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O82" i="1"/>
  <c r="K80"/>
  <c r="P80" s="1"/>
  <c r="J80"/>
  <c r="I80"/>
  <c r="H80"/>
  <c r="G80"/>
  <c r="F80"/>
  <c r="E80"/>
  <c r="D80"/>
  <c r="C80"/>
  <c r="J79"/>
  <c r="I79"/>
  <c r="H79"/>
  <c r="G79"/>
  <c r="F79"/>
  <c r="E79"/>
  <c r="D79"/>
  <c r="C79"/>
  <c r="K79" s="1"/>
  <c r="P79" s="1"/>
  <c r="J78"/>
  <c r="I78"/>
  <c r="H78"/>
  <c r="G78"/>
  <c r="F78"/>
  <c r="E78"/>
  <c r="D78"/>
  <c r="C78"/>
  <c r="K78" s="1"/>
  <c r="P78" s="1"/>
  <c r="J77"/>
  <c r="I77"/>
  <c r="H77"/>
  <c r="G77"/>
  <c r="F77"/>
  <c r="E77"/>
  <c r="D77"/>
  <c r="C77"/>
  <c r="K77" s="1"/>
  <c r="P77" s="1"/>
  <c r="J76"/>
  <c r="I76"/>
  <c r="H76"/>
  <c r="G76"/>
  <c r="F76"/>
  <c r="E76"/>
  <c r="D76"/>
  <c r="C76"/>
  <c r="K76" s="1"/>
  <c r="P76" s="1"/>
  <c r="J75"/>
  <c r="I75"/>
  <c r="H75"/>
  <c r="G75"/>
  <c r="F75"/>
  <c r="E75"/>
  <c r="D75"/>
  <c r="C75"/>
  <c r="K75" s="1"/>
  <c r="P75" s="1"/>
  <c r="J74"/>
  <c r="I74"/>
  <c r="H74"/>
  <c r="G74"/>
  <c r="F74"/>
  <c r="E74"/>
  <c r="D74"/>
  <c r="C74"/>
  <c r="K74" s="1"/>
  <c r="P74" s="1"/>
  <c r="J73"/>
  <c r="I73"/>
  <c r="H73"/>
  <c r="G73"/>
  <c r="F73"/>
  <c r="E73"/>
  <c r="D73"/>
  <c r="C73"/>
  <c r="K73" s="1"/>
  <c r="P73" s="1"/>
  <c r="J72"/>
  <c r="I72"/>
  <c r="H72"/>
  <c r="G72"/>
  <c r="F72"/>
  <c r="E72"/>
  <c r="D72"/>
  <c r="C72"/>
  <c r="K72" s="1"/>
  <c r="P72" s="1"/>
  <c r="J71"/>
  <c r="I71"/>
  <c r="H71"/>
  <c r="G71"/>
  <c r="F71"/>
  <c r="E71"/>
  <c r="D71"/>
  <c r="C71"/>
  <c r="K71" s="1"/>
  <c r="P71" s="1"/>
  <c r="J70"/>
  <c r="I70"/>
  <c r="H70"/>
  <c r="G70"/>
  <c r="F70"/>
  <c r="E70"/>
  <c r="D70"/>
  <c r="C70"/>
  <c r="K70" s="1"/>
  <c r="P70" s="1"/>
  <c r="J69"/>
  <c r="I69"/>
  <c r="H69"/>
  <c r="G69"/>
  <c r="F69"/>
  <c r="E69"/>
  <c r="D69"/>
  <c r="C69"/>
  <c r="K69" s="1"/>
  <c r="P69" s="1"/>
  <c r="J68"/>
  <c r="I68"/>
  <c r="H68"/>
  <c r="G68"/>
  <c r="F68"/>
  <c r="E68"/>
  <c r="D68"/>
  <c r="C68"/>
  <c r="K68" s="1"/>
  <c r="P68" s="1"/>
  <c r="J67"/>
  <c r="I67"/>
  <c r="H67"/>
  <c r="G67"/>
  <c r="F67"/>
  <c r="E67"/>
  <c r="D67"/>
  <c r="C67"/>
  <c r="K67" s="1"/>
  <c r="P67" s="1"/>
  <c r="J66"/>
  <c r="I66"/>
  <c r="H66"/>
  <c r="G66"/>
  <c r="F66"/>
  <c r="E66"/>
  <c r="D66"/>
  <c r="C66"/>
  <c r="K66" s="1"/>
  <c r="P66" s="1"/>
  <c r="J65"/>
  <c r="I65"/>
  <c r="H65"/>
  <c r="G65"/>
  <c r="F65"/>
  <c r="E65"/>
  <c r="D65"/>
  <c r="C65"/>
  <c r="K65" s="1"/>
  <c r="P65" s="1"/>
  <c r="J64"/>
  <c r="I64"/>
  <c r="H64"/>
  <c r="G64"/>
  <c r="F64"/>
  <c r="E64"/>
  <c r="D64"/>
  <c r="C64"/>
  <c r="K64" s="1"/>
  <c r="P64" s="1"/>
  <c r="J63"/>
  <c r="I63"/>
  <c r="H63"/>
  <c r="G63"/>
  <c r="F63"/>
  <c r="E63"/>
  <c r="D63"/>
  <c r="C63"/>
  <c r="K63" s="1"/>
  <c r="P63" s="1"/>
  <c r="J62"/>
  <c r="I62"/>
  <c r="H62"/>
  <c r="G62"/>
  <c r="F62"/>
  <c r="E62"/>
  <c r="D62"/>
  <c r="C62"/>
  <c r="K62" s="1"/>
  <c r="P62" s="1"/>
  <c r="J61"/>
  <c r="I61"/>
  <c r="H61"/>
  <c r="G61"/>
  <c r="F61"/>
  <c r="E61"/>
  <c r="D61"/>
  <c r="C61"/>
  <c r="K61" s="1"/>
  <c r="P61" s="1"/>
  <c r="J60"/>
  <c r="I60"/>
  <c r="H60"/>
  <c r="G60"/>
  <c r="F60"/>
  <c r="E60"/>
  <c r="D60"/>
  <c r="C60"/>
  <c r="K60" s="1"/>
  <c r="P60" s="1"/>
  <c r="J59"/>
  <c r="I59"/>
  <c r="H59"/>
  <c r="G59"/>
  <c r="F59"/>
  <c r="E59"/>
  <c r="D59"/>
  <c r="C59"/>
  <c r="K59" s="1"/>
  <c r="P59" s="1"/>
  <c r="J58"/>
  <c r="I58"/>
  <c r="H58"/>
  <c r="G58"/>
  <c r="F58"/>
  <c r="E58"/>
  <c r="D58"/>
  <c r="C58"/>
  <c r="K58" s="1"/>
  <c r="P58" s="1"/>
  <c r="J57"/>
  <c r="I57"/>
  <c r="H57"/>
  <c r="G57"/>
  <c r="F57"/>
  <c r="E57"/>
  <c r="D57"/>
  <c r="C57"/>
  <c r="K57" s="1"/>
  <c r="P57" s="1"/>
  <c r="J56"/>
  <c r="I56"/>
  <c r="H56"/>
  <c r="G56"/>
  <c r="F56"/>
  <c r="E56"/>
  <c r="D56"/>
  <c r="C56"/>
  <c r="K56" s="1"/>
  <c r="P56" s="1"/>
  <c r="J55"/>
  <c r="I55"/>
  <c r="H55"/>
  <c r="G55"/>
  <c r="F55"/>
  <c r="E55"/>
  <c r="D55"/>
  <c r="C55"/>
  <c r="K55" s="1"/>
  <c r="P55" s="1"/>
  <c r="J54"/>
  <c r="I54"/>
  <c r="H54"/>
  <c r="G54"/>
  <c r="F54"/>
  <c r="E54"/>
  <c r="D54"/>
  <c r="C54"/>
  <c r="K54" s="1"/>
  <c r="P54" s="1"/>
  <c r="J53"/>
  <c r="I53"/>
  <c r="H53"/>
  <c r="G53"/>
  <c r="F53"/>
  <c r="E53"/>
  <c r="D53"/>
  <c r="C53"/>
  <c r="K53" s="1"/>
  <c r="P53" s="1"/>
  <c r="J52"/>
  <c r="I52"/>
  <c r="H52"/>
  <c r="G52"/>
  <c r="F52"/>
  <c r="E52"/>
  <c r="D52"/>
  <c r="C52"/>
  <c r="K52" s="1"/>
  <c r="P52" s="1"/>
  <c r="J51"/>
  <c r="I51"/>
  <c r="H51"/>
  <c r="G51"/>
  <c r="F51"/>
  <c r="E51"/>
  <c r="D51"/>
  <c r="C51"/>
  <c r="K51" s="1"/>
  <c r="P51" s="1"/>
  <c r="J50"/>
  <c r="I50"/>
  <c r="H50"/>
  <c r="G50"/>
  <c r="F50"/>
  <c r="E50"/>
  <c r="D50"/>
  <c r="C50"/>
  <c r="K50" s="1"/>
  <c r="P50" s="1"/>
  <c r="J49"/>
  <c r="I49"/>
  <c r="H49"/>
  <c r="G49"/>
  <c r="F49"/>
  <c r="E49"/>
  <c r="D49"/>
  <c r="C49"/>
  <c r="K49" s="1"/>
  <c r="P49" s="1"/>
  <c r="J48"/>
  <c r="I48"/>
  <c r="H48"/>
  <c r="G48"/>
  <c r="F48"/>
  <c r="E48"/>
  <c r="D48"/>
  <c r="C48"/>
  <c r="K48" s="1"/>
  <c r="P48" s="1"/>
  <c r="J47"/>
  <c r="I47"/>
  <c r="I82" s="1"/>
  <c r="H47"/>
  <c r="G47"/>
  <c r="F47"/>
  <c r="E47"/>
  <c r="E82" s="1"/>
  <c r="D47"/>
  <c r="C47"/>
  <c r="K47" s="1"/>
  <c r="P47" s="1"/>
  <c r="CS46"/>
  <c r="J46"/>
  <c r="I46"/>
  <c r="H46"/>
  <c r="G46"/>
  <c r="F46"/>
  <c r="E46"/>
  <c r="D46"/>
  <c r="C46"/>
  <c r="K46" s="1"/>
  <c r="P46" s="1"/>
  <c r="J45"/>
  <c r="I45"/>
  <c r="H45"/>
  <c r="G45"/>
  <c r="F45"/>
  <c r="E45"/>
  <c r="D45"/>
  <c r="C45"/>
  <c r="K45" s="1"/>
  <c r="P45" s="1"/>
  <c r="J44"/>
  <c r="I44"/>
  <c r="H44"/>
  <c r="G44"/>
  <c r="F44"/>
  <c r="E44"/>
  <c r="D44"/>
  <c r="C44"/>
  <c r="K44" s="1"/>
  <c r="P44" s="1"/>
  <c r="J43"/>
  <c r="I43"/>
  <c r="H43"/>
  <c r="G43"/>
  <c r="F43"/>
  <c r="E43"/>
  <c r="D43"/>
  <c r="C43"/>
  <c r="K43" s="1"/>
  <c r="P43" s="1"/>
  <c r="J42"/>
  <c r="I42"/>
  <c r="H42"/>
  <c r="G42"/>
  <c r="F42"/>
  <c r="E42"/>
  <c r="D42"/>
  <c r="C42"/>
  <c r="K42" s="1"/>
  <c r="P42" s="1"/>
  <c r="J41"/>
  <c r="I41"/>
  <c r="H41"/>
  <c r="G41"/>
  <c r="F41"/>
  <c r="E41"/>
  <c r="D41"/>
  <c r="C41"/>
  <c r="K41" s="1"/>
  <c r="P41" s="1"/>
  <c r="J40"/>
  <c r="I40"/>
  <c r="H40"/>
  <c r="G40"/>
  <c r="F40"/>
  <c r="E40"/>
  <c r="D40"/>
  <c r="C40"/>
  <c r="K40" s="1"/>
  <c r="P40" s="1"/>
  <c r="J39"/>
  <c r="I39"/>
  <c r="H39"/>
  <c r="G39"/>
  <c r="F39"/>
  <c r="E39"/>
  <c r="D39"/>
  <c r="C39"/>
  <c r="K39" s="1"/>
  <c r="P39" s="1"/>
  <c r="J38"/>
  <c r="I38"/>
  <c r="H38"/>
  <c r="G38"/>
  <c r="F38"/>
  <c r="E38"/>
  <c r="D38"/>
  <c r="C38"/>
  <c r="K38" s="1"/>
  <c r="P38" s="1"/>
  <c r="J37"/>
  <c r="I37"/>
  <c r="H37"/>
  <c r="G37"/>
  <c r="F37"/>
  <c r="E37"/>
  <c r="D37"/>
  <c r="C37"/>
  <c r="K37" s="1"/>
  <c r="P37" s="1"/>
  <c r="J36"/>
  <c r="I36"/>
  <c r="H36"/>
  <c r="G36"/>
  <c r="F36"/>
  <c r="E36"/>
  <c r="D36"/>
  <c r="C36"/>
  <c r="K36" s="1"/>
  <c r="P36" s="1"/>
  <c r="J35"/>
  <c r="I35"/>
  <c r="H35"/>
  <c r="G35"/>
  <c r="F35"/>
  <c r="E35"/>
  <c r="D35"/>
  <c r="C35"/>
  <c r="K35" s="1"/>
  <c r="P35" s="1"/>
  <c r="J34"/>
  <c r="I34"/>
  <c r="H34"/>
  <c r="G34"/>
  <c r="F34"/>
  <c r="E34"/>
  <c r="D34"/>
  <c r="C34"/>
  <c r="K34" s="1"/>
  <c r="P34" s="1"/>
  <c r="J33"/>
  <c r="I33"/>
  <c r="H33"/>
  <c r="G33"/>
  <c r="F33"/>
  <c r="E33"/>
  <c r="D33"/>
  <c r="C33"/>
  <c r="K33" s="1"/>
  <c r="P33" s="1"/>
  <c r="J32"/>
  <c r="I32"/>
  <c r="H32"/>
  <c r="G32"/>
  <c r="F32"/>
  <c r="E32"/>
  <c r="D32"/>
  <c r="C32"/>
  <c r="K32" s="1"/>
  <c r="P32" s="1"/>
  <c r="J31"/>
  <c r="I31"/>
  <c r="H31"/>
  <c r="G31"/>
  <c r="F31"/>
  <c r="E31"/>
  <c r="D31"/>
  <c r="C31"/>
  <c r="K31" s="1"/>
  <c r="P31" s="1"/>
  <c r="J30"/>
  <c r="I30"/>
  <c r="H30"/>
  <c r="G30"/>
  <c r="F30"/>
  <c r="E30"/>
  <c r="D30"/>
  <c r="C30"/>
  <c r="K30" s="1"/>
  <c r="P30" s="1"/>
  <c r="J29"/>
  <c r="I29"/>
  <c r="H29"/>
  <c r="G29"/>
  <c r="F29"/>
  <c r="E29"/>
  <c r="D29"/>
  <c r="C29"/>
  <c r="K29" s="1"/>
  <c r="P29" s="1"/>
  <c r="J28"/>
  <c r="I28"/>
  <c r="H28"/>
  <c r="G28"/>
  <c r="F28"/>
  <c r="E28"/>
  <c r="D28"/>
  <c r="C28"/>
  <c r="K28" s="1"/>
  <c r="P28" s="1"/>
  <c r="J27"/>
  <c r="I27"/>
  <c r="H27"/>
  <c r="G27"/>
  <c r="F27"/>
  <c r="E27"/>
  <c r="D27"/>
  <c r="C27"/>
  <c r="K27" s="1"/>
  <c r="P27" s="1"/>
  <c r="J26"/>
  <c r="I26"/>
  <c r="H26"/>
  <c r="G26"/>
  <c r="F26"/>
  <c r="E26"/>
  <c r="D26"/>
  <c r="C26"/>
  <c r="K26" s="1"/>
  <c r="P26" s="1"/>
  <c r="J25"/>
  <c r="I25"/>
  <c r="H25"/>
  <c r="G25"/>
  <c r="F25"/>
  <c r="E25"/>
  <c r="D25"/>
  <c r="C25"/>
  <c r="K25" s="1"/>
  <c r="P25" s="1"/>
  <c r="J24"/>
  <c r="I24"/>
  <c r="H24"/>
  <c r="G24"/>
  <c r="F24"/>
  <c r="E24"/>
  <c r="D24"/>
  <c r="C24"/>
  <c r="K24" s="1"/>
  <c r="P24" s="1"/>
  <c r="J23"/>
  <c r="I23"/>
  <c r="H23"/>
  <c r="G23"/>
  <c r="F23"/>
  <c r="E23"/>
  <c r="D23"/>
  <c r="C23"/>
  <c r="K23" s="1"/>
  <c r="P23" s="1"/>
  <c r="J22"/>
  <c r="I22"/>
  <c r="H22"/>
  <c r="G22"/>
  <c r="F22"/>
  <c r="E22"/>
  <c r="D22"/>
  <c r="C22"/>
  <c r="K22" s="1"/>
  <c r="P22" s="1"/>
  <c r="J21"/>
  <c r="I21"/>
  <c r="H21"/>
  <c r="G21"/>
  <c r="F21"/>
  <c r="E21"/>
  <c r="D21"/>
  <c r="C21"/>
  <c r="K21" s="1"/>
  <c r="P21" s="1"/>
  <c r="J20"/>
  <c r="I20"/>
  <c r="H20"/>
  <c r="G20"/>
  <c r="F20"/>
  <c r="E20"/>
  <c r="D20"/>
  <c r="C20"/>
  <c r="K20" s="1"/>
  <c r="P20" s="1"/>
  <c r="J19"/>
  <c r="I19"/>
  <c r="H19"/>
  <c r="G19"/>
  <c r="F19"/>
  <c r="E19"/>
  <c r="D19"/>
  <c r="C19"/>
  <c r="K19" s="1"/>
  <c r="P19" s="1"/>
  <c r="J18"/>
  <c r="I18"/>
  <c r="H18"/>
  <c r="G18"/>
  <c r="F18"/>
  <c r="E18"/>
  <c r="D18"/>
  <c r="C18"/>
  <c r="K18" s="1"/>
  <c r="P18" s="1"/>
  <c r="J17"/>
  <c r="I17"/>
  <c r="H17"/>
  <c r="G17"/>
  <c r="F17"/>
  <c r="E17"/>
  <c r="D17"/>
  <c r="C17"/>
  <c r="K17" s="1"/>
  <c r="P17" s="1"/>
  <c r="J16"/>
  <c r="I16"/>
  <c r="H16"/>
  <c r="G16"/>
  <c r="F16"/>
  <c r="E16"/>
  <c r="D16"/>
  <c r="C16"/>
  <c r="K16" s="1"/>
  <c r="P16" s="1"/>
  <c r="J15"/>
  <c r="I15"/>
  <c r="H15"/>
  <c r="G15"/>
  <c r="F15"/>
  <c r="E15"/>
  <c r="D15"/>
  <c r="C15"/>
  <c r="K15" s="1"/>
  <c r="P15" s="1"/>
  <c r="J14"/>
  <c r="I14"/>
  <c r="H14"/>
  <c r="G14"/>
  <c r="F14"/>
  <c r="E14"/>
  <c r="D14"/>
  <c r="C14"/>
  <c r="K14" s="1"/>
  <c r="P14" s="1"/>
  <c r="J13"/>
  <c r="I13"/>
  <c r="H13"/>
  <c r="G13"/>
  <c r="F13"/>
  <c r="E13"/>
  <c r="D13"/>
  <c r="C13"/>
  <c r="K13" s="1"/>
  <c r="P13" s="1"/>
  <c r="J12"/>
  <c r="I12"/>
  <c r="H12"/>
  <c r="G12"/>
  <c r="F12"/>
  <c r="E12"/>
  <c r="D12"/>
  <c r="C12"/>
  <c r="K12" s="1"/>
  <c r="P12" s="1"/>
  <c r="J11"/>
  <c r="I11"/>
  <c r="H11"/>
  <c r="G11"/>
  <c r="F11"/>
  <c r="E11"/>
  <c r="D11"/>
  <c r="C11"/>
  <c r="K11" s="1"/>
  <c r="P11" s="1"/>
  <c r="J10"/>
  <c r="I10"/>
  <c r="H10"/>
  <c r="H82" s="1"/>
  <c r="G10"/>
  <c r="F10"/>
  <c r="E10"/>
  <c r="D10"/>
  <c r="D82" s="1"/>
  <c r="C10"/>
  <c r="K10" s="1"/>
  <c r="P10" s="1"/>
  <c r="J9"/>
  <c r="J82" s="1"/>
  <c r="I9"/>
  <c r="H9"/>
  <c r="G9"/>
  <c r="G82" s="1"/>
  <c r="F9"/>
  <c r="F82" s="1"/>
  <c r="E9"/>
  <c r="D9"/>
  <c r="C9"/>
  <c r="K9" s="1"/>
  <c r="K6"/>
  <c r="A3"/>
  <c r="K82" l="1"/>
  <c r="P9"/>
  <c r="P82" s="1"/>
  <c r="C82"/>
</calcChain>
</file>

<file path=xl/sharedStrings.xml><?xml version="1.0" encoding="utf-8"?>
<sst xmlns="http://schemas.openxmlformats.org/spreadsheetml/2006/main" count="97" uniqueCount="97">
  <si>
    <t>REKAPITULASI MUTASI BARANG MILIK DAERAH</t>
  </si>
  <si>
    <t>PEMERINTAH KABUPATEN TEMANGGUNG</t>
  </si>
  <si>
    <t>No Urt</t>
  </si>
  <si>
    <t>SKPD</t>
  </si>
  <si>
    <t xml:space="preserve"> KIB A</t>
  </si>
  <si>
    <t>KIB B</t>
  </si>
  <si>
    <t>KIB C</t>
  </si>
  <si>
    <t>KIB D</t>
  </si>
  <si>
    <t>KIB E</t>
  </si>
  <si>
    <t>KIB F</t>
  </si>
  <si>
    <t>Aset Lainnya</t>
  </si>
  <si>
    <t xml:space="preserve">Barang </t>
  </si>
  <si>
    <t>NILAI ASET</t>
  </si>
  <si>
    <t>Tanah</t>
  </si>
  <si>
    <t>Peralatan dan Mesin</t>
  </si>
  <si>
    <t>Gedung dan Bangunan</t>
  </si>
  <si>
    <t>Jalan, Irigasi dan Jaringan</t>
  </si>
  <si>
    <t>Aset Tetap Lainnya</t>
  </si>
  <si>
    <t>Kontruksi dalam Pengerjaan</t>
  </si>
  <si>
    <t>Ekstrakomtabel</t>
  </si>
  <si>
    <t>CEK</t>
  </si>
  <si>
    <t>NILAI AWAL</t>
  </si>
  <si>
    <t xml:space="preserve"> +/-</t>
  </si>
  <si>
    <t> 2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</si>
  <si>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</si>
  <si>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</si>
  <si>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</si>
  <si>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</si>
  <si>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</si>
  <si>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</si>
  <si>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</si>
  <si>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</si>
  <si>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</si>
  <si>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</si>
  <si>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</si>
  <si>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</si>
  <si>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</si>
  <si>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</si>
  <si>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</si>
  <si>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</si>
  <si>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</si>
  <si>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</si>
  <si>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</si>
  <si>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</si>
  <si>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</si>
  <si>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</si>
  <si>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</si>
  <si>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</si>
  <si>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</si>
  <si>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</si>
  <si>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</si>
  <si>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</si>
  <si>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</si>
  <si>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</si>
  <si>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</si>
  <si>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</si>
  <si>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</si>
  <si>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</si>
  <si>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</si>
  <si>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</si>
  <si>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</si>
  <si>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</si>
  <si>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</si>
  <si>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</si>
  <si>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</si>
  <si>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</si>
  <si>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</si>
  <si>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</si>
  <si>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</si>
  <si>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</si>
  <si>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</si>
  <si>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</si>
  <si>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</si>
  <si>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</si>
  <si>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</si>
  <si>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</si>
  <si>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</si>
  <si>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</si>
  <si>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</si>
  <si>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</si>
  <si>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</si>
  <si>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</si>
  <si>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</si>
  <si>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</si>
  <si>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</si>
  <si>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</si>
  <si>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</si>
  <si>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</si>
  <si>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</si>
  <si>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</si>
  <si>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</si>
  <si>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</si>
  <si>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</si>
  <si>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</si>
  <si>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</si>
  <si>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</si>
  <si>
    <t>JUMLAH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</si>
</sst>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43" fontId="4" fillId="0" borderId="0" xfId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0" fontId="5" fillId="0" borderId="0" xfId="0" applyFont="1"/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0" fontId="6" fillId="0" borderId="0" xfId="0" applyFont="1"/>
    <xf numFmtId="43" fontId="7" fillId="3" borderId="0" xfId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3" fillId="4" borderId="4" xfId="1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0" xfId="0" applyNumberFormat="1" applyFont="1" applyFill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indent="1"/>
    </xf>
    <xf numFmtId="43" fontId="9" fillId="0" borderId="11" xfId="1" applyFont="1" applyFill="1" applyBorder="1"/>
    <xf numFmtId="43" fontId="3" fillId="0" borderId="11" xfId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5" fillId="0" borderId="0" xfId="1" applyFont="1"/>
    <xf numFmtId="43" fontId="5" fillId="0" borderId="0" xfId="0" applyNumberFormat="1" applyFont="1"/>
    <xf numFmtId="43" fontId="3" fillId="0" borderId="0" xfId="1" applyFont="1"/>
    <xf numFmtId="0" fontId="10" fillId="0" borderId="0" xfId="0" applyFont="1"/>
    <xf numFmtId="43" fontId="10" fillId="0" borderId="0" xfId="1" applyFont="1"/>
    <xf numFmtId="41" fontId="5" fillId="0" borderId="11" xfId="0" applyNumberFormat="1" applyFont="1" applyBorder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0" fontId="10" fillId="0" borderId="0" xfId="0" applyFont="1" applyFill="1"/>
    <xf numFmtId="43" fontId="10" fillId="0" borderId="0" xfId="1" applyFont="1" applyFill="1"/>
    <xf numFmtId="0" fontId="9" fillId="0" borderId="12" xfId="0" applyFont="1" applyFill="1" applyBorder="1" applyAlignment="1">
      <alignment horizontal="left" indent="1"/>
    </xf>
    <xf numFmtId="0" fontId="3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indent="1"/>
    </xf>
    <xf numFmtId="43" fontId="3" fillId="0" borderId="7" xfId="1" applyFont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11" fillId="5" borderId="6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 indent="1"/>
    </xf>
    <xf numFmtId="43" fontId="11" fillId="5" borderId="6" xfId="1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43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43" fontId="3" fillId="0" borderId="0" xfId="1" applyFont="1" applyFill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set Lainnya"/>
      <sheetName val="ekstraKtbl"/>
      <sheetName val="Rekap KIB"/>
      <sheetName val="Rekap Mutasi"/>
      <sheetName val="Rekap Mutasi KIB"/>
      <sheetName val="MUTASI"/>
      <sheetName val="Sheet1"/>
      <sheetName val="Sheet3"/>
      <sheetName val="Sheet2"/>
      <sheetName val="Mutasi AT"/>
      <sheetName val="Mutasi AL"/>
    </sheetNames>
    <sheetDataSet>
      <sheetData sheetId="0">
        <row r="3">
          <cell r="A3" t="str">
            <v>TAHUN 2015</v>
          </cell>
        </row>
        <row r="7">
          <cell r="AP7" t="str">
            <v>per 31 Desember 2015</v>
          </cell>
        </row>
      </sheetData>
      <sheetData sheetId="1"/>
      <sheetData sheetId="2">
        <row r="11">
          <cell r="X11">
            <v>65311086085</v>
          </cell>
        </row>
        <row r="12">
          <cell r="X12">
            <v>5160837942</v>
          </cell>
        </row>
        <row r="13">
          <cell r="X13">
            <v>3964150000</v>
          </cell>
        </row>
        <row r="14">
          <cell r="X14">
            <v>217722127885</v>
          </cell>
        </row>
        <row r="15">
          <cell r="X15">
            <v>0</v>
          </cell>
        </row>
        <row r="16">
          <cell r="X16">
            <v>5746193057</v>
          </cell>
        </row>
        <row r="17">
          <cell r="X17">
            <v>140000000</v>
          </cell>
        </row>
        <row r="18">
          <cell r="X18">
            <v>725000000</v>
          </cell>
        </row>
        <row r="19">
          <cell r="X19">
            <v>272850000</v>
          </cell>
        </row>
        <row r="20">
          <cell r="X20">
            <v>1301990000</v>
          </cell>
        </row>
        <row r="21">
          <cell r="X21">
            <v>1893350000</v>
          </cell>
        </row>
        <row r="22">
          <cell r="X22">
            <v>150000000</v>
          </cell>
        </row>
        <row r="23">
          <cell r="X23">
            <v>16186404695</v>
          </cell>
        </row>
        <row r="24">
          <cell r="X24">
            <v>0</v>
          </cell>
        </row>
        <row r="25">
          <cell r="X25">
            <v>442000000</v>
          </cell>
        </row>
        <row r="26">
          <cell r="X26">
            <v>45841500345</v>
          </cell>
        </row>
        <row r="27">
          <cell r="X27">
            <v>1514000000</v>
          </cell>
        </row>
        <row r="28">
          <cell r="X28">
            <v>1035250000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792000000</v>
          </cell>
        </row>
        <row r="32">
          <cell r="X32">
            <v>307675000</v>
          </cell>
        </row>
        <row r="33">
          <cell r="X33">
            <v>2403644000</v>
          </cell>
        </row>
        <row r="34">
          <cell r="X34">
            <v>66259808</v>
          </cell>
        </row>
        <row r="35">
          <cell r="X35">
            <v>13113443443</v>
          </cell>
        </row>
        <row r="36">
          <cell r="X36">
            <v>317538994</v>
          </cell>
        </row>
        <row r="37">
          <cell r="X37">
            <v>917894844</v>
          </cell>
        </row>
        <row r="38">
          <cell r="X38">
            <v>25650000</v>
          </cell>
        </row>
        <row r="39">
          <cell r="X39">
            <v>1698400000</v>
          </cell>
        </row>
        <row r="40">
          <cell r="X40">
            <v>461453230</v>
          </cell>
        </row>
        <row r="41">
          <cell r="X41">
            <v>0</v>
          </cell>
        </row>
        <row r="42">
          <cell r="X42">
            <v>175000000</v>
          </cell>
        </row>
        <row r="43">
          <cell r="X43">
            <v>308000000</v>
          </cell>
        </row>
        <row r="44">
          <cell r="X44">
            <v>235000000</v>
          </cell>
        </row>
        <row r="45">
          <cell r="X45">
            <v>262500000</v>
          </cell>
        </row>
        <row r="46">
          <cell r="X46">
            <v>140000000</v>
          </cell>
        </row>
        <row r="47">
          <cell r="X47">
            <v>125000000</v>
          </cell>
        </row>
        <row r="48">
          <cell r="X48">
            <v>156000000</v>
          </cell>
        </row>
        <row r="49">
          <cell r="X49">
            <v>100000000</v>
          </cell>
        </row>
        <row r="50">
          <cell r="X50">
            <v>210000000</v>
          </cell>
        </row>
        <row r="51">
          <cell r="X51">
            <v>1599000000</v>
          </cell>
        </row>
        <row r="52">
          <cell r="X52">
            <v>2113826000</v>
          </cell>
        </row>
        <row r="53">
          <cell r="X53">
            <v>297074000</v>
          </cell>
        </row>
        <row r="54">
          <cell r="X54">
            <v>2238227048</v>
          </cell>
        </row>
        <row r="55">
          <cell r="X55">
            <v>6432339616</v>
          </cell>
        </row>
        <row r="56">
          <cell r="X56">
            <v>2133250000</v>
          </cell>
        </row>
        <row r="57">
          <cell r="X57">
            <v>555371163</v>
          </cell>
        </row>
        <row r="58">
          <cell r="X58">
            <v>499953848</v>
          </cell>
        </row>
        <row r="59">
          <cell r="X59">
            <v>2002584200</v>
          </cell>
        </row>
        <row r="60">
          <cell r="X60">
            <v>2897659149</v>
          </cell>
        </row>
        <row r="61">
          <cell r="X61">
            <v>9815355459</v>
          </cell>
        </row>
        <row r="62">
          <cell r="X62">
            <v>3641422536</v>
          </cell>
        </row>
        <row r="63">
          <cell r="X63">
            <v>9111568697</v>
          </cell>
        </row>
        <row r="64">
          <cell r="X64">
            <v>2691516977</v>
          </cell>
        </row>
        <row r="65">
          <cell r="X65">
            <v>2587212797</v>
          </cell>
        </row>
        <row r="66">
          <cell r="X66">
            <v>6394954616</v>
          </cell>
        </row>
        <row r="67">
          <cell r="X67">
            <v>3931931473</v>
          </cell>
        </row>
        <row r="68">
          <cell r="X68">
            <v>2982580250</v>
          </cell>
        </row>
        <row r="69">
          <cell r="X69">
            <v>4232003000</v>
          </cell>
        </row>
        <row r="70">
          <cell r="X70">
            <v>2703322368</v>
          </cell>
        </row>
        <row r="71">
          <cell r="X71">
            <v>5755743342</v>
          </cell>
        </row>
        <row r="72">
          <cell r="X72">
            <v>17258692728</v>
          </cell>
        </row>
        <row r="73">
          <cell r="X73">
            <v>2825000000</v>
          </cell>
        </row>
        <row r="74">
          <cell r="X74">
            <v>102600000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545000000</v>
          </cell>
        </row>
        <row r="78">
          <cell r="X78">
            <v>2297075000</v>
          </cell>
        </row>
        <row r="79">
          <cell r="X79">
            <v>3942430000</v>
          </cell>
        </row>
        <row r="80">
          <cell r="X80">
            <v>6911405833</v>
          </cell>
        </row>
        <row r="81">
          <cell r="X81">
            <v>17484934776</v>
          </cell>
        </row>
        <row r="82">
          <cell r="X82">
            <v>34173195200</v>
          </cell>
        </row>
      </sheetData>
      <sheetData sheetId="3">
        <row r="11">
          <cell r="X11">
            <v>100808341270.99644</v>
          </cell>
        </row>
        <row r="12">
          <cell r="X12">
            <v>26861525111</v>
          </cell>
        </row>
        <row r="13">
          <cell r="X13">
            <v>73513380407</v>
          </cell>
        </row>
        <row r="14">
          <cell r="X14">
            <v>22060117810</v>
          </cell>
        </row>
        <row r="15">
          <cell r="X15">
            <v>3227061527</v>
          </cell>
        </row>
        <row r="16">
          <cell r="X16">
            <v>5619370345</v>
          </cell>
        </row>
        <row r="17">
          <cell r="X17">
            <v>2639677903</v>
          </cell>
        </row>
        <row r="18">
          <cell r="X18">
            <v>2710206638</v>
          </cell>
        </row>
        <row r="19">
          <cell r="X19">
            <v>4959708760</v>
          </cell>
        </row>
        <row r="20">
          <cell r="X20">
            <v>2405010988</v>
          </cell>
        </row>
        <row r="21">
          <cell r="X21">
            <v>4788807317</v>
          </cell>
        </row>
        <row r="22">
          <cell r="X22">
            <v>1050633717</v>
          </cell>
        </row>
        <row r="23">
          <cell r="X23">
            <v>916168232</v>
          </cell>
        </row>
        <row r="24">
          <cell r="X24">
            <v>1025072097</v>
          </cell>
        </row>
        <row r="25">
          <cell r="X25">
            <v>663059250</v>
          </cell>
        </row>
        <row r="26">
          <cell r="X26">
            <v>30033791187</v>
          </cell>
        </row>
        <row r="27">
          <cell r="X27">
            <v>8982638024</v>
          </cell>
        </row>
        <row r="28">
          <cell r="X28">
            <v>4794607049</v>
          </cell>
        </row>
        <row r="29">
          <cell r="X29">
            <v>1209687782</v>
          </cell>
        </row>
        <row r="30">
          <cell r="X30">
            <v>1481137123</v>
          </cell>
        </row>
        <row r="31">
          <cell r="X31">
            <v>574235950</v>
          </cell>
        </row>
        <row r="32">
          <cell r="X32">
            <v>623392000</v>
          </cell>
        </row>
        <row r="33">
          <cell r="X33">
            <v>534187000</v>
          </cell>
        </row>
        <row r="34">
          <cell r="X34">
            <v>594174450</v>
          </cell>
        </row>
        <row r="35">
          <cell r="X35">
            <v>562561500</v>
          </cell>
        </row>
        <row r="36">
          <cell r="X36">
            <v>631551450</v>
          </cell>
        </row>
        <row r="37">
          <cell r="X37">
            <v>603319805</v>
          </cell>
        </row>
        <row r="38">
          <cell r="X38">
            <v>606139450</v>
          </cell>
        </row>
        <row r="39">
          <cell r="X39">
            <v>570520450</v>
          </cell>
        </row>
        <row r="40">
          <cell r="X40">
            <v>682288875</v>
          </cell>
        </row>
        <row r="41">
          <cell r="X41">
            <v>530540994</v>
          </cell>
        </row>
        <row r="42">
          <cell r="X42">
            <v>632496800</v>
          </cell>
        </row>
        <row r="43">
          <cell r="X43">
            <v>592383075</v>
          </cell>
        </row>
        <row r="44">
          <cell r="X44">
            <v>548595450</v>
          </cell>
        </row>
        <row r="45">
          <cell r="X45">
            <v>573692950</v>
          </cell>
        </row>
        <row r="46">
          <cell r="X46">
            <v>620132184</v>
          </cell>
        </row>
        <row r="47">
          <cell r="X47">
            <v>548018450</v>
          </cell>
        </row>
        <row r="48">
          <cell r="X48">
            <v>575016450</v>
          </cell>
        </row>
        <row r="49">
          <cell r="X49">
            <v>534912450</v>
          </cell>
        </row>
        <row r="50">
          <cell r="X50">
            <v>634874450</v>
          </cell>
        </row>
        <row r="51">
          <cell r="X51">
            <v>98505000</v>
          </cell>
        </row>
        <row r="52">
          <cell r="X52">
            <v>115754500</v>
          </cell>
        </row>
        <row r="53">
          <cell r="X53">
            <v>129953700</v>
          </cell>
        </row>
        <row r="54">
          <cell r="X54">
            <v>119662000</v>
          </cell>
        </row>
        <row r="55">
          <cell r="X55">
            <v>141182025</v>
          </cell>
        </row>
        <row r="56">
          <cell r="X56">
            <v>150838500</v>
          </cell>
        </row>
        <row r="57">
          <cell r="X57">
            <v>158953960</v>
          </cell>
        </row>
        <row r="58">
          <cell r="X58">
            <v>112544385</v>
          </cell>
        </row>
        <row r="59">
          <cell r="X59">
            <v>147318500</v>
          </cell>
        </row>
        <row r="60">
          <cell r="X60">
            <v>127902000</v>
          </cell>
        </row>
        <row r="61">
          <cell r="X61">
            <v>159744000</v>
          </cell>
        </row>
        <row r="62">
          <cell r="X62">
            <v>123025500</v>
          </cell>
        </row>
        <row r="63">
          <cell r="X63">
            <v>136907000</v>
          </cell>
        </row>
        <row r="64">
          <cell r="X64">
            <v>145162000</v>
          </cell>
        </row>
        <row r="65">
          <cell r="X65">
            <v>146962000</v>
          </cell>
        </row>
        <row r="66">
          <cell r="X66">
            <v>136186000</v>
          </cell>
        </row>
        <row r="67">
          <cell r="X67">
            <v>134877000</v>
          </cell>
        </row>
        <row r="68">
          <cell r="X68">
            <v>165785000</v>
          </cell>
        </row>
        <row r="69">
          <cell r="X69">
            <v>137226000</v>
          </cell>
        </row>
        <row r="70">
          <cell r="X70">
            <v>121871000</v>
          </cell>
        </row>
        <row r="71">
          <cell r="X71">
            <v>101240000</v>
          </cell>
        </row>
        <row r="72">
          <cell r="X72">
            <v>141328000</v>
          </cell>
        </row>
        <row r="73">
          <cell r="X73">
            <v>110071000</v>
          </cell>
        </row>
        <row r="74">
          <cell r="X74">
            <v>2417788043</v>
          </cell>
        </row>
        <row r="75">
          <cell r="X75">
            <v>368467532</v>
          </cell>
        </row>
        <row r="76">
          <cell r="X76">
            <v>1304526500</v>
          </cell>
        </row>
        <row r="77">
          <cell r="X77">
            <v>2171447425</v>
          </cell>
        </row>
        <row r="78">
          <cell r="X78">
            <v>3888093200</v>
          </cell>
        </row>
        <row r="79">
          <cell r="X79">
            <v>3431679314</v>
          </cell>
        </row>
        <row r="80">
          <cell r="X80">
            <v>1954616291</v>
          </cell>
        </row>
        <row r="81">
          <cell r="X81">
            <v>5069292639</v>
          </cell>
        </row>
        <row r="82">
          <cell r="X82">
            <v>956409150</v>
          </cell>
        </row>
      </sheetData>
      <sheetData sheetId="4">
        <row r="12">
          <cell r="X12">
            <v>476770724868</v>
          </cell>
        </row>
        <row r="13">
          <cell r="X13">
            <v>48230207058</v>
          </cell>
        </row>
        <row r="14">
          <cell r="X14">
            <v>44518258684</v>
          </cell>
        </row>
        <row r="15">
          <cell r="X15">
            <v>15340563611</v>
          </cell>
        </row>
        <row r="16">
          <cell r="X16">
            <v>7344468327</v>
          </cell>
        </row>
        <row r="17">
          <cell r="X17">
            <v>9720456408</v>
          </cell>
        </row>
        <row r="18">
          <cell r="X18">
            <v>2991390397</v>
          </cell>
        </row>
        <row r="19">
          <cell r="X19">
            <v>550426750</v>
          </cell>
        </row>
        <row r="20">
          <cell r="X20">
            <v>4146113943</v>
          </cell>
        </row>
        <row r="21">
          <cell r="X21">
            <v>2472473113</v>
          </cell>
        </row>
        <row r="22">
          <cell r="X22">
            <v>9387000753</v>
          </cell>
        </row>
        <row r="23">
          <cell r="X23">
            <v>229515000</v>
          </cell>
        </row>
        <row r="24">
          <cell r="X24">
            <v>14682067515</v>
          </cell>
        </row>
        <row r="25">
          <cell r="X25">
            <v>0</v>
          </cell>
        </row>
        <row r="26">
          <cell r="X26">
            <v>977224550</v>
          </cell>
        </row>
        <row r="27">
          <cell r="X27">
            <v>24640194430</v>
          </cell>
        </row>
        <row r="28">
          <cell r="X28">
            <v>7803666500</v>
          </cell>
        </row>
        <row r="29">
          <cell r="X29">
            <v>7483618500</v>
          </cell>
        </row>
        <row r="30">
          <cell r="X30">
            <v>0</v>
          </cell>
        </row>
        <row r="31">
          <cell r="X31">
            <v>414975000</v>
          </cell>
        </row>
        <row r="32">
          <cell r="X32">
            <v>762561750</v>
          </cell>
        </row>
        <row r="33">
          <cell r="X33">
            <v>1634775070</v>
          </cell>
        </row>
        <row r="34">
          <cell r="X34">
            <v>1167893400</v>
          </cell>
        </row>
        <row r="35">
          <cell r="X35">
            <v>1197104100</v>
          </cell>
        </row>
        <row r="36">
          <cell r="X36">
            <v>4488616000</v>
          </cell>
        </row>
        <row r="37">
          <cell r="X37">
            <v>1131677000</v>
          </cell>
        </row>
        <row r="38">
          <cell r="X38">
            <v>709346136</v>
          </cell>
        </row>
        <row r="39">
          <cell r="X39">
            <v>1542953000</v>
          </cell>
        </row>
        <row r="40">
          <cell r="X40">
            <v>526135000</v>
          </cell>
        </row>
        <row r="41">
          <cell r="X41">
            <v>929659000</v>
          </cell>
        </row>
        <row r="42">
          <cell r="X42">
            <v>601664910</v>
          </cell>
        </row>
        <row r="43">
          <cell r="X43">
            <v>1387361000</v>
          </cell>
        </row>
        <row r="44">
          <cell r="X44">
            <v>415452985</v>
          </cell>
        </row>
        <row r="45">
          <cell r="X45">
            <v>997986284</v>
          </cell>
        </row>
        <row r="46">
          <cell r="X46">
            <v>509747253</v>
          </cell>
        </row>
        <row r="47">
          <cell r="X47">
            <v>876637000</v>
          </cell>
        </row>
        <row r="48">
          <cell r="X48">
            <v>1140269925</v>
          </cell>
        </row>
        <row r="49">
          <cell r="X49">
            <v>708932000</v>
          </cell>
        </row>
        <row r="50">
          <cell r="X50">
            <v>735890000</v>
          </cell>
        </row>
        <row r="51">
          <cell r="X51">
            <v>889069935</v>
          </cell>
        </row>
        <row r="52">
          <cell r="X52">
            <v>72500000</v>
          </cell>
        </row>
        <row r="53">
          <cell r="X53">
            <v>140000000</v>
          </cell>
        </row>
        <row r="54">
          <cell r="X54">
            <v>415683550</v>
          </cell>
        </row>
        <row r="55">
          <cell r="X55">
            <v>781192240</v>
          </cell>
        </row>
        <row r="56">
          <cell r="X56">
            <v>1024628404</v>
          </cell>
        </row>
        <row r="57">
          <cell r="X57">
            <v>397030000</v>
          </cell>
        </row>
        <row r="58">
          <cell r="X58">
            <v>449970629</v>
          </cell>
        </row>
        <row r="59">
          <cell r="X59">
            <v>235729750</v>
          </cell>
        </row>
        <row r="60">
          <cell r="X60">
            <v>743843750</v>
          </cell>
        </row>
        <row r="61">
          <cell r="X61">
            <v>107655750</v>
          </cell>
        </row>
        <row r="62">
          <cell r="X62">
            <v>790725500</v>
          </cell>
        </row>
        <row r="63">
          <cell r="X63">
            <v>0</v>
          </cell>
        </row>
        <row r="64">
          <cell r="X64">
            <v>656088000</v>
          </cell>
        </row>
        <row r="65">
          <cell r="X65">
            <v>255180000</v>
          </cell>
        </row>
        <row r="66">
          <cell r="X66">
            <v>425854800</v>
          </cell>
        </row>
        <row r="67">
          <cell r="X67">
            <v>41894000</v>
          </cell>
        </row>
        <row r="68">
          <cell r="X68">
            <v>551175850</v>
          </cell>
        </row>
        <row r="69">
          <cell r="X69">
            <v>621804000</v>
          </cell>
        </row>
        <row r="70">
          <cell r="X70">
            <v>530086000</v>
          </cell>
        </row>
        <row r="71">
          <cell r="X71">
            <v>1950000000</v>
          </cell>
        </row>
        <row r="72">
          <cell r="X72">
            <v>581000000</v>
          </cell>
        </row>
        <row r="73">
          <cell r="X73">
            <v>80000000</v>
          </cell>
        </row>
        <row r="74">
          <cell r="X74">
            <v>2517500000</v>
          </cell>
        </row>
        <row r="75">
          <cell r="X75">
            <v>364368045</v>
          </cell>
        </row>
        <row r="76">
          <cell r="X76">
            <v>592004276</v>
          </cell>
        </row>
        <row r="77">
          <cell r="X77">
            <v>434000000</v>
          </cell>
        </row>
        <row r="78">
          <cell r="X78">
            <v>1002019000</v>
          </cell>
        </row>
        <row r="79">
          <cell r="X79">
            <v>7385490771</v>
          </cell>
        </row>
        <row r="80">
          <cell r="X80">
            <v>14878742441</v>
          </cell>
        </row>
        <row r="81">
          <cell r="X81">
            <v>4351225292</v>
          </cell>
        </row>
        <row r="82">
          <cell r="X82">
            <v>162513530044</v>
          </cell>
        </row>
        <row r="83">
          <cell r="X83">
            <v>23893757051</v>
          </cell>
        </row>
      </sheetData>
      <sheetData sheetId="5">
        <row r="12">
          <cell r="X12">
            <v>4997456830</v>
          </cell>
        </row>
        <row r="13">
          <cell r="X13">
            <v>59690718</v>
          </cell>
        </row>
        <row r="14">
          <cell r="X14">
            <v>4841243130</v>
          </cell>
        </row>
        <row r="15">
          <cell r="X15">
            <v>1369097169056</v>
          </cell>
        </row>
        <row r="16">
          <cell r="X16">
            <v>0</v>
          </cell>
        </row>
        <row r="17">
          <cell r="X17">
            <v>862776125</v>
          </cell>
        </row>
        <row r="18">
          <cell r="X18">
            <v>554957200</v>
          </cell>
        </row>
        <row r="19">
          <cell r="X19">
            <v>201953350</v>
          </cell>
        </row>
        <row r="20">
          <cell r="X20">
            <v>8218100</v>
          </cell>
        </row>
        <row r="21">
          <cell r="X21">
            <v>215543887</v>
          </cell>
        </row>
        <row r="22">
          <cell r="X22">
            <v>191198500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2150000</v>
          </cell>
        </row>
        <row r="27">
          <cell r="X27">
            <v>2130999405</v>
          </cell>
        </row>
        <row r="28">
          <cell r="X28">
            <v>67200000</v>
          </cell>
        </row>
        <row r="29">
          <cell r="X29">
            <v>50594813</v>
          </cell>
        </row>
        <row r="30">
          <cell r="X30">
            <v>0</v>
          </cell>
        </row>
        <row r="31">
          <cell r="X31">
            <v>11100000</v>
          </cell>
        </row>
        <row r="32">
          <cell r="X32">
            <v>8000000</v>
          </cell>
        </row>
        <row r="33">
          <cell r="X33">
            <v>5000000</v>
          </cell>
        </row>
        <row r="34">
          <cell r="X34">
            <v>7240600</v>
          </cell>
        </row>
        <row r="35">
          <cell r="X35">
            <v>45216600</v>
          </cell>
        </row>
        <row r="36">
          <cell r="X36">
            <v>7712000</v>
          </cell>
        </row>
        <row r="37">
          <cell r="X37">
            <v>71272200</v>
          </cell>
        </row>
        <row r="38">
          <cell r="X38">
            <v>6705000</v>
          </cell>
        </row>
        <row r="39">
          <cell r="X39">
            <v>9234100</v>
          </cell>
        </row>
        <row r="40">
          <cell r="X40">
            <v>6715000</v>
          </cell>
        </row>
        <row r="41">
          <cell r="X41">
            <v>1712600</v>
          </cell>
        </row>
        <row r="42">
          <cell r="X42">
            <v>10712600</v>
          </cell>
        </row>
        <row r="43">
          <cell r="X43">
            <v>5000000</v>
          </cell>
        </row>
        <row r="44">
          <cell r="X44">
            <v>6888000</v>
          </cell>
        </row>
        <row r="45">
          <cell r="X45">
            <v>6712600</v>
          </cell>
        </row>
        <row r="46">
          <cell r="X46">
            <v>9812600</v>
          </cell>
        </row>
        <row r="47">
          <cell r="X47">
            <v>6712600</v>
          </cell>
        </row>
        <row r="48">
          <cell r="X48">
            <v>6712600</v>
          </cell>
        </row>
        <row r="49">
          <cell r="X49">
            <v>7015100</v>
          </cell>
        </row>
        <row r="50">
          <cell r="X50">
            <v>6700000</v>
          </cell>
        </row>
        <row r="51">
          <cell r="X51">
            <v>6712600</v>
          </cell>
        </row>
        <row r="52">
          <cell r="X52">
            <v>510000</v>
          </cell>
        </row>
        <row r="53">
          <cell r="X53">
            <v>3450000</v>
          </cell>
        </row>
        <row r="54">
          <cell r="X54">
            <v>11245000</v>
          </cell>
        </row>
        <row r="55">
          <cell r="X55">
            <v>5200000</v>
          </cell>
        </row>
        <row r="56">
          <cell r="X56">
            <v>746000</v>
          </cell>
        </row>
        <row r="57">
          <cell r="X57">
            <v>0</v>
          </cell>
        </row>
        <row r="58">
          <cell r="X58">
            <v>2500000</v>
          </cell>
        </row>
        <row r="59">
          <cell r="X59">
            <v>675000</v>
          </cell>
        </row>
        <row r="60">
          <cell r="X60">
            <v>952100</v>
          </cell>
        </row>
        <row r="61">
          <cell r="X61">
            <v>3250000</v>
          </cell>
        </row>
        <row r="62">
          <cell r="X62">
            <v>10804700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2403000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1778400</v>
          </cell>
        </row>
        <row r="70">
          <cell r="X70">
            <v>0</v>
          </cell>
        </row>
        <row r="71">
          <cell r="X71">
            <v>1492260000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1948400</v>
          </cell>
        </row>
        <row r="75">
          <cell r="X75">
            <v>6030800</v>
          </cell>
        </row>
        <row r="76">
          <cell r="X76">
            <v>0</v>
          </cell>
        </row>
        <row r="77">
          <cell r="X77">
            <v>12059800</v>
          </cell>
        </row>
        <row r="78">
          <cell r="X78">
            <v>950000</v>
          </cell>
        </row>
        <row r="79">
          <cell r="X79">
            <v>8700000</v>
          </cell>
        </row>
        <row r="80">
          <cell r="X80">
            <v>156162000</v>
          </cell>
        </row>
        <row r="81">
          <cell r="X81">
            <v>222889364</v>
          </cell>
        </row>
        <row r="82">
          <cell r="X82">
            <v>387402600</v>
          </cell>
        </row>
        <row r="83">
          <cell r="X83">
            <v>1598625760</v>
          </cell>
        </row>
      </sheetData>
      <sheetData sheetId="6">
        <row r="12">
          <cell r="X12">
            <v>51018734215.809998</v>
          </cell>
        </row>
        <row r="13">
          <cell r="X13">
            <v>82702680</v>
          </cell>
        </row>
        <row r="14">
          <cell r="X14">
            <v>8198050</v>
          </cell>
        </row>
        <row r="15">
          <cell r="X15">
            <v>897102000</v>
          </cell>
        </row>
        <row r="16">
          <cell r="X16">
            <v>45066500</v>
          </cell>
        </row>
        <row r="17">
          <cell r="X17">
            <v>145529500</v>
          </cell>
        </row>
        <row r="18">
          <cell r="X18">
            <v>228377000</v>
          </cell>
        </row>
        <row r="19">
          <cell r="X19">
            <v>66500</v>
          </cell>
        </row>
        <row r="20">
          <cell r="X20">
            <v>66500</v>
          </cell>
        </row>
        <row r="21">
          <cell r="X21">
            <v>2925500</v>
          </cell>
        </row>
        <row r="22">
          <cell r="X22">
            <v>8206500</v>
          </cell>
        </row>
        <row r="23">
          <cell r="X23">
            <v>66500</v>
          </cell>
        </row>
        <row r="24">
          <cell r="X24">
            <v>2238956500</v>
          </cell>
        </row>
        <row r="25">
          <cell r="X25">
            <v>108400000</v>
          </cell>
        </row>
        <row r="26">
          <cell r="X26">
            <v>10700000</v>
          </cell>
        </row>
        <row r="27">
          <cell r="X27">
            <v>651955100</v>
          </cell>
        </row>
        <row r="28">
          <cell r="X28">
            <v>74796700</v>
          </cell>
        </row>
        <row r="29">
          <cell r="X29">
            <v>17499500</v>
          </cell>
        </row>
        <row r="30">
          <cell r="X30">
            <v>23756000</v>
          </cell>
        </row>
        <row r="31">
          <cell r="X31">
            <v>66500</v>
          </cell>
        </row>
        <row r="32">
          <cell r="X32">
            <v>66500</v>
          </cell>
        </row>
        <row r="33">
          <cell r="X33">
            <v>2500000</v>
          </cell>
        </row>
        <row r="34">
          <cell r="X34">
            <v>15059000</v>
          </cell>
        </row>
        <row r="35">
          <cell r="X35">
            <v>66500</v>
          </cell>
        </row>
        <row r="36">
          <cell r="X36">
            <v>1066500</v>
          </cell>
        </row>
        <row r="37">
          <cell r="X37">
            <v>0</v>
          </cell>
        </row>
        <row r="38">
          <cell r="X38">
            <v>2194500</v>
          </cell>
        </row>
        <row r="39">
          <cell r="X39">
            <v>66500</v>
          </cell>
        </row>
        <row r="40">
          <cell r="X40">
            <v>66500</v>
          </cell>
        </row>
        <row r="41">
          <cell r="X41">
            <v>3066500</v>
          </cell>
        </row>
        <row r="42">
          <cell r="X42">
            <v>1416500</v>
          </cell>
        </row>
        <row r="43">
          <cell r="X43">
            <v>66500</v>
          </cell>
        </row>
        <row r="44">
          <cell r="X44">
            <v>1476500</v>
          </cell>
        </row>
        <row r="45">
          <cell r="X45">
            <v>66500</v>
          </cell>
        </row>
        <row r="46">
          <cell r="X46">
            <v>66500</v>
          </cell>
        </row>
        <row r="47">
          <cell r="X47">
            <v>7866500</v>
          </cell>
        </row>
        <row r="48">
          <cell r="X48">
            <v>781500</v>
          </cell>
        </row>
        <row r="49">
          <cell r="X49">
            <v>3366500</v>
          </cell>
        </row>
        <row r="50">
          <cell r="X50">
            <v>539500</v>
          </cell>
        </row>
        <row r="51">
          <cell r="X51">
            <v>0</v>
          </cell>
        </row>
        <row r="52">
          <cell r="X52">
            <v>66500</v>
          </cell>
        </row>
        <row r="53">
          <cell r="X53">
            <v>66500</v>
          </cell>
        </row>
        <row r="54">
          <cell r="X54">
            <v>266500</v>
          </cell>
        </row>
        <row r="55">
          <cell r="X55">
            <v>66500</v>
          </cell>
        </row>
        <row r="56">
          <cell r="X56">
            <v>851500</v>
          </cell>
        </row>
        <row r="57">
          <cell r="X57">
            <v>1056500</v>
          </cell>
        </row>
        <row r="58">
          <cell r="X58">
            <v>66500</v>
          </cell>
        </row>
        <row r="59">
          <cell r="X59">
            <v>66500</v>
          </cell>
        </row>
        <row r="60">
          <cell r="X60">
            <v>66500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3066500</v>
          </cell>
        </row>
        <row r="64">
          <cell r="X64">
            <v>66500</v>
          </cell>
        </row>
        <row r="65">
          <cell r="X65">
            <v>4426500</v>
          </cell>
        </row>
        <row r="66">
          <cell r="X66">
            <v>316500</v>
          </cell>
        </row>
        <row r="67">
          <cell r="X67">
            <v>666500</v>
          </cell>
        </row>
        <row r="68">
          <cell r="X68">
            <v>0</v>
          </cell>
        </row>
        <row r="69">
          <cell r="X69">
            <v>1166500</v>
          </cell>
        </row>
        <row r="70">
          <cell r="X70">
            <v>66500</v>
          </cell>
        </row>
        <row r="71">
          <cell r="X71">
            <v>66500</v>
          </cell>
        </row>
        <row r="72">
          <cell r="X72">
            <v>66500</v>
          </cell>
        </row>
        <row r="73">
          <cell r="X73">
            <v>66500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66500</v>
          </cell>
        </row>
        <row r="77">
          <cell r="X77">
            <v>0</v>
          </cell>
        </row>
        <row r="78">
          <cell r="X78">
            <v>1359967328</v>
          </cell>
        </row>
        <row r="79">
          <cell r="X79">
            <v>0</v>
          </cell>
        </row>
        <row r="80">
          <cell r="X80">
            <v>99952332</v>
          </cell>
        </row>
        <row r="81">
          <cell r="X81">
            <v>0</v>
          </cell>
        </row>
        <row r="82">
          <cell r="X82">
            <v>395000</v>
          </cell>
        </row>
        <row r="83">
          <cell r="X83">
            <v>126500000</v>
          </cell>
        </row>
      </sheetData>
      <sheetData sheetId="7">
        <row r="12">
          <cell r="X12">
            <v>0</v>
          </cell>
        </row>
        <row r="13">
          <cell r="X13">
            <v>0</v>
          </cell>
        </row>
        <row r="14">
          <cell r="X14">
            <v>7860452449</v>
          </cell>
        </row>
        <row r="15">
          <cell r="X15">
            <v>9375933360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6333725300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10252485685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6838724850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50203000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229275000</v>
          </cell>
        </row>
        <row r="82">
          <cell r="X82">
            <v>4902248737</v>
          </cell>
        </row>
        <row r="83">
          <cell r="X83">
            <v>0</v>
          </cell>
        </row>
      </sheetData>
      <sheetData sheetId="8">
        <row r="12">
          <cell r="X12">
            <v>35523479510</v>
          </cell>
        </row>
        <row r="13">
          <cell r="X13">
            <v>1778221459</v>
          </cell>
        </row>
        <row r="14">
          <cell r="X14">
            <v>2591393638</v>
          </cell>
        </row>
        <row r="15">
          <cell r="X15">
            <v>16701194613</v>
          </cell>
        </row>
        <row r="16">
          <cell r="X16">
            <v>440028700</v>
          </cell>
        </row>
        <row r="17">
          <cell r="X17">
            <v>467924773</v>
          </cell>
        </row>
        <row r="18">
          <cell r="X18">
            <v>1023491950</v>
          </cell>
        </row>
        <row r="19">
          <cell r="X19">
            <v>1336663035</v>
          </cell>
        </row>
        <row r="20">
          <cell r="X20">
            <v>67933640</v>
          </cell>
        </row>
        <row r="21">
          <cell r="X21">
            <v>27295000</v>
          </cell>
        </row>
        <row r="22">
          <cell r="X22">
            <v>281815500</v>
          </cell>
        </row>
        <row r="23">
          <cell r="X23">
            <v>288597170</v>
          </cell>
        </row>
        <row r="24">
          <cell r="X24">
            <v>1215473139</v>
          </cell>
        </row>
        <row r="25">
          <cell r="X25">
            <v>171633500</v>
          </cell>
        </row>
        <row r="26">
          <cell r="X26">
            <v>22836500</v>
          </cell>
        </row>
        <row r="27">
          <cell r="X27">
            <v>684505123</v>
          </cell>
        </row>
        <row r="28">
          <cell r="X28">
            <v>254822325</v>
          </cell>
        </row>
        <row r="29">
          <cell r="X29">
            <v>895234236</v>
          </cell>
        </row>
        <row r="30">
          <cell r="X30">
            <v>13170000</v>
          </cell>
        </row>
        <row r="31">
          <cell r="X31">
            <v>263203000</v>
          </cell>
        </row>
        <row r="32">
          <cell r="X32">
            <v>24100000</v>
          </cell>
        </row>
        <row r="33">
          <cell r="X33">
            <v>19481500</v>
          </cell>
        </row>
        <row r="34">
          <cell r="X34">
            <v>12600000</v>
          </cell>
        </row>
        <row r="35">
          <cell r="X35">
            <v>0</v>
          </cell>
        </row>
        <row r="36">
          <cell r="X36">
            <v>1240000</v>
          </cell>
        </row>
        <row r="37">
          <cell r="X37">
            <v>21591500</v>
          </cell>
        </row>
        <row r="38">
          <cell r="X38">
            <v>20758350</v>
          </cell>
        </row>
        <row r="39">
          <cell r="X39">
            <v>67788000</v>
          </cell>
        </row>
        <row r="40">
          <cell r="X40">
            <v>46075000</v>
          </cell>
        </row>
        <row r="41">
          <cell r="X41">
            <v>58140000</v>
          </cell>
        </row>
        <row r="42">
          <cell r="X42">
            <v>41212000</v>
          </cell>
        </row>
        <row r="43">
          <cell r="X43">
            <v>1058300</v>
          </cell>
        </row>
        <row r="44">
          <cell r="X44">
            <v>6350000</v>
          </cell>
        </row>
        <row r="45">
          <cell r="X45">
            <v>17940000</v>
          </cell>
        </row>
        <row r="46">
          <cell r="X46">
            <v>33614997</v>
          </cell>
        </row>
        <row r="47">
          <cell r="X47">
            <v>56940000</v>
          </cell>
        </row>
        <row r="48">
          <cell r="X48">
            <v>14241500</v>
          </cell>
        </row>
        <row r="49">
          <cell r="X49">
            <v>15488000</v>
          </cell>
        </row>
        <row r="50">
          <cell r="X50">
            <v>675000</v>
          </cell>
        </row>
        <row r="51">
          <cell r="X51">
            <v>11005600</v>
          </cell>
        </row>
        <row r="52">
          <cell r="X52">
            <v>7105000</v>
          </cell>
        </row>
        <row r="53">
          <cell r="X53">
            <v>4250000</v>
          </cell>
        </row>
        <row r="54">
          <cell r="X54">
            <v>4250000</v>
          </cell>
        </row>
        <row r="55">
          <cell r="X55">
            <v>1800000</v>
          </cell>
        </row>
        <row r="56">
          <cell r="X56">
            <v>8260000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5200000</v>
          </cell>
        </row>
        <row r="60">
          <cell r="X60">
            <v>6575000</v>
          </cell>
        </row>
        <row r="61">
          <cell r="X61">
            <v>2016500</v>
          </cell>
        </row>
        <row r="62">
          <cell r="X62">
            <v>3966500</v>
          </cell>
        </row>
        <row r="63">
          <cell r="X63">
            <v>5175000</v>
          </cell>
        </row>
        <row r="64">
          <cell r="X64">
            <v>4785000</v>
          </cell>
        </row>
        <row r="65">
          <cell r="X65">
            <v>14475000</v>
          </cell>
        </row>
        <row r="66">
          <cell r="X66">
            <v>0</v>
          </cell>
        </row>
        <row r="67">
          <cell r="X67">
            <v>1100000</v>
          </cell>
        </row>
        <row r="68">
          <cell r="X68">
            <v>1366500</v>
          </cell>
        </row>
        <row r="69">
          <cell r="X69">
            <v>1150000</v>
          </cell>
        </row>
        <row r="70">
          <cell r="X70">
            <v>450000</v>
          </cell>
        </row>
        <row r="71">
          <cell r="X71">
            <v>16176000</v>
          </cell>
        </row>
        <row r="72">
          <cell r="X72">
            <v>55046000</v>
          </cell>
        </row>
        <row r="73">
          <cell r="X73">
            <v>9785000</v>
          </cell>
        </row>
        <row r="74">
          <cell r="X74">
            <v>8666500</v>
          </cell>
        </row>
        <row r="75">
          <cell r="X75">
            <v>25220000</v>
          </cell>
        </row>
        <row r="76">
          <cell r="X76">
            <v>13270000</v>
          </cell>
        </row>
        <row r="77">
          <cell r="X77">
            <v>366649500</v>
          </cell>
        </row>
        <row r="78">
          <cell r="X78">
            <v>187880840</v>
          </cell>
        </row>
        <row r="79">
          <cell r="X79">
            <v>1310214550</v>
          </cell>
        </row>
        <row r="80">
          <cell r="X80">
            <v>494143342</v>
          </cell>
        </row>
        <row r="81">
          <cell r="X81">
            <v>133167135</v>
          </cell>
        </row>
        <row r="82">
          <cell r="X82">
            <v>296669400</v>
          </cell>
        </row>
        <row r="83">
          <cell r="X83">
            <v>0</v>
          </cell>
        </row>
      </sheetData>
      <sheetData sheetId="9">
        <row r="12">
          <cell r="X12">
            <v>27228079598</v>
          </cell>
        </row>
        <row r="13">
          <cell r="X13">
            <v>1067760457</v>
          </cell>
        </row>
        <row r="14">
          <cell r="X14">
            <v>223516313</v>
          </cell>
        </row>
        <row r="15">
          <cell r="X15">
            <v>55552925</v>
          </cell>
        </row>
        <row r="16">
          <cell r="X16">
            <v>42618575</v>
          </cell>
        </row>
        <row r="17">
          <cell r="X17">
            <v>25331966</v>
          </cell>
        </row>
        <row r="18">
          <cell r="X18">
            <v>157386250</v>
          </cell>
        </row>
        <row r="19">
          <cell r="X19">
            <v>38976450</v>
          </cell>
        </row>
        <row r="20">
          <cell r="X20">
            <v>45002600</v>
          </cell>
        </row>
        <row r="21">
          <cell r="X21">
            <v>26811505</v>
          </cell>
        </row>
        <row r="22">
          <cell r="X22">
            <v>107208815</v>
          </cell>
        </row>
        <row r="23">
          <cell r="X23">
            <v>1875000</v>
          </cell>
        </row>
        <row r="24">
          <cell r="X24">
            <v>13338600</v>
          </cell>
        </row>
        <row r="25">
          <cell r="X25">
            <v>18579000</v>
          </cell>
        </row>
        <row r="26">
          <cell r="X26">
            <v>2929000</v>
          </cell>
        </row>
        <row r="27">
          <cell r="X27">
            <v>157190126</v>
          </cell>
        </row>
        <row r="28">
          <cell r="X28">
            <v>37850300</v>
          </cell>
        </row>
        <row r="29">
          <cell r="X29">
            <v>17294280</v>
          </cell>
        </row>
        <row r="30">
          <cell r="X30">
            <v>15816600</v>
          </cell>
        </row>
        <row r="31">
          <cell r="X31">
            <v>5523500</v>
          </cell>
        </row>
        <row r="32">
          <cell r="X32">
            <v>31520000</v>
          </cell>
        </row>
        <row r="33">
          <cell r="X33">
            <v>13852575</v>
          </cell>
        </row>
        <row r="34">
          <cell r="X34">
            <v>5005000</v>
          </cell>
        </row>
        <row r="35">
          <cell r="X35">
            <v>14585000</v>
          </cell>
        </row>
        <row r="36">
          <cell r="X36">
            <v>10445000</v>
          </cell>
        </row>
        <row r="37">
          <cell r="X37">
            <v>10509500</v>
          </cell>
        </row>
        <row r="38">
          <cell r="X38">
            <v>10640000</v>
          </cell>
        </row>
        <row r="39">
          <cell r="X39">
            <v>10249000</v>
          </cell>
        </row>
        <row r="40">
          <cell r="X40">
            <v>6979000</v>
          </cell>
        </row>
        <row r="41">
          <cell r="X41">
            <v>6412500</v>
          </cell>
        </row>
        <row r="42">
          <cell r="X42">
            <v>14585000</v>
          </cell>
        </row>
        <row r="43">
          <cell r="X43">
            <v>28881000</v>
          </cell>
        </row>
        <row r="44">
          <cell r="X44">
            <v>6655000</v>
          </cell>
        </row>
        <row r="45">
          <cell r="X45">
            <v>13730000</v>
          </cell>
        </row>
        <row r="46">
          <cell r="X46">
            <v>8500000</v>
          </cell>
        </row>
        <row r="47">
          <cell r="X47">
            <v>6470000</v>
          </cell>
        </row>
        <row r="48">
          <cell r="X48">
            <v>14058000</v>
          </cell>
        </row>
        <row r="49">
          <cell r="X49">
            <v>11743000</v>
          </cell>
        </row>
        <row r="50">
          <cell r="X50">
            <v>4158000</v>
          </cell>
        </row>
        <row r="51">
          <cell r="X51">
            <v>3247500</v>
          </cell>
        </row>
        <row r="52">
          <cell r="X52">
            <v>10201500</v>
          </cell>
        </row>
        <row r="53">
          <cell r="X53">
            <v>14250000</v>
          </cell>
        </row>
        <row r="54">
          <cell r="X54">
            <v>3872000</v>
          </cell>
        </row>
        <row r="55">
          <cell r="X55">
            <v>11238000</v>
          </cell>
        </row>
        <row r="56">
          <cell r="X56">
            <v>13200000</v>
          </cell>
        </row>
        <row r="57">
          <cell r="X57">
            <v>8140000</v>
          </cell>
        </row>
        <row r="58">
          <cell r="X58">
            <v>6550000</v>
          </cell>
        </row>
        <row r="59">
          <cell r="X59">
            <v>7342500</v>
          </cell>
        </row>
        <row r="60">
          <cell r="X60">
            <v>14616000</v>
          </cell>
        </row>
        <row r="61">
          <cell r="X61">
            <v>3170000</v>
          </cell>
        </row>
        <row r="62">
          <cell r="X62">
            <v>8735000</v>
          </cell>
        </row>
        <row r="63">
          <cell r="X63">
            <v>12045000</v>
          </cell>
        </row>
        <row r="64">
          <cell r="X64">
            <v>7015000</v>
          </cell>
        </row>
        <row r="65">
          <cell r="X65">
            <v>11175900</v>
          </cell>
        </row>
        <row r="66">
          <cell r="X66">
            <v>6959000</v>
          </cell>
        </row>
        <row r="67">
          <cell r="X67">
            <v>10340000</v>
          </cell>
        </row>
        <row r="68">
          <cell r="X68">
            <v>29495500</v>
          </cell>
        </row>
        <row r="69">
          <cell r="X69">
            <v>10134500</v>
          </cell>
        </row>
        <row r="70">
          <cell r="X70">
            <v>12766000</v>
          </cell>
        </row>
        <row r="71">
          <cell r="X71">
            <v>11500000</v>
          </cell>
        </row>
        <row r="72">
          <cell r="X72">
            <v>13340000</v>
          </cell>
        </row>
        <row r="73">
          <cell r="X73">
            <v>15038000</v>
          </cell>
        </row>
        <row r="74">
          <cell r="X74">
            <v>4335000</v>
          </cell>
        </row>
        <row r="75">
          <cell r="X75">
            <v>3180000</v>
          </cell>
        </row>
        <row r="76">
          <cell r="X76">
            <v>7919500</v>
          </cell>
        </row>
        <row r="77">
          <cell r="X77">
            <v>12553000</v>
          </cell>
        </row>
        <row r="78">
          <cell r="X78">
            <v>32236100</v>
          </cell>
        </row>
        <row r="79">
          <cell r="X79">
            <v>85784530</v>
          </cell>
        </row>
        <row r="80">
          <cell r="X80">
            <v>49725344</v>
          </cell>
        </row>
        <row r="81">
          <cell r="X81">
            <v>211058</v>
          </cell>
        </row>
        <row r="82">
          <cell r="X82">
            <v>28832875</v>
          </cell>
        </row>
        <row r="83">
          <cell r="X83">
            <v>5715000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S112"/>
  <sheetViews>
    <sheetView tabSelected="1" workbookViewId="0">
      <selection sqref="A1:XFD1048576"/>
    </sheetView>
  </sheetViews>
  <sheetFormatPr defaultColWidth="8.85546875" defaultRowHeight="12.75"/>
  <cols>
    <col min="1" max="1" width="3.85546875" style="2" customWidth="1"/>
    <col min="2" max="2" width="51.140625" style="59" customWidth="1"/>
    <col min="3" max="10" width="21.42578125" style="33" customWidth="1"/>
    <col min="11" max="11" width="24.42578125" style="33" customWidth="1"/>
    <col min="12" max="13" width="8.85546875" style="2"/>
    <col min="14" max="14" width="7.42578125" style="2" bestFit="1" customWidth="1"/>
    <col min="15" max="15" width="21.42578125" style="2" bestFit="1" customWidth="1"/>
    <col min="16" max="16384" width="8.85546875" style="2"/>
  </cols>
  <sheetData>
    <row r="1" spans="1:18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8" ht="15.75">
      <c r="A3" s="1" t="str">
        <f>'[1]per SKPD'!A3:AQ3</f>
        <v>TAHUN 2015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8" ht="15.75">
      <c r="A4" s="3"/>
      <c r="B4" s="4"/>
      <c r="C4" s="5"/>
      <c r="D4" s="5"/>
      <c r="E4" s="5"/>
      <c r="F4" s="5"/>
      <c r="G4" s="5"/>
      <c r="H4" s="5"/>
      <c r="I4" s="5"/>
      <c r="J4" s="5"/>
      <c r="K4" s="5"/>
    </row>
    <row r="5" spans="1:18" s="10" customFormat="1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8" t="s">
        <v>10</v>
      </c>
      <c r="J5" s="9" t="s">
        <v>11</v>
      </c>
      <c r="K5" s="7" t="s">
        <v>12</v>
      </c>
    </row>
    <row r="6" spans="1:18" s="14" customFormat="1">
      <c r="A6" s="11"/>
      <c r="B6" s="11"/>
      <c r="C6" s="12" t="s">
        <v>13</v>
      </c>
      <c r="D6" s="12" t="s">
        <v>14</v>
      </c>
      <c r="E6" s="12" t="s">
        <v>15</v>
      </c>
      <c r="F6" s="12" t="s">
        <v>16</v>
      </c>
      <c r="G6" s="12" t="s">
        <v>17</v>
      </c>
      <c r="H6" s="12" t="s">
        <v>18</v>
      </c>
      <c r="I6" s="8"/>
      <c r="J6" s="13" t="s">
        <v>19</v>
      </c>
      <c r="K6" s="12" t="str">
        <f>'[1]per SKPD'!AP7</f>
        <v>per 31 Desember 2015</v>
      </c>
      <c r="N6" s="15" t="s">
        <v>20</v>
      </c>
      <c r="O6" s="15" t="s">
        <v>21</v>
      </c>
      <c r="P6" s="16" t="s">
        <v>22</v>
      </c>
      <c r="Q6" s="16"/>
    </row>
    <row r="7" spans="1:18" s="19" customFormat="1">
      <c r="A7" s="17">
        <v>1</v>
      </c>
      <c r="B7" s="17" t="s">
        <v>23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/>
      <c r="K7" s="18">
        <v>10</v>
      </c>
      <c r="O7" s="20"/>
      <c r="P7" s="21"/>
      <c r="Q7" s="21"/>
      <c r="R7" s="20"/>
    </row>
    <row r="8" spans="1:18" s="25" customFormat="1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8" s="10" customFormat="1">
      <c r="A9" s="26">
        <v>1</v>
      </c>
      <c r="B9" s="27" t="s">
        <v>24</v>
      </c>
      <c r="C9" s="28">
        <f>'[1]KIB A'!X11</f>
        <v>65311086085</v>
      </c>
      <c r="D9" s="29">
        <f>'[1]KIB B'!X11</f>
        <v>100808341270.99644</v>
      </c>
      <c r="E9" s="29">
        <f>'[1]KIB C'!X12</f>
        <v>476770724868</v>
      </c>
      <c r="F9" s="29">
        <f>'[1]KIB D'!X12</f>
        <v>4997456830</v>
      </c>
      <c r="G9" s="29">
        <f>'[1]KIB E'!X12</f>
        <v>51018734215.809998</v>
      </c>
      <c r="H9" s="29">
        <f>'[1]KIB F'!X12</f>
        <v>0</v>
      </c>
      <c r="I9" s="29">
        <f>'[1]Aset Lainnya'!X12</f>
        <v>35523479510</v>
      </c>
      <c r="J9" s="29">
        <f>[1]ekstraKtbl!X12</f>
        <v>27228079598</v>
      </c>
      <c r="K9" s="30">
        <f>SUM(C9:J9)</f>
        <v>761657902377.8064</v>
      </c>
      <c r="O9" s="31">
        <v>613979077546</v>
      </c>
      <c r="P9" s="32">
        <f>K9-O9</f>
        <v>147678824831.8064</v>
      </c>
    </row>
    <row r="10" spans="1:18">
      <c r="A10" s="26">
        <v>2</v>
      </c>
      <c r="B10" s="27" t="s">
        <v>25</v>
      </c>
      <c r="C10" s="28">
        <f>'[1]KIB A'!X12</f>
        <v>5160837942</v>
      </c>
      <c r="D10" s="29">
        <f>'[1]KIB B'!X12</f>
        <v>26861525111</v>
      </c>
      <c r="E10" s="29">
        <f>'[1]KIB C'!X13</f>
        <v>48230207058</v>
      </c>
      <c r="F10" s="29">
        <f>'[1]KIB D'!X13</f>
        <v>59690718</v>
      </c>
      <c r="G10" s="29">
        <f>'[1]KIB E'!X13</f>
        <v>82702680</v>
      </c>
      <c r="H10" s="29">
        <f>'[1]KIB F'!X13</f>
        <v>0</v>
      </c>
      <c r="I10" s="29">
        <f>'[1]Aset Lainnya'!X13</f>
        <v>1778221459</v>
      </c>
      <c r="J10" s="29">
        <f>[1]ekstraKtbl!X13</f>
        <v>1067760457</v>
      </c>
      <c r="K10" s="30">
        <f t="shared" ref="K10:K73" si="0">SUM(C10:J10)</f>
        <v>83240945425</v>
      </c>
      <c r="O10" s="33">
        <v>62886321879</v>
      </c>
      <c r="P10" s="32">
        <f t="shared" ref="P10:P73" si="1">K10-O10</f>
        <v>20354623546</v>
      </c>
    </row>
    <row r="11" spans="1:18">
      <c r="A11" s="26">
        <v>3</v>
      </c>
      <c r="B11" s="27" t="s">
        <v>26</v>
      </c>
      <c r="C11" s="28">
        <f>'[1]KIB A'!X13</f>
        <v>3964150000</v>
      </c>
      <c r="D11" s="29">
        <f>'[1]KIB B'!X13</f>
        <v>73513380407</v>
      </c>
      <c r="E11" s="29">
        <f>'[1]KIB C'!X14</f>
        <v>44518258684</v>
      </c>
      <c r="F11" s="29">
        <f>'[1]KIB D'!X14</f>
        <v>4841243130</v>
      </c>
      <c r="G11" s="29">
        <f>'[1]KIB E'!X14</f>
        <v>8198050</v>
      </c>
      <c r="H11" s="29">
        <f>'[1]KIB F'!X14</f>
        <v>7860452449</v>
      </c>
      <c r="I11" s="29">
        <f>'[1]Aset Lainnya'!X14</f>
        <v>2591393638</v>
      </c>
      <c r="J11" s="29">
        <f>[1]ekstraKtbl!X14</f>
        <v>223516313</v>
      </c>
      <c r="K11" s="30">
        <f t="shared" si="0"/>
        <v>137520592671</v>
      </c>
      <c r="O11" s="33">
        <v>43428575951</v>
      </c>
      <c r="P11" s="32">
        <f t="shared" si="1"/>
        <v>94092016720</v>
      </c>
    </row>
    <row r="12" spans="1:18">
      <c r="A12" s="26">
        <v>4</v>
      </c>
      <c r="B12" s="27" t="s">
        <v>27</v>
      </c>
      <c r="C12" s="28">
        <f>'[1]KIB A'!X14</f>
        <v>217722127885</v>
      </c>
      <c r="D12" s="29">
        <f>'[1]KIB B'!X14</f>
        <v>22060117810</v>
      </c>
      <c r="E12" s="29">
        <f>'[1]KIB C'!X15</f>
        <v>15340563611</v>
      </c>
      <c r="F12" s="29">
        <f>'[1]KIB D'!X15</f>
        <v>1369097169056</v>
      </c>
      <c r="G12" s="29">
        <f>'[1]KIB E'!X15</f>
        <v>897102000</v>
      </c>
      <c r="H12" s="29">
        <f>'[1]KIB F'!X15</f>
        <v>9375933360</v>
      </c>
      <c r="I12" s="29">
        <f>'[1]Aset Lainnya'!X15</f>
        <v>16701194613</v>
      </c>
      <c r="J12" s="29">
        <f>[1]ekstraKtbl!X15</f>
        <v>55552925</v>
      </c>
      <c r="K12" s="30">
        <f t="shared" si="0"/>
        <v>1651249761260</v>
      </c>
      <c r="O12" s="33">
        <v>1211872694464</v>
      </c>
      <c r="P12" s="32">
        <f t="shared" si="1"/>
        <v>439377066796</v>
      </c>
    </row>
    <row r="13" spans="1:18">
      <c r="A13" s="26">
        <v>5</v>
      </c>
      <c r="B13" s="27" t="s">
        <v>28</v>
      </c>
      <c r="C13" s="28">
        <f>'[1]KIB A'!X15</f>
        <v>0</v>
      </c>
      <c r="D13" s="29">
        <f>'[1]KIB B'!X15</f>
        <v>3227061527</v>
      </c>
      <c r="E13" s="29">
        <f>'[1]KIB C'!X16</f>
        <v>7344468327</v>
      </c>
      <c r="F13" s="29">
        <f>'[1]KIB D'!X16</f>
        <v>0</v>
      </c>
      <c r="G13" s="29">
        <f>'[1]KIB E'!X16</f>
        <v>45066500</v>
      </c>
      <c r="H13" s="29">
        <f>'[1]KIB F'!X16</f>
        <v>0</v>
      </c>
      <c r="I13" s="29">
        <f>'[1]Aset Lainnya'!X16</f>
        <v>440028700</v>
      </c>
      <c r="J13" s="29">
        <f>[1]ekstraKtbl!X16</f>
        <v>42618575</v>
      </c>
      <c r="K13" s="30">
        <f t="shared" si="0"/>
        <v>11099243629</v>
      </c>
      <c r="O13" s="33">
        <v>2197090861</v>
      </c>
      <c r="P13" s="32">
        <f t="shared" si="1"/>
        <v>8902152768</v>
      </c>
    </row>
    <row r="14" spans="1:18">
      <c r="A14" s="26">
        <v>6</v>
      </c>
      <c r="B14" s="27" t="s">
        <v>29</v>
      </c>
      <c r="C14" s="28">
        <f>'[1]KIB A'!X16</f>
        <v>5746193057</v>
      </c>
      <c r="D14" s="29">
        <f>'[1]KIB B'!X16</f>
        <v>5619370345</v>
      </c>
      <c r="E14" s="29">
        <f>'[1]KIB C'!X17</f>
        <v>9720456408</v>
      </c>
      <c r="F14" s="29">
        <f>'[1]KIB D'!X17</f>
        <v>862776125</v>
      </c>
      <c r="G14" s="29">
        <f>'[1]KIB E'!X17</f>
        <v>145529500</v>
      </c>
      <c r="H14" s="29">
        <f>'[1]KIB F'!X17</f>
        <v>0</v>
      </c>
      <c r="I14" s="29">
        <f>'[1]Aset Lainnya'!X17</f>
        <v>467924773</v>
      </c>
      <c r="J14" s="29">
        <f>[1]ekstraKtbl!X17</f>
        <v>25331966</v>
      </c>
      <c r="K14" s="30">
        <f t="shared" si="0"/>
        <v>22587582174</v>
      </c>
      <c r="O14" s="33">
        <v>15641112234</v>
      </c>
      <c r="P14" s="32">
        <f t="shared" si="1"/>
        <v>6946469940</v>
      </c>
    </row>
    <row r="15" spans="1:18">
      <c r="A15" s="26">
        <v>7</v>
      </c>
      <c r="B15" s="27" t="s">
        <v>30</v>
      </c>
      <c r="C15" s="28">
        <f>'[1]KIB A'!X17</f>
        <v>140000000</v>
      </c>
      <c r="D15" s="29">
        <f>'[1]KIB B'!X17</f>
        <v>2639677903</v>
      </c>
      <c r="E15" s="29">
        <f>'[1]KIB C'!X18</f>
        <v>2991390397</v>
      </c>
      <c r="F15" s="29">
        <f>'[1]KIB D'!X18</f>
        <v>554957200</v>
      </c>
      <c r="G15" s="29">
        <f>'[1]KIB E'!X18</f>
        <v>228377000</v>
      </c>
      <c r="H15" s="29">
        <f>'[1]KIB F'!X18</f>
        <v>0</v>
      </c>
      <c r="I15" s="29">
        <f>'[1]Aset Lainnya'!X18</f>
        <v>1023491950</v>
      </c>
      <c r="J15" s="29">
        <f>[1]ekstraKtbl!X18</f>
        <v>157386250</v>
      </c>
      <c r="K15" s="30">
        <f t="shared" si="0"/>
        <v>7735280700</v>
      </c>
      <c r="O15" s="33">
        <v>5817673066</v>
      </c>
      <c r="P15" s="32">
        <f t="shared" si="1"/>
        <v>1917607634</v>
      </c>
    </row>
    <row r="16" spans="1:18" s="34" customFormat="1">
      <c r="A16" s="26">
        <v>8</v>
      </c>
      <c r="B16" s="27" t="s">
        <v>31</v>
      </c>
      <c r="C16" s="28">
        <f>'[1]KIB A'!X18</f>
        <v>725000000</v>
      </c>
      <c r="D16" s="29">
        <f>'[1]KIB B'!X18</f>
        <v>2710206638</v>
      </c>
      <c r="E16" s="29">
        <f>'[1]KIB C'!X19</f>
        <v>550426750</v>
      </c>
      <c r="F16" s="29">
        <f>'[1]KIB D'!X19</f>
        <v>201953350</v>
      </c>
      <c r="G16" s="29">
        <f>'[1]KIB E'!X19</f>
        <v>66500</v>
      </c>
      <c r="H16" s="29">
        <f>'[1]KIB F'!X19</f>
        <v>6333725300</v>
      </c>
      <c r="I16" s="29">
        <f>'[1]Aset Lainnya'!X19</f>
        <v>1336663035</v>
      </c>
      <c r="J16" s="29">
        <f>[1]ekstraKtbl!X19</f>
        <v>38976450</v>
      </c>
      <c r="K16" s="30">
        <f t="shared" si="0"/>
        <v>11897018023</v>
      </c>
      <c r="O16" s="35">
        <v>4587018198</v>
      </c>
      <c r="P16" s="32">
        <f t="shared" si="1"/>
        <v>7309999825</v>
      </c>
    </row>
    <row r="17" spans="1:16">
      <c r="A17" s="26">
        <v>9</v>
      </c>
      <c r="B17" s="27" t="s">
        <v>32</v>
      </c>
      <c r="C17" s="28">
        <f>'[1]KIB A'!X19</f>
        <v>272850000</v>
      </c>
      <c r="D17" s="29">
        <f>'[1]KIB B'!X19</f>
        <v>4959708760</v>
      </c>
      <c r="E17" s="29">
        <f>'[1]KIB C'!X20</f>
        <v>4146113943</v>
      </c>
      <c r="F17" s="29">
        <f>'[1]KIB D'!X20</f>
        <v>8218100</v>
      </c>
      <c r="G17" s="29">
        <f>'[1]KIB E'!X20</f>
        <v>66500</v>
      </c>
      <c r="H17" s="29">
        <f>'[1]KIB F'!X20</f>
        <v>0</v>
      </c>
      <c r="I17" s="29">
        <f>'[1]Aset Lainnya'!X20</f>
        <v>67933640</v>
      </c>
      <c r="J17" s="29">
        <f>[1]ekstraKtbl!X20</f>
        <v>45002600</v>
      </c>
      <c r="K17" s="30">
        <f t="shared" si="0"/>
        <v>9499893543</v>
      </c>
      <c r="O17" s="33">
        <v>4736387835</v>
      </c>
      <c r="P17" s="32">
        <f t="shared" si="1"/>
        <v>4763505708</v>
      </c>
    </row>
    <row r="18" spans="1:16" s="10" customFormat="1">
      <c r="A18" s="26">
        <v>10</v>
      </c>
      <c r="B18" s="27" t="s">
        <v>33</v>
      </c>
      <c r="C18" s="28">
        <f>'[1]KIB A'!X20</f>
        <v>1301990000</v>
      </c>
      <c r="D18" s="29">
        <f>'[1]KIB B'!X20</f>
        <v>2405010988</v>
      </c>
      <c r="E18" s="29">
        <f>'[1]KIB C'!X21</f>
        <v>2472473113</v>
      </c>
      <c r="F18" s="29">
        <f>'[1]KIB D'!X21</f>
        <v>215543887</v>
      </c>
      <c r="G18" s="29">
        <f>'[1]KIB E'!X21</f>
        <v>2925500</v>
      </c>
      <c r="H18" s="29">
        <f>'[1]KIB F'!X21</f>
        <v>0</v>
      </c>
      <c r="I18" s="29">
        <f>'[1]Aset Lainnya'!X21</f>
        <v>27295000</v>
      </c>
      <c r="J18" s="29">
        <f>[1]ekstraKtbl!X21</f>
        <v>26811505</v>
      </c>
      <c r="K18" s="30">
        <f t="shared" si="0"/>
        <v>6452049993</v>
      </c>
      <c r="O18" s="31">
        <v>1846223094</v>
      </c>
      <c r="P18" s="32">
        <f t="shared" si="1"/>
        <v>4605826899</v>
      </c>
    </row>
    <row r="19" spans="1:16">
      <c r="A19" s="26">
        <v>11</v>
      </c>
      <c r="B19" s="27" t="s">
        <v>34</v>
      </c>
      <c r="C19" s="28">
        <f>'[1]KIB A'!X21</f>
        <v>1893350000</v>
      </c>
      <c r="D19" s="29">
        <f>'[1]KIB B'!X21</f>
        <v>4788807317</v>
      </c>
      <c r="E19" s="29">
        <f>'[1]KIB C'!X22</f>
        <v>9387000753</v>
      </c>
      <c r="F19" s="29">
        <f>'[1]KIB D'!X22</f>
        <v>191198500</v>
      </c>
      <c r="G19" s="29">
        <f>'[1]KIB E'!X22</f>
        <v>8206500</v>
      </c>
      <c r="H19" s="29">
        <f>'[1]KIB F'!X22</f>
        <v>0</v>
      </c>
      <c r="I19" s="29">
        <f>'[1]Aset Lainnya'!X22</f>
        <v>281815500</v>
      </c>
      <c r="J19" s="29">
        <f>[1]ekstraKtbl!X22</f>
        <v>107208815</v>
      </c>
      <c r="K19" s="30">
        <f t="shared" si="0"/>
        <v>16657587385</v>
      </c>
      <c r="O19" s="33">
        <v>10247190279</v>
      </c>
      <c r="P19" s="32">
        <f t="shared" si="1"/>
        <v>6410397106</v>
      </c>
    </row>
    <row r="20" spans="1:16">
      <c r="A20" s="26">
        <v>12</v>
      </c>
      <c r="B20" s="27" t="s">
        <v>35</v>
      </c>
      <c r="C20" s="28">
        <f>'[1]KIB A'!X22</f>
        <v>150000000</v>
      </c>
      <c r="D20" s="29">
        <f>'[1]KIB B'!X22</f>
        <v>1050633717</v>
      </c>
      <c r="E20" s="29">
        <f>'[1]KIB C'!X23</f>
        <v>229515000</v>
      </c>
      <c r="F20" s="29">
        <f>'[1]KIB D'!X23</f>
        <v>0</v>
      </c>
      <c r="G20" s="29">
        <f>'[1]KIB E'!X23</f>
        <v>66500</v>
      </c>
      <c r="H20" s="29">
        <f>'[1]KIB F'!X23</f>
        <v>0</v>
      </c>
      <c r="I20" s="29">
        <f>'[1]Aset Lainnya'!X23</f>
        <v>288597170</v>
      </c>
      <c r="J20" s="29">
        <f>[1]ekstraKtbl!X23</f>
        <v>1875000</v>
      </c>
      <c r="K20" s="30">
        <f t="shared" si="0"/>
        <v>1720687387</v>
      </c>
      <c r="O20" s="33">
        <v>1012596164</v>
      </c>
      <c r="P20" s="32">
        <f t="shared" si="1"/>
        <v>708091223</v>
      </c>
    </row>
    <row r="21" spans="1:16">
      <c r="A21" s="26">
        <v>13</v>
      </c>
      <c r="B21" s="27" t="s">
        <v>36</v>
      </c>
      <c r="C21" s="28">
        <f>'[1]KIB A'!X23</f>
        <v>16186404695</v>
      </c>
      <c r="D21" s="29">
        <f>'[1]KIB B'!X23</f>
        <v>916168232</v>
      </c>
      <c r="E21" s="29">
        <f>'[1]KIB C'!X24</f>
        <v>14682067515</v>
      </c>
      <c r="F21" s="29">
        <f>'[1]KIB D'!X24</f>
        <v>0</v>
      </c>
      <c r="G21" s="29">
        <f>'[1]KIB E'!X24</f>
        <v>2238956500</v>
      </c>
      <c r="H21" s="29">
        <f>'[1]KIB F'!X24</f>
        <v>10252485685</v>
      </c>
      <c r="I21" s="29">
        <f>'[1]Aset Lainnya'!X24</f>
        <v>1215473139</v>
      </c>
      <c r="J21" s="29">
        <f>[1]ekstraKtbl!X24</f>
        <v>13338600</v>
      </c>
      <c r="K21" s="30">
        <f t="shared" si="0"/>
        <v>45504894366</v>
      </c>
      <c r="O21" s="33">
        <v>27575308198</v>
      </c>
      <c r="P21" s="32">
        <f t="shared" si="1"/>
        <v>17929586168</v>
      </c>
    </row>
    <row r="22" spans="1:16">
      <c r="A22" s="26">
        <v>14</v>
      </c>
      <c r="B22" s="27" t="s">
        <v>37</v>
      </c>
      <c r="C22" s="28">
        <f>'[1]KIB A'!X24</f>
        <v>0</v>
      </c>
      <c r="D22" s="29">
        <f>'[1]KIB B'!X24</f>
        <v>1025072097</v>
      </c>
      <c r="E22" s="29">
        <f>'[1]KIB C'!X25</f>
        <v>0</v>
      </c>
      <c r="F22" s="29">
        <f>'[1]KIB D'!X25</f>
        <v>0</v>
      </c>
      <c r="G22" s="29">
        <f>'[1]KIB E'!X25</f>
        <v>108400000</v>
      </c>
      <c r="H22" s="29">
        <f>'[1]KIB F'!X25</f>
        <v>0</v>
      </c>
      <c r="I22" s="29">
        <f>'[1]Aset Lainnya'!X25</f>
        <v>171633500</v>
      </c>
      <c r="J22" s="29">
        <f>[1]ekstraKtbl!X25</f>
        <v>18579000</v>
      </c>
      <c r="K22" s="30">
        <f t="shared" si="0"/>
        <v>1323684597</v>
      </c>
      <c r="O22" s="33">
        <v>872639237</v>
      </c>
      <c r="P22" s="32">
        <f t="shared" si="1"/>
        <v>451045360</v>
      </c>
    </row>
    <row r="23" spans="1:16">
      <c r="A23" s="26">
        <v>15</v>
      </c>
      <c r="B23" s="27" t="s">
        <v>38</v>
      </c>
      <c r="C23" s="28">
        <f>'[1]KIB A'!X25</f>
        <v>442000000</v>
      </c>
      <c r="D23" s="29">
        <f>'[1]KIB B'!X25</f>
        <v>663059250</v>
      </c>
      <c r="E23" s="29">
        <f>'[1]KIB C'!X26</f>
        <v>977224550</v>
      </c>
      <c r="F23" s="29">
        <f>'[1]KIB D'!X26</f>
        <v>2150000</v>
      </c>
      <c r="G23" s="29">
        <f>'[1]KIB E'!X26</f>
        <v>10700000</v>
      </c>
      <c r="H23" s="29">
        <f>'[1]KIB F'!X26</f>
        <v>0</v>
      </c>
      <c r="I23" s="29">
        <f>'[1]Aset Lainnya'!X26</f>
        <v>22836500</v>
      </c>
      <c r="J23" s="29">
        <f>[1]ekstraKtbl!X26</f>
        <v>2929000</v>
      </c>
      <c r="K23" s="30">
        <f t="shared" si="0"/>
        <v>2120899300</v>
      </c>
      <c r="O23" s="33">
        <v>1808717300</v>
      </c>
      <c r="P23" s="32">
        <f t="shared" si="1"/>
        <v>312182000</v>
      </c>
    </row>
    <row r="24" spans="1:16">
      <c r="A24" s="26">
        <v>16</v>
      </c>
      <c r="B24" s="27" t="s">
        <v>39</v>
      </c>
      <c r="C24" s="28">
        <f>'[1]KIB A'!X26</f>
        <v>45841500345</v>
      </c>
      <c r="D24" s="29">
        <f>'[1]KIB B'!X26</f>
        <v>30033791187</v>
      </c>
      <c r="E24" s="29">
        <f>'[1]KIB C'!X27</f>
        <v>24640194430</v>
      </c>
      <c r="F24" s="29">
        <f>'[1]KIB D'!X27</f>
        <v>2130999405</v>
      </c>
      <c r="G24" s="29">
        <f>'[1]KIB E'!X27</f>
        <v>651955100</v>
      </c>
      <c r="H24" s="29">
        <f>'[1]KIB F'!X27</f>
        <v>0</v>
      </c>
      <c r="I24" s="29">
        <f>'[1]Aset Lainnya'!X27</f>
        <v>684505123</v>
      </c>
      <c r="J24" s="29">
        <f>[1]ekstraKtbl!X27</f>
        <v>157190126</v>
      </c>
      <c r="K24" s="30">
        <f t="shared" si="0"/>
        <v>104140135716</v>
      </c>
      <c r="O24" s="33">
        <v>61197417332</v>
      </c>
      <c r="P24" s="32">
        <f t="shared" si="1"/>
        <v>42942718384</v>
      </c>
    </row>
    <row r="25" spans="1:16" s="34" customFormat="1">
      <c r="A25" s="26">
        <v>17</v>
      </c>
      <c r="B25" s="27" t="s">
        <v>40</v>
      </c>
      <c r="C25" s="28">
        <f>'[1]KIB A'!X27</f>
        <v>1514000000</v>
      </c>
      <c r="D25" s="29">
        <f>'[1]KIB B'!X27</f>
        <v>8982638024</v>
      </c>
      <c r="E25" s="29">
        <f>'[1]KIB C'!X28</f>
        <v>7803666500</v>
      </c>
      <c r="F25" s="29">
        <f>'[1]KIB D'!X28</f>
        <v>67200000</v>
      </c>
      <c r="G25" s="29">
        <f>'[1]KIB E'!X28</f>
        <v>74796700</v>
      </c>
      <c r="H25" s="29">
        <f>'[1]KIB F'!X28</f>
        <v>0</v>
      </c>
      <c r="I25" s="29">
        <f>'[1]Aset Lainnya'!X28</f>
        <v>254822325</v>
      </c>
      <c r="J25" s="29">
        <f>[1]ekstraKtbl!X28</f>
        <v>37850300</v>
      </c>
      <c r="K25" s="30">
        <f t="shared" si="0"/>
        <v>18734973849</v>
      </c>
      <c r="O25" s="35">
        <v>9643553848</v>
      </c>
      <c r="P25" s="32">
        <f t="shared" si="1"/>
        <v>9091420001</v>
      </c>
    </row>
    <row r="26" spans="1:16">
      <c r="A26" s="26">
        <v>18</v>
      </c>
      <c r="B26" s="27" t="s">
        <v>41</v>
      </c>
      <c r="C26" s="28">
        <f>'[1]KIB A'!X28</f>
        <v>1035250000</v>
      </c>
      <c r="D26" s="29">
        <f>'[1]KIB B'!X28</f>
        <v>4794607049</v>
      </c>
      <c r="E26" s="29">
        <f>'[1]KIB C'!X29</f>
        <v>7483618500</v>
      </c>
      <c r="F26" s="29">
        <f>'[1]KIB D'!X29</f>
        <v>50594813</v>
      </c>
      <c r="G26" s="29">
        <f>'[1]KIB E'!X29</f>
        <v>17499500</v>
      </c>
      <c r="H26" s="29">
        <f>'[1]KIB F'!X29</f>
        <v>6838724850</v>
      </c>
      <c r="I26" s="29">
        <f>'[1]Aset Lainnya'!X29</f>
        <v>895234236</v>
      </c>
      <c r="J26" s="29">
        <f>[1]ekstraKtbl!X29</f>
        <v>17294280</v>
      </c>
      <c r="K26" s="30">
        <f t="shared" si="0"/>
        <v>21132823228</v>
      </c>
      <c r="O26" s="33">
        <v>11745722487</v>
      </c>
      <c r="P26" s="32">
        <f t="shared" si="1"/>
        <v>9387100741</v>
      </c>
    </row>
    <row r="27" spans="1:16" s="10" customFormat="1">
      <c r="A27" s="26">
        <v>19</v>
      </c>
      <c r="B27" s="27" t="s">
        <v>42</v>
      </c>
      <c r="C27" s="28">
        <f>'[1]KIB A'!X29</f>
        <v>0</v>
      </c>
      <c r="D27" s="29">
        <f>'[1]KIB B'!X29</f>
        <v>1209687782</v>
      </c>
      <c r="E27" s="29">
        <f>'[1]KIB C'!X30</f>
        <v>0</v>
      </c>
      <c r="F27" s="29">
        <f>'[1]KIB D'!X30</f>
        <v>0</v>
      </c>
      <c r="G27" s="29">
        <f>'[1]KIB E'!X30</f>
        <v>23756000</v>
      </c>
      <c r="H27" s="29">
        <f>'[1]KIB F'!X30</f>
        <v>0</v>
      </c>
      <c r="I27" s="29">
        <f>'[1]Aset Lainnya'!X30</f>
        <v>13170000</v>
      </c>
      <c r="J27" s="29">
        <f>[1]ekstraKtbl!X30</f>
        <v>15816600</v>
      </c>
      <c r="K27" s="30">
        <f t="shared" si="0"/>
        <v>1262430382</v>
      </c>
      <c r="O27" s="31">
        <v>613095282</v>
      </c>
      <c r="P27" s="32">
        <f t="shared" si="1"/>
        <v>649335100</v>
      </c>
    </row>
    <row r="28" spans="1:16">
      <c r="A28" s="26">
        <v>20</v>
      </c>
      <c r="B28" s="27" t="s">
        <v>43</v>
      </c>
      <c r="C28" s="28">
        <f>'[1]KIB A'!X30</f>
        <v>0</v>
      </c>
      <c r="D28" s="29">
        <f>'[1]KIB B'!X30</f>
        <v>1481137123</v>
      </c>
      <c r="E28" s="29">
        <f>'[1]KIB C'!X31</f>
        <v>414975000</v>
      </c>
      <c r="F28" s="29">
        <f>'[1]KIB D'!X31</f>
        <v>11100000</v>
      </c>
      <c r="G28" s="29">
        <f>'[1]KIB E'!X31</f>
        <v>66500</v>
      </c>
      <c r="H28" s="29">
        <f>'[1]KIB F'!X31</f>
        <v>0</v>
      </c>
      <c r="I28" s="29">
        <f>'[1]Aset Lainnya'!X31</f>
        <v>263203000</v>
      </c>
      <c r="J28" s="29">
        <f>[1]ekstraKtbl!X31</f>
        <v>5523500</v>
      </c>
      <c r="K28" s="30">
        <f t="shared" si="0"/>
        <v>2176005123</v>
      </c>
      <c r="O28" s="33">
        <v>1663336123</v>
      </c>
      <c r="P28" s="32">
        <f t="shared" si="1"/>
        <v>512669000</v>
      </c>
    </row>
    <row r="29" spans="1:16">
      <c r="A29" s="26">
        <v>21</v>
      </c>
      <c r="B29" s="27" t="s">
        <v>44</v>
      </c>
      <c r="C29" s="28">
        <f>'[1]KIB A'!X31</f>
        <v>792000000</v>
      </c>
      <c r="D29" s="29">
        <f>'[1]KIB B'!X31</f>
        <v>574235950</v>
      </c>
      <c r="E29" s="29">
        <f>'[1]KIB C'!X32</f>
        <v>762561750</v>
      </c>
      <c r="F29" s="29">
        <f>'[1]KIB D'!X32</f>
        <v>8000000</v>
      </c>
      <c r="G29" s="29">
        <f>'[1]KIB E'!X32</f>
        <v>66500</v>
      </c>
      <c r="H29" s="29">
        <f>'[1]KIB F'!X32</f>
        <v>0</v>
      </c>
      <c r="I29" s="29">
        <f>'[1]Aset Lainnya'!X32</f>
        <v>24100000</v>
      </c>
      <c r="J29" s="29">
        <f>[1]ekstraKtbl!X32</f>
        <v>31520000</v>
      </c>
      <c r="K29" s="30">
        <f t="shared" si="0"/>
        <v>2192484200</v>
      </c>
      <c r="O29" s="33">
        <v>1898748950</v>
      </c>
      <c r="P29" s="32">
        <f t="shared" si="1"/>
        <v>293735250</v>
      </c>
    </row>
    <row r="30" spans="1:16">
      <c r="A30" s="26">
        <v>22</v>
      </c>
      <c r="B30" s="27" t="s">
        <v>45</v>
      </c>
      <c r="C30" s="28">
        <f>'[1]KIB A'!X32</f>
        <v>307675000</v>
      </c>
      <c r="D30" s="29">
        <f>'[1]KIB B'!X32</f>
        <v>623392000</v>
      </c>
      <c r="E30" s="29">
        <f>'[1]KIB C'!X33</f>
        <v>1634775070</v>
      </c>
      <c r="F30" s="29">
        <f>'[1]KIB D'!X33</f>
        <v>5000000</v>
      </c>
      <c r="G30" s="29">
        <f>'[1]KIB E'!X33</f>
        <v>2500000</v>
      </c>
      <c r="H30" s="29">
        <f>'[1]KIB F'!X33</f>
        <v>0</v>
      </c>
      <c r="I30" s="29">
        <f>'[1]Aset Lainnya'!X33</f>
        <v>19481500</v>
      </c>
      <c r="J30" s="29">
        <f>[1]ekstraKtbl!X33</f>
        <v>13852575</v>
      </c>
      <c r="K30" s="30">
        <f t="shared" si="0"/>
        <v>2606676145</v>
      </c>
      <c r="O30" s="33">
        <v>562583925</v>
      </c>
      <c r="P30" s="32">
        <f t="shared" si="1"/>
        <v>2044092220</v>
      </c>
    </row>
    <row r="31" spans="1:16">
      <c r="A31" s="26">
        <v>23</v>
      </c>
      <c r="B31" s="27" t="s">
        <v>46</v>
      </c>
      <c r="C31" s="28">
        <f>'[1]KIB A'!X33</f>
        <v>2403644000</v>
      </c>
      <c r="D31" s="29">
        <f>'[1]KIB B'!X33</f>
        <v>534187000</v>
      </c>
      <c r="E31" s="29">
        <f>'[1]KIB C'!X34</f>
        <v>1167893400</v>
      </c>
      <c r="F31" s="29">
        <f>'[1]KIB D'!X34</f>
        <v>7240600</v>
      </c>
      <c r="G31" s="29">
        <f>'[1]KIB E'!X34</f>
        <v>15059000</v>
      </c>
      <c r="H31" s="29">
        <f>'[1]KIB F'!X34</f>
        <v>0</v>
      </c>
      <c r="I31" s="29">
        <f>'[1]Aset Lainnya'!X34</f>
        <v>12600000</v>
      </c>
      <c r="J31" s="29">
        <f>[1]ekstraKtbl!X34</f>
        <v>5005000</v>
      </c>
      <c r="K31" s="30">
        <f t="shared" si="0"/>
        <v>4145629000</v>
      </c>
      <c r="O31" s="33">
        <v>2632748000</v>
      </c>
      <c r="P31" s="32">
        <f t="shared" si="1"/>
        <v>1512881000</v>
      </c>
    </row>
    <row r="32" spans="1:16">
      <c r="A32" s="26">
        <v>24</v>
      </c>
      <c r="B32" s="27" t="s">
        <v>47</v>
      </c>
      <c r="C32" s="28">
        <f>'[1]KIB A'!X34</f>
        <v>66259808</v>
      </c>
      <c r="D32" s="29">
        <f>'[1]KIB B'!X34</f>
        <v>594174450</v>
      </c>
      <c r="E32" s="29">
        <f>'[1]KIB C'!X35</f>
        <v>1197104100</v>
      </c>
      <c r="F32" s="29">
        <f>'[1]KIB D'!X35</f>
        <v>45216600</v>
      </c>
      <c r="G32" s="29">
        <f>'[1]KIB E'!X35</f>
        <v>66500</v>
      </c>
      <c r="H32" s="29">
        <f>'[1]KIB F'!X35</f>
        <v>0</v>
      </c>
      <c r="I32" s="29">
        <f>'[1]Aset Lainnya'!X35</f>
        <v>0</v>
      </c>
      <c r="J32" s="29">
        <f>[1]ekstraKtbl!X35</f>
        <v>14585000</v>
      </c>
      <c r="K32" s="30">
        <f t="shared" si="0"/>
        <v>1917406458</v>
      </c>
      <c r="O32" s="33">
        <v>1181674358</v>
      </c>
      <c r="P32" s="32">
        <f t="shared" si="1"/>
        <v>735732100</v>
      </c>
    </row>
    <row r="33" spans="1:97">
      <c r="A33" s="26">
        <v>25</v>
      </c>
      <c r="B33" s="27" t="s">
        <v>48</v>
      </c>
      <c r="C33" s="28">
        <f>'[1]KIB A'!X35</f>
        <v>13113443443</v>
      </c>
      <c r="D33" s="29">
        <f>'[1]KIB B'!X35</f>
        <v>562561500</v>
      </c>
      <c r="E33" s="29">
        <f>'[1]KIB C'!X36</f>
        <v>4488616000</v>
      </c>
      <c r="F33" s="29">
        <f>'[1]KIB D'!X36</f>
        <v>7712000</v>
      </c>
      <c r="G33" s="29">
        <f>'[1]KIB E'!X36</f>
        <v>1066500</v>
      </c>
      <c r="H33" s="29">
        <f>'[1]KIB F'!X36</f>
        <v>0</v>
      </c>
      <c r="I33" s="29">
        <f>'[1]Aset Lainnya'!X36</f>
        <v>1240000</v>
      </c>
      <c r="J33" s="29">
        <f>[1]ekstraKtbl!X36</f>
        <v>10445000</v>
      </c>
      <c r="K33" s="30">
        <f t="shared" si="0"/>
        <v>18185084443</v>
      </c>
      <c r="O33" s="33">
        <v>13887166795</v>
      </c>
      <c r="P33" s="32">
        <f t="shared" si="1"/>
        <v>4297917648</v>
      </c>
    </row>
    <row r="34" spans="1:97" s="34" customFormat="1">
      <c r="A34" s="26">
        <v>26</v>
      </c>
      <c r="B34" s="27" t="s">
        <v>49</v>
      </c>
      <c r="C34" s="28">
        <f>'[1]KIB A'!X36</f>
        <v>317538994</v>
      </c>
      <c r="D34" s="29">
        <f>'[1]KIB B'!X36</f>
        <v>631551450</v>
      </c>
      <c r="E34" s="29">
        <f>'[1]KIB C'!X37</f>
        <v>1131677000</v>
      </c>
      <c r="F34" s="29">
        <f>'[1]KIB D'!X37</f>
        <v>71272200</v>
      </c>
      <c r="G34" s="29">
        <f>'[1]KIB E'!X37</f>
        <v>0</v>
      </c>
      <c r="H34" s="29">
        <f>'[1]KIB F'!X37</f>
        <v>0</v>
      </c>
      <c r="I34" s="29">
        <f>'[1]Aset Lainnya'!X37</f>
        <v>21591500</v>
      </c>
      <c r="J34" s="29">
        <f>[1]ekstraKtbl!X37</f>
        <v>10509500</v>
      </c>
      <c r="K34" s="30">
        <f t="shared" si="0"/>
        <v>2184140644</v>
      </c>
      <c r="O34" s="35">
        <v>1570702644</v>
      </c>
      <c r="P34" s="32">
        <f t="shared" si="1"/>
        <v>613438000</v>
      </c>
    </row>
    <row r="35" spans="1:97">
      <c r="A35" s="26">
        <v>27</v>
      </c>
      <c r="B35" s="27" t="s">
        <v>50</v>
      </c>
      <c r="C35" s="28">
        <f>'[1]KIB A'!X37</f>
        <v>917894844</v>
      </c>
      <c r="D35" s="29">
        <f>'[1]KIB B'!X37</f>
        <v>603319805</v>
      </c>
      <c r="E35" s="29">
        <f>'[1]KIB C'!X38</f>
        <v>709346136</v>
      </c>
      <c r="F35" s="29">
        <f>'[1]KIB D'!X38</f>
        <v>6705000</v>
      </c>
      <c r="G35" s="29">
        <f>'[1]KIB E'!X38</f>
        <v>2194500</v>
      </c>
      <c r="H35" s="29">
        <f>'[1]KIB F'!X38</f>
        <v>0</v>
      </c>
      <c r="I35" s="29">
        <f>'[1]Aset Lainnya'!X38</f>
        <v>20758350</v>
      </c>
      <c r="J35" s="29">
        <f>[1]ekstraKtbl!X38</f>
        <v>10640000</v>
      </c>
      <c r="K35" s="30">
        <f t="shared" si="0"/>
        <v>2270858635</v>
      </c>
      <c r="O35" s="33">
        <v>1935948430</v>
      </c>
      <c r="P35" s="32">
        <f t="shared" si="1"/>
        <v>334910205</v>
      </c>
    </row>
    <row r="36" spans="1:97" s="10" customFormat="1">
      <c r="A36" s="26">
        <v>28</v>
      </c>
      <c r="B36" s="27" t="s">
        <v>51</v>
      </c>
      <c r="C36" s="28">
        <f>'[1]KIB A'!X38</f>
        <v>25650000</v>
      </c>
      <c r="D36" s="29">
        <f>'[1]KIB B'!X38</f>
        <v>606139450</v>
      </c>
      <c r="E36" s="29">
        <f>'[1]KIB C'!X39</f>
        <v>1542953000</v>
      </c>
      <c r="F36" s="29">
        <f>'[1]KIB D'!X39</f>
        <v>9234100</v>
      </c>
      <c r="G36" s="29">
        <f>'[1]KIB E'!X39</f>
        <v>66500</v>
      </c>
      <c r="H36" s="29">
        <f>'[1]KIB F'!X39</f>
        <v>0</v>
      </c>
      <c r="I36" s="29">
        <f>'[1]Aset Lainnya'!X39</f>
        <v>67788000</v>
      </c>
      <c r="J36" s="29">
        <f>[1]ekstraKtbl!X39</f>
        <v>10249000</v>
      </c>
      <c r="K36" s="30">
        <f t="shared" si="0"/>
        <v>2262080050</v>
      </c>
      <c r="O36" s="31">
        <v>1879972550</v>
      </c>
      <c r="P36" s="32">
        <f t="shared" si="1"/>
        <v>382107500</v>
      </c>
    </row>
    <row r="37" spans="1:97">
      <c r="A37" s="26">
        <v>29</v>
      </c>
      <c r="B37" s="27" t="s">
        <v>52</v>
      </c>
      <c r="C37" s="28">
        <f>'[1]KIB A'!X39</f>
        <v>1698400000</v>
      </c>
      <c r="D37" s="29">
        <f>'[1]KIB B'!X39</f>
        <v>570520450</v>
      </c>
      <c r="E37" s="29">
        <f>'[1]KIB C'!X40</f>
        <v>526135000</v>
      </c>
      <c r="F37" s="29">
        <f>'[1]KIB D'!X40</f>
        <v>6715000</v>
      </c>
      <c r="G37" s="29">
        <f>'[1]KIB E'!X40</f>
        <v>66500</v>
      </c>
      <c r="H37" s="29">
        <f>'[1]KIB F'!X40</f>
        <v>0</v>
      </c>
      <c r="I37" s="29">
        <f>'[1]Aset Lainnya'!X40</f>
        <v>46075000</v>
      </c>
      <c r="J37" s="29">
        <f>[1]ekstraKtbl!X40</f>
        <v>6979000</v>
      </c>
      <c r="K37" s="30">
        <f t="shared" si="0"/>
        <v>2854890950</v>
      </c>
      <c r="O37" s="33">
        <v>2520054950</v>
      </c>
      <c r="P37" s="32">
        <f t="shared" si="1"/>
        <v>334836000</v>
      </c>
    </row>
    <row r="38" spans="1:97">
      <c r="A38" s="26">
        <v>30</v>
      </c>
      <c r="B38" s="27" t="s">
        <v>53</v>
      </c>
      <c r="C38" s="28">
        <f>'[1]KIB A'!X40</f>
        <v>461453230</v>
      </c>
      <c r="D38" s="29">
        <f>'[1]KIB B'!X40</f>
        <v>682288875</v>
      </c>
      <c r="E38" s="29">
        <f>'[1]KIB C'!X41</f>
        <v>929659000</v>
      </c>
      <c r="F38" s="29">
        <f>'[1]KIB D'!X41</f>
        <v>1712600</v>
      </c>
      <c r="G38" s="29">
        <f>'[1]KIB E'!X41</f>
        <v>3066500</v>
      </c>
      <c r="H38" s="29">
        <f>'[1]KIB F'!X41</f>
        <v>0</v>
      </c>
      <c r="I38" s="29">
        <f>'[1]Aset Lainnya'!X41</f>
        <v>58140000</v>
      </c>
      <c r="J38" s="29">
        <f>[1]ekstraKtbl!X41</f>
        <v>6412500</v>
      </c>
      <c r="K38" s="30">
        <f t="shared" si="0"/>
        <v>2142732705</v>
      </c>
      <c r="O38" s="33">
        <v>561426975</v>
      </c>
      <c r="P38" s="32">
        <f t="shared" si="1"/>
        <v>1581305730</v>
      </c>
    </row>
    <row r="39" spans="1:97">
      <c r="A39" s="26">
        <v>31</v>
      </c>
      <c r="B39" s="27" t="s">
        <v>54</v>
      </c>
      <c r="C39" s="28">
        <f>'[1]KIB A'!X41</f>
        <v>0</v>
      </c>
      <c r="D39" s="29">
        <f>'[1]KIB B'!X41</f>
        <v>530540994</v>
      </c>
      <c r="E39" s="29">
        <f>'[1]KIB C'!X42</f>
        <v>601664910</v>
      </c>
      <c r="F39" s="29">
        <f>'[1]KIB D'!X42</f>
        <v>10712600</v>
      </c>
      <c r="G39" s="29">
        <f>'[1]KIB E'!X42</f>
        <v>1416500</v>
      </c>
      <c r="H39" s="29">
        <f>'[1]KIB F'!X42</f>
        <v>0</v>
      </c>
      <c r="I39" s="29">
        <f>'[1]Aset Lainnya'!X42</f>
        <v>41212000</v>
      </c>
      <c r="J39" s="29">
        <f>[1]ekstraKtbl!X42</f>
        <v>14585000</v>
      </c>
      <c r="K39" s="30">
        <f t="shared" si="0"/>
        <v>1200132004</v>
      </c>
      <c r="O39" s="33">
        <v>1326102550</v>
      </c>
      <c r="P39" s="32">
        <f t="shared" si="1"/>
        <v>-125970546</v>
      </c>
    </row>
    <row r="40" spans="1:97">
      <c r="A40" s="26">
        <v>32</v>
      </c>
      <c r="B40" s="27" t="s">
        <v>55</v>
      </c>
      <c r="C40" s="28">
        <f>'[1]KIB A'!X42</f>
        <v>175000000</v>
      </c>
      <c r="D40" s="29">
        <f>'[1]KIB B'!X42</f>
        <v>632496800</v>
      </c>
      <c r="E40" s="29">
        <f>'[1]KIB C'!X43</f>
        <v>1387361000</v>
      </c>
      <c r="F40" s="29">
        <f>'[1]KIB D'!X43</f>
        <v>5000000</v>
      </c>
      <c r="G40" s="29">
        <f>'[1]KIB E'!X43</f>
        <v>66500</v>
      </c>
      <c r="H40" s="29">
        <f>'[1]KIB F'!X43</f>
        <v>0</v>
      </c>
      <c r="I40" s="29">
        <f>'[1]Aset Lainnya'!X43</f>
        <v>1058300</v>
      </c>
      <c r="J40" s="29">
        <f>[1]ekstraKtbl!X43</f>
        <v>28881000</v>
      </c>
      <c r="K40" s="30">
        <f t="shared" si="0"/>
        <v>2229863600</v>
      </c>
      <c r="O40" s="33">
        <v>967124063</v>
      </c>
      <c r="P40" s="32">
        <f t="shared" si="1"/>
        <v>1262739537</v>
      </c>
    </row>
    <row r="41" spans="1:97">
      <c r="A41" s="26">
        <v>33</v>
      </c>
      <c r="B41" s="27" t="s">
        <v>56</v>
      </c>
      <c r="C41" s="28">
        <f>'[1]KIB A'!X43</f>
        <v>308000000</v>
      </c>
      <c r="D41" s="29">
        <f>'[1]KIB B'!X43</f>
        <v>592383075</v>
      </c>
      <c r="E41" s="29">
        <f>'[1]KIB C'!X44</f>
        <v>415452985</v>
      </c>
      <c r="F41" s="29">
        <f>'[1]KIB D'!X44</f>
        <v>6888000</v>
      </c>
      <c r="G41" s="29">
        <f>'[1]KIB E'!X44</f>
        <v>1476500</v>
      </c>
      <c r="H41" s="29">
        <f>'[1]KIB F'!X44</f>
        <v>0</v>
      </c>
      <c r="I41" s="29">
        <f>'[1]Aset Lainnya'!X44</f>
        <v>6350000</v>
      </c>
      <c r="J41" s="29">
        <f>[1]ekstraKtbl!X44</f>
        <v>6655000</v>
      </c>
      <c r="K41" s="30">
        <f t="shared" si="0"/>
        <v>1337205560</v>
      </c>
      <c r="O41" s="33">
        <v>1046787560</v>
      </c>
      <c r="P41" s="32">
        <f t="shared" si="1"/>
        <v>290418000</v>
      </c>
    </row>
    <row r="42" spans="1:97">
      <c r="A42" s="26">
        <v>34</v>
      </c>
      <c r="B42" s="27" t="s">
        <v>57</v>
      </c>
      <c r="C42" s="28">
        <f>'[1]KIB A'!X44</f>
        <v>235000000</v>
      </c>
      <c r="D42" s="29">
        <f>'[1]KIB B'!X44</f>
        <v>548595450</v>
      </c>
      <c r="E42" s="29">
        <f>'[1]KIB C'!X45</f>
        <v>997986284</v>
      </c>
      <c r="F42" s="29">
        <f>'[1]KIB D'!X45</f>
        <v>6712600</v>
      </c>
      <c r="G42" s="29">
        <f>'[1]KIB E'!X45</f>
        <v>66500</v>
      </c>
      <c r="H42" s="29">
        <f>'[1]KIB F'!X45</f>
        <v>0</v>
      </c>
      <c r="I42" s="29">
        <f>'[1]Aset Lainnya'!X45</f>
        <v>17940000</v>
      </c>
      <c r="J42" s="29">
        <f>[1]ekstraKtbl!X45</f>
        <v>13730000</v>
      </c>
      <c r="K42" s="30">
        <f t="shared" si="0"/>
        <v>1820030834</v>
      </c>
      <c r="O42" s="33">
        <v>1452866510</v>
      </c>
      <c r="P42" s="32">
        <f t="shared" si="1"/>
        <v>367164324</v>
      </c>
    </row>
    <row r="43" spans="1:97" s="34" customFormat="1">
      <c r="A43" s="26">
        <v>35</v>
      </c>
      <c r="B43" s="27" t="s">
        <v>58</v>
      </c>
      <c r="C43" s="28">
        <f>'[1]KIB A'!X45</f>
        <v>262500000</v>
      </c>
      <c r="D43" s="29">
        <f>'[1]KIB B'!X45</f>
        <v>573692950</v>
      </c>
      <c r="E43" s="29">
        <f>'[1]KIB C'!X46</f>
        <v>509747253</v>
      </c>
      <c r="F43" s="29">
        <f>'[1]KIB D'!X46</f>
        <v>9812600</v>
      </c>
      <c r="G43" s="29">
        <f>'[1]KIB E'!X46</f>
        <v>66500</v>
      </c>
      <c r="H43" s="29">
        <f>'[1]KIB F'!X46</f>
        <v>0</v>
      </c>
      <c r="I43" s="29">
        <f>'[1]Aset Lainnya'!X46</f>
        <v>33614997</v>
      </c>
      <c r="J43" s="29">
        <f>[1]ekstraKtbl!X46</f>
        <v>8500000</v>
      </c>
      <c r="K43" s="30">
        <f t="shared" si="0"/>
        <v>1397934300</v>
      </c>
      <c r="O43" s="35">
        <v>1092053300</v>
      </c>
      <c r="P43" s="32">
        <f t="shared" si="1"/>
        <v>305881000</v>
      </c>
    </row>
    <row r="44" spans="1:97">
      <c r="A44" s="26">
        <v>36</v>
      </c>
      <c r="B44" s="27" t="s">
        <v>59</v>
      </c>
      <c r="C44" s="28">
        <f>'[1]KIB A'!X46</f>
        <v>140000000</v>
      </c>
      <c r="D44" s="29">
        <f>'[1]KIB B'!X46</f>
        <v>620132184</v>
      </c>
      <c r="E44" s="29">
        <f>'[1]KIB C'!X47</f>
        <v>876637000</v>
      </c>
      <c r="F44" s="29">
        <f>'[1]KIB D'!X47</f>
        <v>6712600</v>
      </c>
      <c r="G44" s="29">
        <f>'[1]KIB E'!X47</f>
        <v>7866500</v>
      </c>
      <c r="H44" s="29">
        <f>'[1]KIB F'!X47</f>
        <v>0</v>
      </c>
      <c r="I44" s="29">
        <f>'[1]Aset Lainnya'!X47</f>
        <v>56940000</v>
      </c>
      <c r="J44" s="29">
        <f>[1]ekstraKtbl!X47</f>
        <v>6470000</v>
      </c>
      <c r="K44" s="30">
        <f t="shared" si="0"/>
        <v>1714758284</v>
      </c>
      <c r="O44" s="33">
        <v>1313164950</v>
      </c>
      <c r="P44" s="32">
        <f t="shared" si="1"/>
        <v>401593334</v>
      </c>
    </row>
    <row r="45" spans="1:97" s="10" customFormat="1">
      <c r="A45" s="26">
        <v>37</v>
      </c>
      <c r="B45" s="27" t="s">
        <v>60</v>
      </c>
      <c r="C45" s="28">
        <f>'[1]KIB A'!X47</f>
        <v>125000000</v>
      </c>
      <c r="D45" s="29">
        <f>'[1]KIB B'!X47</f>
        <v>548018450</v>
      </c>
      <c r="E45" s="29">
        <f>'[1]KIB C'!X48</f>
        <v>1140269925</v>
      </c>
      <c r="F45" s="29">
        <f>'[1]KIB D'!X48</f>
        <v>6712600</v>
      </c>
      <c r="G45" s="29">
        <f>'[1]KIB E'!X48</f>
        <v>781500</v>
      </c>
      <c r="H45" s="29">
        <f>'[1]KIB F'!X48</f>
        <v>0</v>
      </c>
      <c r="I45" s="29">
        <f>'[1]Aset Lainnya'!X48</f>
        <v>14241500</v>
      </c>
      <c r="J45" s="29">
        <f>[1]ekstraKtbl!X48</f>
        <v>14058000</v>
      </c>
      <c r="K45" s="30">
        <f t="shared" si="0"/>
        <v>1849081975</v>
      </c>
      <c r="O45" s="31">
        <v>1260190050</v>
      </c>
      <c r="P45" s="32">
        <f t="shared" si="1"/>
        <v>588891925</v>
      </c>
    </row>
    <row r="46" spans="1:97">
      <c r="A46" s="26">
        <v>38</v>
      </c>
      <c r="B46" s="27" t="s">
        <v>61</v>
      </c>
      <c r="C46" s="28">
        <f>'[1]KIB A'!X48</f>
        <v>156000000</v>
      </c>
      <c r="D46" s="29">
        <f>'[1]KIB B'!X48</f>
        <v>575016450</v>
      </c>
      <c r="E46" s="29">
        <f>'[1]KIB C'!X49</f>
        <v>708932000</v>
      </c>
      <c r="F46" s="29">
        <f>'[1]KIB D'!X49</f>
        <v>7015100</v>
      </c>
      <c r="G46" s="29">
        <f>'[1]KIB E'!X49</f>
        <v>3366500</v>
      </c>
      <c r="H46" s="29">
        <f>'[1]KIB F'!X49</f>
        <v>0</v>
      </c>
      <c r="I46" s="29">
        <f>'[1]Aset Lainnya'!X49</f>
        <v>15488000</v>
      </c>
      <c r="J46" s="29">
        <f>[1]ekstraKtbl!X49</f>
        <v>11743000</v>
      </c>
      <c r="K46" s="30">
        <f t="shared" si="0"/>
        <v>1477561050</v>
      </c>
      <c r="O46" s="33">
        <v>1102535050</v>
      </c>
      <c r="P46" s="32">
        <f t="shared" si="1"/>
        <v>375026000</v>
      </c>
      <c r="CS46" s="36" t="e">
        <f>SUM(#REF!)</f>
        <v>#REF!</v>
      </c>
    </row>
    <row r="47" spans="1:97">
      <c r="A47" s="26">
        <v>39</v>
      </c>
      <c r="B47" s="27" t="s">
        <v>62</v>
      </c>
      <c r="C47" s="28">
        <f>'[1]KIB A'!X49</f>
        <v>100000000</v>
      </c>
      <c r="D47" s="29">
        <f>'[1]KIB B'!X49</f>
        <v>534912450</v>
      </c>
      <c r="E47" s="29">
        <f>'[1]KIB C'!X50</f>
        <v>735890000</v>
      </c>
      <c r="F47" s="29">
        <f>'[1]KIB D'!X50</f>
        <v>6700000</v>
      </c>
      <c r="G47" s="29">
        <f>'[1]KIB E'!X50</f>
        <v>539500</v>
      </c>
      <c r="H47" s="29">
        <f>'[1]KIB F'!X50</f>
        <v>0</v>
      </c>
      <c r="I47" s="29">
        <f>'[1]Aset Lainnya'!X50</f>
        <v>675000</v>
      </c>
      <c r="J47" s="29">
        <f>[1]ekstraKtbl!X50</f>
        <v>4158000</v>
      </c>
      <c r="K47" s="30">
        <f t="shared" si="0"/>
        <v>1382874950</v>
      </c>
      <c r="O47" s="33">
        <v>1057445950</v>
      </c>
      <c r="P47" s="32">
        <f t="shared" si="1"/>
        <v>325429000</v>
      </c>
    </row>
    <row r="48" spans="1:97">
      <c r="A48" s="26">
        <v>40</v>
      </c>
      <c r="B48" s="27" t="s">
        <v>63</v>
      </c>
      <c r="C48" s="28">
        <f>'[1]KIB A'!X50</f>
        <v>210000000</v>
      </c>
      <c r="D48" s="29">
        <f>'[1]KIB B'!X50</f>
        <v>634874450</v>
      </c>
      <c r="E48" s="29">
        <f>'[1]KIB C'!X51</f>
        <v>889069935</v>
      </c>
      <c r="F48" s="29">
        <f>'[1]KIB D'!X51</f>
        <v>6712600</v>
      </c>
      <c r="G48" s="29">
        <f>'[1]KIB E'!X51</f>
        <v>0</v>
      </c>
      <c r="H48" s="29">
        <f>'[1]KIB F'!X51</f>
        <v>0</v>
      </c>
      <c r="I48" s="29">
        <f>'[1]Aset Lainnya'!X51</f>
        <v>11005600</v>
      </c>
      <c r="J48" s="29">
        <f>[1]ekstraKtbl!X51</f>
        <v>3247500</v>
      </c>
      <c r="K48" s="30">
        <f t="shared" si="0"/>
        <v>1754910085</v>
      </c>
      <c r="O48" s="33">
        <v>1433441585</v>
      </c>
      <c r="P48" s="32">
        <f t="shared" si="1"/>
        <v>321468500</v>
      </c>
    </row>
    <row r="49" spans="1:16">
      <c r="A49" s="26">
        <v>41</v>
      </c>
      <c r="B49" s="27" t="s">
        <v>64</v>
      </c>
      <c r="C49" s="28">
        <f>'[1]KIB A'!X51</f>
        <v>1599000000</v>
      </c>
      <c r="D49" s="29">
        <f>'[1]KIB B'!X51</f>
        <v>98505000</v>
      </c>
      <c r="E49" s="29">
        <f>'[1]KIB C'!X52</f>
        <v>72500000</v>
      </c>
      <c r="F49" s="29">
        <f>'[1]KIB D'!X52</f>
        <v>510000</v>
      </c>
      <c r="G49" s="29">
        <f>'[1]KIB E'!X52</f>
        <v>66500</v>
      </c>
      <c r="H49" s="29">
        <f>'[1]KIB F'!X52</f>
        <v>0</v>
      </c>
      <c r="I49" s="29">
        <f>'[1]Aset Lainnya'!X52</f>
        <v>7105000</v>
      </c>
      <c r="J49" s="29">
        <f>[1]ekstraKtbl!X52</f>
        <v>10201500</v>
      </c>
      <c r="K49" s="30">
        <f t="shared" si="0"/>
        <v>1787888000</v>
      </c>
      <c r="O49" s="33">
        <v>1720997000</v>
      </c>
      <c r="P49" s="32">
        <f t="shared" si="1"/>
        <v>66891000</v>
      </c>
    </row>
    <row r="50" spans="1:16">
      <c r="A50" s="26">
        <v>42</v>
      </c>
      <c r="B50" s="27" t="s">
        <v>65</v>
      </c>
      <c r="C50" s="28">
        <f>'[1]KIB A'!X52</f>
        <v>2113826000</v>
      </c>
      <c r="D50" s="29">
        <f>'[1]KIB B'!X52</f>
        <v>115754500</v>
      </c>
      <c r="E50" s="29">
        <f>'[1]KIB C'!X53</f>
        <v>140000000</v>
      </c>
      <c r="F50" s="29">
        <f>'[1]KIB D'!X53</f>
        <v>3450000</v>
      </c>
      <c r="G50" s="29">
        <f>'[1]KIB E'!X53</f>
        <v>66500</v>
      </c>
      <c r="H50" s="29">
        <f>'[1]KIB F'!X53</f>
        <v>0</v>
      </c>
      <c r="I50" s="29">
        <f>'[1]Aset Lainnya'!X53</f>
        <v>4250000</v>
      </c>
      <c r="J50" s="29">
        <f>[1]ekstraKtbl!X53</f>
        <v>14250000</v>
      </c>
      <c r="K50" s="30">
        <f t="shared" si="0"/>
        <v>2391597000</v>
      </c>
      <c r="O50" s="33">
        <v>1925460000</v>
      </c>
      <c r="P50" s="32">
        <f t="shared" si="1"/>
        <v>466137000</v>
      </c>
    </row>
    <row r="51" spans="1:16">
      <c r="A51" s="26">
        <v>43</v>
      </c>
      <c r="B51" s="27" t="s">
        <v>66</v>
      </c>
      <c r="C51" s="28">
        <f>'[1]KIB A'!X53</f>
        <v>297074000</v>
      </c>
      <c r="D51" s="29">
        <f>'[1]KIB B'!X53</f>
        <v>129953700</v>
      </c>
      <c r="E51" s="29">
        <f>'[1]KIB C'!X54</f>
        <v>415683550</v>
      </c>
      <c r="F51" s="29">
        <f>'[1]KIB D'!X54</f>
        <v>11245000</v>
      </c>
      <c r="G51" s="29">
        <f>'[1]KIB E'!X54</f>
        <v>266500</v>
      </c>
      <c r="H51" s="29">
        <f>'[1]KIB F'!X54</f>
        <v>0</v>
      </c>
      <c r="I51" s="29">
        <f>'[1]Aset Lainnya'!X54</f>
        <v>4250000</v>
      </c>
      <c r="J51" s="29">
        <f>[1]ekstraKtbl!X54</f>
        <v>3872000</v>
      </c>
      <c r="K51" s="30">
        <f t="shared" si="0"/>
        <v>862344750</v>
      </c>
      <c r="O51" s="33">
        <v>648410650</v>
      </c>
      <c r="P51" s="32">
        <f t="shared" si="1"/>
        <v>213934100</v>
      </c>
    </row>
    <row r="52" spans="1:16" s="34" customFormat="1">
      <c r="A52" s="26">
        <v>44</v>
      </c>
      <c r="B52" s="27" t="s">
        <v>67</v>
      </c>
      <c r="C52" s="28">
        <f>'[1]KIB A'!X54</f>
        <v>2238227048</v>
      </c>
      <c r="D52" s="29">
        <f>'[1]KIB B'!X54</f>
        <v>119662000</v>
      </c>
      <c r="E52" s="29">
        <f>'[1]KIB C'!X55</f>
        <v>781192240</v>
      </c>
      <c r="F52" s="29">
        <f>'[1]KIB D'!X55</f>
        <v>5200000</v>
      </c>
      <c r="G52" s="29">
        <f>'[1]KIB E'!X55</f>
        <v>66500</v>
      </c>
      <c r="H52" s="29">
        <f>'[1]KIB F'!X55</f>
        <v>0</v>
      </c>
      <c r="I52" s="29">
        <f>'[1]Aset Lainnya'!X55</f>
        <v>1800000</v>
      </c>
      <c r="J52" s="29">
        <f>[1]ekstraKtbl!X55</f>
        <v>11238000</v>
      </c>
      <c r="K52" s="30">
        <f t="shared" si="0"/>
        <v>3157385788</v>
      </c>
      <c r="O52" s="35">
        <v>5666788088</v>
      </c>
      <c r="P52" s="32">
        <f t="shared" si="1"/>
        <v>-2509402300</v>
      </c>
    </row>
    <row r="53" spans="1:16">
      <c r="A53" s="26">
        <v>45</v>
      </c>
      <c r="B53" s="27" t="s">
        <v>68</v>
      </c>
      <c r="C53" s="28">
        <f>'[1]KIB A'!X55</f>
        <v>6432339616</v>
      </c>
      <c r="D53" s="29">
        <f>'[1]KIB B'!X55</f>
        <v>141182025</v>
      </c>
      <c r="E53" s="29">
        <f>'[1]KIB C'!X56</f>
        <v>1024628404</v>
      </c>
      <c r="F53" s="29">
        <f>'[1]KIB D'!X56</f>
        <v>746000</v>
      </c>
      <c r="G53" s="29">
        <f>'[1]KIB E'!X56</f>
        <v>851500</v>
      </c>
      <c r="H53" s="29">
        <f>'[1]KIB F'!X56</f>
        <v>0</v>
      </c>
      <c r="I53" s="29">
        <f>'[1]Aset Lainnya'!X56</f>
        <v>8260000</v>
      </c>
      <c r="J53" s="29">
        <f>[1]ekstraKtbl!X56</f>
        <v>13200000</v>
      </c>
      <c r="K53" s="30">
        <f t="shared" si="0"/>
        <v>7621207545</v>
      </c>
      <c r="O53" s="33">
        <v>6784141520</v>
      </c>
      <c r="P53" s="32">
        <f t="shared" si="1"/>
        <v>837066025</v>
      </c>
    </row>
    <row r="54" spans="1:16" s="10" customFormat="1">
      <c r="A54" s="26">
        <v>46</v>
      </c>
      <c r="B54" s="27" t="s">
        <v>69</v>
      </c>
      <c r="C54" s="28">
        <f>'[1]KIB A'!X56</f>
        <v>2133250000</v>
      </c>
      <c r="D54" s="29">
        <f>'[1]KIB B'!X56</f>
        <v>150838500</v>
      </c>
      <c r="E54" s="29">
        <f>'[1]KIB C'!X57</f>
        <v>397030000</v>
      </c>
      <c r="F54" s="29">
        <f>'[1]KIB D'!X57</f>
        <v>0</v>
      </c>
      <c r="G54" s="29">
        <f>'[1]KIB E'!X57</f>
        <v>1056500</v>
      </c>
      <c r="H54" s="29">
        <f>'[1]KIB F'!X57</f>
        <v>0</v>
      </c>
      <c r="I54" s="29">
        <f>'[1]Aset Lainnya'!X57</f>
        <v>0</v>
      </c>
      <c r="J54" s="29">
        <f>[1]ekstraKtbl!X57</f>
        <v>8140000</v>
      </c>
      <c r="K54" s="30">
        <f t="shared" si="0"/>
        <v>2690315000</v>
      </c>
      <c r="O54" s="31">
        <v>2671987500</v>
      </c>
      <c r="P54" s="32">
        <f t="shared" si="1"/>
        <v>18327500</v>
      </c>
    </row>
    <row r="55" spans="1:16">
      <c r="A55" s="26">
        <v>47</v>
      </c>
      <c r="B55" s="27" t="s">
        <v>70</v>
      </c>
      <c r="C55" s="28">
        <f>'[1]KIB A'!X57</f>
        <v>555371163</v>
      </c>
      <c r="D55" s="29">
        <f>'[1]KIB B'!X57</f>
        <v>158953960</v>
      </c>
      <c r="E55" s="29">
        <f>'[1]KIB C'!X58</f>
        <v>449970629</v>
      </c>
      <c r="F55" s="29">
        <f>'[1]KIB D'!X58</f>
        <v>2500000</v>
      </c>
      <c r="G55" s="29">
        <f>'[1]KIB E'!X58</f>
        <v>66500</v>
      </c>
      <c r="H55" s="29">
        <f>'[1]KIB F'!X58</f>
        <v>0</v>
      </c>
      <c r="I55" s="29">
        <f>'[1]Aset Lainnya'!X58</f>
        <v>0</v>
      </c>
      <c r="J55" s="29">
        <f>[1]ekstraKtbl!X58</f>
        <v>6550000</v>
      </c>
      <c r="K55" s="30">
        <f t="shared" si="0"/>
        <v>1173412252</v>
      </c>
      <c r="O55" s="33">
        <v>716918000</v>
      </c>
      <c r="P55" s="32">
        <f t="shared" si="1"/>
        <v>456494252</v>
      </c>
    </row>
    <row r="56" spans="1:16">
      <c r="A56" s="26">
        <v>48</v>
      </c>
      <c r="B56" s="27" t="s">
        <v>71</v>
      </c>
      <c r="C56" s="28">
        <f>'[1]KIB A'!X58</f>
        <v>499953848</v>
      </c>
      <c r="D56" s="29">
        <f>'[1]KIB B'!X58</f>
        <v>112544385</v>
      </c>
      <c r="E56" s="29">
        <f>'[1]KIB C'!X59</f>
        <v>235729750</v>
      </c>
      <c r="F56" s="29">
        <f>'[1]KIB D'!X59</f>
        <v>675000</v>
      </c>
      <c r="G56" s="29">
        <f>'[1]KIB E'!X59</f>
        <v>66500</v>
      </c>
      <c r="H56" s="29">
        <f>'[1]KIB F'!X59</f>
        <v>0</v>
      </c>
      <c r="I56" s="29">
        <f>'[1]Aset Lainnya'!X59</f>
        <v>5200000</v>
      </c>
      <c r="J56" s="29">
        <f>[1]ekstraKtbl!X59</f>
        <v>7342500</v>
      </c>
      <c r="K56" s="30">
        <f t="shared" si="0"/>
        <v>861511983</v>
      </c>
      <c r="O56" s="33">
        <v>748296233</v>
      </c>
      <c r="P56" s="32">
        <f t="shared" si="1"/>
        <v>113215750</v>
      </c>
    </row>
    <row r="57" spans="1:16">
      <c r="A57" s="26">
        <v>49</v>
      </c>
      <c r="B57" s="27" t="s">
        <v>72</v>
      </c>
      <c r="C57" s="28">
        <f>'[1]KIB A'!X59</f>
        <v>2002584200</v>
      </c>
      <c r="D57" s="29">
        <f>'[1]KIB B'!X59</f>
        <v>147318500</v>
      </c>
      <c r="E57" s="29">
        <f>'[1]KIB C'!X60</f>
        <v>743843750</v>
      </c>
      <c r="F57" s="29">
        <f>'[1]KIB D'!X60</f>
        <v>952100</v>
      </c>
      <c r="G57" s="29">
        <f>'[1]KIB E'!X60</f>
        <v>66500</v>
      </c>
      <c r="H57" s="29">
        <f>'[1]KIB F'!X60</f>
        <v>0</v>
      </c>
      <c r="I57" s="29">
        <f>'[1]Aset Lainnya'!X60</f>
        <v>6575000</v>
      </c>
      <c r="J57" s="29">
        <f>[1]ekstraKtbl!X60</f>
        <v>14616000</v>
      </c>
      <c r="K57" s="30">
        <f t="shared" si="0"/>
        <v>2915956050</v>
      </c>
      <c r="O57" s="33">
        <v>1964574108</v>
      </c>
      <c r="P57" s="32">
        <f t="shared" si="1"/>
        <v>951381942</v>
      </c>
    </row>
    <row r="58" spans="1:16">
      <c r="A58" s="26">
        <v>50</v>
      </c>
      <c r="B58" s="27" t="s">
        <v>73</v>
      </c>
      <c r="C58" s="28">
        <f>'[1]KIB A'!X60</f>
        <v>2897659149</v>
      </c>
      <c r="D58" s="29">
        <f>'[1]KIB B'!X60</f>
        <v>127902000</v>
      </c>
      <c r="E58" s="29">
        <f>'[1]KIB C'!X61</f>
        <v>107655750</v>
      </c>
      <c r="F58" s="29">
        <f>'[1]KIB D'!X61</f>
        <v>3250000</v>
      </c>
      <c r="G58" s="29">
        <f>'[1]KIB E'!X61</f>
        <v>0</v>
      </c>
      <c r="H58" s="29">
        <f>'[1]KIB F'!X61</f>
        <v>0</v>
      </c>
      <c r="I58" s="29">
        <f>'[1]Aset Lainnya'!X61</f>
        <v>2016500</v>
      </c>
      <c r="J58" s="29">
        <f>[1]ekstraKtbl!X61</f>
        <v>3170000</v>
      </c>
      <c r="K58" s="30">
        <f t="shared" si="0"/>
        <v>3141653399</v>
      </c>
      <c r="O58" s="33">
        <v>2562520399</v>
      </c>
      <c r="P58" s="32">
        <f t="shared" si="1"/>
        <v>579133000</v>
      </c>
    </row>
    <row r="59" spans="1:16">
      <c r="A59" s="26">
        <v>51</v>
      </c>
      <c r="B59" s="27" t="s">
        <v>74</v>
      </c>
      <c r="C59" s="28">
        <f>'[1]KIB A'!X61</f>
        <v>9815355459</v>
      </c>
      <c r="D59" s="29">
        <f>'[1]KIB B'!X61</f>
        <v>159744000</v>
      </c>
      <c r="E59" s="29">
        <f>'[1]KIB C'!X62</f>
        <v>790725500</v>
      </c>
      <c r="F59" s="29">
        <f>'[1]KIB D'!X62</f>
        <v>10804700</v>
      </c>
      <c r="G59" s="29">
        <f>'[1]KIB E'!X62</f>
        <v>0</v>
      </c>
      <c r="H59" s="29">
        <f>'[1]KIB F'!X62</f>
        <v>0</v>
      </c>
      <c r="I59" s="29">
        <f>'[1]Aset Lainnya'!X62</f>
        <v>3966500</v>
      </c>
      <c r="J59" s="29">
        <f>[1]ekstraKtbl!X62</f>
        <v>8735000</v>
      </c>
      <c r="K59" s="30">
        <f t="shared" si="0"/>
        <v>10789331159</v>
      </c>
      <c r="O59" s="33">
        <v>10953837632</v>
      </c>
      <c r="P59" s="32">
        <f t="shared" si="1"/>
        <v>-164506473</v>
      </c>
    </row>
    <row r="60" spans="1:16">
      <c r="A60" s="26">
        <v>52</v>
      </c>
      <c r="B60" s="27" t="s">
        <v>75</v>
      </c>
      <c r="C60" s="28">
        <f>'[1]KIB A'!X62</f>
        <v>3641422536</v>
      </c>
      <c r="D60" s="29">
        <f>'[1]KIB B'!X62</f>
        <v>123025500</v>
      </c>
      <c r="E60" s="29">
        <f>'[1]KIB C'!X63</f>
        <v>0</v>
      </c>
      <c r="F60" s="29">
        <f>'[1]KIB D'!X63</f>
        <v>0</v>
      </c>
      <c r="G60" s="29">
        <f>'[1]KIB E'!X63</f>
        <v>3066500</v>
      </c>
      <c r="H60" s="29">
        <f>'[1]KIB F'!X63</f>
        <v>0</v>
      </c>
      <c r="I60" s="29">
        <f>'[1]Aset Lainnya'!X63</f>
        <v>5175000</v>
      </c>
      <c r="J60" s="29">
        <f>[1]ekstraKtbl!X63</f>
        <v>12045000</v>
      </c>
      <c r="K60" s="30">
        <f t="shared" si="0"/>
        <v>3784734536</v>
      </c>
      <c r="O60" s="33">
        <v>3623509500</v>
      </c>
      <c r="P60" s="32">
        <f t="shared" si="1"/>
        <v>161225036</v>
      </c>
    </row>
    <row r="61" spans="1:16" s="34" customFormat="1">
      <c r="A61" s="26">
        <v>53</v>
      </c>
      <c r="B61" s="27" t="s">
        <v>76</v>
      </c>
      <c r="C61" s="28">
        <f>'[1]KIB A'!X63</f>
        <v>9111568697</v>
      </c>
      <c r="D61" s="29">
        <f>'[1]KIB B'!X63</f>
        <v>136907000</v>
      </c>
      <c r="E61" s="29">
        <f>'[1]KIB C'!X64</f>
        <v>656088000</v>
      </c>
      <c r="F61" s="29">
        <f>'[1]KIB D'!X64</f>
        <v>0</v>
      </c>
      <c r="G61" s="29">
        <f>'[1]KIB E'!X64</f>
        <v>66500</v>
      </c>
      <c r="H61" s="29">
        <f>'[1]KIB F'!X64</f>
        <v>50203000</v>
      </c>
      <c r="I61" s="29">
        <f>'[1]Aset Lainnya'!X64</f>
        <v>4785000</v>
      </c>
      <c r="J61" s="29">
        <f>[1]ekstraKtbl!X64</f>
        <v>7015000</v>
      </c>
      <c r="K61" s="30">
        <f t="shared" si="0"/>
        <v>9966633197</v>
      </c>
      <c r="O61" s="35">
        <v>9289012500</v>
      </c>
      <c r="P61" s="32">
        <f t="shared" si="1"/>
        <v>677620697</v>
      </c>
    </row>
    <row r="62" spans="1:16">
      <c r="A62" s="26">
        <v>54</v>
      </c>
      <c r="B62" s="27" t="s">
        <v>77</v>
      </c>
      <c r="C62" s="28">
        <f>'[1]KIB A'!X64</f>
        <v>2691516977</v>
      </c>
      <c r="D62" s="29">
        <f>'[1]KIB B'!X64</f>
        <v>145162000</v>
      </c>
      <c r="E62" s="29">
        <f>'[1]KIB C'!X65</f>
        <v>255180000</v>
      </c>
      <c r="F62" s="29">
        <f>'[1]KIB D'!X65</f>
        <v>0</v>
      </c>
      <c r="G62" s="29">
        <f>'[1]KIB E'!X65</f>
        <v>4426500</v>
      </c>
      <c r="H62" s="29">
        <f>'[1]KIB F'!X65</f>
        <v>0</v>
      </c>
      <c r="I62" s="29">
        <f>'[1]Aset Lainnya'!X65</f>
        <v>14475000</v>
      </c>
      <c r="J62" s="29">
        <f>[1]ekstraKtbl!X65</f>
        <v>11175900</v>
      </c>
      <c r="K62" s="30">
        <f t="shared" si="0"/>
        <v>3121936377</v>
      </c>
      <c r="O62" s="33">
        <v>2956191044</v>
      </c>
      <c r="P62" s="32">
        <f t="shared" si="1"/>
        <v>165745333</v>
      </c>
    </row>
    <row r="63" spans="1:16" s="10" customFormat="1">
      <c r="A63" s="26">
        <v>55</v>
      </c>
      <c r="B63" s="27" t="s">
        <v>78</v>
      </c>
      <c r="C63" s="28">
        <f>'[1]KIB A'!X65</f>
        <v>2587212797</v>
      </c>
      <c r="D63" s="29">
        <f>'[1]KIB B'!X65</f>
        <v>146962000</v>
      </c>
      <c r="E63" s="29">
        <f>'[1]KIB C'!X66</f>
        <v>425854800</v>
      </c>
      <c r="F63" s="29">
        <f>'[1]KIB D'!X66</f>
        <v>2403000</v>
      </c>
      <c r="G63" s="29">
        <f>'[1]KIB E'!X66</f>
        <v>316500</v>
      </c>
      <c r="H63" s="29">
        <f>'[1]KIB F'!X66</f>
        <v>0</v>
      </c>
      <c r="I63" s="29">
        <f>'[1]Aset Lainnya'!X66</f>
        <v>0</v>
      </c>
      <c r="J63" s="29">
        <f>[1]ekstraKtbl!X66</f>
        <v>6959000</v>
      </c>
      <c r="K63" s="30">
        <f t="shared" si="0"/>
        <v>3169708097</v>
      </c>
      <c r="O63" s="31">
        <v>2709074436</v>
      </c>
      <c r="P63" s="32">
        <f t="shared" si="1"/>
        <v>460633661</v>
      </c>
    </row>
    <row r="64" spans="1:16">
      <c r="A64" s="26">
        <v>56</v>
      </c>
      <c r="B64" s="27" t="s">
        <v>79</v>
      </c>
      <c r="C64" s="28">
        <f>'[1]KIB A'!X66</f>
        <v>6394954616</v>
      </c>
      <c r="D64" s="29">
        <f>'[1]KIB B'!X66</f>
        <v>136186000</v>
      </c>
      <c r="E64" s="29">
        <f>'[1]KIB C'!X67</f>
        <v>41894000</v>
      </c>
      <c r="F64" s="29">
        <f>'[1]KIB D'!X67</f>
        <v>0</v>
      </c>
      <c r="G64" s="29">
        <f>'[1]KIB E'!X67</f>
        <v>666500</v>
      </c>
      <c r="H64" s="29">
        <f>'[1]KIB F'!X67</f>
        <v>0</v>
      </c>
      <c r="I64" s="29">
        <f>'[1]Aset Lainnya'!X67</f>
        <v>1100000</v>
      </c>
      <c r="J64" s="29">
        <f>[1]ekstraKtbl!X67</f>
        <v>10340000</v>
      </c>
      <c r="K64" s="30">
        <f t="shared" si="0"/>
        <v>6585141116</v>
      </c>
      <c r="O64" s="33">
        <v>6504211116</v>
      </c>
      <c r="P64" s="32">
        <f t="shared" si="1"/>
        <v>80930000</v>
      </c>
    </row>
    <row r="65" spans="1:16">
      <c r="A65" s="26">
        <v>57</v>
      </c>
      <c r="B65" s="27" t="s">
        <v>80</v>
      </c>
      <c r="C65" s="28">
        <f>'[1]KIB A'!X67</f>
        <v>3931931473</v>
      </c>
      <c r="D65" s="29">
        <f>'[1]KIB B'!X67</f>
        <v>134877000</v>
      </c>
      <c r="E65" s="29">
        <f>'[1]KIB C'!X68</f>
        <v>551175850</v>
      </c>
      <c r="F65" s="29">
        <f>'[1]KIB D'!X68</f>
        <v>0</v>
      </c>
      <c r="G65" s="29">
        <f>'[1]KIB E'!X68</f>
        <v>0</v>
      </c>
      <c r="H65" s="29">
        <f>'[1]KIB F'!X68</f>
        <v>0</v>
      </c>
      <c r="I65" s="29">
        <f>'[1]Aset Lainnya'!X68</f>
        <v>1366500</v>
      </c>
      <c r="J65" s="29">
        <f>[1]ekstraKtbl!X68</f>
        <v>29495500</v>
      </c>
      <c r="K65" s="30">
        <f t="shared" si="0"/>
        <v>4648846323</v>
      </c>
      <c r="O65" s="33">
        <v>4468078874</v>
      </c>
      <c r="P65" s="32">
        <f t="shared" si="1"/>
        <v>180767449</v>
      </c>
    </row>
    <row r="66" spans="1:16">
      <c r="A66" s="26">
        <v>58</v>
      </c>
      <c r="B66" s="27" t="s">
        <v>81</v>
      </c>
      <c r="C66" s="28">
        <f>'[1]KIB A'!X68</f>
        <v>2982580250</v>
      </c>
      <c r="D66" s="29">
        <f>'[1]KIB B'!X68</f>
        <v>165785000</v>
      </c>
      <c r="E66" s="29">
        <f>'[1]KIB C'!X69</f>
        <v>621804000</v>
      </c>
      <c r="F66" s="29">
        <f>'[1]KIB D'!X69</f>
        <v>1778400</v>
      </c>
      <c r="G66" s="29">
        <f>'[1]KIB E'!X69</f>
        <v>1166500</v>
      </c>
      <c r="H66" s="29">
        <f>'[1]KIB F'!X69</f>
        <v>0</v>
      </c>
      <c r="I66" s="29">
        <f>'[1]Aset Lainnya'!X69</f>
        <v>1150000</v>
      </c>
      <c r="J66" s="29">
        <f>[1]ekstraKtbl!X69</f>
        <v>10134500</v>
      </c>
      <c r="K66" s="30">
        <f t="shared" si="0"/>
        <v>3784398650</v>
      </c>
      <c r="O66" s="33">
        <v>3369899750</v>
      </c>
      <c r="P66" s="32">
        <f t="shared" si="1"/>
        <v>414498900</v>
      </c>
    </row>
    <row r="67" spans="1:16">
      <c r="A67" s="26">
        <v>59</v>
      </c>
      <c r="B67" s="27" t="s">
        <v>82</v>
      </c>
      <c r="C67" s="28">
        <f>'[1]KIB A'!X69</f>
        <v>4232003000</v>
      </c>
      <c r="D67" s="29">
        <f>'[1]KIB B'!X69</f>
        <v>137226000</v>
      </c>
      <c r="E67" s="29">
        <f>'[1]KIB C'!X70</f>
        <v>530086000</v>
      </c>
      <c r="F67" s="29">
        <f>'[1]KIB D'!X70</f>
        <v>0</v>
      </c>
      <c r="G67" s="29">
        <f>'[1]KIB E'!X70</f>
        <v>66500</v>
      </c>
      <c r="H67" s="29">
        <f>'[1]KIB F'!X70</f>
        <v>0</v>
      </c>
      <c r="I67" s="29">
        <f>'[1]Aset Lainnya'!X70</f>
        <v>450000</v>
      </c>
      <c r="J67" s="29">
        <f>[1]ekstraKtbl!X70</f>
        <v>12766000</v>
      </c>
      <c r="K67" s="30">
        <f t="shared" si="0"/>
        <v>4912597500</v>
      </c>
      <c r="O67" s="33">
        <v>3036135500</v>
      </c>
      <c r="P67" s="32">
        <f t="shared" si="1"/>
        <v>1876462000</v>
      </c>
    </row>
    <row r="68" spans="1:16">
      <c r="A68" s="26">
        <v>60</v>
      </c>
      <c r="B68" s="27" t="s">
        <v>83</v>
      </c>
      <c r="C68" s="28">
        <f>'[1]KIB A'!X70</f>
        <v>2703322368</v>
      </c>
      <c r="D68" s="29">
        <f>'[1]KIB B'!X70</f>
        <v>121871000</v>
      </c>
      <c r="E68" s="29">
        <f>'[1]KIB C'!X71</f>
        <v>1950000000</v>
      </c>
      <c r="F68" s="29">
        <f>'[1]KIB D'!X71</f>
        <v>1492260000</v>
      </c>
      <c r="G68" s="29">
        <f>'[1]KIB E'!X71</f>
        <v>66500</v>
      </c>
      <c r="H68" s="29">
        <f>'[1]KIB F'!X71</f>
        <v>0</v>
      </c>
      <c r="I68" s="29">
        <f>'[1]Aset Lainnya'!X71</f>
        <v>16176000</v>
      </c>
      <c r="J68" s="29">
        <f>[1]ekstraKtbl!X71</f>
        <v>11500000</v>
      </c>
      <c r="K68" s="30">
        <f t="shared" si="0"/>
        <v>6295195868</v>
      </c>
      <c r="O68" s="33">
        <v>8509844868</v>
      </c>
      <c r="P68" s="32">
        <f t="shared" si="1"/>
        <v>-2214649000</v>
      </c>
    </row>
    <row r="69" spans="1:16">
      <c r="A69" s="26">
        <v>61</v>
      </c>
      <c r="B69" s="27" t="s">
        <v>84</v>
      </c>
      <c r="C69" s="28">
        <f>'[1]KIB A'!X71</f>
        <v>5755743342</v>
      </c>
      <c r="D69" s="29">
        <f>'[1]KIB B'!X71</f>
        <v>101240000</v>
      </c>
      <c r="E69" s="29">
        <f>'[1]KIB C'!X72</f>
        <v>581000000</v>
      </c>
      <c r="F69" s="29">
        <f>'[1]KIB D'!X72</f>
        <v>0</v>
      </c>
      <c r="G69" s="29">
        <f>'[1]KIB E'!X72</f>
        <v>66500</v>
      </c>
      <c r="H69" s="29">
        <f>'[1]KIB F'!X72</f>
        <v>0</v>
      </c>
      <c r="I69" s="29">
        <f>'[1]Aset Lainnya'!X72</f>
        <v>55046000</v>
      </c>
      <c r="J69" s="29">
        <f>[1]ekstraKtbl!X72</f>
        <v>13340000</v>
      </c>
      <c r="K69" s="30">
        <f t="shared" si="0"/>
        <v>6506435842</v>
      </c>
      <c r="O69" s="33">
        <v>6436064842</v>
      </c>
      <c r="P69" s="32">
        <f t="shared" si="1"/>
        <v>70371000</v>
      </c>
    </row>
    <row r="70" spans="1:16" s="34" customFormat="1">
      <c r="A70" s="26">
        <v>62</v>
      </c>
      <c r="B70" s="27" t="s">
        <v>85</v>
      </c>
      <c r="C70" s="28">
        <f>'[1]KIB A'!X72</f>
        <v>17258692728</v>
      </c>
      <c r="D70" s="29">
        <f>'[1]KIB B'!X72</f>
        <v>141328000</v>
      </c>
      <c r="E70" s="29">
        <f>'[1]KIB C'!X73</f>
        <v>80000000</v>
      </c>
      <c r="F70" s="29">
        <f>'[1]KIB D'!X73</f>
        <v>0</v>
      </c>
      <c r="G70" s="29">
        <f>'[1]KIB E'!X73</f>
        <v>66500</v>
      </c>
      <c r="H70" s="29">
        <f>'[1]KIB F'!X73</f>
        <v>0</v>
      </c>
      <c r="I70" s="29">
        <f>'[1]Aset Lainnya'!X73</f>
        <v>9785000</v>
      </c>
      <c r="J70" s="29">
        <f>[1]ekstraKtbl!X73</f>
        <v>15038000</v>
      </c>
      <c r="K70" s="30">
        <f t="shared" si="0"/>
        <v>17504910228</v>
      </c>
      <c r="O70" s="35">
        <v>16486994361</v>
      </c>
      <c r="P70" s="32">
        <f t="shared" si="1"/>
        <v>1017915867</v>
      </c>
    </row>
    <row r="71" spans="1:16" s="37" customFormat="1">
      <c r="A71" s="26">
        <v>63</v>
      </c>
      <c r="B71" s="27" t="s">
        <v>86</v>
      </c>
      <c r="C71" s="28">
        <f>'[1]KIB A'!X73</f>
        <v>2825000000</v>
      </c>
      <c r="D71" s="29">
        <f>'[1]KIB B'!X73</f>
        <v>110071000</v>
      </c>
      <c r="E71" s="29">
        <f>'[1]KIB C'!X74</f>
        <v>2517500000</v>
      </c>
      <c r="F71" s="29">
        <f>'[1]KIB D'!X74</f>
        <v>1948400</v>
      </c>
      <c r="G71" s="29">
        <f>'[1]KIB E'!X74</f>
        <v>0</v>
      </c>
      <c r="H71" s="29">
        <f>'[1]KIB F'!X74</f>
        <v>0</v>
      </c>
      <c r="I71" s="29">
        <f>'[1]Aset Lainnya'!X74</f>
        <v>8666500</v>
      </c>
      <c r="J71" s="29">
        <f>[1]ekstraKtbl!X74</f>
        <v>4335000</v>
      </c>
      <c r="K71" s="30">
        <f t="shared" si="0"/>
        <v>5467520900</v>
      </c>
      <c r="O71" s="38">
        <v>5363981500</v>
      </c>
      <c r="P71" s="32">
        <f t="shared" si="1"/>
        <v>103539400</v>
      </c>
    </row>
    <row r="72" spans="1:16" s="10" customFormat="1">
      <c r="A72" s="26">
        <v>64</v>
      </c>
      <c r="B72" s="27" t="s">
        <v>87</v>
      </c>
      <c r="C72" s="28">
        <f>'[1]KIB A'!X74</f>
        <v>102600000</v>
      </c>
      <c r="D72" s="29">
        <f>'[1]KIB B'!X74</f>
        <v>2417788043</v>
      </c>
      <c r="E72" s="29">
        <f>'[1]KIB C'!X75</f>
        <v>364368045</v>
      </c>
      <c r="F72" s="29">
        <f>'[1]KIB D'!X75</f>
        <v>6030800</v>
      </c>
      <c r="G72" s="29">
        <f>'[1]KIB E'!X75</f>
        <v>0</v>
      </c>
      <c r="H72" s="29">
        <f>'[1]KIB F'!X75</f>
        <v>0</v>
      </c>
      <c r="I72" s="29">
        <f>'[1]Aset Lainnya'!X75</f>
        <v>25220000</v>
      </c>
      <c r="J72" s="29">
        <f>[1]ekstraKtbl!X75</f>
        <v>3180000</v>
      </c>
      <c r="K72" s="30">
        <f t="shared" si="0"/>
        <v>2919186888</v>
      </c>
      <c r="O72" s="31">
        <v>892294800</v>
      </c>
      <c r="P72" s="32">
        <f t="shared" si="1"/>
        <v>2026892088</v>
      </c>
    </row>
    <row r="73" spans="1:16" s="37" customFormat="1">
      <c r="A73" s="26">
        <v>65</v>
      </c>
      <c r="B73" s="27" t="s">
        <v>88</v>
      </c>
      <c r="C73" s="28">
        <f>'[1]KIB A'!X75</f>
        <v>0</v>
      </c>
      <c r="D73" s="29">
        <f>'[1]KIB B'!X75</f>
        <v>368467532</v>
      </c>
      <c r="E73" s="29">
        <f>'[1]KIB C'!X76</f>
        <v>592004276</v>
      </c>
      <c r="F73" s="29">
        <f>'[1]KIB D'!X76</f>
        <v>0</v>
      </c>
      <c r="G73" s="29">
        <f>'[1]KIB E'!X76</f>
        <v>66500</v>
      </c>
      <c r="H73" s="29">
        <f>'[1]KIB F'!X76</f>
        <v>0</v>
      </c>
      <c r="I73" s="29">
        <f>'[1]Aset Lainnya'!X76</f>
        <v>13270000</v>
      </c>
      <c r="J73" s="29">
        <f>[1]ekstraKtbl!X76</f>
        <v>7919500</v>
      </c>
      <c r="K73" s="30">
        <f t="shared" si="0"/>
        <v>981727808</v>
      </c>
      <c r="O73" s="38">
        <v>881292808</v>
      </c>
      <c r="P73" s="32">
        <f t="shared" si="1"/>
        <v>100435000</v>
      </c>
    </row>
    <row r="74" spans="1:16" s="37" customFormat="1">
      <c r="A74" s="26">
        <v>66</v>
      </c>
      <c r="B74" s="27" t="s">
        <v>89</v>
      </c>
      <c r="C74" s="28">
        <f>'[1]KIB A'!X76</f>
        <v>0</v>
      </c>
      <c r="D74" s="29">
        <f>'[1]KIB B'!X76</f>
        <v>1304526500</v>
      </c>
      <c r="E74" s="29">
        <f>'[1]KIB C'!X77</f>
        <v>434000000</v>
      </c>
      <c r="F74" s="29">
        <f>'[1]KIB D'!X77</f>
        <v>12059800</v>
      </c>
      <c r="G74" s="29">
        <f>'[1]KIB E'!X77</f>
        <v>0</v>
      </c>
      <c r="H74" s="29">
        <f>'[1]KIB F'!X77</f>
        <v>0</v>
      </c>
      <c r="I74" s="29">
        <f>'[1]Aset Lainnya'!X77</f>
        <v>366649500</v>
      </c>
      <c r="J74" s="29">
        <f>[1]ekstraKtbl!X77</f>
        <v>12553000</v>
      </c>
      <c r="K74" s="30">
        <f t="shared" ref="K74:K80" si="2">SUM(C74:J74)</f>
        <v>2129788800</v>
      </c>
      <c r="O74" s="38">
        <v>1778114250</v>
      </c>
      <c r="P74" s="32">
        <f t="shared" ref="P74:P80" si="3">K74-O74</f>
        <v>351674550</v>
      </c>
    </row>
    <row r="75" spans="1:16" s="37" customFormat="1">
      <c r="A75" s="26">
        <v>67</v>
      </c>
      <c r="B75" s="27" t="s">
        <v>90</v>
      </c>
      <c r="C75" s="28">
        <f>'[1]KIB A'!X77</f>
        <v>545000000</v>
      </c>
      <c r="D75" s="29">
        <f>'[1]KIB B'!X77</f>
        <v>2171447425</v>
      </c>
      <c r="E75" s="29">
        <f>'[1]KIB C'!X78</f>
        <v>1002019000</v>
      </c>
      <c r="F75" s="29">
        <f>'[1]KIB D'!X78</f>
        <v>950000</v>
      </c>
      <c r="G75" s="29">
        <f>'[1]KIB E'!X78</f>
        <v>1359967328</v>
      </c>
      <c r="H75" s="29">
        <f>'[1]KIB F'!X78</f>
        <v>0</v>
      </c>
      <c r="I75" s="29">
        <f>'[1]Aset Lainnya'!X78</f>
        <v>187880840</v>
      </c>
      <c r="J75" s="29">
        <f>[1]ekstraKtbl!X78</f>
        <v>32236100</v>
      </c>
      <c r="K75" s="30">
        <f t="shared" si="2"/>
        <v>5299500693</v>
      </c>
      <c r="O75" s="38">
        <v>4429438782</v>
      </c>
      <c r="P75" s="32">
        <f t="shared" si="3"/>
        <v>870061911</v>
      </c>
    </row>
    <row r="76" spans="1:16" s="37" customFormat="1">
      <c r="A76" s="26">
        <v>68</v>
      </c>
      <c r="B76" s="27" t="s">
        <v>91</v>
      </c>
      <c r="C76" s="28">
        <f>'[1]KIB A'!X78</f>
        <v>2297075000</v>
      </c>
      <c r="D76" s="29">
        <f>'[1]KIB B'!X78</f>
        <v>3888093200</v>
      </c>
      <c r="E76" s="29">
        <f>'[1]KIB C'!X79</f>
        <v>7385490771</v>
      </c>
      <c r="F76" s="29">
        <f>'[1]KIB D'!X79</f>
        <v>8700000</v>
      </c>
      <c r="G76" s="29">
        <f>'[1]KIB E'!X79</f>
        <v>0</v>
      </c>
      <c r="H76" s="29">
        <f>'[1]KIB F'!X79</f>
        <v>0</v>
      </c>
      <c r="I76" s="29">
        <f>'[1]Aset Lainnya'!X79</f>
        <v>1310214550</v>
      </c>
      <c r="J76" s="29">
        <f>[1]ekstraKtbl!X79</f>
        <v>85784530</v>
      </c>
      <c r="K76" s="30">
        <f t="shared" si="2"/>
        <v>14975358051</v>
      </c>
      <c r="O76" s="38">
        <v>10641323351</v>
      </c>
      <c r="P76" s="32">
        <f t="shared" si="3"/>
        <v>4334034700</v>
      </c>
    </row>
    <row r="77" spans="1:16" s="37" customFormat="1">
      <c r="A77" s="26">
        <v>69</v>
      </c>
      <c r="B77" s="27" t="s">
        <v>92</v>
      </c>
      <c r="C77" s="28">
        <f>'[1]KIB A'!X79</f>
        <v>3942430000</v>
      </c>
      <c r="D77" s="29">
        <f>'[1]KIB B'!X79</f>
        <v>3431679314</v>
      </c>
      <c r="E77" s="29">
        <f>'[1]KIB C'!X80</f>
        <v>14878742441</v>
      </c>
      <c r="F77" s="29">
        <f>'[1]KIB D'!X80</f>
        <v>156162000</v>
      </c>
      <c r="G77" s="29">
        <f>'[1]KIB E'!X80</f>
        <v>99952332</v>
      </c>
      <c r="H77" s="29">
        <f>'[1]KIB F'!X80</f>
        <v>0</v>
      </c>
      <c r="I77" s="29">
        <f>'[1]Aset Lainnya'!X80</f>
        <v>494143342</v>
      </c>
      <c r="J77" s="29">
        <f>[1]ekstraKtbl!X80</f>
        <v>49725344</v>
      </c>
      <c r="K77" s="30">
        <f t="shared" si="2"/>
        <v>23052834773</v>
      </c>
      <c r="O77" s="38">
        <v>16708073258</v>
      </c>
      <c r="P77" s="32">
        <f t="shared" si="3"/>
        <v>6344761515</v>
      </c>
    </row>
    <row r="78" spans="1:16" s="37" customFormat="1">
      <c r="A78" s="26">
        <v>70</v>
      </c>
      <c r="B78" s="27" t="s">
        <v>93</v>
      </c>
      <c r="C78" s="28">
        <f>'[1]KIB A'!X80</f>
        <v>6911405833</v>
      </c>
      <c r="D78" s="29">
        <f>'[1]KIB B'!X80</f>
        <v>1954616291</v>
      </c>
      <c r="E78" s="29">
        <f>'[1]KIB C'!X81</f>
        <v>4351225292</v>
      </c>
      <c r="F78" s="29">
        <f>'[1]KIB D'!X81</f>
        <v>222889364</v>
      </c>
      <c r="G78" s="29">
        <f>'[1]KIB E'!X81</f>
        <v>0</v>
      </c>
      <c r="H78" s="29">
        <f>'[1]KIB F'!X81</f>
        <v>229275000</v>
      </c>
      <c r="I78" s="29">
        <f>'[1]Aset Lainnya'!X81</f>
        <v>133167135</v>
      </c>
      <c r="J78" s="29">
        <f>[1]ekstraKtbl!X81</f>
        <v>211058</v>
      </c>
      <c r="K78" s="30">
        <f t="shared" si="2"/>
        <v>13802789973</v>
      </c>
      <c r="O78" s="38">
        <v>11678040595</v>
      </c>
      <c r="P78" s="32">
        <f t="shared" si="3"/>
        <v>2124749378</v>
      </c>
    </row>
    <row r="79" spans="1:16" s="39" customFormat="1">
      <c r="A79" s="26">
        <v>71</v>
      </c>
      <c r="B79" s="27" t="s">
        <v>94</v>
      </c>
      <c r="C79" s="28">
        <f>'[1]KIB A'!X81</f>
        <v>17484934776</v>
      </c>
      <c r="D79" s="29">
        <f>'[1]KIB B'!X81</f>
        <v>5069292639</v>
      </c>
      <c r="E79" s="29">
        <f>'[1]KIB C'!X82</f>
        <v>162513530044</v>
      </c>
      <c r="F79" s="29">
        <f>'[1]KIB D'!X82</f>
        <v>387402600</v>
      </c>
      <c r="G79" s="29">
        <f>'[1]KIB E'!X82</f>
        <v>395000</v>
      </c>
      <c r="H79" s="29">
        <f>'[1]KIB F'!X82</f>
        <v>4902248737</v>
      </c>
      <c r="I79" s="29">
        <f>'[1]Aset Lainnya'!X82</f>
        <v>296669400</v>
      </c>
      <c r="J79" s="29">
        <f>[1]ekstraKtbl!X82</f>
        <v>28832875</v>
      </c>
      <c r="K79" s="30">
        <f t="shared" si="2"/>
        <v>190683306071</v>
      </c>
      <c r="O79" s="40">
        <v>84044522378</v>
      </c>
      <c r="P79" s="32">
        <f t="shared" si="3"/>
        <v>106638783693</v>
      </c>
    </row>
    <row r="80" spans="1:16" s="39" customFormat="1">
      <c r="A80" s="26">
        <v>72</v>
      </c>
      <c r="B80" s="41" t="s">
        <v>95</v>
      </c>
      <c r="C80" s="28">
        <f>'[1]KIB A'!X82</f>
        <v>34173195200</v>
      </c>
      <c r="D80" s="29">
        <f>'[1]KIB B'!X82</f>
        <v>956409150</v>
      </c>
      <c r="E80" s="29">
        <f>'[1]KIB C'!X83</f>
        <v>23893757051</v>
      </c>
      <c r="F80" s="29">
        <f>'[1]KIB D'!X83</f>
        <v>1598625760</v>
      </c>
      <c r="G80" s="29">
        <f>'[1]KIB E'!X83</f>
        <v>126500000</v>
      </c>
      <c r="H80" s="29">
        <f>'[1]KIB F'!X83</f>
        <v>0</v>
      </c>
      <c r="I80" s="29">
        <f>'[1]Aset Lainnya'!X83</f>
        <v>0</v>
      </c>
      <c r="J80" s="29">
        <f>[1]ekstraKtbl!X83</f>
        <v>5715000</v>
      </c>
      <c r="K80" s="30">
        <f t="shared" si="2"/>
        <v>60754202161</v>
      </c>
      <c r="O80" s="40">
        <v>47195893383</v>
      </c>
      <c r="P80" s="32">
        <f t="shared" si="3"/>
        <v>13558308778</v>
      </c>
    </row>
    <row r="81" spans="1:16" s="39" customForma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5"/>
    </row>
    <row r="82" spans="1:16" s="10" customFormat="1" ht="15">
      <c r="A82" s="46"/>
      <c r="B82" s="47" t="s">
        <v>96</v>
      </c>
      <c r="C82" s="48">
        <f t="shared" ref="C82:J82" si="4">SUM(C9:C80)</f>
        <v>549379429404</v>
      </c>
      <c r="D82" s="48">
        <f t="shared" si="4"/>
        <v>336148355884.99646</v>
      </c>
      <c r="E82" s="48">
        <f t="shared" si="4"/>
        <v>928841756298</v>
      </c>
      <c r="F82" s="48">
        <f t="shared" si="4"/>
        <v>1387464580838</v>
      </c>
      <c r="G82" s="48">
        <f t="shared" si="4"/>
        <v>57202400405.809998</v>
      </c>
      <c r="H82" s="48">
        <f t="shared" si="4"/>
        <v>45843048381</v>
      </c>
      <c r="I82" s="48">
        <f t="shared" si="4"/>
        <v>67508029325</v>
      </c>
      <c r="J82" s="48">
        <f t="shared" si="4"/>
        <v>29992483242</v>
      </c>
      <c r="K82" s="48">
        <f>SUM(K9:K80)</f>
        <v>3402380083778.8066</v>
      </c>
      <c r="L82" s="49"/>
      <c r="M82" s="49"/>
      <c r="N82" s="49"/>
      <c r="O82" s="48">
        <f>SUM(O9:O80)</f>
        <v>2421420413549</v>
      </c>
      <c r="P82" s="48">
        <f>SUM(P9:P80)</f>
        <v>980959670229.8064</v>
      </c>
    </row>
    <row r="83" spans="1:16">
      <c r="A83" s="50"/>
      <c r="B83" s="51"/>
      <c r="C83" s="52"/>
      <c r="D83" s="52"/>
      <c r="E83" s="52"/>
      <c r="F83" s="52"/>
      <c r="G83" s="52"/>
      <c r="H83" s="52"/>
      <c r="I83" s="52"/>
      <c r="J83" s="52"/>
      <c r="K83" s="52"/>
    </row>
    <row r="84" spans="1:16">
      <c r="A84" s="53"/>
      <c r="B84" s="54"/>
      <c r="C84" s="55"/>
      <c r="D84" s="55"/>
      <c r="E84" s="55"/>
      <c r="F84" s="55"/>
      <c r="G84" s="55"/>
      <c r="H84" s="55"/>
      <c r="I84" s="55"/>
      <c r="J84" s="55"/>
      <c r="K84" s="55"/>
    </row>
    <row r="85" spans="1:16">
      <c r="A85" s="56"/>
      <c r="B85" s="57"/>
      <c r="C85" s="58"/>
      <c r="D85" s="58"/>
      <c r="E85" s="58"/>
      <c r="F85" s="58"/>
      <c r="G85" s="58"/>
      <c r="H85" s="58"/>
      <c r="I85" s="58"/>
      <c r="J85" s="58"/>
      <c r="K85" s="58"/>
    </row>
    <row r="86" spans="1:16">
      <c r="A86" s="37"/>
      <c r="B86" s="51"/>
      <c r="C86" s="38"/>
      <c r="D86" s="38"/>
      <c r="E86" s="38"/>
      <c r="F86" s="38"/>
      <c r="G86" s="38"/>
      <c r="H86" s="38"/>
      <c r="I86" s="38"/>
      <c r="J86" s="38"/>
      <c r="K86" s="38"/>
    </row>
    <row r="87" spans="1:16">
      <c r="A87" s="37"/>
      <c r="B87" s="51"/>
      <c r="C87" s="38"/>
      <c r="D87" s="38"/>
      <c r="E87" s="38"/>
      <c r="F87" s="38"/>
      <c r="G87" s="38"/>
      <c r="H87" s="38"/>
      <c r="I87" s="38"/>
      <c r="J87" s="38"/>
      <c r="K87" s="38"/>
    </row>
    <row r="88" spans="1:16">
      <c r="A88" s="37"/>
      <c r="B88" s="51"/>
      <c r="C88" s="38"/>
      <c r="D88" s="38"/>
      <c r="E88" s="38"/>
      <c r="F88" s="38"/>
      <c r="G88" s="38"/>
      <c r="H88" s="38"/>
      <c r="I88" s="38"/>
      <c r="J88" s="38"/>
      <c r="K88" s="38"/>
    </row>
    <row r="89" spans="1:16" s="34" customFormat="1">
      <c r="A89" s="37"/>
      <c r="B89" s="51"/>
      <c r="C89" s="38"/>
      <c r="D89" s="38"/>
      <c r="E89" s="38"/>
      <c r="F89" s="38"/>
      <c r="G89" s="38"/>
      <c r="H89" s="38"/>
      <c r="I89" s="38"/>
      <c r="J89" s="38"/>
      <c r="K89" s="38"/>
    </row>
    <row r="90" spans="1:16">
      <c r="A90" s="37"/>
      <c r="B90" s="51"/>
      <c r="C90" s="38"/>
      <c r="D90" s="38"/>
      <c r="E90" s="38"/>
      <c r="F90" s="38"/>
      <c r="G90" s="38"/>
      <c r="H90" s="38"/>
      <c r="I90" s="38"/>
      <c r="J90" s="38"/>
      <c r="K90" s="38"/>
    </row>
    <row r="91" spans="1:16" s="10" customFormat="1">
      <c r="A91" s="37"/>
      <c r="B91" s="51"/>
      <c r="C91" s="38"/>
      <c r="D91" s="38"/>
      <c r="E91" s="38"/>
      <c r="F91" s="38"/>
      <c r="G91" s="38"/>
      <c r="H91" s="38"/>
      <c r="I91" s="38"/>
      <c r="J91" s="38"/>
      <c r="K91" s="38"/>
    </row>
    <row r="98" spans="1:11" s="34" customFormat="1">
      <c r="A98" s="2"/>
      <c r="B98" s="59"/>
      <c r="C98" s="33"/>
      <c r="D98" s="33"/>
      <c r="E98" s="33"/>
      <c r="F98" s="33"/>
      <c r="G98" s="33"/>
      <c r="H98" s="33"/>
      <c r="I98" s="33"/>
      <c r="J98" s="33"/>
      <c r="K98" s="33"/>
    </row>
    <row r="101" spans="1:11" s="60" customFormat="1" ht="15">
      <c r="A101" s="2"/>
      <c r="B101" s="59"/>
      <c r="C101" s="33"/>
      <c r="D101" s="33"/>
      <c r="E101" s="33"/>
      <c r="F101" s="33"/>
      <c r="G101" s="33"/>
      <c r="H101" s="33"/>
      <c r="I101" s="33"/>
      <c r="J101" s="33"/>
      <c r="K101" s="33"/>
    </row>
    <row r="103" spans="1:11" s="61" customFormat="1">
      <c r="A103" s="2"/>
      <c r="B103" s="59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s="61" customFormat="1">
      <c r="A104" s="2"/>
      <c r="B104" s="59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s="61" customFormat="1">
      <c r="A105" s="2"/>
      <c r="B105" s="59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1" s="61" customFormat="1">
      <c r="A106" s="2"/>
      <c r="B106" s="59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s="61" customFormat="1">
      <c r="A107" s="2"/>
      <c r="B107" s="59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s="61" customFormat="1">
      <c r="A108" s="2"/>
      <c r="B108" s="59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s="61" customFormat="1">
      <c r="A109" s="2"/>
      <c r="B109" s="59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11" s="61" customFormat="1">
      <c r="A110" s="2"/>
      <c r="B110" s="59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 s="61" customFormat="1">
      <c r="A111" s="2"/>
      <c r="B111" s="59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s="61" customFormat="1">
      <c r="A112" s="2"/>
      <c r="B112" s="59"/>
      <c r="C112" s="33"/>
      <c r="D112" s="33"/>
      <c r="E112" s="33"/>
      <c r="F112" s="33"/>
      <c r="G112" s="33"/>
      <c r="H112" s="33"/>
      <c r="I112" s="33"/>
      <c r="J112" s="33"/>
      <c r="K112" s="33"/>
    </row>
  </sheetData>
  <mergeCells count="7">
    <mergeCell ref="P7:Q7"/>
    <mergeCell ref="A1:K1"/>
    <mergeCell ref="A2:K2"/>
    <mergeCell ref="A3:K3"/>
    <mergeCell ref="A5:A6"/>
    <mergeCell ref="B5:B6"/>
    <mergeCell ref="I5:I6"/>
  </mergeCells>
  <dataValidations count="1">
    <dataValidation type="whole" operator="greaterThanOrEqual" allowBlank="1" showInputMessage="1" showErrorMessage="1" sqref="C9:C80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2017-10-31T01:27:49Z</dcterms:created>
  <dcterms:modified xsi:type="dcterms:W3CDTF">2017-10-31T01:28:05Z</dcterms:modified>
</cp:coreProperties>
</file>