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file anggit\OPEN DATA\Laborat\LABORAT 2021\"/>
    </mc:Choice>
  </mc:AlternateContent>
  <xr:revisionPtr revIDLastSave="0" documentId="13_ncr:1_{99AC1E3F-6E69-492C-B0A8-0E98B3370238}" xr6:coauthVersionLast="47" xr6:coauthVersionMax="47" xr10:uidLastSave="{00000000-0000-0000-0000-000000000000}"/>
  <bookViews>
    <workbookView xWindow="-120" yWindow="-120" windowWidth="20730" windowHeight="11160" xr2:uid="{434EF35A-00C5-4471-B143-4134B5A2286C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4" i="1" l="1"/>
  <c r="N4" i="1"/>
  <c r="F5" i="1"/>
  <c r="K5" i="1"/>
  <c r="N5" i="1" s="1"/>
  <c r="F6" i="1"/>
  <c r="K6" i="1"/>
  <c r="N6" i="1"/>
  <c r="K7" i="1"/>
  <c r="N7" i="1" s="1"/>
  <c r="F8" i="1"/>
  <c r="K8" i="1"/>
  <c r="N8" i="1"/>
  <c r="F9" i="1"/>
  <c r="M9" i="1"/>
  <c r="N9" i="1"/>
  <c r="F10" i="1"/>
  <c r="K10" i="1"/>
  <c r="L10" i="1"/>
  <c r="M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D24" i="1"/>
  <c r="E24" i="1"/>
  <c r="F24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D45" i="1"/>
  <c r="F45" i="1" s="1"/>
  <c r="E45" i="1"/>
  <c r="F47" i="1"/>
  <c r="F48" i="1"/>
  <c r="F49" i="1"/>
  <c r="F50" i="1"/>
  <c r="F51" i="1"/>
  <c r="F52" i="1"/>
  <c r="F53" i="1"/>
  <c r="F54" i="1"/>
  <c r="F55" i="1"/>
  <c r="F56" i="1"/>
  <c r="D57" i="1"/>
  <c r="F57" i="1" s="1"/>
  <c r="E57" i="1"/>
  <c r="F59" i="1"/>
  <c r="F60" i="1"/>
  <c r="F61" i="1"/>
  <c r="F62" i="1"/>
  <c r="F63" i="1"/>
  <c r="F65" i="1"/>
  <c r="D66" i="1"/>
  <c r="D79" i="1" s="1"/>
  <c r="F79" i="1" s="1"/>
  <c r="E66" i="1"/>
  <c r="F68" i="1"/>
  <c r="F69" i="1"/>
  <c r="D70" i="1"/>
  <c r="E70" i="1"/>
  <c r="F70" i="1"/>
  <c r="F72" i="1"/>
  <c r="F73" i="1"/>
  <c r="D74" i="1"/>
  <c r="E74" i="1"/>
  <c r="F74" i="1"/>
  <c r="F76" i="1"/>
  <c r="F78" i="1"/>
  <c r="E79" i="1"/>
  <c r="N10" i="1" l="1"/>
  <c r="F66" i="1"/>
</calcChain>
</file>

<file path=xl/sharedStrings.xml><?xml version="1.0" encoding="utf-8"?>
<sst xmlns="http://schemas.openxmlformats.org/spreadsheetml/2006/main" count="149" uniqueCount="131">
  <si>
    <t>LAPORAN KUNJUNGAN DAN KEGIATAN LABORATORIUM</t>
  </si>
  <si>
    <t xml:space="preserve">LAPORAN KATEGORI PEMERIKSAAN LABORATORIUM </t>
  </si>
  <si>
    <t>BULAN : AGUSTUS 2021</t>
  </si>
  <si>
    <t>BULAN : JULI 2018</t>
  </si>
  <si>
    <t>NO</t>
  </si>
  <si>
    <t>KATEGORI</t>
  </si>
  <si>
    <t>KODE</t>
  </si>
  <si>
    <t>JUMLAH</t>
  </si>
  <si>
    <t>JENIS PEMERIKSAAN</t>
  </si>
  <si>
    <t>SEDERHANA</t>
  </si>
  <si>
    <t>SEDANG</t>
  </si>
  <si>
    <t>CANGGIH</t>
  </si>
  <si>
    <t>R. INAP</t>
  </si>
  <si>
    <t>R. JALAN</t>
  </si>
  <si>
    <t>Kimia Darah</t>
  </si>
  <si>
    <t>I</t>
  </si>
  <si>
    <t>JUMLAH PASIEN</t>
  </si>
  <si>
    <t>Hematologi</t>
  </si>
  <si>
    <t>II</t>
  </si>
  <si>
    <t>TINDAKAN/PEMERIKSAAN</t>
  </si>
  <si>
    <t>Serologi</t>
  </si>
  <si>
    <t>A. HEMATOLOGI</t>
  </si>
  <si>
    <t>Urine</t>
  </si>
  <si>
    <t>Hemoglobin</t>
  </si>
  <si>
    <t>1.3.1</t>
  </si>
  <si>
    <t>Mikrobiologi</t>
  </si>
  <si>
    <t>Eritrosit</t>
  </si>
  <si>
    <t>1.1.2</t>
  </si>
  <si>
    <t>Narkoba</t>
  </si>
  <si>
    <t>Lekosit</t>
  </si>
  <si>
    <t>1.1.4</t>
  </si>
  <si>
    <t>TOTAL</t>
  </si>
  <si>
    <t>Diff Count</t>
  </si>
  <si>
    <t>1.1.3</t>
  </si>
  <si>
    <t>Semarang, 4 Agustus 2018</t>
  </si>
  <si>
    <t>LED</t>
  </si>
  <si>
    <t>1.6.6</t>
  </si>
  <si>
    <t>Hematokrit</t>
  </si>
  <si>
    <t>1.6.3</t>
  </si>
  <si>
    <t>Kasie Penunjang Medik</t>
  </si>
  <si>
    <t>Ka Instal Laboratorium</t>
  </si>
  <si>
    <t>Trombosit</t>
  </si>
  <si>
    <t>1.1.8</t>
  </si>
  <si>
    <t>Gambaran Darah Tepi</t>
  </si>
  <si>
    <t>CT</t>
  </si>
  <si>
    <t>1.5.11</t>
  </si>
  <si>
    <t>BT</t>
  </si>
  <si>
    <t>1.5.13</t>
  </si>
  <si>
    <t>Iskarno, SH. M.Hum</t>
  </si>
  <si>
    <t>Wijanarko, SKM</t>
  </si>
  <si>
    <t>MCV</t>
  </si>
  <si>
    <t>MCH</t>
  </si>
  <si>
    <t>1.6.4</t>
  </si>
  <si>
    <t>MCHC</t>
  </si>
  <si>
    <t>1.6.5</t>
  </si>
  <si>
    <t>Malaria</t>
  </si>
  <si>
    <t>Golongan Darah</t>
  </si>
  <si>
    <t>1.4.2</t>
  </si>
  <si>
    <t>D-Dimer</t>
  </si>
  <si>
    <t>Total</t>
  </si>
  <si>
    <t>B. KIMIA KLINIK</t>
  </si>
  <si>
    <t>Gula Darah</t>
  </si>
  <si>
    <t>2.2.4</t>
  </si>
  <si>
    <t>Urea</t>
  </si>
  <si>
    <t>2.1.19</t>
  </si>
  <si>
    <t>Creatinin</t>
  </si>
  <si>
    <t>2.1.8</t>
  </si>
  <si>
    <t>Cholesterol</t>
  </si>
  <si>
    <t>2.3.5</t>
  </si>
  <si>
    <t>LDL Cholesterol</t>
  </si>
  <si>
    <t>2.3.4</t>
  </si>
  <si>
    <t>HDL Cholesterol</t>
  </si>
  <si>
    <t>2.3.3</t>
  </si>
  <si>
    <t>SGOT</t>
  </si>
  <si>
    <t>SGPT</t>
  </si>
  <si>
    <t>2.4.11</t>
  </si>
  <si>
    <t>Trigliserida</t>
  </si>
  <si>
    <t>2.3.9</t>
  </si>
  <si>
    <t>Uric Acid</t>
  </si>
  <si>
    <t>2.1.3</t>
  </si>
  <si>
    <t>Total Protein</t>
  </si>
  <si>
    <t>2.1.18</t>
  </si>
  <si>
    <t>Albumin</t>
  </si>
  <si>
    <t>2.1.1</t>
  </si>
  <si>
    <t>Globulin</t>
  </si>
  <si>
    <t>2.1.6</t>
  </si>
  <si>
    <t>Na</t>
  </si>
  <si>
    <t>2.6.5</t>
  </si>
  <si>
    <t>K</t>
  </si>
  <si>
    <t>2.6.2</t>
  </si>
  <si>
    <t>Cl</t>
  </si>
  <si>
    <t>2.6.4</t>
  </si>
  <si>
    <t>CPK</t>
  </si>
  <si>
    <t>2.4.7</t>
  </si>
  <si>
    <t>Analisa Gas Darah</t>
  </si>
  <si>
    <t>HbA1C</t>
  </si>
  <si>
    <t>C. URINALISA</t>
  </si>
  <si>
    <t>Warna / Kejernihan</t>
  </si>
  <si>
    <t>2.9.14</t>
  </si>
  <si>
    <t>pH</t>
  </si>
  <si>
    <t>Protein</t>
  </si>
  <si>
    <t>Reduksi</t>
  </si>
  <si>
    <t>Bilirubin</t>
  </si>
  <si>
    <t>Urobilin</t>
  </si>
  <si>
    <t>Keton</t>
  </si>
  <si>
    <t>Nitrit</t>
  </si>
  <si>
    <t>Sedimen</t>
  </si>
  <si>
    <t>Test Kehamilan</t>
  </si>
  <si>
    <t>2.9.12</t>
  </si>
  <si>
    <t>D. SEROLOGI</t>
  </si>
  <si>
    <t>HBsAg</t>
  </si>
  <si>
    <t>Widal</t>
  </si>
  <si>
    <t>HIV</t>
  </si>
  <si>
    <t>Rapid COVID-Ab</t>
  </si>
  <si>
    <t>Rapid COVID-Ag</t>
  </si>
  <si>
    <t>Tubex</t>
  </si>
  <si>
    <t>CRP</t>
  </si>
  <si>
    <t>E. NARKOBA (Kualitatif)</t>
  </si>
  <si>
    <t>6 Panel</t>
  </si>
  <si>
    <t>3 Panel</t>
  </si>
  <si>
    <t>F. MIKROBIOLOGI</t>
  </si>
  <si>
    <t>BTA (Mikroskopis)</t>
  </si>
  <si>
    <t>Feces</t>
  </si>
  <si>
    <t>2.9.6</t>
  </si>
  <si>
    <t xml:space="preserve">G. PELAYANAN DARAH </t>
  </si>
  <si>
    <t>H. BIOMOLEKULER (RUJUK LUAR)</t>
  </si>
  <si>
    <t>JUMLAH TINDAKAN TOTAL</t>
  </si>
  <si>
    <t>Semarang, 03 September 2021</t>
  </si>
  <si>
    <t>Kepala Instalasi Laboratorium</t>
  </si>
  <si>
    <t>Liarsih, S.Si</t>
  </si>
  <si>
    <t>dr. Anita Tri Hastuti, Sp.PK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</si>
</sst>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</font>
    <font>
      <sz val="12"/>
      <color theme="1"/>
      <name val="Calibri"/>
      <family val="2"/>
      <scheme val="minor"/>
    </font>
    <font>
      <b/>
      <sz val="12"/>
      <color theme="1"/>
      <name val="Garamond"/>
      <family val="1"/>
    </font>
    <font>
      <sz val="12"/>
      <color theme="1"/>
      <name val="Garamond"/>
      <family val="1"/>
    </font>
  </fonts>
  <fills count="7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/>
    <xf numFmtId="0" fontId="4" fillId="0" borderId="2" xfId="0" applyFont="1" applyBorder="1" applyAlignment="1">
      <alignment horizontal="center" vertical="center"/>
    </xf>
    <xf numFmtId="0" fontId="2" fillId="0" borderId="2" xfId="0" applyFont="1" applyBorder="1"/>
    <xf numFmtId="0" fontId="4" fillId="0" borderId="2" xfId="0" applyFont="1" applyBorder="1" applyAlignment="1">
      <alignment horizontal="center"/>
    </xf>
    <xf numFmtId="0" fontId="3" fillId="3" borderId="0" xfId="0" applyFont="1" applyFill="1"/>
    <xf numFmtId="0" fontId="4" fillId="0" borderId="2" xfId="0" applyFont="1" applyBorder="1"/>
    <xf numFmtId="0" fontId="4" fillId="2" borderId="2" xfId="0" applyFont="1" applyFill="1" applyBorder="1" applyAlignment="1">
      <alignment horizontal="center" vertical="center"/>
    </xf>
    <xf numFmtId="0" fontId="2" fillId="2" borderId="2" xfId="0" applyFont="1" applyFill="1" applyBorder="1"/>
    <xf numFmtId="0" fontId="4" fillId="2" borderId="2" xfId="0" applyFont="1" applyFill="1" applyBorder="1"/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6" fillId="0" borderId="0" xfId="0" applyFont="1"/>
    <xf numFmtId="0" fontId="6" fillId="0" borderId="0" xfId="0" applyFont="1" applyAlignment="1">
      <alignment horizontal="center" vertical="center"/>
    </xf>
    <xf numFmtId="0" fontId="4" fillId="4" borderId="2" xfId="0" applyFont="1" applyFill="1" applyBorder="1"/>
    <xf numFmtId="0" fontId="4" fillId="4" borderId="2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/>
    </xf>
    <xf numFmtId="0" fontId="3" fillId="5" borderId="0" xfId="0" applyFont="1" applyFill="1"/>
    <xf numFmtId="0" fontId="4" fillId="2" borderId="2" xfId="0" applyFont="1" applyFill="1" applyBorder="1" applyAlignment="1">
      <alignment horizontal="left"/>
    </xf>
    <xf numFmtId="0" fontId="3" fillId="6" borderId="0" xfId="0" applyFont="1" applyFill="1"/>
    <xf numFmtId="0" fontId="4" fillId="6" borderId="2" xfId="0" applyFont="1" applyFill="1" applyBorder="1" applyAlignment="1">
      <alignment horizontal="center" vertical="center"/>
    </xf>
    <xf numFmtId="0" fontId="4" fillId="6" borderId="0" xfId="0" applyFont="1" applyFill="1"/>
    <xf numFmtId="0" fontId="1" fillId="2" borderId="2" xfId="0" applyFont="1" applyFill="1" applyBorder="1"/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1276350</xdr:colOff>
      <xdr:row>25</xdr:row>
      <xdr:rowOff>19050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7D4ED100-40EF-4B7A-8915-1508735187B5}"/>
            </a:ext>
          </a:extLst>
        </xdr:cNvPr>
        <xdr:cNvSpPr txBox="1"/>
      </xdr:nvSpPr>
      <xdr:spPr>
        <a:xfrm>
          <a:off x="1885950" y="501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0ADEE4-A073-4FF8-8897-6E33D86267CC}">
  <dimension ref="A1:N85"/>
  <sheetViews>
    <sheetView tabSelected="1" workbookViewId="0">
      <selection sqref="A1:XFD1048576"/>
    </sheetView>
  </sheetViews>
  <sheetFormatPr defaultRowHeight="15.75" x14ac:dyDescent="0.25"/>
  <cols>
    <col min="1" max="1" width="9.140625" style="31"/>
    <col min="2" max="2" width="30.42578125" style="3" customWidth="1"/>
    <col min="3" max="3" width="9.140625" style="31"/>
    <col min="4" max="5" width="26.7109375" style="3" customWidth="1"/>
    <col min="6" max="9" width="9.140625" style="3"/>
    <col min="10" max="10" width="27.7109375" style="3" customWidth="1"/>
    <col min="11" max="14" width="17.140625" style="3" customWidth="1"/>
    <col min="15" max="16384" width="9.140625" style="3"/>
  </cols>
  <sheetData>
    <row r="1" spans="1:14" ht="24.95" customHeight="1" x14ac:dyDescent="0.25">
      <c r="A1" s="1" t="s">
        <v>0</v>
      </c>
      <c r="B1" s="1"/>
      <c r="C1" s="1"/>
      <c r="D1" s="1"/>
      <c r="E1" s="1"/>
      <c r="F1" s="2"/>
      <c r="I1" s="4" t="s">
        <v>1</v>
      </c>
      <c r="J1" s="4"/>
      <c r="K1" s="4"/>
      <c r="L1" s="4"/>
      <c r="M1" s="4"/>
      <c r="N1" s="4"/>
    </row>
    <row r="2" spans="1:14" ht="24.95" customHeight="1" x14ac:dyDescent="0.25">
      <c r="A2" s="33" t="s">
        <v>2</v>
      </c>
      <c r="B2" s="33"/>
      <c r="C2" s="33"/>
      <c r="D2" s="33"/>
      <c r="E2" s="33"/>
      <c r="F2" s="2"/>
      <c r="I2" s="5" t="s">
        <v>3</v>
      </c>
      <c r="J2" s="5"/>
      <c r="K2" s="5"/>
      <c r="L2" s="5"/>
      <c r="M2" s="5"/>
      <c r="N2" s="5"/>
    </row>
    <row r="3" spans="1:14" ht="24.95" customHeight="1" x14ac:dyDescent="0.25">
      <c r="A3" s="36" t="s">
        <v>4</v>
      </c>
      <c r="B3" s="36" t="s">
        <v>5</v>
      </c>
      <c r="C3" s="36" t="s">
        <v>6</v>
      </c>
      <c r="D3" s="34" t="s">
        <v>7</v>
      </c>
      <c r="E3" s="35"/>
      <c r="F3" s="2"/>
      <c r="I3" s="6" t="s">
        <v>4</v>
      </c>
      <c r="J3" s="6" t="s">
        <v>8</v>
      </c>
      <c r="K3" s="6" t="s">
        <v>9</v>
      </c>
      <c r="L3" s="6" t="s">
        <v>10</v>
      </c>
      <c r="M3" s="6" t="s">
        <v>11</v>
      </c>
      <c r="N3" s="6" t="s">
        <v>7</v>
      </c>
    </row>
    <row r="4" spans="1:14" ht="24.95" customHeight="1" x14ac:dyDescent="0.25">
      <c r="A4" s="37"/>
      <c r="B4" s="37"/>
      <c r="C4" s="37"/>
      <c r="D4" s="7" t="s">
        <v>12</v>
      </c>
      <c r="E4" s="7" t="s">
        <v>13</v>
      </c>
      <c r="F4" s="2"/>
      <c r="I4" s="8">
        <v>1</v>
      </c>
      <c r="J4" s="9" t="s">
        <v>14</v>
      </c>
      <c r="K4" s="9"/>
      <c r="L4" s="9">
        <f>F46</f>
        <v>0</v>
      </c>
      <c r="M4" s="9"/>
      <c r="N4" s="9">
        <f>L4</f>
        <v>0</v>
      </c>
    </row>
    <row r="5" spans="1:14" ht="24.95" customHeight="1" x14ac:dyDescent="0.25">
      <c r="A5" s="10" t="s">
        <v>15</v>
      </c>
      <c r="B5" s="11" t="s">
        <v>16</v>
      </c>
      <c r="C5" s="10"/>
      <c r="D5" s="12">
        <v>896</v>
      </c>
      <c r="E5" s="12">
        <v>134</v>
      </c>
      <c r="F5" s="13">
        <f>D5+E5</f>
        <v>1030</v>
      </c>
      <c r="I5" s="8">
        <v>2</v>
      </c>
      <c r="J5" s="9" t="s">
        <v>17</v>
      </c>
      <c r="K5" s="9">
        <f>F25</f>
        <v>0</v>
      </c>
      <c r="L5" s="9"/>
      <c r="M5" s="9"/>
      <c r="N5" s="9">
        <f>K5</f>
        <v>0</v>
      </c>
    </row>
    <row r="6" spans="1:14" ht="24.95" customHeight="1" x14ac:dyDescent="0.25">
      <c r="A6" s="10" t="s">
        <v>18</v>
      </c>
      <c r="B6" s="11" t="s">
        <v>19</v>
      </c>
      <c r="C6" s="10"/>
      <c r="D6" s="14"/>
      <c r="E6" s="14"/>
      <c r="F6" s="2">
        <f t="shared" ref="F6:F73" si="0">D6+E6</f>
        <v>0</v>
      </c>
      <c r="I6" s="8">
        <v>3</v>
      </c>
      <c r="J6" s="9" t="s">
        <v>20</v>
      </c>
      <c r="K6" s="9">
        <f>F67</f>
        <v>0</v>
      </c>
      <c r="L6" s="9"/>
      <c r="M6" s="9"/>
      <c r="N6" s="9">
        <f>K6</f>
        <v>0</v>
      </c>
    </row>
    <row r="7" spans="1:14" ht="24.95" customHeight="1" x14ac:dyDescent="0.25">
      <c r="A7" s="15"/>
      <c r="B7" s="16" t="s">
        <v>21</v>
      </c>
      <c r="C7" s="15"/>
      <c r="D7" s="17"/>
      <c r="E7" s="17"/>
      <c r="F7" s="2"/>
      <c r="I7" s="8">
        <v>4</v>
      </c>
      <c r="J7" s="9" t="s">
        <v>22</v>
      </c>
      <c r="K7" s="9">
        <f>F58</f>
        <v>0</v>
      </c>
      <c r="L7" s="9"/>
      <c r="M7" s="9"/>
      <c r="N7" s="9">
        <f>K7</f>
        <v>0</v>
      </c>
    </row>
    <row r="8" spans="1:14" ht="24.95" customHeight="1" x14ac:dyDescent="0.25">
      <c r="A8" s="10">
        <v>1</v>
      </c>
      <c r="B8" s="14" t="s">
        <v>23</v>
      </c>
      <c r="C8" s="10" t="s">
        <v>24</v>
      </c>
      <c r="D8" s="12">
        <v>574</v>
      </c>
      <c r="E8" s="12">
        <v>3</v>
      </c>
      <c r="F8" s="2">
        <f t="shared" si="0"/>
        <v>577</v>
      </c>
      <c r="I8" s="8">
        <v>5</v>
      </c>
      <c r="J8" s="9" t="s">
        <v>25</v>
      </c>
      <c r="K8" s="9" t="e">
        <f>#REF!</f>
        <v>#REF!</v>
      </c>
      <c r="L8" s="9"/>
      <c r="M8" s="9"/>
      <c r="N8" s="9" t="e">
        <f>K8</f>
        <v>#REF!</v>
      </c>
    </row>
    <row r="9" spans="1:14" ht="24.95" customHeight="1" x14ac:dyDescent="0.25">
      <c r="A9" s="10">
        <v>2</v>
      </c>
      <c r="B9" s="14" t="s">
        <v>26</v>
      </c>
      <c r="C9" s="10" t="s">
        <v>27</v>
      </c>
      <c r="D9" s="12">
        <v>574</v>
      </c>
      <c r="E9" s="12">
        <v>3</v>
      </c>
      <c r="F9" s="2">
        <f t="shared" si="0"/>
        <v>577</v>
      </c>
      <c r="I9" s="8">
        <v>6</v>
      </c>
      <c r="J9" s="9" t="s">
        <v>28</v>
      </c>
      <c r="K9" s="9"/>
      <c r="L9" s="9"/>
      <c r="M9" s="9">
        <f>F71</f>
        <v>0</v>
      </c>
      <c r="N9" s="9">
        <f>M9</f>
        <v>0</v>
      </c>
    </row>
    <row r="10" spans="1:14" ht="24.95" customHeight="1" x14ac:dyDescent="0.25">
      <c r="A10" s="10">
        <v>3</v>
      </c>
      <c r="B10" s="14" t="s">
        <v>29</v>
      </c>
      <c r="C10" s="10" t="s">
        <v>30</v>
      </c>
      <c r="D10" s="12">
        <v>574</v>
      </c>
      <c r="E10" s="12">
        <v>3</v>
      </c>
      <c r="F10" s="2">
        <f t="shared" si="0"/>
        <v>577</v>
      </c>
      <c r="I10" s="18" t="s">
        <v>31</v>
      </c>
      <c r="J10" s="19"/>
      <c r="K10" s="9" t="e">
        <f>K5+K6+K7+K8</f>
        <v>#REF!</v>
      </c>
      <c r="L10" s="9">
        <f>L4</f>
        <v>0</v>
      </c>
      <c r="M10" s="9">
        <f>M9</f>
        <v>0</v>
      </c>
      <c r="N10" s="9" t="e">
        <f>N4+N5+N6+N7+N8+N9</f>
        <v>#REF!</v>
      </c>
    </row>
    <row r="11" spans="1:14" ht="24.95" customHeight="1" x14ac:dyDescent="0.25">
      <c r="A11" s="10">
        <v>4</v>
      </c>
      <c r="B11" s="14" t="s">
        <v>32</v>
      </c>
      <c r="C11" s="10" t="s">
        <v>33</v>
      </c>
      <c r="D11" s="12">
        <v>574</v>
      </c>
      <c r="E11" s="12">
        <v>3</v>
      </c>
      <c r="F11" s="2">
        <f t="shared" si="0"/>
        <v>577</v>
      </c>
      <c r="I11" s="20"/>
      <c r="J11" s="20"/>
      <c r="K11" s="20"/>
      <c r="L11" s="20"/>
      <c r="M11" s="21" t="s">
        <v>34</v>
      </c>
      <c r="N11" s="20"/>
    </row>
    <row r="12" spans="1:14" ht="24.95" customHeight="1" x14ac:dyDescent="0.25">
      <c r="A12" s="10">
        <v>5</v>
      </c>
      <c r="B12" s="14" t="s">
        <v>35</v>
      </c>
      <c r="C12" s="10" t="s">
        <v>36</v>
      </c>
      <c r="D12" s="12">
        <v>3</v>
      </c>
      <c r="E12" s="12">
        <v>0</v>
      </c>
      <c r="F12" s="2">
        <f t="shared" si="0"/>
        <v>3</v>
      </c>
      <c r="I12" s="20"/>
      <c r="J12" s="20"/>
      <c r="K12" s="20"/>
      <c r="L12" s="20"/>
      <c r="M12" s="21"/>
      <c r="N12" s="20"/>
    </row>
    <row r="13" spans="1:14" ht="24.95" customHeight="1" x14ac:dyDescent="0.25">
      <c r="A13" s="10">
        <v>6</v>
      </c>
      <c r="B13" s="14" t="s">
        <v>37</v>
      </c>
      <c r="C13" s="10" t="s">
        <v>38</v>
      </c>
      <c r="D13" s="12">
        <v>574</v>
      </c>
      <c r="E13" s="12">
        <v>3</v>
      </c>
      <c r="F13" s="2">
        <f t="shared" si="0"/>
        <v>577</v>
      </c>
      <c r="I13" s="20"/>
      <c r="J13" s="21" t="s">
        <v>39</v>
      </c>
      <c r="K13" s="20"/>
      <c r="L13" s="20"/>
      <c r="M13" s="21" t="s">
        <v>40</v>
      </c>
      <c r="N13" s="20"/>
    </row>
    <row r="14" spans="1:14" ht="24.95" customHeight="1" x14ac:dyDescent="0.25">
      <c r="A14" s="10">
        <v>7</v>
      </c>
      <c r="B14" s="14" t="s">
        <v>41</v>
      </c>
      <c r="C14" s="10" t="s">
        <v>42</v>
      </c>
      <c r="D14" s="12">
        <v>574</v>
      </c>
      <c r="E14" s="12">
        <v>3</v>
      </c>
      <c r="F14" s="2">
        <f t="shared" si="0"/>
        <v>577</v>
      </c>
      <c r="I14" s="20"/>
      <c r="J14" s="21"/>
      <c r="K14" s="20"/>
      <c r="L14" s="20"/>
      <c r="M14" s="21"/>
      <c r="N14" s="20"/>
    </row>
    <row r="15" spans="1:14" ht="24.95" customHeight="1" x14ac:dyDescent="0.25">
      <c r="A15" s="10">
        <v>8</v>
      </c>
      <c r="B15" s="14" t="s">
        <v>43</v>
      </c>
      <c r="C15" s="10"/>
      <c r="D15" s="12">
        <v>0</v>
      </c>
      <c r="E15" s="12">
        <v>0</v>
      </c>
      <c r="F15" s="2">
        <f t="shared" si="0"/>
        <v>0</v>
      </c>
      <c r="I15" s="20"/>
      <c r="J15" s="21"/>
      <c r="K15" s="20"/>
      <c r="L15" s="20"/>
      <c r="M15" s="21"/>
      <c r="N15" s="20"/>
    </row>
    <row r="16" spans="1:14" ht="24.95" customHeight="1" x14ac:dyDescent="0.25">
      <c r="A16" s="10">
        <v>9</v>
      </c>
      <c r="B16" s="14" t="s">
        <v>44</v>
      </c>
      <c r="C16" s="10" t="s">
        <v>45</v>
      </c>
      <c r="D16" s="12">
        <v>125</v>
      </c>
      <c r="E16" s="12">
        <v>0</v>
      </c>
      <c r="F16" s="2">
        <f t="shared" si="0"/>
        <v>125</v>
      </c>
      <c r="I16" s="20"/>
      <c r="J16" s="21"/>
      <c r="K16" s="20"/>
      <c r="L16" s="20"/>
      <c r="M16" s="21"/>
      <c r="N16" s="20"/>
    </row>
    <row r="17" spans="1:14" ht="24.95" customHeight="1" x14ac:dyDescent="0.25">
      <c r="A17" s="10">
        <v>10</v>
      </c>
      <c r="B17" s="14" t="s">
        <v>46</v>
      </c>
      <c r="C17" s="10" t="s">
        <v>47</v>
      </c>
      <c r="D17" s="12">
        <v>125</v>
      </c>
      <c r="E17" s="12">
        <v>0</v>
      </c>
      <c r="F17" s="2">
        <f t="shared" si="0"/>
        <v>125</v>
      </c>
      <c r="I17" s="20"/>
      <c r="J17" s="21" t="s">
        <v>48</v>
      </c>
      <c r="K17" s="20"/>
      <c r="L17" s="20"/>
      <c r="M17" s="21" t="s">
        <v>49</v>
      </c>
      <c r="N17" s="20"/>
    </row>
    <row r="18" spans="1:14" x14ac:dyDescent="0.25">
      <c r="A18" s="10">
        <v>11</v>
      </c>
      <c r="B18" s="14" t="s">
        <v>50</v>
      </c>
      <c r="C18" s="10"/>
      <c r="D18" s="12">
        <v>574</v>
      </c>
      <c r="E18" s="12">
        <v>3</v>
      </c>
      <c r="F18" s="2">
        <f t="shared" si="0"/>
        <v>577</v>
      </c>
    </row>
    <row r="19" spans="1:14" x14ac:dyDescent="0.25">
      <c r="A19" s="10">
        <v>12</v>
      </c>
      <c r="B19" s="14" t="s">
        <v>51</v>
      </c>
      <c r="C19" s="10" t="s">
        <v>52</v>
      </c>
      <c r="D19" s="12">
        <v>574</v>
      </c>
      <c r="E19" s="12">
        <v>3</v>
      </c>
      <c r="F19" s="2">
        <f t="shared" si="0"/>
        <v>577</v>
      </c>
    </row>
    <row r="20" spans="1:14" x14ac:dyDescent="0.25">
      <c r="A20" s="10">
        <v>13</v>
      </c>
      <c r="B20" s="14" t="s">
        <v>53</v>
      </c>
      <c r="C20" s="10" t="s">
        <v>54</v>
      </c>
      <c r="D20" s="12">
        <v>574</v>
      </c>
      <c r="E20" s="12">
        <v>3</v>
      </c>
      <c r="F20" s="2">
        <f t="shared" si="0"/>
        <v>577</v>
      </c>
    </row>
    <row r="21" spans="1:14" x14ac:dyDescent="0.25">
      <c r="A21" s="10">
        <v>14</v>
      </c>
      <c r="B21" s="14" t="s">
        <v>55</v>
      </c>
      <c r="C21" s="10"/>
      <c r="D21" s="12">
        <v>0</v>
      </c>
      <c r="E21" s="12">
        <v>0</v>
      </c>
      <c r="F21" s="2">
        <f t="shared" si="0"/>
        <v>0</v>
      </c>
    </row>
    <row r="22" spans="1:14" x14ac:dyDescent="0.25">
      <c r="A22" s="10">
        <v>15</v>
      </c>
      <c r="B22" s="14" t="s">
        <v>56</v>
      </c>
      <c r="C22" s="10" t="s">
        <v>57</v>
      </c>
      <c r="D22" s="12">
        <v>19</v>
      </c>
      <c r="E22" s="12">
        <v>0</v>
      </c>
      <c r="F22" s="2">
        <f t="shared" si="0"/>
        <v>19</v>
      </c>
    </row>
    <row r="23" spans="1:14" x14ac:dyDescent="0.25">
      <c r="A23" s="10">
        <v>16</v>
      </c>
      <c r="B23" s="14" t="s">
        <v>58</v>
      </c>
      <c r="C23" s="10"/>
      <c r="D23" s="12">
        <v>26</v>
      </c>
      <c r="E23" s="12">
        <v>0</v>
      </c>
      <c r="F23" s="2">
        <f t="shared" si="0"/>
        <v>26</v>
      </c>
    </row>
    <row r="24" spans="1:14" x14ac:dyDescent="0.25">
      <c r="A24" s="10"/>
      <c r="B24" s="22" t="s">
        <v>59</v>
      </c>
      <c r="C24" s="23"/>
      <c r="D24" s="24">
        <f>SUM(D8:D23)</f>
        <v>5464</v>
      </c>
      <c r="E24" s="24">
        <f>SUM(E8:E23)</f>
        <v>27</v>
      </c>
      <c r="F24" s="25">
        <f>D24+E24</f>
        <v>5491</v>
      </c>
    </row>
    <row r="25" spans="1:14" x14ac:dyDescent="0.25">
      <c r="A25" s="15"/>
      <c r="B25" s="16" t="s">
        <v>60</v>
      </c>
      <c r="C25" s="15"/>
      <c r="D25" s="26"/>
      <c r="E25" s="26"/>
      <c r="F25" s="27"/>
    </row>
    <row r="26" spans="1:14" x14ac:dyDescent="0.25">
      <c r="A26" s="10">
        <v>1</v>
      </c>
      <c r="B26" s="14" t="s">
        <v>61</v>
      </c>
      <c r="C26" s="10" t="s">
        <v>62</v>
      </c>
      <c r="D26" s="12">
        <v>669</v>
      </c>
      <c r="E26" s="12">
        <v>3</v>
      </c>
      <c r="F26" s="2">
        <f t="shared" si="0"/>
        <v>672</v>
      </c>
    </row>
    <row r="27" spans="1:14" x14ac:dyDescent="0.25">
      <c r="A27" s="10">
        <v>2</v>
      </c>
      <c r="B27" s="14" t="s">
        <v>63</v>
      </c>
      <c r="C27" s="10" t="s">
        <v>64</v>
      </c>
      <c r="D27" s="12">
        <v>345</v>
      </c>
      <c r="E27" s="12">
        <v>1</v>
      </c>
      <c r="F27" s="2">
        <f t="shared" si="0"/>
        <v>346</v>
      </c>
    </row>
    <row r="28" spans="1:14" x14ac:dyDescent="0.25">
      <c r="A28" s="10">
        <v>3</v>
      </c>
      <c r="B28" s="14" t="s">
        <v>65</v>
      </c>
      <c r="C28" s="10" t="s">
        <v>66</v>
      </c>
      <c r="D28" s="12">
        <v>345</v>
      </c>
      <c r="E28" s="12">
        <v>1</v>
      </c>
      <c r="F28" s="2">
        <f t="shared" si="0"/>
        <v>346</v>
      </c>
    </row>
    <row r="29" spans="1:14" x14ac:dyDescent="0.25">
      <c r="A29" s="10">
        <v>4</v>
      </c>
      <c r="B29" s="14" t="s">
        <v>67</v>
      </c>
      <c r="C29" s="10" t="s">
        <v>68</v>
      </c>
      <c r="D29" s="12">
        <v>6</v>
      </c>
      <c r="E29" s="12">
        <v>4</v>
      </c>
      <c r="F29" s="2">
        <f t="shared" si="0"/>
        <v>10</v>
      </c>
    </row>
    <row r="30" spans="1:14" x14ac:dyDescent="0.25">
      <c r="A30" s="10">
        <v>5</v>
      </c>
      <c r="B30" s="14" t="s">
        <v>69</v>
      </c>
      <c r="C30" s="10" t="s">
        <v>70</v>
      </c>
      <c r="D30" s="12">
        <v>3</v>
      </c>
      <c r="E30" s="12">
        <v>1</v>
      </c>
      <c r="F30" s="2">
        <f t="shared" si="0"/>
        <v>4</v>
      </c>
    </row>
    <row r="31" spans="1:14" x14ac:dyDescent="0.25">
      <c r="A31" s="10">
        <v>6</v>
      </c>
      <c r="B31" s="14" t="s">
        <v>71</v>
      </c>
      <c r="C31" s="10" t="s">
        <v>72</v>
      </c>
      <c r="D31" s="12">
        <v>2</v>
      </c>
      <c r="E31" s="12">
        <v>1</v>
      </c>
      <c r="F31" s="2">
        <f t="shared" si="0"/>
        <v>3</v>
      </c>
    </row>
    <row r="32" spans="1:14" x14ac:dyDescent="0.25">
      <c r="A32" s="10">
        <v>7</v>
      </c>
      <c r="B32" s="14" t="s">
        <v>73</v>
      </c>
      <c r="C32" s="10"/>
      <c r="D32" s="12">
        <v>354</v>
      </c>
      <c r="E32" s="12">
        <v>1</v>
      </c>
      <c r="F32" s="2">
        <f t="shared" si="0"/>
        <v>355</v>
      </c>
    </row>
    <row r="33" spans="1:6" x14ac:dyDescent="0.25">
      <c r="A33" s="10">
        <v>8</v>
      </c>
      <c r="B33" s="14" t="s">
        <v>74</v>
      </c>
      <c r="C33" s="10" t="s">
        <v>75</v>
      </c>
      <c r="D33" s="12">
        <v>354</v>
      </c>
      <c r="E33" s="12">
        <v>1</v>
      </c>
      <c r="F33" s="2">
        <f t="shared" si="0"/>
        <v>355</v>
      </c>
    </row>
    <row r="34" spans="1:6" x14ac:dyDescent="0.25">
      <c r="A34" s="10">
        <v>9</v>
      </c>
      <c r="B34" s="14" t="s">
        <v>76</v>
      </c>
      <c r="C34" s="10" t="s">
        <v>77</v>
      </c>
      <c r="D34" s="12">
        <v>4</v>
      </c>
      <c r="E34" s="12">
        <v>4</v>
      </c>
      <c r="F34" s="2">
        <f t="shared" si="0"/>
        <v>8</v>
      </c>
    </row>
    <row r="35" spans="1:6" x14ac:dyDescent="0.25">
      <c r="A35" s="10">
        <v>10</v>
      </c>
      <c r="B35" s="14" t="s">
        <v>78</v>
      </c>
      <c r="C35" s="10" t="s">
        <v>79</v>
      </c>
      <c r="D35" s="12">
        <v>3</v>
      </c>
      <c r="E35" s="12">
        <v>3</v>
      </c>
      <c r="F35" s="2">
        <f t="shared" si="0"/>
        <v>6</v>
      </c>
    </row>
    <row r="36" spans="1:6" x14ac:dyDescent="0.25">
      <c r="A36" s="10">
        <v>11</v>
      </c>
      <c r="B36" s="14" t="s">
        <v>80</v>
      </c>
      <c r="C36" s="10" t="s">
        <v>81</v>
      </c>
      <c r="D36" s="12">
        <v>1</v>
      </c>
      <c r="E36" s="12">
        <v>0</v>
      </c>
      <c r="F36" s="2">
        <f t="shared" si="0"/>
        <v>1</v>
      </c>
    </row>
    <row r="37" spans="1:6" x14ac:dyDescent="0.25">
      <c r="A37" s="10">
        <v>12</v>
      </c>
      <c r="B37" s="14" t="s">
        <v>82</v>
      </c>
      <c r="C37" s="10" t="s">
        <v>83</v>
      </c>
      <c r="D37" s="12">
        <v>9</v>
      </c>
      <c r="E37" s="12">
        <v>0</v>
      </c>
      <c r="F37" s="2">
        <f t="shared" si="0"/>
        <v>9</v>
      </c>
    </row>
    <row r="38" spans="1:6" x14ac:dyDescent="0.25">
      <c r="A38" s="10">
        <v>13</v>
      </c>
      <c r="B38" s="14" t="s">
        <v>84</v>
      </c>
      <c r="C38" s="10" t="s">
        <v>85</v>
      </c>
      <c r="D38" s="12">
        <v>0</v>
      </c>
      <c r="E38" s="12">
        <v>0</v>
      </c>
      <c r="F38" s="2">
        <f t="shared" si="0"/>
        <v>0</v>
      </c>
    </row>
    <row r="39" spans="1:6" x14ac:dyDescent="0.25">
      <c r="A39" s="10">
        <v>14</v>
      </c>
      <c r="B39" s="14" t="s">
        <v>86</v>
      </c>
      <c r="C39" s="10" t="s">
        <v>87</v>
      </c>
      <c r="D39" s="12">
        <v>352</v>
      </c>
      <c r="E39" s="12">
        <v>0</v>
      </c>
      <c r="F39" s="2">
        <f t="shared" si="0"/>
        <v>352</v>
      </c>
    </row>
    <row r="40" spans="1:6" x14ac:dyDescent="0.25">
      <c r="A40" s="10">
        <v>15</v>
      </c>
      <c r="B40" s="14" t="s">
        <v>88</v>
      </c>
      <c r="C40" s="10" t="s">
        <v>89</v>
      </c>
      <c r="D40" s="12">
        <v>352</v>
      </c>
      <c r="E40" s="12">
        <v>0</v>
      </c>
      <c r="F40" s="2">
        <f t="shared" si="0"/>
        <v>352</v>
      </c>
    </row>
    <row r="41" spans="1:6" x14ac:dyDescent="0.25">
      <c r="A41" s="10">
        <v>16</v>
      </c>
      <c r="B41" s="14" t="s">
        <v>90</v>
      </c>
      <c r="C41" s="10" t="s">
        <v>91</v>
      </c>
      <c r="D41" s="12">
        <v>352</v>
      </c>
      <c r="E41" s="12">
        <v>0</v>
      </c>
      <c r="F41" s="2">
        <f t="shared" si="0"/>
        <v>352</v>
      </c>
    </row>
    <row r="42" spans="1:6" x14ac:dyDescent="0.25">
      <c r="A42" s="10">
        <v>17</v>
      </c>
      <c r="B42" s="14" t="s">
        <v>92</v>
      </c>
      <c r="C42" s="10" t="s">
        <v>93</v>
      </c>
      <c r="D42" s="12">
        <v>38</v>
      </c>
      <c r="E42" s="12">
        <v>0</v>
      </c>
      <c r="F42" s="2">
        <f t="shared" si="0"/>
        <v>38</v>
      </c>
    </row>
    <row r="43" spans="1:6" x14ac:dyDescent="0.25">
      <c r="A43" s="10">
        <v>18</v>
      </c>
      <c r="B43" s="14" t="s">
        <v>94</v>
      </c>
      <c r="C43" s="10"/>
      <c r="D43" s="12">
        <v>7</v>
      </c>
      <c r="E43" s="12">
        <v>0</v>
      </c>
      <c r="F43" s="2">
        <f t="shared" si="0"/>
        <v>7</v>
      </c>
    </row>
    <row r="44" spans="1:6" x14ac:dyDescent="0.25">
      <c r="A44" s="10">
        <v>19</v>
      </c>
      <c r="B44" s="14" t="s">
        <v>95</v>
      </c>
      <c r="C44" s="10"/>
      <c r="D44" s="12">
        <v>12</v>
      </c>
      <c r="E44" s="12">
        <v>0</v>
      </c>
      <c r="F44" s="2">
        <f>SUM(D44:E44)</f>
        <v>12</v>
      </c>
    </row>
    <row r="45" spans="1:6" x14ac:dyDescent="0.25">
      <c r="A45" s="10"/>
      <c r="B45" s="22" t="s">
        <v>59</v>
      </c>
      <c r="C45" s="23"/>
      <c r="D45" s="24">
        <f>SUM(D26:D44)</f>
        <v>3208</v>
      </c>
      <c r="E45" s="24">
        <f>SUM(E26:E44)</f>
        <v>20</v>
      </c>
      <c r="F45" s="25">
        <f>D45+E45</f>
        <v>3228</v>
      </c>
    </row>
    <row r="46" spans="1:6" x14ac:dyDescent="0.25">
      <c r="A46" s="15"/>
      <c r="B46" s="16" t="s">
        <v>96</v>
      </c>
      <c r="C46" s="15"/>
      <c r="D46" s="26"/>
      <c r="E46" s="26"/>
      <c r="F46" s="27"/>
    </row>
    <row r="47" spans="1:6" x14ac:dyDescent="0.25">
      <c r="A47" s="10">
        <v>1</v>
      </c>
      <c r="B47" s="14" t="s">
        <v>97</v>
      </c>
      <c r="C47" s="10" t="s">
        <v>98</v>
      </c>
      <c r="D47" s="12">
        <v>36</v>
      </c>
      <c r="E47" s="12">
        <v>5</v>
      </c>
      <c r="F47" s="2">
        <f t="shared" si="0"/>
        <v>41</v>
      </c>
    </row>
    <row r="48" spans="1:6" x14ac:dyDescent="0.25">
      <c r="A48" s="10">
        <v>2</v>
      </c>
      <c r="B48" s="14" t="s">
        <v>99</v>
      </c>
      <c r="C48" s="10" t="s">
        <v>98</v>
      </c>
      <c r="D48" s="12">
        <v>36</v>
      </c>
      <c r="E48" s="12">
        <v>5</v>
      </c>
      <c r="F48" s="2">
        <f t="shared" si="0"/>
        <v>41</v>
      </c>
    </row>
    <row r="49" spans="1:6" x14ac:dyDescent="0.25">
      <c r="A49" s="10">
        <v>3</v>
      </c>
      <c r="B49" s="14" t="s">
        <v>100</v>
      </c>
      <c r="C49" s="10" t="s">
        <v>98</v>
      </c>
      <c r="D49" s="12">
        <v>36</v>
      </c>
      <c r="E49" s="12">
        <v>5</v>
      </c>
      <c r="F49" s="2">
        <f t="shared" si="0"/>
        <v>41</v>
      </c>
    </row>
    <row r="50" spans="1:6" x14ac:dyDescent="0.25">
      <c r="A50" s="10">
        <v>4</v>
      </c>
      <c r="B50" s="14" t="s">
        <v>101</v>
      </c>
      <c r="C50" s="10" t="s">
        <v>98</v>
      </c>
      <c r="D50" s="12">
        <v>36</v>
      </c>
      <c r="E50" s="12">
        <v>5</v>
      </c>
      <c r="F50" s="2">
        <f t="shared" si="0"/>
        <v>41</v>
      </c>
    </row>
    <row r="51" spans="1:6" x14ac:dyDescent="0.25">
      <c r="A51" s="10">
        <v>5</v>
      </c>
      <c r="B51" s="14" t="s">
        <v>102</v>
      </c>
      <c r="C51" s="10" t="s">
        <v>98</v>
      </c>
      <c r="D51" s="12">
        <v>36</v>
      </c>
      <c r="E51" s="12">
        <v>5</v>
      </c>
      <c r="F51" s="2">
        <f t="shared" si="0"/>
        <v>41</v>
      </c>
    </row>
    <row r="52" spans="1:6" x14ac:dyDescent="0.25">
      <c r="A52" s="10">
        <v>6</v>
      </c>
      <c r="B52" s="14" t="s">
        <v>103</v>
      </c>
      <c r="C52" s="10" t="s">
        <v>98</v>
      </c>
      <c r="D52" s="12">
        <v>36</v>
      </c>
      <c r="E52" s="12">
        <v>5</v>
      </c>
      <c r="F52" s="2">
        <f t="shared" si="0"/>
        <v>41</v>
      </c>
    </row>
    <row r="53" spans="1:6" x14ac:dyDescent="0.25">
      <c r="A53" s="10">
        <v>7</v>
      </c>
      <c r="B53" s="14" t="s">
        <v>104</v>
      </c>
      <c r="C53" s="10" t="s">
        <v>98</v>
      </c>
      <c r="D53" s="12">
        <v>36</v>
      </c>
      <c r="E53" s="12">
        <v>5</v>
      </c>
      <c r="F53" s="2">
        <f t="shared" si="0"/>
        <v>41</v>
      </c>
    </row>
    <row r="54" spans="1:6" x14ac:dyDescent="0.25">
      <c r="A54" s="10">
        <v>8</v>
      </c>
      <c r="B54" s="14" t="s">
        <v>105</v>
      </c>
      <c r="C54" s="10" t="s">
        <v>98</v>
      </c>
      <c r="D54" s="12">
        <v>36</v>
      </c>
      <c r="E54" s="12">
        <v>5</v>
      </c>
      <c r="F54" s="2">
        <f t="shared" si="0"/>
        <v>41</v>
      </c>
    </row>
    <row r="55" spans="1:6" x14ac:dyDescent="0.25">
      <c r="A55" s="10">
        <v>9</v>
      </c>
      <c r="B55" s="14" t="s">
        <v>106</v>
      </c>
      <c r="C55" s="10" t="s">
        <v>98</v>
      </c>
      <c r="D55" s="12">
        <v>36</v>
      </c>
      <c r="E55" s="12">
        <v>5</v>
      </c>
      <c r="F55" s="2">
        <f t="shared" si="0"/>
        <v>41</v>
      </c>
    </row>
    <row r="56" spans="1:6" x14ac:dyDescent="0.25">
      <c r="A56" s="10">
        <v>10</v>
      </c>
      <c r="B56" s="14" t="s">
        <v>107</v>
      </c>
      <c r="C56" s="10" t="s">
        <v>108</v>
      </c>
      <c r="D56" s="12">
        <v>7</v>
      </c>
      <c r="E56" s="12">
        <v>2</v>
      </c>
      <c r="F56" s="2">
        <f t="shared" si="0"/>
        <v>9</v>
      </c>
    </row>
    <row r="57" spans="1:6" x14ac:dyDescent="0.25">
      <c r="A57" s="10"/>
      <c r="B57" s="22" t="s">
        <v>59</v>
      </c>
      <c r="C57" s="23"/>
      <c r="D57" s="24">
        <f>SUM(D47:D56)</f>
        <v>331</v>
      </c>
      <c r="E57" s="24">
        <f>SUM(E47:E56)</f>
        <v>47</v>
      </c>
      <c r="F57" s="25">
        <f>D57+E57</f>
        <v>378</v>
      </c>
    </row>
    <row r="58" spans="1:6" x14ac:dyDescent="0.25">
      <c r="A58" s="15"/>
      <c r="B58" s="16" t="s">
        <v>109</v>
      </c>
      <c r="C58" s="15"/>
      <c r="D58" s="26"/>
      <c r="E58" s="26"/>
      <c r="F58" s="27"/>
    </row>
    <row r="59" spans="1:6" x14ac:dyDescent="0.25">
      <c r="A59" s="10">
        <v>1</v>
      </c>
      <c r="B59" s="14" t="s">
        <v>110</v>
      </c>
      <c r="C59" s="10"/>
      <c r="D59" s="12">
        <v>132</v>
      </c>
      <c r="E59" s="12">
        <v>0</v>
      </c>
      <c r="F59" s="2">
        <f t="shared" si="0"/>
        <v>132</v>
      </c>
    </row>
    <row r="60" spans="1:6" x14ac:dyDescent="0.25">
      <c r="A60" s="10">
        <v>2</v>
      </c>
      <c r="B60" s="14" t="s">
        <v>111</v>
      </c>
      <c r="C60" s="10"/>
      <c r="D60" s="12">
        <v>9</v>
      </c>
      <c r="E60" s="12">
        <v>1</v>
      </c>
      <c r="F60" s="2">
        <f t="shared" si="0"/>
        <v>10</v>
      </c>
    </row>
    <row r="61" spans="1:6" x14ac:dyDescent="0.25">
      <c r="A61" s="10">
        <v>3</v>
      </c>
      <c r="B61" s="14" t="s">
        <v>112</v>
      </c>
      <c r="C61" s="10"/>
      <c r="D61" s="12">
        <v>7</v>
      </c>
      <c r="E61" s="12">
        <v>0</v>
      </c>
      <c r="F61" s="2">
        <f t="shared" si="0"/>
        <v>7</v>
      </c>
    </row>
    <row r="62" spans="1:6" x14ac:dyDescent="0.25">
      <c r="A62" s="10">
        <v>4</v>
      </c>
      <c r="B62" s="14" t="s">
        <v>113</v>
      </c>
      <c r="C62" s="10"/>
      <c r="D62" s="12">
        <v>0</v>
      </c>
      <c r="E62" s="12">
        <v>0</v>
      </c>
      <c r="F62" s="2">
        <f>SUM(D62:E62)</f>
        <v>0</v>
      </c>
    </row>
    <row r="63" spans="1:6" x14ac:dyDescent="0.25">
      <c r="A63" s="10">
        <v>5</v>
      </c>
      <c r="B63" s="14" t="s">
        <v>114</v>
      </c>
      <c r="C63" s="10"/>
      <c r="D63" s="12">
        <v>513</v>
      </c>
      <c r="E63" s="12">
        <v>63</v>
      </c>
      <c r="F63" s="2">
        <f>SUM(D63:E63)</f>
        <v>576</v>
      </c>
    </row>
    <row r="64" spans="1:6" x14ac:dyDescent="0.25">
      <c r="A64" s="10">
        <v>6</v>
      </c>
      <c r="B64" s="14" t="s">
        <v>115</v>
      </c>
      <c r="C64" s="10"/>
      <c r="D64" s="12">
        <v>7</v>
      </c>
      <c r="E64" s="12">
        <v>0</v>
      </c>
      <c r="F64" s="2"/>
    </row>
    <row r="65" spans="1:6" x14ac:dyDescent="0.25">
      <c r="A65" s="10">
        <v>7</v>
      </c>
      <c r="B65" s="14" t="s">
        <v>116</v>
      </c>
      <c r="C65" s="10"/>
      <c r="D65" s="12">
        <v>15</v>
      </c>
      <c r="E65" s="12">
        <v>0</v>
      </c>
      <c r="F65" s="2">
        <f>SUM(D65:E65)</f>
        <v>15</v>
      </c>
    </row>
    <row r="66" spans="1:6" x14ac:dyDescent="0.25">
      <c r="A66" s="10"/>
      <c r="B66" s="22" t="s">
        <v>59</v>
      </c>
      <c r="C66" s="23"/>
      <c r="D66" s="24">
        <f>SUM(D59:D65)</f>
        <v>683</v>
      </c>
      <c r="E66" s="24">
        <f>SUM(E59:E65)</f>
        <v>64</v>
      </c>
      <c r="F66" s="25">
        <f>D66+E66</f>
        <v>747</v>
      </c>
    </row>
    <row r="67" spans="1:6" x14ac:dyDescent="0.25">
      <c r="A67" s="15"/>
      <c r="B67" s="16" t="s">
        <v>117</v>
      </c>
      <c r="C67" s="15"/>
      <c r="D67" s="26"/>
      <c r="E67" s="26"/>
      <c r="F67" s="27"/>
    </row>
    <row r="68" spans="1:6" x14ac:dyDescent="0.25">
      <c r="A68" s="10">
        <v>1</v>
      </c>
      <c r="B68" s="14" t="s">
        <v>118</v>
      </c>
      <c r="C68" s="10"/>
      <c r="D68" s="12">
        <v>0</v>
      </c>
      <c r="E68" s="12">
        <v>57</v>
      </c>
      <c r="F68" s="2">
        <f t="shared" si="0"/>
        <v>57</v>
      </c>
    </row>
    <row r="69" spans="1:6" x14ac:dyDescent="0.25">
      <c r="A69" s="10">
        <v>2</v>
      </c>
      <c r="B69" s="14" t="s">
        <v>119</v>
      </c>
      <c r="C69" s="10"/>
      <c r="D69" s="12">
        <v>0</v>
      </c>
      <c r="E69" s="12">
        <v>0</v>
      </c>
      <c r="F69" s="2">
        <f t="shared" si="0"/>
        <v>0</v>
      </c>
    </row>
    <row r="70" spans="1:6" x14ac:dyDescent="0.25">
      <c r="A70" s="10"/>
      <c r="B70" s="22" t="s">
        <v>59</v>
      </c>
      <c r="C70" s="23"/>
      <c r="D70" s="24">
        <f>SUM(D68:D69)</f>
        <v>0</v>
      </c>
      <c r="E70" s="24">
        <f>SUM(E68:E69)</f>
        <v>57</v>
      </c>
      <c r="F70" s="25">
        <f>D70+E70</f>
        <v>57</v>
      </c>
    </row>
    <row r="71" spans="1:6" x14ac:dyDescent="0.25">
      <c r="A71" s="15"/>
      <c r="B71" s="16" t="s">
        <v>120</v>
      </c>
      <c r="C71" s="15"/>
      <c r="D71" s="26"/>
      <c r="E71" s="26"/>
      <c r="F71" s="27"/>
    </row>
    <row r="72" spans="1:6" x14ac:dyDescent="0.25">
      <c r="A72" s="10">
        <v>1</v>
      </c>
      <c r="B72" s="14" t="s">
        <v>121</v>
      </c>
      <c r="C72" s="10"/>
      <c r="D72" s="12">
        <v>0</v>
      </c>
      <c r="E72" s="12">
        <v>0</v>
      </c>
      <c r="F72" s="2">
        <f t="shared" si="0"/>
        <v>0</v>
      </c>
    </row>
    <row r="73" spans="1:6" x14ac:dyDescent="0.25">
      <c r="A73" s="10">
        <v>2</v>
      </c>
      <c r="B73" s="14" t="s">
        <v>122</v>
      </c>
      <c r="C73" s="10" t="s">
        <v>123</v>
      </c>
      <c r="D73" s="12">
        <v>5</v>
      </c>
      <c r="E73" s="12">
        <v>0</v>
      </c>
      <c r="F73" s="2">
        <f t="shared" si="0"/>
        <v>5</v>
      </c>
    </row>
    <row r="74" spans="1:6" s="29" customFormat="1" x14ac:dyDescent="0.25">
      <c r="A74" s="28"/>
      <c r="B74" s="22" t="s">
        <v>59</v>
      </c>
      <c r="C74" s="23"/>
      <c r="D74" s="23">
        <f>SUM(D72:D73)</f>
        <v>5</v>
      </c>
      <c r="E74" s="23">
        <f>SUM(E72:E73)</f>
        <v>0</v>
      </c>
      <c r="F74" s="25">
        <f>D74+E74</f>
        <v>5</v>
      </c>
    </row>
    <row r="75" spans="1:6" s="29" customFormat="1" x14ac:dyDescent="0.25">
      <c r="A75" s="15"/>
      <c r="B75" s="16" t="s">
        <v>124</v>
      </c>
      <c r="C75" s="15"/>
      <c r="D75" s="15"/>
      <c r="E75" s="15"/>
      <c r="F75" s="27"/>
    </row>
    <row r="76" spans="1:6" s="29" customFormat="1" x14ac:dyDescent="0.25">
      <c r="A76" s="28"/>
      <c r="B76" s="22" t="s">
        <v>59</v>
      </c>
      <c r="C76" s="23"/>
      <c r="D76" s="23">
        <v>10</v>
      </c>
      <c r="E76" s="23">
        <v>0</v>
      </c>
      <c r="F76" s="25">
        <f>SUM(D76:E76)</f>
        <v>10</v>
      </c>
    </row>
    <row r="77" spans="1:6" s="29" customFormat="1" x14ac:dyDescent="0.25">
      <c r="A77" s="15"/>
      <c r="B77" s="30" t="s">
        <v>125</v>
      </c>
      <c r="C77" s="15"/>
      <c r="D77" s="15"/>
      <c r="E77" s="15"/>
      <c r="F77" s="27"/>
    </row>
    <row r="78" spans="1:6" s="29" customFormat="1" x14ac:dyDescent="0.25">
      <c r="A78" s="28"/>
      <c r="B78" s="22" t="s">
        <v>59</v>
      </c>
      <c r="C78" s="23"/>
      <c r="D78" s="23">
        <v>68</v>
      </c>
      <c r="E78" s="23">
        <v>0</v>
      </c>
      <c r="F78" s="25">
        <f>SUM(D78:E78)</f>
        <v>68</v>
      </c>
    </row>
    <row r="79" spans="1:6" x14ac:dyDescent="0.25">
      <c r="A79" s="10"/>
      <c r="B79" s="11" t="s">
        <v>126</v>
      </c>
      <c r="C79" s="10"/>
      <c r="D79" s="12">
        <f>D24+D45+D57+D66+D70+D74+D76+D78</f>
        <v>9769</v>
      </c>
      <c r="E79" s="10">
        <f>E24+E45+E57+E66+E70+E74+E76+E78</f>
        <v>215</v>
      </c>
      <c r="F79" s="13">
        <f>D79+E79</f>
        <v>9984</v>
      </c>
    </row>
    <row r="80" spans="1:6" s="31" customFormat="1" x14ac:dyDescent="0.25">
      <c r="E80" s="31" t="s">
        <v>127</v>
      </c>
      <c r="F80" s="32"/>
    </row>
    <row r="81" spans="2:5" s="31" customFormat="1" x14ac:dyDescent="0.25"/>
    <row r="82" spans="2:5" s="31" customFormat="1" x14ac:dyDescent="0.25">
      <c r="B82" s="31" t="s">
        <v>39</v>
      </c>
      <c r="E82" s="31" t="s">
        <v>128</v>
      </c>
    </row>
    <row r="83" spans="2:5" s="31" customFormat="1" x14ac:dyDescent="0.25"/>
    <row r="84" spans="2:5" s="31" customFormat="1" hidden="1" x14ac:dyDescent="0.25"/>
    <row r="85" spans="2:5" s="31" customFormat="1" x14ac:dyDescent="0.25">
      <c r="B85" s="31" t="s">
        <v>129</v>
      </c>
      <c r="E85" s="31" t="s">
        <v>130</v>
      </c>
    </row>
  </sheetData>
  <mergeCells count="9">
    <mergeCell ref="I10:J10"/>
    <mergeCell ref="A1:E1"/>
    <mergeCell ref="I1:N1"/>
    <mergeCell ref="A2:E2"/>
    <mergeCell ref="I2:N2"/>
    <mergeCell ref="A3:A4"/>
    <mergeCell ref="B3:B4"/>
    <mergeCell ref="C3:C4"/>
    <mergeCell ref="D3:E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2022-02-08T03:11:49Z</dcterms:created>
  <dcterms:modified xsi:type="dcterms:W3CDTF">2022-02-08T03:12:55Z</dcterms:modified>
</cp:coreProperties>
</file>