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INA MARGA\REKAP BALAI MINGGUAN\bpj surakarta mingguan\JANUARI\"/>
    </mc:Choice>
  </mc:AlternateContent>
  <xr:revisionPtr revIDLastSave="0" documentId="13_ncr:1_{DC45862C-2177-410B-ABF2-EDD3E0879599}" xr6:coauthVersionLast="47" xr6:coauthVersionMax="47" xr10:uidLastSave="{00000000-0000-0000-0000-000000000000}"/>
  <bookViews>
    <workbookView xWindow="-120" yWindow="-120" windowWidth="20730" windowHeight="11040" xr2:uid="{52B15D48-0A8A-4049-9E78-B9D613CBD7F3}"/>
  </bookViews>
  <sheets>
    <sheet name="14 JAN 2024" sheetId="1" r:id="rId1"/>
    <sheet name="15 BLN 2024" sheetId="2" r:id="rId2"/>
    <sheet name="16 JAN 2024" sheetId="3" r:id="rId3"/>
    <sheet name="17 JAN 2024" sheetId="4" r:id="rId4"/>
    <sheet name="18 JAN 2024" sheetId="5" r:id="rId5"/>
    <sheet name="19 JAN 2024" sheetId="6" r:id="rId6"/>
    <sheet name="20 JAN 2024" sheetId="7" r:id="rId7"/>
  </sheets>
  <externalReferences>
    <externalReference r:id="rId8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3" i="7" l="1"/>
  <c r="G43" i="7"/>
  <c r="H33" i="7"/>
  <c r="F33" i="7"/>
  <c r="F24" i="7"/>
  <c r="F23" i="7"/>
  <c r="F22" i="7"/>
  <c r="I21" i="7"/>
  <c r="I44" i="7" s="1"/>
  <c r="G21" i="7"/>
  <c r="D21" i="7"/>
  <c r="A2" i="7"/>
  <c r="I44" i="6"/>
  <c r="I43" i="6"/>
  <c r="G43" i="6"/>
  <c r="G44" i="6" s="1"/>
  <c r="H33" i="6"/>
  <c r="F33" i="6"/>
  <c r="F24" i="6"/>
  <c r="F23" i="6"/>
  <c r="F22" i="6"/>
  <c r="I21" i="6"/>
  <c r="G21" i="6"/>
  <c r="D21" i="6"/>
  <c r="A2" i="6"/>
  <c r="I43" i="5"/>
  <c r="G43" i="5"/>
  <c r="G44" i="5" s="1"/>
  <c r="H33" i="5"/>
  <c r="F33" i="5"/>
  <c r="F24" i="5"/>
  <c r="F23" i="5"/>
  <c r="F22" i="5"/>
  <c r="I21" i="5"/>
  <c r="I44" i="5" s="1"/>
  <c r="G21" i="5"/>
  <c r="D21" i="5"/>
  <c r="A2" i="5"/>
  <c r="I43" i="4"/>
  <c r="G43" i="4"/>
  <c r="F33" i="4"/>
  <c r="H33" i="4" s="1"/>
  <c r="F24" i="4"/>
  <c r="F23" i="4"/>
  <c r="F22" i="4"/>
  <c r="I21" i="4"/>
  <c r="G21" i="4"/>
  <c r="G44" i="4" s="1"/>
  <c r="D21" i="4"/>
  <c r="A2" i="4"/>
  <c r="I43" i="3"/>
  <c r="I44" i="3" s="1"/>
  <c r="G43" i="3"/>
  <c r="G44" i="3" s="1"/>
  <c r="H33" i="3"/>
  <c r="F33" i="3"/>
  <c r="J30" i="3"/>
  <c r="F30" i="4" s="1"/>
  <c r="H30" i="4" s="1"/>
  <c r="J30" i="4" s="1"/>
  <c r="F30" i="5" s="1"/>
  <c r="H30" i="5" s="1"/>
  <c r="J30" i="5" s="1"/>
  <c r="F30" i="6" s="1"/>
  <c r="H30" i="6" s="1"/>
  <c r="J30" i="6" s="1"/>
  <c r="F30" i="7" s="1"/>
  <c r="H30" i="7" s="1"/>
  <c r="J30" i="7" s="1"/>
  <c r="F24" i="3"/>
  <c r="F23" i="3"/>
  <c r="F22" i="3"/>
  <c r="I21" i="3"/>
  <c r="G21" i="3"/>
  <c r="D21" i="3"/>
  <c r="A2" i="3"/>
  <c r="I43" i="2"/>
  <c r="G43" i="2"/>
  <c r="G44" i="2" s="1"/>
  <c r="K34" i="2"/>
  <c r="H33" i="2"/>
  <c r="F33" i="2"/>
  <c r="J30" i="2"/>
  <c r="F30" i="3" s="1"/>
  <c r="F24" i="2"/>
  <c r="F23" i="2"/>
  <c r="F22" i="2"/>
  <c r="I21" i="2"/>
  <c r="G21" i="2"/>
  <c r="D21" i="2"/>
  <c r="A2" i="2"/>
  <c r="I43" i="1"/>
  <c r="I44" i="1" s="1"/>
  <c r="G43" i="1"/>
  <c r="H42" i="1"/>
  <c r="J42" i="1" s="1"/>
  <c r="F42" i="2" s="1"/>
  <c r="H42" i="2" s="1"/>
  <c r="J42" i="2" s="1"/>
  <c r="F42" i="3" s="1"/>
  <c r="H42" i="3" s="1"/>
  <c r="J42" i="3" s="1"/>
  <c r="F42" i="4" s="1"/>
  <c r="H42" i="4" s="1"/>
  <c r="J42" i="4" s="1"/>
  <c r="F42" i="5" s="1"/>
  <c r="H42" i="5" s="1"/>
  <c r="J42" i="5" s="1"/>
  <c r="F42" i="6" s="1"/>
  <c r="H42" i="6" s="1"/>
  <c r="J42" i="6" s="1"/>
  <c r="F42" i="7" s="1"/>
  <c r="H42" i="7" s="1"/>
  <c r="J42" i="7" s="1"/>
  <c r="F42" i="1"/>
  <c r="F41" i="1"/>
  <c r="H41" i="1" s="1"/>
  <c r="J41" i="1" s="1"/>
  <c r="F41" i="2" s="1"/>
  <c r="H41" i="2" s="1"/>
  <c r="J41" i="2" s="1"/>
  <c r="F41" i="3" s="1"/>
  <c r="H41" i="3" s="1"/>
  <c r="J41" i="3" s="1"/>
  <c r="F41" i="4" s="1"/>
  <c r="H41" i="4" s="1"/>
  <c r="J41" i="4" s="1"/>
  <c r="F41" i="5" s="1"/>
  <c r="H41" i="5" s="1"/>
  <c r="J41" i="5" s="1"/>
  <c r="F41" i="6" s="1"/>
  <c r="H41" i="6" s="1"/>
  <c r="J41" i="6" s="1"/>
  <c r="F41" i="7" s="1"/>
  <c r="H41" i="7" s="1"/>
  <c r="J41" i="7" s="1"/>
  <c r="H40" i="1"/>
  <c r="J40" i="1" s="1"/>
  <c r="F40" i="2" s="1"/>
  <c r="H40" i="2" s="1"/>
  <c r="J40" i="2" s="1"/>
  <c r="F40" i="3" s="1"/>
  <c r="H40" i="3" s="1"/>
  <c r="J40" i="3" s="1"/>
  <c r="F40" i="4" s="1"/>
  <c r="H40" i="4" s="1"/>
  <c r="J40" i="4" s="1"/>
  <c r="F40" i="5" s="1"/>
  <c r="H40" i="5" s="1"/>
  <c r="J40" i="5" s="1"/>
  <c r="F40" i="6" s="1"/>
  <c r="H40" i="6" s="1"/>
  <c r="J40" i="6" s="1"/>
  <c r="F40" i="7" s="1"/>
  <c r="H40" i="7" s="1"/>
  <c r="J40" i="7" s="1"/>
  <c r="F40" i="1"/>
  <c r="F39" i="1"/>
  <c r="H39" i="1" s="1"/>
  <c r="J39" i="1" s="1"/>
  <c r="F39" i="2" s="1"/>
  <c r="H39" i="2" s="1"/>
  <c r="J39" i="2" s="1"/>
  <c r="F39" i="3" s="1"/>
  <c r="H39" i="3" s="1"/>
  <c r="J39" i="3" s="1"/>
  <c r="F39" i="4" s="1"/>
  <c r="H39" i="4" s="1"/>
  <c r="J39" i="4" s="1"/>
  <c r="F39" i="5" s="1"/>
  <c r="H39" i="5" s="1"/>
  <c r="J39" i="5" s="1"/>
  <c r="F39" i="6" s="1"/>
  <c r="H39" i="6" s="1"/>
  <c r="J39" i="6" s="1"/>
  <c r="F39" i="7" s="1"/>
  <c r="H39" i="7" s="1"/>
  <c r="J39" i="7" s="1"/>
  <c r="H38" i="1"/>
  <c r="J38" i="1" s="1"/>
  <c r="F38" i="2" s="1"/>
  <c r="H38" i="2" s="1"/>
  <c r="J38" i="2" s="1"/>
  <c r="F38" i="3" s="1"/>
  <c r="H38" i="3" s="1"/>
  <c r="J38" i="3" s="1"/>
  <c r="F38" i="4" s="1"/>
  <c r="H38" i="4" s="1"/>
  <c r="J38" i="4" s="1"/>
  <c r="F38" i="5" s="1"/>
  <c r="H38" i="5" s="1"/>
  <c r="J38" i="5" s="1"/>
  <c r="F38" i="6" s="1"/>
  <c r="H38" i="6" s="1"/>
  <c r="J38" i="6" s="1"/>
  <c r="F38" i="7" s="1"/>
  <c r="H38" i="7" s="1"/>
  <c r="J38" i="7" s="1"/>
  <c r="F38" i="1"/>
  <c r="F37" i="1"/>
  <c r="H37" i="1" s="1"/>
  <c r="J37" i="1" s="1"/>
  <c r="F37" i="2" s="1"/>
  <c r="H37" i="2" s="1"/>
  <c r="J37" i="2" s="1"/>
  <c r="F37" i="3" s="1"/>
  <c r="H37" i="3" s="1"/>
  <c r="J37" i="3" s="1"/>
  <c r="F37" i="4" s="1"/>
  <c r="H37" i="4" s="1"/>
  <c r="J37" i="4" s="1"/>
  <c r="F37" i="5" s="1"/>
  <c r="H37" i="5" s="1"/>
  <c r="J37" i="5" s="1"/>
  <c r="F37" i="6" s="1"/>
  <c r="H37" i="6" s="1"/>
  <c r="J37" i="6" s="1"/>
  <c r="F37" i="7" s="1"/>
  <c r="H37" i="7" s="1"/>
  <c r="J37" i="7" s="1"/>
  <c r="H36" i="1"/>
  <c r="J36" i="1" s="1"/>
  <c r="F36" i="2" s="1"/>
  <c r="H36" i="2" s="1"/>
  <c r="J36" i="2" s="1"/>
  <c r="F36" i="3" s="1"/>
  <c r="H36" i="3" s="1"/>
  <c r="J36" i="3" s="1"/>
  <c r="F36" i="4" s="1"/>
  <c r="H36" i="4" s="1"/>
  <c r="J36" i="4" s="1"/>
  <c r="F36" i="5" s="1"/>
  <c r="H36" i="5" s="1"/>
  <c r="J36" i="5" s="1"/>
  <c r="F36" i="6" s="1"/>
  <c r="H36" i="6" s="1"/>
  <c r="J36" i="6" s="1"/>
  <c r="F36" i="7" s="1"/>
  <c r="H36" i="7" s="1"/>
  <c r="J36" i="7" s="1"/>
  <c r="F36" i="1"/>
  <c r="F35" i="1"/>
  <c r="H35" i="1" s="1"/>
  <c r="J35" i="1" s="1"/>
  <c r="F35" i="2" s="1"/>
  <c r="H35" i="2" s="1"/>
  <c r="J35" i="2" s="1"/>
  <c r="F35" i="3" s="1"/>
  <c r="H35" i="3" s="1"/>
  <c r="J35" i="3" s="1"/>
  <c r="F35" i="4" s="1"/>
  <c r="H35" i="4" s="1"/>
  <c r="J35" i="4" s="1"/>
  <c r="F35" i="5" s="1"/>
  <c r="H35" i="5" s="1"/>
  <c r="J35" i="5" s="1"/>
  <c r="F35" i="6" s="1"/>
  <c r="H35" i="6" s="1"/>
  <c r="J35" i="6" s="1"/>
  <c r="F35" i="7" s="1"/>
  <c r="H35" i="7" s="1"/>
  <c r="J35" i="7" s="1"/>
  <c r="H34" i="1"/>
  <c r="J34" i="1" s="1"/>
  <c r="F34" i="2" s="1"/>
  <c r="H34" i="2" s="1"/>
  <c r="J34" i="2" s="1"/>
  <c r="F34" i="3" s="1"/>
  <c r="H34" i="3" s="1"/>
  <c r="J34" i="3" s="1"/>
  <c r="F34" i="4" s="1"/>
  <c r="H34" i="4" s="1"/>
  <c r="J34" i="4" s="1"/>
  <c r="F34" i="5" s="1"/>
  <c r="H34" i="5" s="1"/>
  <c r="J34" i="5" s="1"/>
  <c r="F34" i="6" s="1"/>
  <c r="H34" i="6" s="1"/>
  <c r="J34" i="6" s="1"/>
  <c r="F34" i="7" s="1"/>
  <c r="H34" i="7" s="1"/>
  <c r="J34" i="7" s="1"/>
  <c r="F34" i="1"/>
  <c r="H33" i="1"/>
  <c r="F33" i="1"/>
  <c r="F32" i="1"/>
  <c r="H32" i="1" s="1"/>
  <c r="J32" i="1" s="1"/>
  <c r="F32" i="2" s="1"/>
  <c r="H32" i="2" s="1"/>
  <c r="J32" i="2" s="1"/>
  <c r="F32" i="3" s="1"/>
  <c r="H32" i="3" s="1"/>
  <c r="J32" i="3" s="1"/>
  <c r="F32" i="4" s="1"/>
  <c r="H32" i="4" s="1"/>
  <c r="J32" i="4" s="1"/>
  <c r="F32" i="5" s="1"/>
  <c r="H32" i="5" s="1"/>
  <c r="J32" i="5" s="1"/>
  <c r="F32" i="6" s="1"/>
  <c r="H32" i="6" s="1"/>
  <c r="J32" i="6" s="1"/>
  <c r="F32" i="7" s="1"/>
  <c r="H32" i="7" s="1"/>
  <c r="J32" i="7" s="1"/>
  <c r="H31" i="1"/>
  <c r="J31" i="1" s="1"/>
  <c r="F31" i="2" s="1"/>
  <c r="H31" i="2" s="1"/>
  <c r="J31" i="2" s="1"/>
  <c r="F31" i="3" s="1"/>
  <c r="H31" i="3" s="1"/>
  <c r="J31" i="3" s="1"/>
  <c r="F31" i="4" s="1"/>
  <c r="H31" i="4" s="1"/>
  <c r="J31" i="4" s="1"/>
  <c r="F31" i="5" s="1"/>
  <c r="H31" i="5" s="1"/>
  <c r="J31" i="5" s="1"/>
  <c r="F31" i="6" s="1"/>
  <c r="H31" i="6" s="1"/>
  <c r="J31" i="6" s="1"/>
  <c r="F31" i="7" s="1"/>
  <c r="H31" i="7" s="1"/>
  <c r="J31" i="7" s="1"/>
  <c r="F31" i="1"/>
  <c r="F30" i="1"/>
  <c r="H30" i="1" s="1"/>
  <c r="J30" i="1" s="1"/>
  <c r="F30" i="2" s="1"/>
  <c r="H29" i="1"/>
  <c r="J29" i="1" s="1"/>
  <c r="F29" i="2" s="1"/>
  <c r="H29" i="2" s="1"/>
  <c r="J29" i="2" s="1"/>
  <c r="F29" i="3" s="1"/>
  <c r="H29" i="3" s="1"/>
  <c r="J29" i="3" s="1"/>
  <c r="F29" i="4" s="1"/>
  <c r="H29" i="4" s="1"/>
  <c r="J29" i="4" s="1"/>
  <c r="F29" i="5" s="1"/>
  <c r="H29" i="5" s="1"/>
  <c r="J29" i="5" s="1"/>
  <c r="F29" i="6" s="1"/>
  <c r="H29" i="6" s="1"/>
  <c r="J29" i="6" s="1"/>
  <c r="F29" i="7" s="1"/>
  <c r="H29" i="7" s="1"/>
  <c r="J29" i="7" s="1"/>
  <c r="F29" i="1"/>
  <c r="F28" i="1"/>
  <c r="H28" i="1" s="1"/>
  <c r="J28" i="1" s="1"/>
  <c r="F28" i="2" s="1"/>
  <c r="H28" i="2" s="1"/>
  <c r="J28" i="2" s="1"/>
  <c r="F28" i="3" s="1"/>
  <c r="H28" i="3" s="1"/>
  <c r="J28" i="3" s="1"/>
  <c r="F28" i="4" s="1"/>
  <c r="H28" i="4" s="1"/>
  <c r="J28" i="4" s="1"/>
  <c r="F28" i="5" s="1"/>
  <c r="H28" i="5" s="1"/>
  <c r="J28" i="5" s="1"/>
  <c r="F28" i="6" s="1"/>
  <c r="H28" i="6" s="1"/>
  <c r="J28" i="6" s="1"/>
  <c r="F28" i="7" s="1"/>
  <c r="H28" i="7" s="1"/>
  <c r="J28" i="7" s="1"/>
  <c r="H27" i="1"/>
  <c r="J27" i="1" s="1"/>
  <c r="F27" i="2" s="1"/>
  <c r="H27" i="2" s="1"/>
  <c r="J27" i="2" s="1"/>
  <c r="F27" i="3" s="1"/>
  <c r="H27" i="3" s="1"/>
  <c r="J27" i="3" s="1"/>
  <c r="F27" i="4" s="1"/>
  <c r="H27" i="4" s="1"/>
  <c r="J27" i="4" s="1"/>
  <c r="F27" i="5" s="1"/>
  <c r="H27" i="5" s="1"/>
  <c r="J27" i="5" s="1"/>
  <c r="F27" i="6" s="1"/>
  <c r="H27" i="6" s="1"/>
  <c r="J27" i="6" s="1"/>
  <c r="F27" i="7" s="1"/>
  <c r="H27" i="7" s="1"/>
  <c r="J27" i="7" s="1"/>
  <c r="F27" i="1"/>
  <c r="J26" i="1"/>
  <c r="F26" i="2" s="1"/>
  <c r="H26" i="2" s="1"/>
  <c r="J26" i="2" s="1"/>
  <c r="F26" i="3" s="1"/>
  <c r="H26" i="3" s="1"/>
  <c r="J26" i="3" s="1"/>
  <c r="F26" i="4" s="1"/>
  <c r="H26" i="4" s="1"/>
  <c r="J26" i="4" s="1"/>
  <c r="F26" i="5" s="1"/>
  <c r="H26" i="5" s="1"/>
  <c r="J26" i="5" s="1"/>
  <c r="F26" i="6" s="1"/>
  <c r="H26" i="6" s="1"/>
  <c r="J26" i="6" s="1"/>
  <c r="F26" i="7" s="1"/>
  <c r="H26" i="7" s="1"/>
  <c r="J26" i="7" s="1"/>
  <c r="F26" i="1"/>
  <c r="H26" i="1" s="1"/>
  <c r="H25" i="1"/>
  <c r="F25" i="1"/>
  <c r="F24" i="1"/>
  <c r="F23" i="1"/>
  <c r="F22" i="1"/>
  <c r="I21" i="1"/>
  <c r="G21" i="1"/>
  <c r="F21" i="1"/>
  <c r="D21" i="1"/>
  <c r="H20" i="1"/>
  <c r="J20" i="1" s="1"/>
  <c r="F20" i="2" s="1"/>
  <c r="H20" i="2" s="1"/>
  <c r="J20" i="2" s="1"/>
  <c r="F20" i="3" s="1"/>
  <c r="H20" i="3" s="1"/>
  <c r="J20" i="3" s="1"/>
  <c r="F20" i="4" s="1"/>
  <c r="H20" i="4" s="1"/>
  <c r="J20" i="4" s="1"/>
  <c r="F20" i="5" s="1"/>
  <c r="H20" i="5" s="1"/>
  <c r="J20" i="5" s="1"/>
  <c r="F20" i="6" s="1"/>
  <c r="H20" i="6" s="1"/>
  <c r="J20" i="6" s="1"/>
  <c r="F20" i="7" s="1"/>
  <c r="H20" i="7" s="1"/>
  <c r="J20" i="7" s="1"/>
  <c r="F20" i="1"/>
  <c r="F19" i="1"/>
  <c r="H19" i="1" s="1"/>
  <c r="J19" i="1" s="1"/>
  <c r="F19" i="2" s="1"/>
  <c r="H19" i="2" s="1"/>
  <c r="J19" i="2" s="1"/>
  <c r="F19" i="3" s="1"/>
  <c r="H19" i="3" s="1"/>
  <c r="J19" i="3" s="1"/>
  <c r="F19" i="4" s="1"/>
  <c r="H19" i="4" s="1"/>
  <c r="J19" i="4" s="1"/>
  <c r="F19" i="5" s="1"/>
  <c r="H19" i="5" s="1"/>
  <c r="J19" i="5" s="1"/>
  <c r="F19" i="6" s="1"/>
  <c r="H19" i="6" s="1"/>
  <c r="J19" i="6" s="1"/>
  <c r="F19" i="7" s="1"/>
  <c r="H19" i="7" s="1"/>
  <c r="J19" i="7" s="1"/>
  <c r="H18" i="1"/>
  <c r="J18" i="1" s="1"/>
  <c r="F18" i="2" s="1"/>
  <c r="H18" i="2" s="1"/>
  <c r="J18" i="2" s="1"/>
  <c r="F18" i="3" s="1"/>
  <c r="H18" i="3" s="1"/>
  <c r="J18" i="3" s="1"/>
  <c r="F18" i="4" s="1"/>
  <c r="H18" i="4" s="1"/>
  <c r="J18" i="4" s="1"/>
  <c r="F18" i="5" s="1"/>
  <c r="H18" i="5" s="1"/>
  <c r="J18" i="5" s="1"/>
  <c r="F18" i="6" s="1"/>
  <c r="H18" i="6" s="1"/>
  <c r="J18" i="6" s="1"/>
  <c r="F18" i="7" s="1"/>
  <c r="H18" i="7" s="1"/>
  <c r="J18" i="7" s="1"/>
  <c r="F18" i="1"/>
  <c r="J17" i="1"/>
  <c r="F17" i="2" s="1"/>
  <c r="H17" i="2" s="1"/>
  <c r="J17" i="2" s="1"/>
  <c r="F17" i="3" s="1"/>
  <c r="H17" i="3" s="1"/>
  <c r="J17" i="3" s="1"/>
  <c r="F17" i="4" s="1"/>
  <c r="H17" i="4" s="1"/>
  <c r="J17" i="4" s="1"/>
  <c r="F17" i="5" s="1"/>
  <c r="H17" i="5" s="1"/>
  <c r="J17" i="5" s="1"/>
  <c r="F17" i="6" s="1"/>
  <c r="H17" i="6" s="1"/>
  <c r="J17" i="6" s="1"/>
  <c r="F17" i="7" s="1"/>
  <c r="H17" i="7" s="1"/>
  <c r="J17" i="7" s="1"/>
  <c r="F17" i="1"/>
  <c r="H17" i="1" s="1"/>
  <c r="H16" i="1"/>
  <c r="J16" i="1" s="1"/>
  <c r="F16" i="2" s="1"/>
  <c r="H16" i="2" s="1"/>
  <c r="J16" i="2" s="1"/>
  <c r="F16" i="3" s="1"/>
  <c r="H16" i="3" s="1"/>
  <c r="J16" i="3" s="1"/>
  <c r="F16" i="4" s="1"/>
  <c r="H16" i="4" s="1"/>
  <c r="J16" i="4" s="1"/>
  <c r="F16" i="5" s="1"/>
  <c r="H16" i="5" s="1"/>
  <c r="J16" i="5" s="1"/>
  <c r="F16" i="6" s="1"/>
  <c r="H16" i="6" s="1"/>
  <c r="J16" i="6" s="1"/>
  <c r="F16" i="7" s="1"/>
  <c r="H16" i="7" s="1"/>
  <c r="J16" i="7" s="1"/>
  <c r="F16" i="1"/>
  <c r="F15" i="1"/>
  <c r="H15" i="1" s="1"/>
  <c r="J15" i="1" s="1"/>
  <c r="F15" i="2" s="1"/>
  <c r="H15" i="2" s="1"/>
  <c r="J15" i="2" s="1"/>
  <c r="F15" i="3" s="1"/>
  <c r="H15" i="3" s="1"/>
  <c r="J15" i="3" s="1"/>
  <c r="F15" i="4" s="1"/>
  <c r="H15" i="4" s="1"/>
  <c r="J15" i="4" s="1"/>
  <c r="F15" i="5" s="1"/>
  <c r="H15" i="5" s="1"/>
  <c r="J15" i="5" s="1"/>
  <c r="F15" i="6" s="1"/>
  <c r="H15" i="6" s="1"/>
  <c r="J15" i="6" s="1"/>
  <c r="F15" i="7" s="1"/>
  <c r="H15" i="7" s="1"/>
  <c r="J15" i="7" s="1"/>
  <c r="H14" i="1"/>
  <c r="J14" i="1" s="1"/>
  <c r="F14" i="2" s="1"/>
  <c r="H14" i="2" s="1"/>
  <c r="J14" i="2" s="1"/>
  <c r="F14" i="3" s="1"/>
  <c r="H14" i="3" s="1"/>
  <c r="J14" i="3" s="1"/>
  <c r="F14" i="4" s="1"/>
  <c r="H14" i="4" s="1"/>
  <c r="J14" i="4" s="1"/>
  <c r="F14" i="5" s="1"/>
  <c r="H14" i="5" s="1"/>
  <c r="J14" i="5" s="1"/>
  <c r="F14" i="6" s="1"/>
  <c r="H14" i="6" s="1"/>
  <c r="J14" i="6" s="1"/>
  <c r="F14" i="7" s="1"/>
  <c r="H14" i="7" s="1"/>
  <c r="J14" i="7" s="1"/>
  <c r="F14" i="1"/>
  <c r="J13" i="1"/>
  <c r="F13" i="2" s="1"/>
  <c r="H13" i="2" s="1"/>
  <c r="J13" i="2" s="1"/>
  <c r="F13" i="3" s="1"/>
  <c r="H13" i="3" s="1"/>
  <c r="J13" i="3" s="1"/>
  <c r="F13" i="4" s="1"/>
  <c r="H13" i="4" s="1"/>
  <c r="J13" i="4" s="1"/>
  <c r="F13" i="5" s="1"/>
  <c r="H13" i="5" s="1"/>
  <c r="J13" i="5" s="1"/>
  <c r="F13" i="6" s="1"/>
  <c r="H13" i="6" s="1"/>
  <c r="J13" i="6" s="1"/>
  <c r="F13" i="7" s="1"/>
  <c r="H13" i="7" s="1"/>
  <c r="J13" i="7" s="1"/>
  <c r="F13" i="1"/>
  <c r="H13" i="1" s="1"/>
  <c r="H12" i="1"/>
  <c r="J12" i="1" s="1"/>
  <c r="F12" i="2" s="1"/>
  <c r="H12" i="2" s="1"/>
  <c r="J12" i="2" s="1"/>
  <c r="F12" i="3" s="1"/>
  <c r="H12" i="3" s="1"/>
  <c r="J12" i="3" s="1"/>
  <c r="F12" i="4" s="1"/>
  <c r="H12" i="4" s="1"/>
  <c r="J12" i="4" s="1"/>
  <c r="F12" i="5" s="1"/>
  <c r="H12" i="5" s="1"/>
  <c r="J12" i="5" s="1"/>
  <c r="F12" i="6" s="1"/>
  <c r="H12" i="6" s="1"/>
  <c r="J12" i="6" s="1"/>
  <c r="F12" i="7" s="1"/>
  <c r="H12" i="7" s="1"/>
  <c r="J12" i="7" s="1"/>
  <c r="F12" i="1"/>
  <c r="F11" i="1"/>
  <c r="H11" i="1" s="1"/>
  <c r="J11" i="1" s="1"/>
  <c r="F11" i="2" s="1"/>
  <c r="H11" i="2" s="1"/>
  <c r="J11" i="2" s="1"/>
  <c r="F11" i="3" s="1"/>
  <c r="H11" i="3" s="1"/>
  <c r="J11" i="3" s="1"/>
  <c r="F11" i="4" s="1"/>
  <c r="H11" i="4" s="1"/>
  <c r="J11" i="4" s="1"/>
  <c r="F11" i="5" s="1"/>
  <c r="H11" i="5" s="1"/>
  <c r="J11" i="5" s="1"/>
  <c r="F11" i="6" s="1"/>
  <c r="H11" i="6" s="1"/>
  <c r="J11" i="6" s="1"/>
  <c r="F11" i="7" s="1"/>
  <c r="H11" i="7" s="1"/>
  <c r="J11" i="7" s="1"/>
  <c r="H10" i="1"/>
  <c r="J10" i="1" s="1"/>
  <c r="F10" i="2" s="1"/>
  <c r="H10" i="2" s="1"/>
  <c r="J10" i="2" s="1"/>
  <c r="F10" i="3" s="1"/>
  <c r="H10" i="3" s="1"/>
  <c r="J10" i="3" s="1"/>
  <c r="F10" i="4" s="1"/>
  <c r="H10" i="4" s="1"/>
  <c r="J10" i="4" s="1"/>
  <c r="F10" i="5" s="1"/>
  <c r="H10" i="5" s="1"/>
  <c r="J10" i="5" s="1"/>
  <c r="F10" i="6" s="1"/>
  <c r="H10" i="6" s="1"/>
  <c r="J10" i="6" s="1"/>
  <c r="F10" i="7" s="1"/>
  <c r="H10" i="7" s="1"/>
  <c r="J10" i="7" s="1"/>
  <c r="F10" i="1"/>
  <c r="F9" i="1"/>
  <c r="H9" i="1" s="1"/>
  <c r="J9" i="1" s="1"/>
  <c r="F9" i="2" s="1"/>
  <c r="H9" i="2" s="1"/>
  <c r="J9" i="2" s="1"/>
  <c r="F9" i="3" s="1"/>
  <c r="H9" i="3" s="1"/>
  <c r="J9" i="3" s="1"/>
  <c r="F9" i="4" s="1"/>
  <c r="H9" i="4" s="1"/>
  <c r="J9" i="4" s="1"/>
  <c r="F9" i="5" s="1"/>
  <c r="H9" i="5" s="1"/>
  <c r="J9" i="5" s="1"/>
  <c r="F9" i="6" s="1"/>
  <c r="H9" i="6" s="1"/>
  <c r="J9" i="6" s="1"/>
  <c r="F9" i="7" s="1"/>
  <c r="H9" i="7" s="1"/>
  <c r="J9" i="7" s="1"/>
  <c r="H8" i="1"/>
  <c r="J8" i="1" s="1"/>
  <c r="F8" i="2" s="1"/>
  <c r="H8" i="2" s="1"/>
  <c r="J8" i="2" s="1"/>
  <c r="F8" i="3" s="1"/>
  <c r="H8" i="3" s="1"/>
  <c r="J8" i="3" s="1"/>
  <c r="F8" i="4" s="1"/>
  <c r="H8" i="4" s="1"/>
  <c r="J8" i="4" s="1"/>
  <c r="F8" i="5" s="1"/>
  <c r="H8" i="5" s="1"/>
  <c r="J8" i="5" s="1"/>
  <c r="F8" i="6" s="1"/>
  <c r="H8" i="6" s="1"/>
  <c r="J8" i="6" s="1"/>
  <c r="F8" i="7" s="1"/>
  <c r="H8" i="7" s="1"/>
  <c r="J8" i="7" s="1"/>
  <c r="F8" i="1"/>
  <c r="F7" i="1"/>
  <c r="H7" i="1" s="1"/>
  <c r="A2" i="1"/>
  <c r="J7" i="1" l="1"/>
  <c r="H21" i="1"/>
  <c r="H43" i="1"/>
  <c r="J25" i="1"/>
  <c r="G44" i="1"/>
  <c r="F43" i="1"/>
  <c r="F44" i="1" s="1"/>
  <c r="L43" i="1"/>
  <c r="I44" i="2"/>
  <c r="G44" i="7"/>
  <c r="I44" i="4"/>
  <c r="H44" i="1" l="1"/>
  <c r="L44" i="1" s="1"/>
  <c r="J43" i="1"/>
  <c r="F25" i="2"/>
  <c r="J21" i="1"/>
  <c r="F21" i="2" s="1"/>
  <c r="F7" i="2"/>
  <c r="H7" i="2" s="1"/>
  <c r="J7" i="2" l="1"/>
  <c r="H21" i="2"/>
  <c r="J44" i="1"/>
  <c r="F43" i="2"/>
  <c r="H25" i="2"/>
  <c r="J25" i="2" s="1"/>
  <c r="F44" i="2" l="1"/>
  <c r="H43" i="2"/>
  <c r="F25" i="3"/>
  <c r="J43" i="2"/>
  <c r="J44" i="2" s="1"/>
  <c r="F7" i="3"/>
  <c r="H7" i="3" s="1"/>
  <c r="J21" i="2"/>
  <c r="F21" i="3" s="1"/>
  <c r="H25" i="3" l="1"/>
  <c r="J25" i="3" s="1"/>
  <c r="F43" i="3"/>
  <c r="H44" i="2"/>
  <c r="L44" i="2" s="1"/>
  <c r="L43" i="2"/>
  <c r="J7" i="3"/>
  <c r="H21" i="3"/>
  <c r="F44" i="3" l="1"/>
  <c r="H43" i="3"/>
  <c r="F7" i="4"/>
  <c r="H7" i="4" s="1"/>
  <c r="J21" i="3"/>
  <c r="F21" i="4" s="1"/>
  <c r="J43" i="3"/>
  <c r="F25" i="4"/>
  <c r="J7" i="4" l="1"/>
  <c r="H21" i="4"/>
  <c r="F43" i="4"/>
  <c r="F44" i="4" s="1"/>
  <c r="H25" i="4"/>
  <c r="H44" i="3"/>
  <c r="L44" i="3" s="1"/>
  <c r="L43" i="3"/>
  <c r="J44" i="3"/>
  <c r="H43" i="4" l="1"/>
  <c r="J25" i="4"/>
  <c r="F7" i="5"/>
  <c r="H7" i="5" s="1"/>
  <c r="J21" i="4"/>
  <c r="F21" i="5" s="1"/>
  <c r="H21" i="5" l="1"/>
  <c r="J7" i="5"/>
  <c r="F25" i="5"/>
  <c r="H25" i="5" s="1"/>
  <c r="J43" i="4"/>
  <c r="H44" i="4"/>
  <c r="L44" i="4" s="1"/>
  <c r="L43" i="4"/>
  <c r="J25" i="5" l="1"/>
  <c r="H43" i="5"/>
  <c r="F7" i="6"/>
  <c r="H7" i="6" s="1"/>
  <c r="J21" i="5"/>
  <c r="F21" i="6" s="1"/>
  <c r="J44" i="4"/>
  <c r="F43" i="5"/>
  <c r="F44" i="5" s="1"/>
  <c r="J7" i="6" l="1"/>
  <c r="H21" i="6"/>
  <c r="L43" i="5"/>
  <c r="H44" i="5"/>
  <c r="L44" i="5" s="1"/>
  <c r="F25" i="6"/>
  <c r="H25" i="6" s="1"/>
  <c r="J43" i="5"/>
  <c r="F43" i="6" l="1"/>
  <c r="F44" i="6" s="1"/>
  <c r="J44" i="5"/>
  <c r="H43" i="6"/>
  <c r="J25" i="6"/>
  <c r="J21" i="6"/>
  <c r="F21" i="7" s="1"/>
  <c r="F7" i="7"/>
  <c r="H7" i="7" s="1"/>
  <c r="F25" i="7" l="1"/>
  <c r="H25" i="7" s="1"/>
  <c r="J43" i="6"/>
  <c r="H44" i="6"/>
  <c r="L44" i="6" s="1"/>
  <c r="L43" i="6"/>
  <c r="J7" i="7"/>
  <c r="J21" i="7" s="1"/>
  <c r="H21" i="7"/>
  <c r="J44" i="6" l="1"/>
  <c r="F43" i="7"/>
  <c r="F44" i="7" s="1"/>
  <c r="H43" i="7"/>
  <c r="J25" i="7"/>
  <c r="J43" i="7" s="1"/>
  <c r="J44" i="7" s="1"/>
  <c r="L43" i="7" l="1"/>
  <c r="H44" i="7"/>
  <c r="L44" i="7" s="1"/>
</calcChain>
</file>

<file path=xl/sharedStrings.xml><?xml version="1.0" encoding="utf-8"?>
<sst xmlns="http://schemas.openxmlformats.org/spreadsheetml/2006/main" count="428" uniqueCount="59">
  <si>
    <t xml:space="preserve"> REKAP LUBANG HARIAN BPJ SURAKARTA</t>
  </si>
  <si>
    <t>Tanggal</t>
  </si>
  <si>
    <t>NO</t>
  </si>
  <si>
    <t>RUAS JALAN</t>
  </si>
  <si>
    <t>PENGAMAT</t>
  </si>
  <si>
    <t>PANJANG (Km)</t>
  </si>
  <si>
    <t>JUMLAH TENAGA</t>
  </si>
  <si>
    <t>LUBANG SISA S/D HARI KEMARIN</t>
  </si>
  <si>
    <t>LUBANG BARU HARI INI</t>
  </si>
  <si>
    <t>JUMLAH LUBANG S/D HARI INI</t>
  </si>
  <si>
    <t>PENANGANAN LOBANG HARI INI</t>
  </si>
  <si>
    <t>JUMLAH SISA LUBANG S/D HARI INI</t>
  </si>
  <si>
    <t>KET</t>
  </si>
  <si>
    <t>Wilayah I</t>
  </si>
  <si>
    <t>BOYOLALI - SELO - JRAKAH / BTS. KAB MAGELANG</t>
  </si>
  <si>
    <t>SARWAN</t>
  </si>
  <si>
    <t>BOYOLALI - BTS. KAB. KLATEN</t>
  </si>
  <si>
    <t>NURDIYANTO</t>
  </si>
  <si>
    <t>BTS. KAB. BOYOLALI - KLATEN</t>
  </si>
  <si>
    <t>JL. VETERAN (KLATEN)</t>
  </si>
  <si>
    <t>KARANGWUNI - BTS. PROV DIY</t>
  </si>
  <si>
    <t>BTS KOTA SURAKARTA - KALIOSO / BTS. KAB SRAGEN</t>
  </si>
  <si>
    <t>JL. KOL SUGIONO (SURAKARTA)</t>
  </si>
  <si>
    <t>KARANGANYAR - BATUJAMUS / BTS. KAB SRAGEN</t>
  </si>
  <si>
    <t>SUPARTA SRI GIATNA, S.E.</t>
  </si>
  <si>
    <t>KARANGANYAR - JATIPURO / BTS. KAB WONOGIRI</t>
  </si>
  <si>
    <t>PALUR - KARANGANYAR</t>
  </si>
  <si>
    <t>LINGKAR SELATAN KARANGANYAR</t>
  </si>
  <si>
    <t>KARANGANYAR - TAWANGMANGU - KALISORO</t>
  </si>
  <si>
    <t>KALISORO - BTS. PROV JATIM</t>
  </si>
  <si>
    <t>ANDONG / BTS. KAB SRAGEN - KARANGGEDE</t>
  </si>
  <si>
    <t>Total Wil 1</t>
  </si>
  <si>
    <t>Wilayah II</t>
  </si>
  <si>
    <t>Surakarta - Sukoharjo</t>
  </si>
  <si>
    <t>Lingkar Timur Sukoharjo</t>
  </si>
  <si>
    <t>Sukoharjo - Nguter</t>
  </si>
  <si>
    <t>Sukoharjo - Weru - Watukelir</t>
  </si>
  <si>
    <t>Krendetan - Cawas</t>
  </si>
  <si>
    <t>Watukelir - Krendetan</t>
  </si>
  <si>
    <t>Krendetan - BTS. PROV. DIY</t>
  </si>
  <si>
    <t>Watukelir - Grogol</t>
  </si>
  <si>
    <t>HARJANTO</t>
  </si>
  <si>
    <t>Nguter - Wonogiri</t>
  </si>
  <si>
    <t>Manyaran - Grogol</t>
  </si>
  <si>
    <t>Wonogiri - Manyaran - Blimbing</t>
  </si>
  <si>
    <t>Wonogiri - Ngadirojo</t>
  </si>
  <si>
    <t>-</t>
  </si>
  <si>
    <t>Ngadirojo - Jatipuro</t>
  </si>
  <si>
    <t>Ngadirojo - Giriwoyo</t>
  </si>
  <si>
    <t>EDY WAHONO</t>
  </si>
  <si>
    <t>Giribelah - BTS. PROV. JATIM.</t>
  </si>
  <si>
    <t>Ngadirojo - Biting</t>
  </si>
  <si>
    <t>Purwantoro - Nawangan</t>
  </si>
  <si>
    <t>TARYONO</t>
  </si>
  <si>
    <t>Wuryantoro - Eromoko - Pracimantoro</t>
  </si>
  <si>
    <t>Total Wil 2</t>
  </si>
  <si>
    <t>TOTAL BPJ WILAYAH SURAKARTA</t>
  </si>
  <si>
    <t xml:space="preserve"> </t>
  </si>
  <si>
    <t>REKAP LUBANG HARIAN BPJ SURAKARTA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</si>
</sst>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color rgb="FF000000"/>
      <name val="Calibri"/>
      <scheme val="minor"/>
    </font>
    <font>
      <b/>
      <sz val="10"/>
      <color theme="1"/>
      <name val="Calibri"/>
      <scheme val="minor"/>
    </font>
    <font>
      <sz val="10"/>
      <color theme="1"/>
      <name val="Calibri"/>
      <scheme val="minor"/>
    </font>
    <font>
      <sz val="10"/>
      <color rgb="FFFFFFFF"/>
      <name val="Calibri"/>
      <scheme val="minor"/>
    </font>
    <font>
      <b/>
      <sz val="10"/>
      <color rgb="FF000000"/>
      <name val="Arial"/>
    </font>
    <font>
      <sz val="10"/>
      <name val="Arial"/>
    </font>
    <font>
      <sz val="10"/>
      <color theme="1"/>
      <name val="Arial"/>
    </font>
    <font>
      <sz val="10"/>
      <color rgb="FF000000"/>
      <name val="Arial"/>
    </font>
    <font>
      <sz val="12"/>
      <color theme="1"/>
      <name val="Calibri"/>
      <scheme val="minor"/>
    </font>
    <font>
      <sz val="12"/>
      <color theme="1"/>
      <name val="&quot;Times New Roman&quot;"/>
    </font>
    <font>
      <b/>
      <sz val="10"/>
      <color theme="1"/>
      <name val="Arial"/>
    </font>
    <font>
      <b/>
      <sz val="10"/>
      <color rgb="FFFFFFFF"/>
      <name val="Calibri"/>
      <scheme val="minor"/>
    </font>
    <font>
      <sz val="16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00B0F0"/>
      </patternFill>
    </fill>
    <fill>
      <patternFill patternType="solid">
        <fgColor rgb="FFD9D2E9"/>
        <bgColor rgb="FFD9D2E9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/>
    <xf numFmtId="0" fontId="2" fillId="3" borderId="0" xfId="0" applyFont="1" applyFill="1"/>
    <xf numFmtId="0" fontId="1" fillId="3" borderId="0" xfId="0" applyFont="1" applyFill="1" applyAlignment="1">
      <alignment horizontal="center"/>
    </xf>
    <xf numFmtId="0" fontId="3" fillId="3" borderId="0" xfId="0" applyFont="1" applyFill="1"/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6" fillId="3" borderId="3" xfId="0" applyFont="1" applyFill="1" applyBorder="1"/>
    <xf numFmtId="0" fontId="4" fillId="3" borderId="3" xfId="0" applyFont="1" applyFill="1" applyBorder="1"/>
    <xf numFmtId="0" fontId="7" fillId="2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center" vertical="center"/>
    </xf>
    <xf numFmtId="2" fontId="9" fillId="3" borderId="5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/>
    <xf numFmtId="0" fontId="8" fillId="3" borderId="4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center" vertical="center"/>
    </xf>
    <xf numFmtId="2" fontId="9" fillId="3" borderId="4" xfId="0" applyNumberFormat="1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5" fillId="0" borderId="8" xfId="0" applyFont="1" applyBorder="1"/>
    <xf numFmtId="0" fontId="7" fillId="3" borderId="4" xfId="0" applyFont="1" applyFill="1" applyBorder="1" applyAlignment="1">
      <alignment horizontal="center"/>
    </xf>
    <xf numFmtId="0" fontId="5" fillId="0" borderId="9" xfId="0" applyFont="1" applyBorder="1"/>
    <xf numFmtId="0" fontId="7" fillId="3" borderId="10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left"/>
    </xf>
    <xf numFmtId="2" fontId="9" fillId="3" borderId="10" xfId="0" applyNumberFormat="1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2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/>
    <xf numFmtId="0" fontId="11" fillId="3" borderId="0" xfId="0" applyFont="1" applyFill="1"/>
    <xf numFmtId="0" fontId="1" fillId="3" borderId="0" xfId="0" applyFont="1" applyFill="1"/>
    <xf numFmtId="0" fontId="7" fillId="3" borderId="3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5" fillId="0" borderId="14" xfId="0" applyFont="1" applyBorder="1"/>
    <xf numFmtId="3" fontId="12" fillId="0" borderId="3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3" fontId="12" fillId="2" borderId="2" xfId="0" applyNumberFormat="1" applyFont="1" applyFill="1" applyBorder="1" applyAlignment="1">
      <alignment horizontal="center"/>
    </xf>
    <xf numFmtId="0" fontId="3" fillId="2" borderId="0" xfId="0" applyFont="1" applyFill="1"/>
    <xf numFmtId="0" fontId="2" fillId="2" borderId="0" xfId="0" applyFont="1" applyFill="1"/>
    <xf numFmtId="3" fontId="12" fillId="0" borderId="2" xfId="0" applyNumberFormat="1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 vertical="center"/>
    </xf>
    <xf numFmtId="3" fontId="12" fillId="3" borderId="2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3" fontId="12" fillId="2" borderId="14" xfId="0" applyNumberFormat="1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center"/>
    </xf>
    <xf numFmtId="3" fontId="12" fillId="3" borderId="3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2" fontId="11" fillId="3" borderId="0" xfId="0" applyNumberFormat="1" applyFont="1" applyFill="1"/>
    <xf numFmtId="0" fontId="4" fillId="3" borderId="16" xfId="0" applyFont="1" applyFill="1" applyBorder="1" applyAlignment="1">
      <alignment horizontal="center"/>
    </xf>
    <xf numFmtId="0" fontId="5" fillId="0" borderId="16" xfId="0" applyFont="1" applyBorder="1"/>
    <xf numFmtId="0" fontId="5" fillId="0" borderId="15" xfId="0" applyFont="1" applyBorder="1"/>
    <xf numFmtId="0" fontId="10" fillId="3" borderId="3" xfId="0" applyFont="1" applyFill="1" applyBorder="1"/>
    <xf numFmtId="0" fontId="10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left"/>
    </xf>
    <xf numFmtId="0" fontId="6" fillId="5" borderId="7" xfId="0" applyFont="1" applyFill="1" applyBorder="1" applyAlignment="1">
      <alignment horizontal="center" vertical="center"/>
    </xf>
    <xf numFmtId="2" fontId="9" fillId="5" borderId="4" xfId="0" applyNumberFormat="1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3" xfId="0" applyFont="1" applyFill="1" applyBorder="1"/>
    <xf numFmtId="0" fontId="3" fillId="5" borderId="0" xfId="0" applyFont="1" applyFill="1"/>
    <xf numFmtId="0" fontId="2" fillId="5" borderId="0" xfId="0" applyFont="1" applyFill="1"/>
    <xf numFmtId="2" fontId="11" fillId="2" borderId="0" xfId="0" applyNumberFormat="1" applyFont="1" applyFill="1"/>
    <xf numFmtId="0" fontId="10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left"/>
    </xf>
    <xf numFmtId="3" fontId="12" fillId="2" borderId="3" xfId="0" applyNumberFormat="1" applyFont="1" applyFill="1" applyBorder="1" applyAlignment="1">
      <alignment horizontal="center"/>
    </xf>
    <xf numFmtId="0" fontId="1" fillId="2" borderId="0" xfId="0" applyFont="1" applyFill="1"/>
    <xf numFmtId="0" fontId="6" fillId="5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FANTOX\Downloads\Rekap%20Lobang%20Harian%20Bulan%20Januari%20%202024%20BPJ%20Surakarta%20(31%20Hari).xlsx" TargetMode="External"/><Relationship Id="rId1" Type="http://schemas.openxmlformats.org/officeDocument/2006/relationships/externalLinkPath" Target="file:///C:\Users\ARFANTOX\Downloads\Rekap%20Lobang%20Harian%20Bulan%20Januari%20%202024%20BPJ%20Surakarta%20(31%20Hari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 JAN 2024"/>
      <sheetName val="2 JAN 2024"/>
      <sheetName val="3 JAN 2024"/>
      <sheetName val="4 JAN 2024"/>
      <sheetName val="5 JAN 2024"/>
      <sheetName val="6 JAN 2024"/>
      <sheetName val="7 JAN 2024"/>
      <sheetName val="8 BLN 2024"/>
      <sheetName val="9 JAN 2024"/>
      <sheetName val="10 JAN 2024"/>
      <sheetName val="11 JAN 2024"/>
      <sheetName val="12 JAN 2024"/>
      <sheetName val="13 JAN 2024"/>
      <sheetName val="14 JAN 2024"/>
      <sheetName val="15 BLN 2024"/>
      <sheetName val="16 JAN 2024"/>
      <sheetName val="17 JAN 2024"/>
      <sheetName val="18 JAN 2024"/>
      <sheetName val="19 JAN 2024"/>
      <sheetName val="20 JAN 2024"/>
      <sheetName val="21 JAN 2024"/>
      <sheetName val="22 JAN 2024"/>
      <sheetName val="23 JAN 2024"/>
      <sheetName val="24 JAN 2024"/>
      <sheetName val="25 JAN 2024"/>
      <sheetName val="26 JAN 2024"/>
      <sheetName val="27 JAN 2024"/>
      <sheetName val="28 JAN 2024"/>
      <sheetName val="29 JAN 2024"/>
      <sheetName val="30 JAN 2024"/>
      <sheetName val="31 JAN 2024"/>
    </sheetNames>
    <sheetDataSet>
      <sheetData sheetId="0">
        <row r="1">
          <cell r="N1" t="str">
            <v>JANUARI</v>
          </cell>
        </row>
        <row r="2">
          <cell r="N2">
            <v>2024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J7">
            <v>0</v>
          </cell>
        </row>
        <row r="8">
          <cell r="J8">
            <v>9</v>
          </cell>
        </row>
        <row r="9">
          <cell r="J9">
            <v>6</v>
          </cell>
        </row>
        <row r="10">
          <cell r="J10">
            <v>0</v>
          </cell>
        </row>
        <row r="11">
          <cell r="J11">
            <v>3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3</v>
          </cell>
        </row>
        <row r="16">
          <cell r="J16">
            <v>0</v>
          </cell>
        </row>
        <row r="17">
          <cell r="J17">
            <v>4</v>
          </cell>
        </row>
        <row r="18">
          <cell r="J18">
            <v>9</v>
          </cell>
        </row>
        <row r="19">
          <cell r="J19">
            <v>6</v>
          </cell>
        </row>
        <row r="20">
          <cell r="J20">
            <v>0</v>
          </cell>
        </row>
        <row r="21">
          <cell r="J21">
            <v>40</v>
          </cell>
        </row>
        <row r="25">
          <cell r="J25">
            <v>0</v>
          </cell>
        </row>
        <row r="26">
          <cell r="J26">
            <v>0</v>
          </cell>
        </row>
        <row r="27">
          <cell r="J27">
            <v>0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2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2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J42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9EFA4-6F12-4A79-8508-943774DB98E8}">
  <sheetPr>
    <tabColor rgb="FFFF0000"/>
    <outlinePr summaryBelow="0" summaryRight="0"/>
    <pageSetUpPr fitToPage="1"/>
  </sheetPr>
  <dimension ref="A1:Z1001"/>
  <sheetViews>
    <sheetView tabSelected="1" workbookViewId="0">
      <selection sqref="A1:K1"/>
    </sheetView>
  </sheetViews>
  <sheetFormatPr defaultColWidth="12.5703125" defaultRowHeight="15.75" customHeight="1"/>
  <cols>
    <col min="2" max="2" width="37.140625" customWidth="1"/>
    <col min="3" max="3" width="18.42578125" customWidth="1"/>
    <col min="4" max="4" width="14.5703125" customWidth="1"/>
    <col min="6" max="6" width="17.140625" customWidth="1"/>
    <col min="7" max="7" width="17" customWidth="1"/>
    <col min="8" max="8" width="16.5703125" customWidth="1"/>
    <col min="9" max="9" width="17.140625" customWidth="1"/>
    <col min="10" max="10" width="19.85546875" customWidth="1"/>
  </cols>
  <sheetData>
    <row r="1" spans="1:26" ht="12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 t="s">
        <v>1</v>
      </c>
      <c r="M1" s="3">
        <v>14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>
      <c r="A2" s="4" t="str">
        <f>"TANGGAL "&amp;M1&amp;" "&amp;'[1]1 JAN 2024'!$N$1&amp;" "&amp;'[1]1 JAN 2024'!$N$2</f>
        <v>TANGGAL 14 JANUARI 2024</v>
      </c>
      <c r="B2" s="2"/>
      <c r="C2" s="2"/>
      <c r="D2" s="2"/>
      <c r="E2" s="2"/>
      <c r="F2" s="2"/>
      <c r="G2" s="2"/>
      <c r="H2" s="2"/>
      <c r="I2" s="2"/>
      <c r="J2" s="2"/>
      <c r="K2" s="2"/>
      <c r="L2" s="5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5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5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5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3.5" thickBot="1">
      <c r="A6" s="9"/>
      <c r="B6" s="10" t="s">
        <v>13</v>
      </c>
      <c r="C6" s="9"/>
      <c r="D6" s="9"/>
      <c r="E6" s="9"/>
      <c r="F6" s="9"/>
      <c r="G6" s="9"/>
      <c r="H6" s="9"/>
      <c r="I6" s="9"/>
      <c r="J6" s="9"/>
      <c r="K6" s="9"/>
      <c r="L6" s="5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>
      <c r="A7" s="11">
        <v>1</v>
      </c>
      <c r="B7" s="12" t="s">
        <v>14</v>
      </c>
      <c r="C7" s="13" t="s">
        <v>15</v>
      </c>
      <c r="D7" s="14">
        <v>24.37</v>
      </c>
      <c r="E7" s="15"/>
      <c r="F7" s="15">
        <f>'[1]13 JAN 2024'!J7</f>
        <v>0</v>
      </c>
      <c r="G7" s="15">
        <v>0</v>
      </c>
      <c r="H7" s="15">
        <f t="shared" ref="H7:H20" si="0">G7+F7</f>
        <v>0</v>
      </c>
      <c r="I7" s="15">
        <v>0</v>
      </c>
      <c r="J7" s="15">
        <f t="shared" ref="J7:J20" si="1">H7-I7</f>
        <v>0</v>
      </c>
      <c r="K7" s="16"/>
      <c r="L7" s="5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>
      <c r="A8" s="11">
        <v>2</v>
      </c>
      <c r="B8" s="17" t="s">
        <v>16</v>
      </c>
      <c r="C8" s="18" t="s">
        <v>17</v>
      </c>
      <c r="D8" s="19">
        <v>5.78</v>
      </c>
      <c r="E8" s="20"/>
      <c r="F8" s="20">
        <f>'[1]13 JAN 2024'!J8</f>
        <v>9</v>
      </c>
      <c r="G8" s="20">
        <v>0</v>
      </c>
      <c r="H8" s="20">
        <f t="shared" si="0"/>
        <v>9</v>
      </c>
      <c r="I8" s="20">
        <v>0</v>
      </c>
      <c r="J8" s="20">
        <f t="shared" si="1"/>
        <v>9</v>
      </c>
      <c r="K8" s="9"/>
      <c r="L8" s="5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>
      <c r="A9" s="11">
        <v>3</v>
      </c>
      <c r="B9" s="17" t="s">
        <v>18</v>
      </c>
      <c r="C9" s="21"/>
      <c r="D9" s="19">
        <v>14.5</v>
      </c>
      <c r="E9" s="15"/>
      <c r="F9" s="15">
        <f>'[1]13 JAN 2024'!J9</f>
        <v>6</v>
      </c>
      <c r="G9" s="15">
        <v>0</v>
      </c>
      <c r="H9" s="15">
        <f t="shared" si="0"/>
        <v>6</v>
      </c>
      <c r="I9" s="15">
        <v>0</v>
      </c>
      <c r="J9" s="15">
        <f t="shared" si="1"/>
        <v>6</v>
      </c>
      <c r="K9" s="16"/>
      <c r="L9" s="5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>
      <c r="A10" s="22">
        <v>4</v>
      </c>
      <c r="B10" s="17" t="s">
        <v>19</v>
      </c>
      <c r="C10" s="21"/>
      <c r="D10" s="19">
        <v>0.43</v>
      </c>
      <c r="E10" s="20"/>
      <c r="F10" s="15">
        <f>'[1]13 JAN 2024'!J10</f>
        <v>0</v>
      </c>
      <c r="G10" s="15">
        <v>0</v>
      </c>
      <c r="H10" s="20">
        <f t="shared" si="0"/>
        <v>0</v>
      </c>
      <c r="I10" s="15">
        <v>0</v>
      </c>
      <c r="J10" s="20">
        <f t="shared" si="1"/>
        <v>0</v>
      </c>
      <c r="K10" s="9"/>
      <c r="L10" s="5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6.5" thickBot="1">
      <c r="A11" s="22">
        <v>5</v>
      </c>
      <c r="B11" s="17" t="s">
        <v>20</v>
      </c>
      <c r="C11" s="23"/>
      <c r="D11" s="19">
        <v>19.579999999999998</v>
      </c>
      <c r="E11" s="20"/>
      <c r="F11" s="15">
        <f>'[1]13 JAN 2024'!J11</f>
        <v>3</v>
      </c>
      <c r="G11" s="15">
        <v>0</v>
      </c>
      <c r="H11" s="20">
        <f t="shared" si="0"/>
        <v>3</v>
      </c>
      <c r="I11" s="15">
        <v>0</v>
      </c>
      <c r="J11" s="20">
        <f t="shared" si="1"/>
        <v>3</v>
      </c>
      <c r="K11" s="9"/>
      <c r="L11" s="5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>
      <c r="A12" s="22">
        <v>6</v>
      </c>
      <c r="B12" s="17" t="s">
        <v>21</v>
      </c>
      <c r="C12" s="18" t="s">
        <v>17</v>
      </c>
      <c r="D12" s="19">
        <v>7.85</v>
      </c>
      <c r="E12" s="20"/>
      <c r="F12" s="20">
        <f>'[1]13 JAN 2024'!J12</f>
        <v>0</v>
      </c>
      <c r="G12" s="20">
        <v>0</v>
      </c>
      <c r="H12" s="20">
        <f t="shared" si="0"/>
        <v>0</v>
      </c>
      <c r="I12" s="20">
        <v>0</v>
      </c>
      <c r="J12" s="20">
        <f t="shared" si="1"/>
        <v>0</v>
      </c>
      <c r="K12" s="9"/>
      <c r="L12" s="5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thickBot="1">
      <c r="A13" s="22">
        <v>7</v>
      </c>
      <c r="B13" s="17" t="s">
        <v>22</v>
      </c>
      <c r="C13" s="23"/>
      <c r="D13" s="19">
        <v>1.3</v>
      </c>
      <c r="E13" s="20"/>
      <c r="F13" s="20">
        <f>'[1]13 JAN 2024'!J13</f>
        <v>0</v>
      </c>
      <c r="G13" s="15">
        <v>0</v>
      </c>
      <c r="H13" s="20">
        <f t="shared" si="0"/>
        <v>0</v>
      </c>
      <c r="I13" s="15">
        <v>0</v>
      </c>
      <c r="J13" s="20">
        <f t="shared" si="1"/>
        <v>0</v>
      </c>
      <c r="K13" s="9"/>
      <c r="L13" s="5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>
      <c r="A14" s="22">
        <v>8</v>
      </c>
      <c r="B14" s="17" t="s">
        <v>23</v>
      </c>
      <c r="C14" s="18" t="s">
        <v>24</v>
      </c>
      <c r="D14" s="19">
        <v>15.05</v>
      </c>
      <c r="E14" s="20"/>
      <c r="F14" s="20">
        <f>'[1]13 JAN 2024'!J14</f>
        <v>0</v>
      </c>
      <c r="G14" s="15">
        <v>0</v>
      </c>
      <c r="H14" s="20">
        <f t="shared" si="0"/>
        <v>0</v>
      </c>
      <c r="I14" s="15">
        <v>0</v>
      </c>
      <c r="J14" s="20">
        <f t="shared" si="1"/>
        <v>0</v>
      </c>
      <c r="K14" s="9"/>
      <c r="L14" s="5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>
      <c r="A15" s="22">
        <v>9</v>
      </c>
      <c r="B15" s="17" t="s">
        <v>25</v>
      </c>
      <c r="C15" s="21"/>
      <c r="D15" s="19">
        <v>24.82</v>
      </c>
      <c r="E15" s="20"/>
      <c r="F15" s="20">
        <f>'[1]13 JAN 2024'!J15</f>
        <v>3</v>
      </c>
      <c r="G15" s="15">
        <v>0</v>
      </c>
      <c r="H15" s="20">
        <f t="shared" si="0"/>
        <v>3</v>
      </c>
      <c r="I15" s="15">
        <v>0</v>
      </c>
      <c r="J15" s="20">
        <f t="shared" si="1"/>
        <v>3</v>
      </c>
      <c r="K15" s="9"/>
      <c r="L15" s="5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>
      <c r="A16" s="22">
        <v>10</v>
      </c>
      <c r="B16" s="17" t="s">
        <v>26</v>
      </c>
      <c r="C16" s="21"/>
      <c r="D16" s="19">
        <v>6.5</v>
      </c>
      <c r="E16" s="20"/>
      <c r="F16" s="15">
        <f>'[1]13 JAN 2024'!J16</f>
        <v>0</v>
      </c>
      <c r="G16" s="15">
        <v>0</v>
      </c>
      <c r="H16" s="20">
        <f t="shared" si="0"/>
        <v>0</v>
      </c>
      <c r="I16" s="15">
        <v>0</v>
      </c>
      <c r="J16" s="20">
        <f t="shared" si="1"/>
        <v>0</v>
      </c>
      <c r="K16" s="9"/>
      <c r="L16" s="5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>
      <c r="A17" s="22">
        <v>11</v>
      </c>
      <c r="B17" s="17" t="s">
        <v>27</v>
      </c>
      <c r="C17" s="21"/>
      <c r="D17" s="19">
        <v>9.25</v>
      </c>
      <c r="E17" s="20"/>
      <c r="F17" s="15">
        <f>'[1]13 JAN 2024'!J17</f>
        <v>4</v>
      </c>
      <c r="G17" s="15">
        <v>0</v>
      </c>
      <c r="H17" s="20">
        <f t="shared" si="0"/>
        <v>4</v>
      </c>
      <c r="I17" s="15">
        <v>0</v>
      </c>
      <c r="J17" s="20">
        <f t="shared" si="1"/>
        <v>4</v>
      </c>
      <c r="K17" s="9"/>
      <c r="L17" s="5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>
      <c r="A18" s="22">
        <v>12</v>
      </c>
      <c r="B18" s="17" t="s">
        <v>28</v>
      </c>
      <c r="C18" s="21"/>
      <c r="D18" s="19">
        <v>26</v>
      </c>
      <c r="E18" s="20"/>
      <c r="F18" s="20">
        <f>'[1]13 JAN 2024'!J18</f>
        <v>9</v>
      </c>
      <c r="G18" s="15">
        <v>0</v>
      </c>
      <c r="H18" s="20">
        <f t="shared" si="0"/>
        <v>9</v>
      </c>
      <c r="I18" s="15">
        <v>0</v>
      </c>
      <c r="J18" s="20">
        <f t="shared" si="1"/>
        <v>9</v>
      </c>
      <c r="K18" s="9"/>
      <c r="L18" s="5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thickBot="1">
      <c r="A19" s="11">
        <v>13</v>
      </c>
      <c r="B19" s="17" t="s">
        <v>29</v>
      </c>
      <c r="C19" s="23"/>
      <c r="D19" s="19">
        <v>8.3000000000000007</v>
      </c>
      <c r="E19" s="20"/>
      <c r="F19" s="15">
        <f>'[1]13 JAN 2024'!J19</f>
        <v>6</v>
      </c>
      <c r="G19" s="15">
        <v>0</v>
      </c>
      <c r="H19" s="20">
        <f t="shared" si="0"/>
        <v>6</v>
      </c>
      <c r="I19" s="15">
        <v>0</v>
      </c>
      <c r="J19" s="20">
        <f t="shared" si="1"/>
        <v>6</v>
      </c>
      <c r="K19" s="9"/>
      <c r="L19" s="5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.5" thickBot="1">
      <c r="A20" s="24">
        <v>14</v>
      </c>
      <c r="B20" s="25" t="s">
        <v>30</v>
      </c>
      <c r="C20" s="13" t="s">
        <v>15</v>
      </c>
      <c r="D20" s="26">
        <v>17.66</v>
      </c>
      <c r="E20" s="20"/>
      <c r="F20" s="20">
        <f>'[1]13 JAN 2024'!J20</f>
        <v>0</v>
      </c>
      <c r="G20" s="15">
        <v>0</v>
      </c>
      <c r="H20" s="20">
        <f t="shared" si="0"/>
        <v>0</v>
      </c>
      <c r="I20" s="15">
        <v>0</v>
      </c>
      <c r="J20" s="20">
        <f t="shared" si="1"/>
        <v>0</v>
      </c>
      <c r="K20" s="9"/>
      <c r="L20" s="5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>
      <c r="A21" s="27" t="s">
        <v>31</v>
      </c>
      <c r="B21" s="28"/>
      <c r="C21" s="29"/>
      <c r="D21" s="30">
        <f>SUM(D7:D20)</f>
        <v>181.39</v>
      </c>
      <c r="E21" s="15"/>
      <c r="F21" s="15">
        <f>'[1]13 JAN 2024'!J21</f>
        <v>40</v>
      </c>
      <c r="G21" s="15">
        <f t="shared" ref="G21:J21" si="2">SUM(G7:G20)</f>
        <v>0</v>
      </c>
      <c r="H21" s="15">
        <f t="shared" si="2"/>
        <v>40</v>
      </c>
      <c r="I21" s="15">
        <f t="shared" si="2"/>
        <v>0</v>
      </c>
      <c r="J21" s="15">
        <f t="shared" si="2"/>
        <v>40</v>
      </c>
      <c r="K21" s="31"/>
      <c r="L21" s="32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12.75">
      <c r="A22" s="9"/>
      <c r="B22" s="9"/>
      <c r="C22" s="9"/>
      <c r="D22" s="9"/>
      <c r="E22" s="9"/>
      <c r="F22" s="15">
        <f>'[1]13 JAN 2024'!J22</f>
        <v>0</v>
      </c>
      <c r="G22" s="9"/>
      <c r="H22" s="9"/>
      <c r="I22" s="9"/>
      <c r="J22" s="9"/>
      <c r="K22" s="9"/>
      <c r="L22" s="5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>
      <c r="A23" s="9"/>
      <c r="B23" s="10" t="s">
        <v>32</v>
      </c>
      <c r="C23" s="9"/>
      <c r="D23" s="9"/>
      <c r="E23" s="9"/>
      <c r="F23" s="15">
        <f>'[1]13 JAN 2024'!J23</f>
        <v>0</v>
      </c>
      <c r="G23" s="9"/>
      <c r="H23" s="9"/>
      <c r="I23" s="9"/>
      <c r="J23" s="9"/>
      <c r="K23" s="9"/>
      <c r="L23" s="5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>
      <c r="A24" s="9"/>
      <c r="B24" s="9"/>
      <c r="C24" s="9"/>
      <c r="D24" s="9"/>
      <c r="E24" s="9"/>
      <c r="F24" s="15">
        <f>'[1]13 JAN 2024'!J24</f>
        <v>0</v>
      </c>
      <c r="G24" s="9"/>
      <c r="H24" s="9"/>
      <c r="I24" s="9"/>
      <c r="J24" s="9"/>
      <c r="K24" s="9"/>
      <c r="L24" s="5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34">
        <v>1</v>
      </c>
      <c r="B25" s="9" t="s">
        <v>33</v>
      </c>
      <c r="C25" s="35"/>
      <c r="D25" s="36">
        <v>5930</v>
      </c>
      <c r="E25" s="37"/>
      <c r="F25" s="15">
        <f>'[1]13 JAN 2024'!J25</f>
        <v>0</v>
      </c>
      <c r="G25" s="37">
        <v>0</v>
      </c>
      <c r="H25" s="37">
        <f t="shared" ref="H25:H42" si="3">G25+F25</f>
        <v>0</v>
      </c>
      <c r="I25" s="37">
        <v>0</v>
      </c>
      <c r="J25" s="37">
        <f t="shared" ref="J25:J32" si="4">H25-I25</f>
        <v>0</v>
      </c>
      <c r="K25" s="37"/>
      <c r="L25" s="5">
        <v>0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34">
        <v>2</v>
      </c>
      <c r="B26" s="9" t="s">
        <v>34</v>
      </c>
      <c r="C26" s="38"/>
      <c r="D26" s="39">
        <v>8150</v>
      </c>
      <c r="E26" s="37"/>
      <c r="F26" s="15">
        <f>'[1]13 JAN 2024'!J26</f>
        <v>0</v>
      </c>
      <c r="G26" s="37">
        <v>0</v>
      </c>
      <c r="H26" s="37">
        <f t="shared" si="3"/>
        <v>0</v>
      </c>
      <c r="I26" s="37">
        <v>0</v>
      </c>
      <c r="J26" s="37">
        <f t="shared" si="4"/>
        <v>0</v>
      </c>
      <c r="K26" s="37"/>
      <c r="L26" s="5">
        <v>0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40">
        <v>3</v>
      </c>
      <c r="B27" s="16" t="s">
        <v>35</v>
      </c>
      <c r="C27" s="38"/>
      <c r="D27" s="41">
        <v>8440</v>
      </c>
      <c r="E27" s="37"/>
      <c r="F27" s="15">
        <f>'[1]13 JAN 2024'!J27</f>
        <v>0</v>
      </c>
      <c r="G27" s="37">
        <v>0</v>
      </c>
      <c r="H27" s="37">
        <f t="shared" si="3"/>
        <v>0</v>
      </c>
      <c r="I27" s="37">
        <v>0</v>
      </c>
      <c r="J27" s="37">
        <f t="shared" si="4"/>
        <v>0</v>
      </c>
      <c r="K27" s="37"/>
      <c r="L27" s="42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</row>
    <row r="28" spans="1:26" ht="15.75" customHeight="1">
      <c r="A28" s="34">
        <v>4</v>
      </c>
      <c r="B28" s="9" t="s">
        <v>36</v>
      </c>
      <c r="C28" s="38"/>
      <c r="D28" s="44">
        <v>17860</v>
      </c>
      <c r="E28" s="37"/>
      <c r="F28" s="15">
        <f>'[1]13 JAN 2024'!J28</f>
        <v>0</v>
      </c>
      <c r="G28" s="37">
        <v>0</v>
      </c>
      <c r="H28" s="37">
        <f t="shared" si="3"/>
        <v>0</v>
      </c>
      <c r="I28" s="37">
        <v>0</v>
      </c>
      <c r="J28" s="37">
        <f t="shared" si="4"/>
        <v>0</v>
      </c>
      <c r="K28" s="37"/>
      <c r="L28" s="5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34">
        <v>5</v>
      </c>
      <c r="B29" s="9" t="s">
        <v>37</v>
      </c>
      <c r="C29" s="38"/>
      <c r="D29" s="44">
        <v>6260</v>
      </c>
      <c r="E29" s="37"/>
      <c r="F29" s="15">
        <f>'[1]13 JAN 2024'!J29</f>
        <v>0</v>
      </c>
      <c r="G29" s="37">
        <v>0</v>
      </c>
      <c r="H29" s="37">
        <f t="shared" si="3"/>
        <v>0</v>
      </c>
      <c r="I29" s="37">
        <v>0</v>
      </c>
      <c r="J29" s="37">
        <f t="shared" si="4"/>
        <v>0</v>
      </c>
      <c r="K29" s="37"/>
      <c r="L29" s="5">
        <v>0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45">
        <v>6</v>
      </c>
      <c r="B30" s="9" t="s">
        <v>38</v>
      </c>
      <c r="C30" s="38"/>
      <c r="D30" s="44">
        <v>850</v>
      </c>
      <c r="E30" s="37"/>
      <c r="F30" s="15">
        <f>'[1]13 JAN 2024'!J30</f>
        <v>0</v>
      </c>
      <c r="G30" s="37">
        <v>0</v>
      </c>
      <c r="H30" s="37">
        <f t="shared" si="3"/>
        <v>0</v>
      </c>
      <c r="I30" s="37">
        <v>0</v>
      </c>
      <c r="J30" s="37">
        <f t="shared" si="4"/>
        <v>0</v>
      </c>
      <c r="K30" s="37"/>
      <c r="L30" s="5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46">
        <v>7</v>
      </c>
      <c r="B31" s="9" t="s">
        <v>39</v>
      </c>
      <c r="C31" s="8"/>
      <c r="D31" s="44">
        <v>3080</v>
      </c>
      <c r="E31" s="37"/>
      <c r="F31" s="15">
        <f>'[1]13 JAN 2024'!J31</f>
        <v>0</v>
      </c>
      <c r="G31" s="37">
        <v>0</v>
      </c>
      <c r="H31" s="37">
        <f t="shared" si="3"/>
        <v>0</v>
      </c>
      <c r="I31" s="37">
        <v>0</v>
      </c>
      <c r="J31" s="37">
        <f t="shared" si="4"/>
        <v>0</v>
      </c>
      <c r="K31" s="37"/>
      <c r="L31" s="42">
        <v>3</v>
      </c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</row>
    <row r="32" spans="1:26" ht="15.75" customHeight="1">
      <c r="A32" s="46">
        <v>8</v>
      </c>
      <c r="B32" s="9" t="s">
        <v>40</v>
      </c>
      <c r="C32" s="47" t="s">
        <v>41</v>
      </c>
      <c r="D32" s="44">
        <v>1890</v>
      </c>
      <c r="E32" s="37"/>
      <c r="F32" s="15">
        <f>'[1]13 JAN 2024'!J32</f>
        <v>0</v>
      </c>
      <c r="G32" s="37">
        <v>0</v>
      </c>
      <c r="H32" s="37">
        <f t="shared" si="3"/>
        <v>0</v>
      </c>
      <c r="I32" s="37">
        <v>0</v>
      </c>
      <c r="J32" s="37">
        <f t="shared" si="4"/>
        <v>0</v>
      </c>
      <c r="K32" s="37"/>
      <c r="L32" s="42">
        <v>0</v>
      </c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</row>
    <row r="33" spans="1:26" ht="15.75" customHeight="1">
      <c r="A33" s="40">
        <v>9</v>
      </c>
      <c r="B33" s="9" t="s">
        <v>42</v>
      </c>
      <c r="C33" s="38"/>
      <c r="D33" s="48">
        <v>5640</v>
      </c>
      <c r="E33" s="37"/>
      <c r="F33" s="15">
        <f>'[1]13 JAN 2024'!J33</f>
        <v>0</v>
      </c>
      <c r="G33" s="37">
        <v>0</v>
      </c>
      <c r="H33" s="37">
        <f t="shared" si="3"/>
        <v>0</v>
      </c>
      <c r="I33" s="37">
        <v>0</v>
      </c>
      <c r="J33" s="37">
        <v>0</v>
      </c>
      <c r="K33" s="37"/>
      <c r="L33" s="42">
        <v>0</v>
      </c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</row>
    <row r="34" spans="1:26" ht="15.75" customHeight="1">
      <c r="A34" s="46">
        <v>10</v>
      </c>
      <c r="B34" s="9" t="s">
        <v>43</v>
      </c>
      <c r="C34" s="38"/>
      <c r="D34" s="48">
        <v>2150</v>
      </c>
      <c r="E34" s="37"/>
      <c r="F34" s="15">
        <f>'[1]13 JAN 2024'!J34</f>
        <v>2</v>
      </c>
      <c r="G34" s="37">
        <v>0</v>
      </c>
      <c r="H34" s="37">
        <f t="shared" si="3"/>
        <v>2</v>
      </c>
      <c r="I34" s="37">
        <v>0</v>
      </c>
      <c r="J34" s="37">
        <f t="shared" ref="J34:J42" si="5">H34-I34</f>
        <v>2</v>
      </c>
      <c r="K34" s="37"/>
      <c r="L34" s="42">
        <v>0</v>
      </c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</row>
    <row r="35" spans="1:26" ht="15.75" customHeight="1">
      <c r="A35" s="46">
        <v>11</v>
      </c>
      <c r="B35" s="9" t="s">
        <v>44</v>
      </c>
      <c r="C35" s="8"/>
      <c r="D35" s="48">
        <v>33370</v>
      </c>
      <c r="E35" s="37"/>
      <c r="F35" s="15">
        <f>'[1]13 JAN 2024'!J35</f>
        <v>0</v>
      </c>
      <c r="G35" s="37">
        <v>0</v>
      </c>
      <c r="H35" s="37">
        <f t="shared" si="3"/>
        <v>0</v>
      </c>
      <c r="I35" s="37">
        <v>0</v>
      </c>
      <c r="J35" s="37">
        <f t="shared" si="5"/>
        <v>0</v>
      </c>
      <c r="K35" s="37"/>
      <c r="L35" s="42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</row>
    <row r="36" spans="1:26" ht="15.75" customHeight="1">
      <c r="A36" s="46">
        <v>12</v>
      </c>
      <c r="B36" s="9" t="s">
        <v>45</v>
      </c>
      <c r="C36" s="47" t="s">
        <v>46</v>
      </c>
      <c r="D36" s="48">
        <v>7240</v>
      </c>
      <c r="E36" s="37"/>
      <c r="F36" s="15">
        <f>'[1]13 JAN 2024'!J36</f>
        <v>0</v>
      </c>
      <c r="G36" s="37">
        <v>0</v>
      </c>
      <c r="H36" s="37">
        <f t="shared" si="3"/>
        <v>0</v>
      </c>
      <c r="I36" s="37">
        <v>0</v>
      </c>
      <c r="J36" s="37">
        <f t="shared" si="5"/>
        <v>0</v>
      </c>
      <c r="K36" s="37"/>
      <c r="L36" s="42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</row>
    <row r="37" spans="1:26" ht="15.75" customHeight="1">
      <c r="A37" s="46">
        <v>13</v>
      </c>
      <c r="B37" s="9" t="s">
        <v>47</v>
      </c>
      <c r="C37" s="8"/>
      <c r="D37" s="48">
        <v>10870</v>
      </c>
      <c r="E37" s="37"/>
      <c r="F37" s="15">
        <f>'[1]13 JAN 2024'!J37</f>
        <v>2</v>
      </c>
      <c r="G37" s="37">
        <v>0</v>
      </c>
      <c r="H37" s="37">
        <f t="shared" si="3"/>
        <v>2</v>
      </c>
      <c r="I37" s="37">
        <v>0</v>
      </c>
      <c r="J37" s="37">
        <f t="shared" si="5"/>
        <v>2</v>
      </c>
      <c r="K37" s="37"/>
      <c r="L37" s="42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</row>
    <row r="38" spans="1:26" ht="15.75" customHeight="1">
      <c r="A38" s="46">
        <v>14</v>
      </c>
      <c r="B38" s="16" t="s">
        <v>48</v>
      </c>
      <c r="C38" s="49" t="s">
        <v>49</v>
      </c>
      <c r="D38" s="41">
        <v>36800</v>
      </c>
      <c r="E38" s="37"/>
      <c r="F38" s="15">
        <f>'[1]13 JAN 2024'!J38</f>
        <v>0</v>
      </c>
      <c r="G38" s="37">
        <v>0</v>
      </c>
      <c r="H38" s="37">
        <f t="shared" si="3"/>
        <v>0</v>
      </c>
      <c r="I38" s="37">
        <v>0</v>
      </c>
      <c r="J38" s="37">
        <f t="shared" si="5"/>
        <v>0</v>
      </c>
      <c r="K38" s="37"/>
      <c r="L38" s="42">
        <v>7</v>
      </c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</row>
    <row r="39" spans="1:26" ht="15.75" customHeight="1">
      <c r="A39" s="46">
        <v>15</v>
      </c>
      <c r="B39" s="16" t="s">
        <v>50</v>
      </c>
      <c r="C39" s="38"/>
      <c r="D39" s="41">
        <v>8420</v>
      </c>
      <c r="E39" s="37"/>
      <c r="F39" s="15">
        <f>'[1]13 JAN 2024'!J39</f>
        <v>0</v>
      </c>
      <c r="G39" s="37">
        <v>0</v>
      </c>
      <c r="H39" s="37">
        <f t="shared" si="3"/>
        <v>0</v>
      </c>
      <c r="I39" s="37">
        <v>0</v>
      </c>
      <c r="J39" s="37">
        <f t="shared" si="5"/>
        <v>0</v>
      </c>
      <c r="K39" s="37"/>
      <c r="L39" s="42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</row>
    <row r="40" spans="1:26" ht="15.75" customHeight="1">
      <c r="A40" s="46">
        <v>16</v>
      </c>
      <c r="B40" s="9" t="s">
        <v>51</v>
      </c>
      <c r="C40" s="8"/>
      <c r="D40" s="48">
        <v>40900</v>
      </c>
      <c r="E40" s="37"/>
      <c r="F40" s="15">
        <f>'[1]13 JAN 2024'!J40</f>
        <v>0</v>
      </c>
      <c r="G40" s="37">
        <v>0</v>
      </c>
      <c r="H40" s="37">
        <f t="shared" si="3"/>
        <v>0</v>
      </c>
      <c r="I40" s="37">
        <v>0</v>
      </c>
      <c r="J40" s="37">
        <f t="shared" si="5"/>
        <v>0</v>
      </c>
      <c r="K40" s="37"/>
      <c r="L40" s="42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</row>
    <row r="41" spans="1:26" ht="15.75" customHeight="1">
      <c r="A41" s="46">
        <v>17</v>
      </c>
      <c r="B41" s="16" t="s">
        <v>52</v>
      </c>
      <c r="C41" s="50" t="s">
        <v>53</v>
      </c>
      <c r="D41" s="51">
        <v>14980</v>
      </c>
      <c r="E41" s="37"/>
      <c r="F41" s="15">
        <f>'[1]13 JAN 2024'!J41</f>
        <v>0</v>
      </c>
      <c r="G41" s="37">
        <v>0</v>
      </c>
      <c r="H41" s="37">
        <f t="shared" si="3"/>
        <v>0</v>
      </c>
      <c r="I41" s="37">
        <v>0</v>
      </c>
      <c r="J41" s="37">
        <f t="shared" si="5"/>
        <v>0</v>
      </c>
      <c r="K41" s="37"/>
      <c r="L41" s="42">
        <v>0</v>
      </c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</row>
    <row r="42" spans="1:26" ht="15.75" customHeight="1">
      <c r="A42" s="52">
        <v>18</v>
      </c>
      <c r="B42" s="53" t="s">
        <v>54</v>
      </c>
      <c r="C42" s="54" t="s">
        <v>41</v>
      </c>
      <c r="D42" s="55">
        <v>21060</v>
      </c>
      <c r="E42" s="56"/>
      <c r="F42" s="15">
        <f>'[1]13 JAN 2024'!J42</f>
        <v>0</v>
      </c>
      <c r="G42" s="37">
        <v>0</v>
      </c>
      <c r="H42" s="37">
        <f t="shared" si="3"/>
        <v>0</v>
      </c>
      <c r="I42" s="37">
        <v>0</v>
      </c>
      <c r="J42" s="37">
        <f t="shared" si="5"/>
        <v>0</v>
      </c>
      <c r="K42" s="56"/>
      <c r="L42" s="57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ht="12.75">
      <c r="A43" s="58" t="s">
        <v>55</v>
      </c>
      <c r="B43" s="59"/>
      <c r="C43" s="59"/>
      <c r="D43" s="60"/>
      <c r="E43" s="61"/>
      <c r="F43" s="62">
        <f t="shared" ref="F43:J43" si="6">SUM(F25:F42)</f>
        <v>4</v>
      </c>
      <c r="G43" s="62">
        <f t="shared" si="6"/>
        <v>0</v>
      </c>
      <c r="H43" s="62">
        <f t="shared" si="6"/>
        <v>4</v>
      </c>
      <c r="I43" s="62">
        <f t="shared" si="6"/>
        <v>0</v>
      </c>
      <c r="J43" s="62">
        <f t="shared" si="6"/>
        <v>4</v>
      </c>
      <c r="K43" s="61"/>
      <c r="L43" s="57">
        <f t="shared" ref="L43:L44" si="7">I43/H43*100</f>
        <v>0</v>
      </c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12.75">
      <c r="A44" s="58" t="s">
        <v>56</v>
      </c>
      <c r="B44" s="59"/>
      <c r="C44" s="59"/>
      <c r="D44" s="60"/>
      <c r="E44" s="9"/>
      <c r="F44" s="63">
        <f t="shared" ref="F44:J44" si="8">F43+F21</f>
        <v>44</v>
      </c>
      <c r="G44" s="63">
        <f t="shared" si="8"/>
        <v>0</v>
      </c>
      <c r="H44" s="63">
        <f t="shared" si="8"/>
        <v>44</v>
      </c>
      <c r="I44" s="63">
        <f t="shared" si="8"/>
        <v>0</v>
      </c>
      <c r="J44" s="63">
        <f t="shared" si="8"/>
        <v>44</v>
      </c>
      <c r="K44" s="9"/>
      <c r="L44" s="57">
        <f t="shared" si="7"/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>
      <c r="A45" s="3"/>
      <c r="B45" s="3"/>
      <c r="C45" s="3"/>
      <c r="D45" s="3"/>
      <c r="E45" s="3"/>
      <c r="F45" s="64"/>
      <c r="G45" s="64"/>
      <c r="H45" s="64"/>
      <c r="I45" s="64"/>
      <c r="J45" s="64"/>
      <c r="K45" s="3"/>
      <c r="L45" s="5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5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5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5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5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5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>
      <c r="A51" s="3"/>
      <c r="B51" s="3"/>
      <c r="C51" s="3"/>
      <c r="D51" s="3"/>
      <c r="E51" s="3"/>
      <c r="F51" s="3"/>
      <c r="G51" s="3"/>
      <c r="H51" s="3"/>
      <c r="I51" s="3"/>
      <c r="J51" s="3" t="s">
        <v>57</v>
      </c>
      <c r="K51" s="3"/>
      <c r="L51" s="5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5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5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5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5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5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5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5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5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5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5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5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5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5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5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5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5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5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5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5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5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5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5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5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5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5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5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5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5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5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5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5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5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5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5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5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5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5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5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5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5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5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5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5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5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5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5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5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5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5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5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5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5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5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5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5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5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5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5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5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5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5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5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5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5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5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5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5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5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5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5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5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5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5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5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5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5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5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5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5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5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5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5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5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5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5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5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5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5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5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5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5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5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5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5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5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5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5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5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5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5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5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5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5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5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5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5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5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5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5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5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5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5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5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5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5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5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5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5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5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5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5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5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5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5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5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5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5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5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5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5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5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5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5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5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5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5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5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5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5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5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5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5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5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5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5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5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5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5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5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5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5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5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5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5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5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5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5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5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5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5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5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5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5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5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5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5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5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5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5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5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5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5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5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5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5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5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5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5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5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5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5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5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5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5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5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5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5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5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5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5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5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5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5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5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5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5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5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5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5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5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5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5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5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5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5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5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5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5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5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5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5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5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5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5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5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5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5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5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5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5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5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5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5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5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5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5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5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5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5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5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5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5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5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5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5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5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5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5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5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5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5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5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5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5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5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5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5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5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5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5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5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5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5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5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5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5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5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5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5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5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5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5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5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5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5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5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5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5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5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5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5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5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5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5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5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5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5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5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5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5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5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5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5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5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5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5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5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5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5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5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5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5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5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5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5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5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5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5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5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5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5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5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5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5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5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5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5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5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5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5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5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5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5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5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5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5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5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5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5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5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5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5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5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5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5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5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5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5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5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5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5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5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5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5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5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5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5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5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5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5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5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5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5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5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5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5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5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5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5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5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5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5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5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5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5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5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5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5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5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5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5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5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5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5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5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5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5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5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5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5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5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5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5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5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5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5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5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5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5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5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5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5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5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5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5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5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5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5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5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5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5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5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5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5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5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5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5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5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5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5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5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5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5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5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5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5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5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5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5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5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5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5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5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5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5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5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5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5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5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5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5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5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5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5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5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5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5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5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5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5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5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5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5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5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5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5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5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5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5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5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5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5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5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5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5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5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5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5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5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5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5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5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5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5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5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5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5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5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5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5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5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5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5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5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5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5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5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5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5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5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5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5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5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5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5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5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5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5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5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5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5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5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5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5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5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5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5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5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5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5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5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5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5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5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5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5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5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5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5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5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5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5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5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5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5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5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5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5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5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5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5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5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5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5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5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5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5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5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5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5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5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5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5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5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5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5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5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5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5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5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5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5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5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5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5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5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5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5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5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5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5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5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5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5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5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5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5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5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5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5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5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5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5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5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5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5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5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5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5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5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5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5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5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5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5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5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5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5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5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5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5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5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5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5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5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5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5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5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5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5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5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5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5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5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5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5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5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5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5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5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5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5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5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5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5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5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5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5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5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5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5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5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5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5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5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5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5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5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5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5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5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5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5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5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5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5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5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5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5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5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5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5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5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5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5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5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5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5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5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5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5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5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5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5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5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5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5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5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5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5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5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5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5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5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5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5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5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5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5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5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5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5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5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5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5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5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5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5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5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5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5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5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5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5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5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5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5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5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5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5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5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5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5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5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5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5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5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5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5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5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5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5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5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5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5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5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5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5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5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5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5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5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5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5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5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5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5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5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5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5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5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5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5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5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5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5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5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5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5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5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5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5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5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5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5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5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5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5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5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5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5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5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5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5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5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5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5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5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5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5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5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5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5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5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5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5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5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5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5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5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5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5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5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5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5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5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5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5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5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5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5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5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5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5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5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5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5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5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5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5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5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5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5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5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5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5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5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5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5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5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5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5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5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5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5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5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5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5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5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5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5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5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5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5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5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5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5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5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5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5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5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5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5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5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5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5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5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5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5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5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5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5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5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5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5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5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5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5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5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5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5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5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5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5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5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5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5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5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5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5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5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5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5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5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5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5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5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5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5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5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5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5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5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5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5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5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5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5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5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5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5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5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5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5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5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5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5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5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5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5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5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5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5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5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5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5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5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5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5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5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5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5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5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5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5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5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5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5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5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5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5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5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5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5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5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5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5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5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5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5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5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5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5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5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5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5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5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5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5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5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5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5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5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5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5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5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5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5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5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5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5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5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5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5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5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5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5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5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5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5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5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5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5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5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5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5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5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5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5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5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5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5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5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5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5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5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5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5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5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5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5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5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5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5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5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5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5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5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5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5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5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5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5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5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5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5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5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23">
    <mergeCell ref="A44:D44"/>
    <mergeCell ref="A21:C21"/>
    <mergeCell ref="C25:C31"/>
    <mergeCell ref="C32:C35"/>
    <mergeCell ref="C36:C37"/>
    <mergeCell ref="C38:C40"/>
    <mergeCell ref="A43:D43"/>
    <mergeCell ref="I4:I5"/>
    <mergeCell ref="J4:J5"/>
    <mergeCell ref="K4:K5"/>
    <mergeCell ref="C8:C11"/>
    <mergeCell ref="C12:C13"/>
    <mergeCell ref="C14:C19"/>
    <mergeCell ref="A1:K1"/>
    <mergeCell ref="A2:K2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1EC3D-EF4D-480B-8ECA-4355CB26D21C}">
  <sheetPr>
    <outlinePr summaryBelow="0" summaryRight="0"/>
    <pageSetUpPr fitToPage="1"/>
  </sheetPr>
  <dimension ref="A1:Z1001"/>
  <sheetViews>
    <sheetView workbookViewId="0">
      <selection sqref="A1:K1"/>
    </sheetView>
  </sheetViews>
  <sheetFormatPr defaultColWidth="12.5703125" defaultRowHeight="15.75" customHeight="1"/>
  <cols>
    <col min="2" max="2" width="37.140625" customWidth="1"/>
    <col min="3" max="3" width="18.42578125" customWidth="1"/>
    <col min="4" max="4" width="14.5703125" customWidth="1"/>
    <col min="6" max="6" width="17.140625" customWidth="1"/>
    <col min="7" max="7" width="17" customWidth="1"/>
    <col min="8" max="8" width="16.5703125" customWidth="1"/>
    <col min="9" max="9" width="17.140625" customWidth="1"/>
    <col min="10" max="10" width="19.85546875" customWidth="1"/>
  </cols>
  <sheetData>
    <row r="1" spans="1:26" ht="12.75">
      <c r="A1" s="1" t="s">
        <v>58</v>
      </c>
      <c r="B1" s="2"/>
      <c r="C1" s="2"/>
      <c r="D1" s="2"/>
      <c r="E1" s="2"/>
      <c r="F1" s="2"/>
      <c r="G1" s="2"/>
      <c r="H1" s="2"/>
      <c r="I1" s="2"/>
      <c r="J1" s="2"/>
      <c r="K1" s="2"/>
      <c r="L1" s="3" t="s">
        <v>1</v>
      </c>
      <c r="M1" s="3">
        <v>15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>
      <c r="A2" s="4" t="str">
        <f>"TANGGAL "&amp;M1&amp;" "&amp;'[1]1 JAN 2024'!$N$1&amp;" "&amp;'[1]1 JAN 2024'!$N$2</f>
        <v>TANGGAL 15 JANUARI 2024</v>
      </c>
      <c r="B2" s="2"/>
      <c r="C2" s="2"/>
      <c r="D2" s="2"/>
      <c r="E2" s="2"/>
      <c r="F2" s="2"/>
      <c r="G2" s="2"/>
      <c r="H2" s="2"/>
      <c r="I2" s="2"/>
      <c r="J2" s="2"/>
      <c r="K2" s="2"/>
      <c r="L2" s="5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5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5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5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3.5" thickBot="1">
      <c r="A6" s="9"/>
      <c r="B6" s="10" t="s">
        <v>13</v>
      </c>
      <c r="C6" s="9"/>
      <c r="D6" s="9"/>
      <c r="E6" s="9"/>
      <c r="F6" s="9"/>
      <c r="G6" s="9"/>
      <c r="H6" s="9"/>
      <c r="I6" s="9"/>
      <c r="J6" s="9"/>
      <c r="K6" s="9"/>
      <c r="L6" s="5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>
      <c r="A7" s="11">
        <v>1</v>
      </c>
      <c r="B7" s="12" t="s">
        <v>14</v>
      </c>
      <c r="C7" s="13" t="s">
        <v>15</v>
      </c>
      <c r="D7" s="14">
        <v>24.37</v>
      </c>
      <c r="E7" s="15"/>
      <c r="F7" s="15">
        <f>'14 JAN 2024'!J7</f>
        <v>0</v>
      </c>
      <c r="G7" s="15">
        <v>0</v>
      </c>
      <c r="H7" s="15">
        <f t="shared" ref="H7:H20" si="0">G7+F7</f>
        <v>0</v>
      </c>
      <c r="I7" s="15">
        <v>0</v>
      </c>
      <c r="J7" s="15">
        <f t="shared" ref="J7:J20" si="1">H7-I7</f>
        <v>0</v>
      </c>
      <c r="K7" s="16"/>
      <c r="L7" s="5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>
      <c r="A8" s="65">
        <v>2</v>
      </c>
      <c r="B8" s="66" t="s">
        <v>16</v>
      </c>
      <c r="C8" s="67" t="s">
        <v>17</v>
      </c>
      <c r="D8" s="68">
        <v>5.78</v>
      </c>
      <c r="E8" s="69">
        <v>6</v>
      </c>
      <c r="F8" s="69">
        <f>'14 JAN 2024'!J8</f>
        <v>9</v>
      </c>
      <c r="G8" s="69">
        <v>0</v>
      </c>
      <c r="H8" s="69">
        <f t="shared" si="0"/>
        <v>9</v>
      </c>
      <c r="I8" s="69">
        <v>7</v>
      </c>
      <c r="J8" s="69">
        <f t="shared" si="1"/>
        <v>2</v>
      </c>
      <c r="K8" s="70"/>
      <c r="L8" s="71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</row>
    <row r="9" spans="1:26">
      <c r="A9" s="11">
        <v>3</v>
      </c>
      <c r="B9" s="17" t="s">
        <v>18</v>
      </c>
      <c r="C9" s="21"/>
      <c r="D9" s="19">
        <v>14.5</v>
      </c>
      <c r="E9" s="15"/>
      <c r="F9" s="15">
        <f>'14 JAN 2024'!J9</f>
        <v>6</v>
      </c>
      <c r="G9" s="15">
        <v>0</v>
      </c>
      <c r="H9" s="15">
        <f t="shared" si="0"/>
        <v>6</v>
      </c>
      <c r="I9" s="15">
        <v>0</v>
      </c>
      <c r="J9" s="15">
        <f t="shared" si="1"/>
        <v>6</v>
      </c>
      <c r="K9" s="16"/>
      <c r="L9" s="5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>
      <c r="A10" s="22">
        <v>4</v>
      </c>
      <c r="B10" s="17" t="s">
        <v>19</v>
      </c>
      <c r="C10" s="21"/>
      <c r="D10" s="19">
        <v>0.43</v>
      </c>
      <c r="E10" s="20"/>
      <c r="F10" s="15">
        <f>'14 JAN 2024'!J10</f>
        <v>0</v>
      </c>
      <c r="G10" s="15">
        <v>0</v>
      </c>
      <c r="H10" s="20">
        <f t="shared" si="0"/>
        <v>0</v>
      </c>
      <c r="I10" s="15">
        <v>0</v>
      </c>
      <c r="J10" s="20">
        <f t="shared" si="1"/>
        <v>0</v>
      </c>
      <c r="K10" s="9"/>
      <c r="L10" s="5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6.5" thickBot="1">
      <c r="A11" s="22">
        <v>5</v>
      </c>
      <c r="B11" s="17" t="s">
        <v>20</v>
      </c>
      <c r="C11" s="23"/>
      <c r="D11" s="19">
        <v>19.579999999999998</v>
      </c>
      <c r="E11" s="20"/>
      <c r="F11" s="15">
        <f>'14 JAN 2024'!J11</f>
        <v>3</v>
      </c>
      <c r="G11" s="15">
        <v>7</v>
      </c>
      <c r="H11" s="20">
        <f t="shared" si="0"/>
        <v>10</v>
      </c>
      <c r="I11" s="15">
        <v>0</v>
      </c>
      <c r="J11" s="20">
        <f t="shared" si="1"/>
        <v>10</v>
      </c>
      <c r="K11" s="9"/>
      <c r="L11" s="5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>
      <c r="A12" s="22">
        <v>6</v>
      </c>
      <c r="B12" s="17" t="s">
        <v>21</v>
      </c>
      <c r="C12" s="18" t="s">
        <v>17</v>
      </c>
      <c r="D12" s="19">
        <v>7.85</v>
      </c>
      <c r="E12" s="20"/>
      <c r="F12" s="15">
        <f>'14 JAN 2024'!J12</f>
        <v>0</v>
      </c>
      <c r="G12" s="15">
        <v>0</v>
      </c>
      <c r="H12" s="20">
        <f t="shared" si="0"/>
        <v>0</v>
      </c>
      <c r="I12" s="15">
        <v>0</v>
      </c>
      <c r="J12" s="20">
        <f t="shared" si="1"/>
        <v>0</v>
      </c>
      <c r="K12" s="9"/>
      <c r="L12" s="5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thickBot="1">
      <c r="A13" s="22">
        <v>7</v>
      </c>
      <c r="B13" s="17" t="s">
        <v>22</v>
      </c>
      <c r="C13" s="23"/>
      <c r="D13" s="19">
        <v>1.3</v>
      </c>
      <c r="E13" s="20"/>
      <c r="F13" s="15">
        <f>'14 JAN 2024'!J13</f>
        <v>0</v>
      </c>
      <c r="G13" s="15">
        <v>0</v>
      </c>
      <c r="H13" s="20">
        <f t="shared" si="0"/>
        <v>0</v>
      </c>
      <c r="I13" s="15">
        <v>0</v>
      </c>
      <c r="J13" s="20">
        <f t="shared" si="1"/>
        <v>0</v>
      </c>
      <c r="K13" s="9"/>
      <c r="L13" s="5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>
      <c r="A14" s="22">
        <v>8</v>
      </c>
      <c r="B14" s="17" t="s">
        <v>23</v>
      </c>
      <c r="C14" s="18" t="s">
        <v>24</v>
      </c>
      <c r="D14" s="19">
        <v>15.05</v>
      </c>
      <c r="E14" s="20"/>
      <c r="F14" s="20">
        <f>'14 JAN 2024'!J14</f>
        <v>0</v>
      </c>
      <c r="G14" s="20">
        <v>0</v>
      </c>
      <c r="H14" s="20">
        <f t="shared" si="0"/>
        <v>0</v>
      </c>
      <c r="I14" s="20">
        <v>0</v>
      </c>
      <c r="J14" s="20">
        <f t="shared" si="1"/>
        <v>0</v>
      </c>
      <c r="K14" s="9"/>
      <c r="L14" s="5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>
      <c r="A15" s="22">
        <v>9</v>
      </c>
      <c r="B15" s="17" t="s">
        <v>25</v>
      </c>
      <c r="C15" s="21"/>
      <c r="D15" s="19">
        <v>24.82</v>
      </c>
      <c r="E15" s="20"/>
      <c r="F15" s="15">
        <f>'14 JAN 2024'!J15</f>
        <v>3</v>
      </c>
      <c r="G15" s="15">
        <v>8</v>
      </c>
      <c r="H15" s="20">
        <f t="shared" si="0"/>
        <v>11</v>
      </c>
      <c r="I15" s="15">
        <v>0</v>
      </c>
      <c r="J15" s="20">
        <f t="shared" si="1"/>
        <v>11</v>
      </c>
      <c r="K15" s="9"/>
      <c r="L15" s="5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>
      <c r="A16" s="22">
        <v>10</v>
      </c>
      <c r="B16" s="17" t="s">
        <v>26</v>
      </c>
      <c r="C16" s="21"/>
      <c r="D16" s="19">
        <v>6.5</v>
      </c>
      <c r="E16" s="20"/>
      <c r="F16" s="15">
        <f>'14 JAN 2024'!J16</f>
        <v>0</v>
      </c>
      <c r="G16" s="15">
        <v>0</v>
      </c>
      <c r="H16" s="20">
        <f t="shared" si="0"/>
        <v>0</v>
      </c>
      <c r="I16" s="15">
        <v>0</v>
      </c>
      <c r="J16" s="20">
        <f t="shared" si="1"/>
        <v>0</v>
      </c>
      <c r="K16" s="9"/>
      <c r="L16" s="5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>
      <c r="A17" s="22">
        <v>11</v>
      </c>
      <c r="B17" s="17" t="s">
        <v>27</v>
      </c>
      <c r="C17" s="21"/>
      <c r="D17" s="19">
        <v>9.25</v>
      </c>
      <c r="E17" s="20"/>
      <c r="F17" s="15">
        <f>'14 JAN 2024'!J17</f>
        <v>4</v>
      </c>
      <c r="G17" s="15">
        <v>0</v>
      </c>
      <c r="H17" s="20">
        <f t="shared" si="0"/>
        <v>4</v>
      </c>
      <c r="I17" s="15">
        <v>0</v>
      </c>
      <c r="J17" s="20">
        <f t="shared" si="1"/>
        <v>4</v>
      </c>
      <c r="K17" s="9"/>
      <c r="L17" s="5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>
      <c r="A18" s="65">
        <v>12</v>
      </c>
      <c r="B18" s="66" t="s">
        <v>28</v>
      </c>
      <c r="C18" s="21"/>
      <c r="D18" s="68">
        <v>26</v>
      </c>
      <c r="E18" s="69">
        <v>6</v>
      </c>
      <c r="F18" s="69">
        <f>'14 JAN 2024'!J18</f>
        <v>9</v>
      </c>
      <c r="G18" s="69">
        <v>0</v>
      </c>
      <c r="H18" s="69">
        <f t="shared" si="0"/>
        <v>9</v>
      </c>
      <c r="I18" s="69">
        <v>7</v>
      </c>
      <c r="J18" s="69">
        <f t="shared" si="1"/>
        <v>2</v>
      </c>
      <c r="K18" s="70"/>
      <c r="L18" s="71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</row>
    <row r="19" spans="1:26" ht="16.5" thickBot="1">
      <c r="A19" s="11">
        <v>13</v>
      </c>
      <c r="B19" s="17" t="s">
        <v>29</v>
      </c>
      <c r="C19" s="23"/>
      <c r="D19" s="19">
        <v>8.3000000000000007</v>
      </c>
      <c r="E19" s="20"/>
      <c r="F19" s="15">
        <f>'14 JAN 2024'!J19</f>
        <v>6</v>
      </c>
      <c r="G19" s="15">
        <v>0</v>
      </c>
      <c r="H19" s="20">
        <f t="shared" si="0"/>
        <v>6</v>
      </c>
      <c r="I19" s="15">
        <v>0</v>
      </c>
      <c r="J19" s="20">
        <f t="shared" si="1"/>
        <v>6</v>
      </c>
      <c r="K19" s="9"/>
      <c r="L19" s="5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.5" thickBot="1">
      <c r="A20" s="24">
        <v>14</v>
      </c>
      <c r="B20" s="25" t="s">
        <v>30</v>
      </c>
      <c r="C20" s="13" t="s">
        <v>15</v>
      </c>
      <c r="D20" s="26">
        <v>17.66</v>
      </c>
      <c r="E20" s="20"/>
      <c r="F20" s="20">
        <f>'14 JAN 2024'!J20</f>
        <v>0</v>
      </c>
      <c r="G20" s="20">
        <v>0</v>
      </c>
      <c r="H20" s="20">
        <f t="shared" si="0"/>
        <v>0</v>
      </c>
      <c r="I20" s="20">
        <v>0</v>
      </c>
      <c r="J20" s="20">
        <f t="shared" si="1"/>
        <v>0</v>
      </c>
      <c r="K20" s="9"/>
      <c r="L20" s="5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>
      <c r="A21" s="27" t="s">
        <v>31</v>
      </c>
      <c r="B21" s="28"/>
      <c r="C21" s="29"/>
      <c r="D21" s="30">
        <f>SUM(D7:D20)</f>
        <v>181.39</v>
      </c>
      <c r="E21" s="15"/>
      <c r="F21" s="15">
        <f>'14 JAN 2024'!J21</f>
        <v>40</v>
      </c>
      <c r="G21" s="15">
        <f t="shared" ref="G21:J21" si="2">SUM(G7:G20)</f>
        <v>15</v>
      </c>
      <c r="H21" s="15">
        <f t="shared" si="2"/>
        <v>55</v>
      </c>
      <c r="I21" s="15">
        <f t="shared" si="2"/>
        <v>14</v>
      </c>
      <c r="J21" s="15">
        <f t="shared" si="2"/>
        <v>41</v>
      </c>
      <c r="K21" s="31"/>
      <c r="L21" s="32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12.75">
      <c r="A22" s="9"/>
      <c r="B22" s="9"/>
      <c r="C22" s="9"/>
      <c r="D22" s="9"/>
      <c r="E22" s="9"/>
      <c r="F22" s="15">
        <f>'14 JAN 2024'!J22</f>
        <v>0</v>
      </c>
      <c r="G22" s="9"/>
      <c r="H22" s="9"/>
      <c r="I22" s="9"/>
      <c r="J22" s="9"/>
      <c r="K22" s="9"/>
      <c r="L22" s="5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>
      <c r="A23" s="9"/>
      <c r="B23" s="10" t="s">
        <v>32</v>
      </c>
      <c r="C23" s="9"/>
      <c r="D23" s="9"/>
      <c r="E23" s="9"/>
      <c r="F23" s="15">
        <f>'14 JAN 2024'!J23</f>
        <v>0</v>
      </c>
      <c r="G23" s="9"/>
      <c r="H23" s="9"/>
      <c r="I23" s="9"/>
      <c r="J23" s="9"/>
      <c r="K23" s="9"/>
      <c r="L23" s="5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>
      <c r="A24" s="9"/>
      <c r="B24" s="9"/>
      <c r="C24" s="9"/>
      <c r="D24" s="9"/>
      <c r="E24" s="9"/>
      <c r="F24" s="15">
        <f>'14 JAN 2024'!J24</f>
        <v>0</v>
      </c>
      <c r="G24" s="9"/>
      <c r="H24" s="9"/>
      <c r="I24" s="9"/>
      <c r="J24" s="9"/>
      <c r="K24" s="9"/>
      <c r="L24" s="5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34">
        <v>1</v>
      </c>
      <c r="B25" s="9" t="s">
        <v>33</v>
      </c>
      <c r="C25" s="35"/>
      <c r="D25" s="36">
        <v>5930</v>
      </c>
      <c r="E25" s="16"/>
      <c r="F25" s="15">
        <f>'14 JAN 2024'!J25</f>
        <v>0</v>
      </c>
      <c r="G25" s="37">
        <v>0</v>
      </c>
      <c r="H25" s="37">
        <f t="shared" ref="H25:H29" si="3">G25+F25</f>
        <v>0</v>
      </c>
      <c r="I25" s="37">
        <v>0</v>
      </c>
      <c r="J25" s="37">
        <f t="shared" ref="J25:J32" si="4">H25-I25</f>
        <v>0</v>
      </c>
      <c r="K25" s="37"/>
      <c r="L25" s="42">
        <v>0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34">
        <v>2</v>
      </c>
      <c r="B26" s="9" t="s">
        <v>34</v>
      </c>
      <c r="C26" s="38"/>
      <c r="D26" s="39">
        <v>8150</v>
      </c>
      <c r="E26" s="16"/>
      <c r="F26" s="15">
        <f>'14 JAN 2024'!J26</f>
        <v>0</v>
      </c>
      <c r="G26" s="37">
        <v>0</v>
      </c>
      <c r="H26" s="37">
        <f t="shared" si="3"/>
        <v>0</v>
      </c>
      <c r="I26" s="37">
        <v>0</v>
      </c>
      <c r="J26" s="37">
        <f t="shared" si="4"/>
        <v>0</v>
      </c>
      <c r="K26" s="37"/>
      <c r="L26" s="42">
        <v>0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40">
        <v>3</v>
      </c>
      <c r="B27" s="16" t="s">
        <v>35</v>
      </c>
      <c r="C27" s="38"/>
      <c r="D27" s="41">
        <v>8440</v>
      </c>
      <c r="E27" s="16"/>
      <c r="F27" s="15">
        <f>'14 JAN 2024'!J27</f>
        <v>0</v>
      </c>
      <c r="G27" s="37">
        <v>0</v>
      </c>
      <c r="H27" s="37">
        <f t="shared" si="3"/>
        <v>0</v>
      </c>
      <c r="I27" s="37">
        <v>0</v>
      </c>
      <c r="J27" s="37">
        <f t="shared" si="4"/>
        <v>0</v>
      </c>
      <c r="K27" s="37"/>
      <c r="L27" s="42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</row>
    <row r="28" spans="1:26" ht="15.75" customHeight="1">
      <c r="A28" s="34">
        <v>4</v>
      </c>
      <c r="B28" s="9" t="s">
        <v>36</v>
      </c>
      <c r="C28" s="38"/>
      <c r="D28" s="44">
        <v>17860</v>
      </c>
      <c r="E28" s="16"/>
      <c r="F28" s="15">
        <f>'14 JAN 2024'!J28</f>
        <v>0</v>
      </c>
      <c r="G28" s="37">
        <v>0</v>
      </c>
      <c r="H28" s="37">
        <f t="shared" si="3"/>
        <v>0</v>
      </c>
      <c r="I28" s="37">
        <v>0</v>
      </c>
      <c r="J28" s="37">
        <f t="shared" si="4"/>
        <v>0</v>
      </c>
      <c r="K28" s="37"/>
      <c r="L28" s="42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34">
        <v>5</v>
      </c>
      <c r="B29" s="9" t="s">
        <v>37</v>
      </c>
      <c r="C29" s="38"/>
      <c r="D29" s="44">
        <v>6260</v>
      </c>
      <c r="E29" s="16"/>
      <c r="F29" s="15">
        <f>'14 JAN 2024'!J29</f>
        <v>0</v>
      </c>
      <c r="G29" s="37">
        <v>0</v>
      </c>
      <c r="H29" s="37">
        <f t="shared" si="3"/>
        <v>0</v>
      </c>
      <c r="I29" s="37">
        <v>0</v>
      </c>
      <c r="J29" s="37">
        <f t="shared" si="4"/>
        <v>0</v>
      </c>
      <c r="K29" s="37"/>
      <c r="L29" s="42">
        <v>0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45">
        <v>6</v>
      </c>
      <c r="B30" s="9" t="s">
        <v>38</v>
      </c>
      <c r="C30" s="38"/>
      <c r="D30" s="44">
        <v>850</v>
      </c>
      <c r="E30" s="16"/>
      <c r="F30" s="15">
        <f>'14 JAN 2024'!J30</f>
        <v>0</v>
      </c>
      <c r="G30" s="37">
        <v>0</v>
      </c>
      <c r="H30" s="37">
        <v>0</v>
      </c>
      <c r="I30" s="37">
        <v>0</v>
      </c>
      <c r="J30" s="37">
        <f t="shared" si="4"/>
        <v>0</v>
      </c>
      <c r="K30" s="37"/>
      <c r="L30" s="42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46">
        <v>7</v>
      </c>
      <c r="B31" s="9" t="s">
        <v>39</v>
      </c>
      <c r="C31" s="8"/>
      <c r="D31" s="44">
        <v>3080</v>
      </c>
      <c r="E31" s="16"/>
      <c r="F31" s="15">
        <f>'14 JAN 2024'!J31</f>
        <v>0</v>
      </c>
      <c r="G31" s="37">
        <v>0</v>
      </c>
      <c r="H31" s="37">
        <f t="shared" ref="H31:H43" si="5">G31+F31</f>
        <v>0</v>
      </c>
      <c r="I31" s="37">
        <v>0</v>
      </c>
      <c r="J31" s="37">
        <f t="shared" si="4"/>
        <v>0</v>
      </c>
      <c r="K31" s="37"/>
      <c r="L31" s="42">
        <v>3</v>
      </c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</row>
    <row r="32" spans="1:26" ht="15.75" customHeight="1">
      <c r="A32" s="46">
        <v>8</v>
      </c>
      <c r="B32" s="9" t="s">
        <v>40</v>
      </c>
      <c r="C32" s="47" t="s">
        <v>41</v>
      </c>
      <c r="D32" s="44">
        <v>1890</v>
      </c>
      <c r="E32" s="16"/>
      <c r="F32" s="15">
        <f>'14 JAN 2024'!J32</f>
        <v>0</v>
      </c>
      <c r="G32" s="37">
        <v>0</v>
      </c>
      <c r="H32" s="37">
        <f t="shared" si="5"/>
        <v>0</v>
      </c>
      <c r="I32" s="37">
        <v>0</v>
      </c>
      <c r="J32" s="37">
        <f t="shared" si="4"/>
        <v>0</v>
      </c>
      <c r="K32" s="37"/>
      <c r="L32" s="42">
        <v>0</v>
      </c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</row>
    <row r="33" spans="1:26" ht="15.75" customHeight="1">
      <c r="A33" s="40">
        <v>9</v>
      </c>
      <c r="B33" s="9" t="s">
        <v>42</v>
      </c>
      <c r="C33" s="38"/>
      <c r="D33" s="48">
        <v>5640</v>
      </c>
      <c r="E33" s="16"/>
      <c r="F33" s="15">
        <f>'14 JAN 2024'!J33</f>
        <v>0</v>
      </c>
      <c r="G33" s="37">
        <v>0</v>
      </c>
      <c r="H33" s="37">
        <f t="shared" si="5"/>
        <v>0</v>
      </c>
      <c r="I33" s="37">
        <v>0</v>
      </c>
      <c r="J33" s="37">
        <v>0</v>
      </c>
      <c r="K33" s="37"/>
      <c r="L33" s="42">
        <v>0</v>
      </c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</row>
    <row r="34" spans="1:26" ht="15.75" customHeight="1">
      <c r="A34" s="46">
        <v>10</v>
      </c>
      <c r="B34" s="9" t="s">
        <v>43</v>
      </c>
      <c r="C34" s="38"/>
      <c r="D34" s="48">
        <v>2150</v>
      </c>
      <c r="E34" s="16"/>
      <c r="F34" s="15">
        <f>'14 JAN 2024'!J34</f>
        <v>2</v>
      </c>
      <c r="G34" s="37">
        <v>0</v>
      </c>
      <c r="H34" s="37">
        <f t="shared" si="5"/>
        <v>2</v>
      </c>
      <c r="I34" s="37">
        <v>0</v>
      </c>
      <c r="J34" s="37">
        <f t="shared" ref="J34:J42" si="6">H34-I34</f>
        <v>2</v>
      </c>
      <c r="K34" s="15">
        <f>'14 JAN 2024'!K34</f>
        <v>0</v>
      </c>
      <c r="L34" s="42">
        <v>0</v>
      </c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</row>
    <row r="35" spans="1:26" ht="15.75" customHeight="1">
      <c r="A35" s="46">
        <v>11</v>
      </c>
      <c r="B35" s="9" t="s">
        <v>44</v>
      </c>
      <c r="C35" s="8"/>
      <c r="D35" s="48">
        <v>33370</v>
      </c>
      <c r="E35" s="16"/>
      <c r="F35" s="15">
        <f>'14 JAN 2024'!J35</f>
        <v>0</v>
      </c>
      <c r="G35" s="37">
        <v>0</v>
      </c>
      <c r="H35" s="37">
        <f t="shared" si="5"/>
        <v>0</v>
      </c>
      <c r="I35" s="37">
        <v>0</v>
      </c>
      <c r="J35" s="37">
        <f t="shared" si="6"/>
        <v>0</v>
      </c>
      <c r="K35" s="37"/>
      <c r="L35" s="42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</row>
    <row r="36" spans="1:26" ht="15.75" customHeight="1">
      <c r="A36" s="46">
        <v>12</v>
      </c>
      <c r="B36" s="9" t="s">
        <v>45</v>
      </c>
      <c r="C36" s="47" t="s">
        <v>46</v>
      </c>
      <c r="D36" s="48">
        <v>7240</v>
      </c>
      <c r="E36" s="16"/>
      <c r="F36" s="15">
        <f>'14 JAN 2024'!J36</f>
        <v>0</v>
      </c>
      <c r="G36" s="37">
        <v>0</v>
      </c>
      <c r="H36" s="37">
        <f t="shared" si="5"/>
        <v>0</v>
      </c>
      <c r="I36" s="37">
        <v>0</v>
      </c>
      <c r="J36" s="37">
        <f t="shared" si="6"/>
        <v>0</v>
      </c>
      <c r="K36" s="37"/>
      <c r="L36" s="42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</row>
    <row r="37" spans="1:26" ht="15.75" customHeight="1">
      <c r="A37" s="46">
        <v>13</v>
      </c>
      <c r="B37" s="9" t="s">
        <v>47</v>
      </c>
      <c r="C37" s="8"/>
      <c r="D37" s="48">
        <v>10870</v>
      </c>
      <c r="E37" s="16"/>
      <c r="F37" s="15">
        <f>'14 JAN 2024'!J37</f>
        <v>2</v>
      </c>
      <c r="G37" s="37">
        <v>0</v>
      </c>
      <c r="H37" s="37">
        <f t="shared" si="5"/>
        <v>2</v>
      </c>
      <c r="I37" s="37">
        <v>0</v>
      </c>
      <c r="J37" s="37">
        <f t="shared" si="6"/>
        <v>2</v>
      </c>
      <c r="K37" s="37"/>
      <c r="L37" s="42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</row>
    <row r="38" spans="1:26" ht="15.75" customHeight="1">
      <c r="A38" s="46">
        <v>14</v>
      </c>
      <c r="B38" s="16" t="s">
        <v>48</v>
      </c>
      <c r="C38" s="49" t="s">
        <v>49</v>
      </c>
      <c r="D38" s="41">
        <v>36800</v>
      </c>
      <c r="E38" s="16"/>
      <c r="F38" s="15">
        <f>'14 JAN 2024'!J38</f>
        <v>0</v>
      </c>
      <c r="G38" s="37">
        <v>12</v>
      </c>
      <c r="H38" s="37">
        <f t="shared" si="5"/>
        <v>12</v>
      </c>
      <c r="I38" s="37">
        <v>12</v>
      </c>
      <c r="J38" s="37">
        <f t="shared" si="6"/>
        <v>0</v>
      </c>
      <c r="K38" s="37"/>
      <c r="L38" s="42">
        <v>7</v>
      </c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</row>
    <row r="39" spans="1:26" ht="15.75" customHeight="1">
      <c r="A39" s="46">
        <v>15</v>
      </c>
      <c r="B39" s="16" t="s">
        <v>50</v>
      </c>
      <c r="C39" s="38"/>
      <c r="D39" s="41">
        <v>8420</v>
      </c>
      <c r="E39" s="16"/>
      <c r="F39" s="15">
        <f>'14 JAN 2024'!J39</f>
        <v>0</v>
      </c>
      <c r="G39" s="37">
        <v>0</v>
      </c>
      <c r="H39" s="37">
        <f t="shared" si="5"/>
        <v>0</v>
      </c>
      <c r="I39" s="37">
        <v>0</v>
      </c>
      <c r="J39" s="37">
        <f t="shared" si="6"/>
        <v>0</v>
      </c>
      <c r="K39" s="37"/>
      <c r="L39" s="42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</row>
    <row r="40" spans="1:26" ht="15.75" customHeight="1">
      <c r="A40" s="46">
        <v>16</v>
      </c>
      <c r="B40" s="9" t="s">
        <v>51</v>
      </c>
      <c r="C40" s="8"/>
      <c r="D40" s="48">
        <v>40900</v>
      </c>
      <c r="E40" s="16"/>
      <c r="F40" s="15">
        <f>'14 JAN 2024'!J40</f>
        <v>0</v>
      </c>
      <c r="G40" s="37">
        <v>0</v>
      </c>
      <c r="H40" s="37">
        <f t="shared" si="5"/>
        <v>0</v>
      </c>
      <c r="I40" s="37">
        <v>0</v>
      </c>
      <c r="J40" s="37">
        <f t="shared" si="6"/>
        <v>0</v>
      </c>
      <c r="K40" s="37"/>
      <c r="L40" s="42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</row>
    <row r="41" spans="1:26" ht="15.75" customHeight="1">
      <c r="A41" s="46">
        <v>17</v>
      </c>
      <c r="B41" s="16" t="s">
        <v>52</v>
      </c>
      <c r="C41" s="50" t="s">
        <v>53</v>
      </c>
      <c r="D41" s="51">
        <v>14980</v>
      </c>
      <c r="E41" s="16"/>
      <c r="F41" s="15">
        <f>'14 JAN 2024'!J41</f>
        <v>0</v>
      </c>
      <c r="G41" s="37">
        <v>0</v>
      </c>
      <c r="H41" s="37">
        <f t="shared" si="5"/>
        <v>0</v>
      </c>
      <c r="I41" s="37">
        <v>0</v>
      </c>
      <c r="J41" s="37">
        <f t="shared" si="6"/>
        <v>0</v>
      </c>
      <c r="K41" s="37"/>
      <c r="L41" s="42">
        <v>0</v>
      </c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</row>
    <row r="42" spans="1:26" ht="15.75" customHeight="1">
      <c r="A42" s="52">
        <v>18</v>
      </c>
      <c r="B42" s="53" t="s">
        <v>54</v>
      </c>
      <c r="C42" s="54" t="s">
        <v>41</v>
      </c>
      <c r="D42" s="55">
        <v>21060</v>
      </c>
      <c r="E42" s="31"/>
      <c r="F42" s="15">
        <f>'14 JAN 2024'!J42</f>
        <v>0</v>
      </c>
      <c r="G42" s="37">
        <v>0</v>
      </c>
      <c r="H42" s="37">
        <f t="shared" si="5"/>
        <v>0</v>
      </c>
      <c r="I42" s="37">
        <v>0</v>
      </c>
      <c r="J42" s="37">
        <f t="shared" si="6"/>
        <v>0</v>
      </c>
      <c r="K42" s="56"/>
      <c r="L42" s="7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ht="12.75">
      <c r="A43" s="58" t="s">
        <v>55</v>
      </c>
      <c r="B43" s="59"/>
      <c r="C43" s="59"/>
      <c r="D43" s="60"/>
      <c r="E43" s="61"/>
      <c r="F43" s="74">
        <f t="shared" ref="F43:G43" si="7">SUM(F25:F42)</f>
        <v>4</v>
      </c>
      <c r="G43" s="74">
        <f t="shared" si="7"/>
        <v>12</v>
      </c>
      <c r="H43" s="37">
        <f t="shared" si="5"/>
        <v>16</v>
      </c>
      <c r="I43" s="74">
        <f t="shared" ref="I43:J43" si="8">SUM(I25:I42)</f>
        <v>12</v>
      </c>
      <c r="J43" s="74">
        <f t="shared" si="8"/>
        <v>4</v>
      </c>
      <c r="K43" s="74"/>
      <c r="L43" s="57">
        <f t="shared" ref="L43:L44" si="9">I43/H43*100</f>
        <v>75</v>
      </c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12.75">
      <c r="A44" s="58" t="s">
        <v>56</v>
      </c>
      <c r="B44" s="59"/>
      <c r="C44" s="59"/>
      <c r="D44" s="60"/>
      <c r="E44" s="9"/>
      <c r="F44" s="75">
        <f t="shared" ref="F44:J44" si="10">F43+F21</f>
        <v>44</v>
      </c>
      <c r="G44" s="75">
        <f t="shared" si="10"/>
        <v>27</v>
      </c>
      <c r="H44" s="75">
        <f t="shared" si="10"/>
        <v>71</v>
      </c>
      <c r="I44" s="75">
        <f t="shared" si="10"/>
        <v>26</v>
      </c>
      <c r="J44" s="75">
        <f t="shared" si="10"/>
        <v>45</v>
      </c>
      <c r="K44" s="76"/>
      <c r="L44" s="57">
        <f t="shared" si="9"/>
        <v>36.619718309859159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>
      <c r="A45" s="3"/>
      <c r="B45" s="3"/>
      <c r="C45" s="3"/>
      <c r="D45" s="3"/>
      <c r="E45" s="3"/>
      <c r="F45" s="3" t="s">
        <v>57</v>
      </c>
      <c r="G45" s="3"/>
      <c r="H45" s="3"/>
      <c r="I45" s="3"/>
      <c r="J45" s="3"/>
      <c r="K45" s="3"/>
      <c r="L45" s="5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5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5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5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5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5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5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5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5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5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5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5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5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5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5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5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5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5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5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5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5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5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5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5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5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5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5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5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5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5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5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5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5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5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5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5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5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5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5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5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5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5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5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5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5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5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5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5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5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5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5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5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5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5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5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5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5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5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5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5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5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5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5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5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5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5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5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5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5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5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5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5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5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5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5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5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5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5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5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5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5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5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5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5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5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5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5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5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5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5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5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5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5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5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5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5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5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5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5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5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5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5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5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5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5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5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5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5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5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5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5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5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5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5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5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5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5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5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5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5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5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5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5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5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5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5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5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5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5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5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5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5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5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5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5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5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5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5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5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5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5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5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5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5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5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5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5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5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5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5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5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5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5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5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5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5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5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5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5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5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5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5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5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5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5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5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5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5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5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5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5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5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5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5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5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5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5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5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5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5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5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5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5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5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5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5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5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5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5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5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5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5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5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5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5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5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5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5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5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5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5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5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5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5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5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5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5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5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5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5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5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5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5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5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5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5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5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5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5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5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5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5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5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5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5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5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5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5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5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5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5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5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5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5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5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5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5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5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5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5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5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5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5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5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5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5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5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5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5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5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5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5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5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5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5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5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5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5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5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5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5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5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5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5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5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5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5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5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5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5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5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5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5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5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5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5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5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5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5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5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5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5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5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5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5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5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5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5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5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5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5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5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5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5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5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5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5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5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5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5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5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5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5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5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5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5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5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5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5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5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5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5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5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5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5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5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5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5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5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5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5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5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5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5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5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5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5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5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5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5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5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5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5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5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5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5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5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5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5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5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5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5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5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5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5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5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5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5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5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5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5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5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5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5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5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5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5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5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5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5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5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5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5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5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5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5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5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5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5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5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5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5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5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5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5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5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5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5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5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5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5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5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5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5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5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5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5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5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5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5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5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5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5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5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5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5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5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5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5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5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5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5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5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5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5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5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5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5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5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5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5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5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5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5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5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5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5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5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5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5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5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5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5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5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5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5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5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5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5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5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5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5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5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5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5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5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5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5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5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5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5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5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5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5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5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5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5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5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5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5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5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5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5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5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5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5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5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5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5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5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5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5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5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5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5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5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5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5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5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5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5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5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5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5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5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5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5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5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5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5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5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5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5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5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5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5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5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5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5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5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5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5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5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5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5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5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5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5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5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5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5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5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5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5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5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5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5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5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5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5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5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5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5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5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5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5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5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5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5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5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5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5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5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5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5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5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5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5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5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5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5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5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5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5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5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5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5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5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5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5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5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5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5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5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5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5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5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5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5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5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5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5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5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5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5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5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5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5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5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5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5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5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5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5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5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5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5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5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5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5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5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5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5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5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5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5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5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5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5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5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5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5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5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5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5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5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5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5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5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5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5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5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5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5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5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5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5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5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5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5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5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5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5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5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5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5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5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5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5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5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5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5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5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5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5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5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5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5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5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5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5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5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5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5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5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5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5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5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5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5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5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5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5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5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5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5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5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5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5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5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5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5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5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5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5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5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5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5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5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5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5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5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5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5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5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5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5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5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5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5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5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5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5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5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5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5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5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5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5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5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5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5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5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5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5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5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5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5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5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5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5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5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5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5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5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5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5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5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5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5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5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5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5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5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5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5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5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5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5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5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5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5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5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5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5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5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5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5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5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5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5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5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5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5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5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5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5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5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5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5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5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5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5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5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5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5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5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5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5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5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5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5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5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5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5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5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5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5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5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5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5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5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5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5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5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5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5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5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5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5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5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5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5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5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5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5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5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5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5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5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5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5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5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5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5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5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5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5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5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5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5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5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5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5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5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5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5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5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5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5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5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5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5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5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5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5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5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5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5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5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5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5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5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5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5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5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5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5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5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5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5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5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5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5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5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5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5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5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5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5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5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5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5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5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5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5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5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5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5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5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5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5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5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5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5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5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5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5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5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5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5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5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5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5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5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5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5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5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5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5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5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5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5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5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5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5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5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5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5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5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5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5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5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5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5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5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5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5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5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5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5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5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5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5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5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5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5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5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5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5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5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5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5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5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5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5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5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5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5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5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5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5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5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5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5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5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5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5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5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5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5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5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5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5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5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5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5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5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5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5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5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5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5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5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5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5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5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5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5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5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5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5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5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5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5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5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5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5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5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5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5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5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5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5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5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5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5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5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5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5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5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5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5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5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5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5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5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5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5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5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5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5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5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5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5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5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5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5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5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5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5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5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5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5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23">
    <mergeCell ref="A44:D44"/>
    <mergeCell ref="A21:C21"/>
    <mergeCell ref="C25:C31"/>
    <mergeCell ref="C32:C35"/>
    <mergeCell ref="C36:C37"/>
    <mergeCell ref="C38:C40"/>
    <mergeCell ref="A43:D43"/>
    <mergeCell ref="I4:I5"/>
    <mergeCell ref="J4:J5"/>
    <mergeCell ref="K4:K5"/>
    <mergeCell ref="C8:C11"/>
    <mergeCell ref="C12:C13"/>
    <mergeCell ref="C14:C19"/>
    <mergeCell ref="A1:K1"/>
    <mergeCell ref="A2:K2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59F32-F320-4585-B5CB-8C174796D498}">
  <sheetPr>
    <outlinePr summaryBelow="0" summaryRight="0"/>
    <pageSetUpPr fitToPage="1"/>
  </sheetPr>
  <dimension ref="A1:Z1001"/>
  <sheetViews>
    <sheetView workbookViewId="0">
      <selection sqref="A1:K1"/>
    </sheetView>
  </sheetViews>
  <sheetFormatPr defaultColWidth="12.5703125" defaultRowHeight="15.75" customHeight="1"/>
  <cols>
    <col min="2" max="2" width="37.140625" customWidth="1"/>
    <col min="3" max="3" width="18.42578125" customWidth="1"/>
    <col min="4" max="4" width="14.5703125" customWidth="1"/>
    <col min="6" max="6" width="17.140625" customWidth="1"/>
    <col min="7" max="7" width="17" customWidth="1"/>
    <col min="8" max="8" width="16.5703125" customWidth="1"/>
    <col min="9" max="9" width="17.140625" customWidth="1"/>
    <col min="10" max="10" width="19.85546875" customWidth="1"/>
  </cols>
  <sheetData>
    <row r="1" spans="1:26" ht="12.75">
      <c r="A1" s="1" t="s">
        <v>58</v>
      </c>
      <c r="B1" s="2"/>
      <c r="C1" s="2"/>
      <c r="D1" s="2"/>
      <c r="E1" s="2"/>
      <c r="F1" s="2"/>
      <c r="G1" s="2"/>
      <c r="H1" s="2"/>
      <c r="I1" s="2"/>
      <c r="J1" s="2"/>
      <c r="K1" s="2"/>
      <c r="L1" s="3" t="s">
        <v>1</v>
      </c>
      <c r="M1" s="3">
        <v>16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>
      <c r="A2" s="4" t="str">
        <f>"TANGGAL "&amp;M1&amp;" "&amp;'[1]1 JAN 2024'!$N$1&amp;" "&amp;'[1]1 JAN 2024'!$N$2</f>
        <v>TANGGAL 16 JANUARI 2024</v>
      </c>
      <c r="B2" s="2"/>
      <c r="C2" s="2"/>
      <c r="D2" s="2"/>
      <c r="E2" s="2"/>
      <c r="F2" s="2"/>
      <c r="G2" s="2"/>
      <c r="H2" s="2"/>
      <c r="I2" s="2"/>
      <c r="J2" s="2"/>
      <c r="K2" s="2"/>
      <c r="L2" s="5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5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5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5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3.5" thickBot="1">
      <c r="A6" s="9"/>
      <c r="B6" s="10" t="s">
        <v>13</v>
      </c>
      <c r="C6" s="9"/>
      <c r="D6" s="9"/>
      <c r="E6" s="9"/>
      <c r="F6" s="9"/>
      <c r="G6" s="9"/>
      <c r="H6" s="9"/>
      <c r="I6" s="9"/>
      <c r="J6" s="9"/>
      <c r="K6" s="9"/>
      <c r="L6" s="5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>
      <c r="A7" s="11">
        <v>1</v>
      </c>
      <c r="B7" s="12" t="s">
        <v>14</v>
      </c>
      <c r="C7" s="13" t="s">
        <v>15</v>
      </c>
      <c r="D7" s="14">
        <v>24.37</v>
      </c>
      <c r="E7" s="15"/>
      <c r="F7" s="15">
        <f>'15 BLN 2024'!J7</f>
        <v>0</v>
      </c>
      <c r="G7" s="15">
        <v>0</v>
      </c>
      <c r="H7" s="15">
        <f t="shared" ref="H7:H20" si="0">G7+F7</f>
        <v>0</v>
      </c>
      <c r="I7" s="15">
        <v>0</v>
      </c>
      <c r="J7" s="15">
        <f t="shared" ref="J7:J20" si="1">H7-I7</f>
        <v>0</v>
      </c>
      <c r="K7" s="16"/>
      <c r="L7" s="5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>
      <c r="A8" s="11">
        <v>2</v>
      </c>
      <c r="B8" s="17" t="s">
        <v>16</v>
      </c>
      <c r="C8" s="18" t="s">
        <v>17</v>
      </c>
      <c r="D8" s="19">
        <v>5.78</v>
      </c>
      <c r="E8" s="20"/>
      <c r="F8" s="20">
        <f>'15 BLN 2024'!J8</f>
        <v>2</v>
      </c>
      <c r="G8" s="20">
        <v>0</v>
      </c>
      <c r="H8" s="20">
        <f t="shared" si="0"/>
        <v>2</v>
      </c>
      <c r="I8" s="20">
        <v>0</v>
      </c>
      <c r="J8" s="20">
        <f t="shared" si="1"/>
        <v>2</v>
      </c>
      <c r="K8" s="9"/>
      <c r="L8" s="5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>
      <c r="A9" s="11">
        <v>3</v>
      </c>
      <c r="B9" s="17" t="s">
        <v>18</v>
      </c>
      <c r="C9" s="21"/>
      <c r="D9" s="19">
        <v>14.5</v>
      </c>
      <c r="E9" s="15"/>
      <c r="F9" s="15">
        <f>'15 BLN 2024'!J9</f>
        <v>6</v>
      </c>
      <c r="G9" s="15">
        <v>0</v>
      </c>
      <c r="H9" s="15">
        <f t="shared" si="0"/>
        <v>6</v>
      </c>
      <c r="I9" s="15">
        <v>0</v>
      </c>
      <c r="J9" s="15">
        <f t="shared" si="1"/>
        <v>6</v>
      </c>
      <c r="K9" s="16"/>
      <c r="L9" s="5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>
      <c r="A10" s="22">
        <v>4</v>
      </c>
      <c r="B10" s="17" t="s">
        <v>19</v>
      </c>
      <c r="C10" s="21"/>
      <c r="D10" s="19">
        <v>0.43</v>
      </c>
      <c r="E10" s="20"/>
      <c r="F10" s="15">
        <f>'15 BLN 2024'!J10</f>
        <v>0</v>
      </c>
      <c r="G10" s="15">
        <v>0</v>
      </c>
      <c r="H10" s="20">
        <f t="shared" si="0"/>
        <v>0</v>
      </c>
      <c r="I10" s="15">
        <v>0</v>
      </c>
      <c r="J10" s="20">
        <f t="shared" si="1"/>
        <v>0</v>
      </c>
      <c r="K10" s="9"/>
      <c r="L10" s="5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6.5" thickBot="1">
      <c r="A11" s="65">
        <v>5</v>
      </c>
      <c r="B11" s="66" t="s">
        <v>20</v>
      </c>
      <c r="C11" s="23"/>
      <c r="D11" s="68">
        <v>19.579999999999998</v>
      </c>
      <c r="E11" s="69">
        <v>6</v>
      </c>
      <c r="F11" s="69">
        <f>'15 BLN 2024'!J11</f>
        <v>10</v>
      </c>
      <c r="G11" s="69">
        <v>0</v>
      </c>
      <c r="H11" s="69">
        <f t="shared" si="0"/>
        <v>10</v>
      </c>
      <c r="I11" s="69">
        <v>7</v>
      </c>
      <c r="J11" s="69">
        <f t="shared" si="1"/>
        <v>3</v>
      </c>
      <c r="K11" s="70"/>
      <c r="L11" s="71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</row>
    <row r="12" spans="1:26">
      <c r="A12" s="22">
        <v>6</v>
      </c>
      <c r="B12" s="17" t="s">
        <v>21</v>
      </c>
      <c r="C12" s="18" t="s">
        <v>17</v>
      </c>
      <c r="D12" s="19">
        <v>7.85</v>
      </c>
      <c r="E12" s="20"/>
      <c r="F12" s="15">
        <f>'15 BLN 2024'!J12</f>
        <v>0</v>
      </c>
      <c r="G12" s="15">
        <v>0</v>
      </c>
      <c r="H12" s="20">
        <f t="shared" si="0"/>
        <v>0</v>
      </c>
      <c r="I12" s="15">
        <v>0</v>
      </c>
      <c r="J12" s="20">
        <f t="shared" si="1"/>
        <v>0</v>
      </c>
      <c r="K12" s="9"/>
      <c r="L12" s="5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thickBot="1">
      <c r="A13" s="22">
        <v>7</v>
      </c>
      <c r="B13" s="17" t="s">
        <v>22</v>
      </c>
      <c r="C13" s="23"/>
      <c r="D13" s="19">
        <v>1.3</v>
      </c>
      <c r="E13" s="20"/>
      <c r="F13" s="15">
        <f>'15 BLN 2024'!J13</f>
        <v>0</v>
      </c>
      <c r="G13" s="15">
        <v>0</v>
      </c>
      <c r="H13" s="20">
        <f t="shared" si="0"/>
        <v>0</v>
      </c>
      <c r="I13" s="15">
        <v>0</v>
      </c>
      <c r="J13" s="20">
        <f t="shared" si="1"/>
        <v>0</v>
      </c>
      <c r="K13" s="9"/>
      <c r="L13" s="5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>
      <c r="A14" s="22">
        <v>8</v>
      </c>
      <c r="B14" s="17" t="s">
        <v>23</v>
      </c>
      <c r="C14" s="18" t="s">
        <v>24</v>
      </c>
      <c r="D14" s="19">
        <v>15.05</v>
      </c>
      <c r="E14" s="20"/>
      <c r="F14" s="20">
        <f>'15 BLN 2024'!J14</f>
        <v>0</v>
      </c>
      <c r="G14" s="20">
        <v>0</v>
      </c>
      <c r="H14" s="20">
        <f t="shared" si="0"/>
        <v>0</v>
      </c>
      <c r="I14" s="20">
        <v>0</v>
      </c>
      <c r="J14" s="20">
        <f t="shared" si="1"/>
        <v>0</v>
      </c>
      <c r="K14" s="9"/>
      <c r="L14" s="5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>
      <c r="A15" s="65">
        <v>9</v>
      </c>
      <c r="B15" s="66" t="s">
        <v>25</v>
      </c>
      <c r="C15" s="21"/>
      <c r="D15" s="68">
        <v>24.82</v>
      </c>
      <c r="E15" s="69">
        <v>6</v>
      </c>
      <c r="F15" s="69">
        <f>'15 BLN 2024'!J15</f>
        <v>11</v>
      </c>
      <c r="G15" s="69">
        <v>0</v>
      </c>
      <c r="H15" s="69">
        <f t="shared" si="0"/>
        <v>11</v>
      </c>
      <c r="I15" s="69">
        <v>7</v>
      </c>
      <c r="J15" s="69">
        <f t="shared" si="1"/>
        <v>4</v>
      </c>
      <c r="K15" s="70"/>
      <c r="L15" s="71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</row>
    <row r="16" spans="1:26">
      <c r="A16" s="22">
        <v>10</v>
      </c>
      <c r="B16" s="17" t="s">
        <v>26</v>
      </c>
      <c r="C16" s="21"/>
      <c r="D16" s="19">
        <v>6.5</v>
      </c>
      <c r="E16" s="20"/>
      <c r="F16" s="15">
        <f>'15 BLN 2024'!J16</f>
        <v>0</v>
      </c>
      <c r="G16" s="15">
        <v>0</v>
      </c>
      <c r="H16" s="20">
        <f t="shared" si="0"/>
        <v>0</v>
      </c>
      <c r="I16" s="15">
        <v>0</v>
      </c>
      <c r="J16" s="20">
        <f t="shared" si="1"/>
        <v>0</v>
      </c>
      <c r="K16" s="9"/>
      <c r="L16" s="5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>
      <c r="A17" s="22">
        <v>11</v>
      </c>
      <c r="B17" s="17" t="s">
        <v>27</v>
      </c>
      <c r="C17" s="21"/>
      <c r="D17" s="19">
        <v>9.25</v>
      </c>
      <c r="E17" s="20"/>
      <c r="F17" s="15">
        <f>'15 BLN 2024'!J17</f>
        <v>4</v>
      </c>
      <c r="G17" s="15">
        <v>3</v>
      </c>
      <c r="H17" s="20">
        <f t="shared" si="0"/>
        <v>7</v>
      </c>
      <c r="I17" s="15">
        <v>0</v>
      </c>
      <c r="J17" s="20">
        <f t="shared" si="1"/>
        <v>7</v>
      </c>
      <c r="K17" s="9"/>
      <c r="L17" s="5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>
      <c r="A18" s="22">
        <v>12</v>
      </c>
      <c r="B18" s="17" t="s">
        <v>28</v>
      </c>
      <c r="C18" s="21"/>
      <c r="D18" s="19">
        <v>26</v>
      </c>
      <c r="E18" s="20"/>
      <c r="F18" s="15">
        <f>'15 BLN 2024'!J18</f>
        <v>2</v>
      </c>
      <c r="G18" s="15">
        <v>2</v>
      </c>
      <c r="H18" s="20">
        <f t="shared" si="0"/>
        <v>4</v>
      </c>
      <c r="I18" s="15">
        <v>0</v>
      </c>
      <c r="J18" s="20">
        <f t="shared" si="1"/>
        <v>4</v>
      </c>
      <c r="K18" s="9"/>
      <c r="L18" s="5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thickBot="1">
      <c r="A19" s="11">
        <v>13</v>
      </c>
      <c r="B19" s="17" t="s">
        <v>29</v>
      </c>
      <c r="C19" s="23"/>
      <c r="D19" s="19">
        <v>8.3000000000000007</v>
      </c>
      <c r="E19" s="20"/>
      <c r="F19" s="15">
        <f>'15 BLN 2024'!J19</f>
        <v>6</v>
      </c>
      <c r="G19" s="15">
        <v>0</v>
      </c>
      <c r="H19" s="20">
        <f t="shared" si="0"/>
        <v>6</v>
      </c>
      <c r="I19" s="15">
        <v>0</v>
      </c>
      <c r="J19" s="20">
        <f t="shared" si="1"/>
        <v>6</v>
      </c>
      <c r="K19" s="9"/>
      <c r="L19" s="5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.5" thickBot="1">
      <c r="A20" s="24">
        <v>14</v>
      </c>
      <c r="B20" s="25" t="s">
        <v>30</v>
      </c>
      <c r="C20" s="13" t="s">
        <v>15</v>
      </c>
      <c r="D20" s="26">
        <v>17.66</v>
      </c>
      <c r="E20" s="20"/>
      <c r="F20" s="20">
        <f>'15 BLN 2024'!J20</f>
        <v>0</v>
      </c>
      <c r="G20" s="20">
        <v>0</v>
      </c>
      <c r="H20" s="20">
        <f t="shared" si="0"/>
        <v>0</v>
      </c>
      <c r="I20" s="20">
        <v>0</v>
      </c>
      <c r="J20" s="20">
        <f t="shared" si="1"/>
        <v>0</v>
      </c>
      <c r="K20" s="9"/>
      <c r="L20" s="5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>
      <c r="A21" s="27" t="s">
        <v>31</v>
      </c>
      <c r="B21" s="28"/>
      <c r="C21" s="29"/>
      <c r="D21" s="30">
        <f>SUM(D7:D20)</f>
        <v>181.39</v>
      </c>
      <c r="E21" s="15"/>
      <c r="F21" s="15">
        <f>'15 BLN 2024'!J21</f>
        <v>41</v>
      </c>
      <c r="G21" s="15">
        <f t="shared" ref="G21:J21" si="2">SUM(G7:G20)</f>
        <v>5</v>
      </c>
      <c r="H21" s="15">
        <f t="shared" si="2"/>
        <v>46</v>
      </c>
      <c r="I21" s="15">
        <f t="shared" si="2"/>
        <v>14</v>
      </c>
      <c r="J21" s="15">
        <f t="shared" si="2"/>
        <v>32</v>
      </c>
      <c r="K21" s="31"/>
      <c r="L21" s="32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12.75">
      <c r="A22" s="9"/>
      <c r="B22" s="9"/>
      <c r="C22" s="9"/>
      <c r="D22" s="9"/>
      <c r="E22" s="9"/>
      <c r="F22" s="15">
        <f>'15 BLN 2024'!J22</f>
        <v>0</v>
      </c>
      <c r="G22" s="9"/>
      <c r="H22" s="9"/>
      <c r="I22" s="9"/>
      <c r="J22" s="9"/>
      <c r="K22" s="9"/>
      <c r="L22" s="5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>
      <c r="A23" s="9"/>
      <c r="B23" s="10" t="s">
        <v>32</v>
      </c>
      <c r="C23" s="9"/>
      <c r="D23" s="9"/>
      <c r="E23" s="9"/>
      <c r="F23" s="15">
        <f>'15 BLN 2024'!J23</f>
        <v>0</v>
      </c>
      <c r="G23" s="9"/>
      <c r="H23" s="9"/>
      <c r="I23" s="9"/>
      <c r="J23" s="9"/>
      <c r="K23" s="9"/>
      <c r="L23" s="5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>
      <c r="A24" s="9"/>
      <c r="B24" s="9"/>
      <c r="C24" s="9"/>
      <c r="D24" s="9"/>
      <c r="E24" s="9"/>
      <c r="F24" s="15">
        <f>'15 BLN 2024'!J24</f>
        <v>0</v>
      </c>
      <c r="G24" s="9"/>
      <c r="H24" s="9"/>
      <c r="I24" s="9"/>
      <c r="J24" s="9"/>
      <c r="K24" s="9"/>
      <c r="L24" s="5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34">
        <v>1</v>
      </c>
      <c r="B25" s="9" t="s">
        <v>33</v>
      </c>
      <c r="C25" s="35"/>
      <c r="D25" s="36">
        <v>5930</v>
      </c>
      <c r="E25" s="16"/>
      <c r="F25" s="15">
        <f>'15 BLN 2024'!J25</f>
        <v>0</v>
      </c>
      <c r="G25" s="37">
        <v>0</v>
      </c>
      <c r="H25" s="37">
        <f t="shared" ref="H25:H29" si="3">G25+F25</f>
        <v>0</v>
      </c>
      <c r="I25" s="37">
        <v>0</v>
      </c>
      <c r="J25" s="37">
        <f t="shared" ref="J25:J32" si="4">H25-I25</f>
        <v>0</v>
      </c>
      <c r="K25" s="37"/>
      <c r="L25" s="42">
        <v>0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34">
        <v>2</v>
      </c>
      <c r="B26" s="9" t="s">
        <v>34</v>
      </c>
      <c r="C26" s="38"/>
      <c r="D26" s="39">
        <v>8150</v>
      </c>
      <c r="E26" s="16"/>
      <c r="F26" s="15">
        <f>'15 BLN 2024'!J26</f>
        <v>0</v>
      </c>
      <c r="G26" s="37">
        <v>0</v>
      </c>
      <c r="H26" s="37">
        <f t="shared" si="3"/>
        <v>0</v>
      </c>
      <c r="I26" s="37">
        <v>0</v>
      </c>
      <c r="J26" s="37">
        <f t="shared" si="4"/>
        <v>0</v>
      </c>
      <c r="K26" s="37"/>
      <c r="L26" s="42">
        <v>0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40">
        <v>3</v>
      </c>
      <c r="B27" s="16" t="s">
        <v>35</v>
      </c>
      <c r="C27" s="38"/>
      <c r="D27" s="41">
        <v>8440</v>
      </c>
      <c r="E27" s="16"/>
      <c r="F27" s="15">
        <f>'15 BLN 2024'!J27</f>
        <v>0</v>
      </c>
      <c r="G27" s="37">
        <v>0</v>
      </c>
      <c r="H27" s="37">
        <f t="shared" si="3"/>
        <v>0</v>
      </c>
      <c r="I27" s="37">
        <v>0</v>
      </c>
      <c r="J27" s="37">
        <f t="shared" si="4"/>
        <v>0</v>
      </c>
      <c r="K27" s="37"/>
      <c r="L27" s="42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</row>
    <row r="28" spans="1:26" ht="15.75" customHeight="1">
      <c r="A28" s="34">
        <v>4</v>
      </c>
      <c r="B28" s="9" t="s">
        <v>36</v>
      </c>
      <c r="C28" s="38"/>
      <c r="D28" s="44">
        <v>17860</v>
      </c>
      <c r="E28" s="16"/>
      <c r="F28" s="15">
        <f>'15 BLN 2024'!J28</f>
        <v>0</v>
      </c>
      <c r="G28" s="37">
        <v>0</v>
      </c>
      <c r="H28" s="37">
        <f t="shared" si="3"/>
        <v>0</v>
      </c>
      <c r="I28" s="37">
        <v>0</v>
      </c>
      <c r="J28" s="37">
        <f t="shared" si="4"/>
        <v>0</v>
      </c>
      <c r="K28" s="37"/>
      <c r="L28" s="42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34">
        <v>5</v>
      </c>
      <c r="B29" s="9" t="s">
        <v>37</v>
      </c>
      <c r="C29" s="38"/>
      <c r="D29" s="44">
        <v>6260</v>
      </c>
      <c r="E29" s="16"/>
      <c r="F29" s="15">
        <f>'15 BLN 2024'!J29</f>
        <v>0</v>
      </c>
      <c r="G29" s="37">
        <v>0</v>
      </c>
      <c r="H29" s="37">
        <f t="shared" si="3"/>
        <v>0</v>
      </c>
      <c r="I29" s="37">
        <v>0</v>
      </c>
      <c r="J29" s="37">
        <f t="shared" si="4"/>
        <v>0</v>
      </c>
      <c r="K29" s="37"/>
      <c r="L29" s="42">
        <v>0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45">
        <v>6</v>
      </c>
      <c r="B30" s="9" t="s">
        <v>38</v>
      </c>
      <c r="C30" s="38"/>
      <c r="D30" s="44">
        <v>850</v>
      </c>
      <c r="E30" s="16"/>
      <c r="F30" s="15">
        <f>'15 BLN 2024'!J30</f>
        <v>0</v>
      </c>
      <c r="G30" s="37">
        <v>0</v>
      </c>
      <c r="H30" s="37">
        <v>0</v>
      </c>
      <c r="I30" s="37">
        <v>0</v>
      </c>
      <c r="J30" s="37">
        <f t="shared" si="4"/>
        <v>0</v>
      </c>
      <c r="K30" s="37"/>
      <c r="L30" s="42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46">
        <v>7</v>
      </c>
      <c r="B31" s="9" t="s">
        <v>39</v>
      </c>
      <c r="C31" s="8"/>
      <c r="D31" s="44">
        <v>3080</v>
      </c>
      <c r="E31" s="16"/>
      <c r="F31" s="15">
        <f>'15 BLN 2024'!J31</f>
        <v>0</v>
      </c>
      <c r="G31" s="37">
        <v>0</v>
      </c>
      <c r="H31" s="37">
        <f t="shared" ref="H31:H43" si="5">G31+F31</f>
        <v>0</v>
      </c>
      <c r="I31" s="37">
        <v>0</v>
      </c>
      <c r="J31" s="37">
        <f t="shared" si="4"/>
        <v>0</v>
      </c>
      <c r="K31" s="37"/>
      <c r="L31" s="42">
        <v>3</v>
      </c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</row>
    <row r="32" spans="1:26" ht="15.75" customHeight="1">
      <c r="A32" s="46">
        <v>8</v>
      </c>
      <c r="B32" s="9" t="s">
        <v>40</v>
      </c>
      <c r="C32" s="47" t="s">
        <v>41</v>
      </c>
      <c r="D32" s="44">
        <v>1890</v>
      </c>
      <c r="E32" s="16"/>
      <c r="F32" s="15">
        <f>'15 BLN 2024'!J32</f>
        <v>0</v>
      </c>
      <c r="G32" s="37">
        <v>0</v>
      </c>
      <c r="H32" s="37">
        <f t="shared" si="5"/>
        <v>0</v>
      </c>
      <c r="I32" s="37">
        <v>0</v>
      </c>
      <c r="J32" s="37">
        <f t="shared" si="4"/>
        <v>0</v>
      </c>
      <c r="K32" s="37"/>
      <c r="L32" s="42">
        <v>0</v>
      </c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</row>
    <row r="33" spans="1:26" ht="15.75" customHeight="1">
      <c r="A33" s="40">
        <v>9</v>
      </c>
      <c r="B33" s="9" t="s">
        <v>42</v>
      </c>
      <c r="C33" s="38"/>
      <c r="D33" s="48">
        <v>5640</v>
      </c>
      <c r="E33" s="16"/>
      <c r="F33" s="15">
        <f>'15 BLN 2024'!J33</f>
        <v>0</v>
      </c>
      <c r="G33" s="37">
        <v>0</v>
      </c>
      <c r="H33" s="37">
        <f t="shared" si="5"/>
        <v>0</v>
      </c>
      <c r="I33" s="37">
        <v>0</v>
      </c>
      <c r="J33" s="37">
        <v>0</v>
      </c>
      <c r="K33" s="37"/>
      <c r="L33" s="42">
        <v>0</v>
      </c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</row>
    <row r="34" spans="1:26" ht="15.75" customHeight="1">
      <c r="A34" s="46">
        <v>10</v>
      </c>
      <c r="B34" s="9" t="s">
        <v>43</v>
      </c>
      <c r="C34" s="38"/>
      <c r="D34" s="48">
        <v>2150</v>
      </c>
      <c r="E34" s="16"/>
      <c r="F34" s="15">
        <f>'15 BLN 2024'!J34</f>
        <v>2</v>
      </c>
      <c r="G34" s="37">
        <v>0</v>
      </c>
      <c r="H34" s="37">
        <f t="shared" si="5"/>
        <v>2</v>
      </c>
      <c r="I34" s="37">
        <v>0</v>
      </c>
      <c r="J34" s="37">
        <f t="shared" ref="J34:J42" si="6">H34-I34</f>
        <v>2</v>
      </c>
      <c r="K34" s="15"/>
      <c r="L34" s="42">
        <v>0</v>
      </c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</row>
    <row r="35" spans="1:26" ht="15.75" customHeight="1">
      <c r="A35" s="46">
        <v>11</v>
      </c>
      <c r="B35" s="9" t="s">
        <v>44</v>
      </c>
      <c r="C35" s="8"/>
      <c r="D35" s="48">
        <v>33370</v>
      </c>
      <c r="E35" s="16"/>
      <c r="F35" s="15">
        <f>'15 BLN 2024'!J35</f>
        <v>0</v>
      </c>
      <c r="G35" s="37">
        <v>0</v>
      </c>
      <c r="H35" s="37">
        <f t="shared" si="5"/>
        <v>0</v>
      </c>
      <c r="I35" s="37">
        <v>0</v>
      </c>
      <c r="J35" s="37">
        <f t="shared" si="6"/>
        <v>0</v>
      </c>
      <c r="K35" s="37"/>
      <c r="L35" s="42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</row>
    <row r="36" spans="1:26" ht="15.75" customHeight="1">
      <c r="A36" s="46">
        <v>12</v>
      </c>
      <c r="B36" s="9" t="s">
        <v>45</v>
      </c>
      <c r="C36" s="47" t="s">
        <v>46</v>
      </c>
      <c r="D36" s="48">
        <v>7240</v>
      </c>
      <c r="E36" s="16"/>
      <c r="F36" s="15">
        <f>'15 BLN 2024'!J36</f>
        <v>0</v>
      </c>
      <c r="G36" s="37">
        <v>0</v>
      </c>
      <c r="H36" s="37">
        <f t="shared" si="5"/>
        <v>0</v>
      </c>
      <c r="I36" s="37">
        <v>0</v>
      </c>
      <c r="J36" s="37">
        <f t="shared" si="6"/>
        <v>0</v>
      </c>
      <c r="K36" s="37"/>
      <c r="L36" s="42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</row>
    <row r="37" spans="1:26" ht="15.75" customHeight="1">
      <c r="A37" s="46">
        <v>13</v>
      </c>
      <c r="B37" s="9" t="s">
        <v>47</v>
      </c>
      <c r="C37" s="8"/>
      <c r="D37" s="48">
        <v>10870</v>
      </c>
      <c r="E37" s="16"/>
      <c r="F37" s="15">
        <f>'15 BLN 2024'!J37</f>
        <v>2</v>
      </c>
      <c r="G37" s="37">
        <v>0</v>
      </c>
      <c r="H37" s="37">
        <f t="shared" si="5"/>
        <v>2</v>
      </c>
      <c r="I37" s="37">
        <v>0</v>
      </c>
      <c r="J37" s="37">
        <f t="shared" si="6"/>
        <v>2</v>
      </c>
      <c r="K37" s="37"/>
      <c r="L37" s="42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</row>
    <row r="38" spans="1:26" ht="15.75" customHeight="1">
      <c r="A38" s="46">
        <v>14</v>
      </c>
      <c r="B38" s="16" t="s">
        <v>48</v>
      </c>
      <c r="C38" s="49" t="s">
        <v>49</v>
      </c>
      <c r="D38" s="41">
        <v>36800</v>
      </c>
      <c r="E38" s="16"/>
      <c r="F38" s="15">
        <f>'15 BLN 2024'!J38</f>
        <v>0</v>
      </c>
      <c r="G38" s="37">
        <v>8</v>
      </c>
      <c r="H38" s="37">
        <f t="shared" si="5"/>
        <v>8</v>
      </c>
      <c r="I38" s="37">
        <v>8</v>
      </c>
      <c r="J38" s="37">
        <f t="shared" si="6"/>
        <v>0</v>
      </c>
      <c r="K38" s="37"/>
      <c r="L38" s="42">
        <v>7</v>
      </c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</row>
    <row r="39" spans="1:26" ht="15.75" customHeight="1">
      <c r="A39" s="46">
        <v>15</v>
      </c>
      <c r="B39" s="16" t="s">
        <v>50</v>
      </c>
      <c r="C39" s="38"/>
      <c r="D39" s="41">
        <v>8420</v>
      </c>
      <c r="E39" s="16"/>
      <c r="F39" s="15">
        <f>'15 BLN 2024'!J39</f>
        <v>0</v>
      </c>
      <c r="G39" s="37">
        <v>0</v>
      </c>
      <c r="H39" s="37">
        <f t="shared" si="5"/>
        <v>0</v>
      </c>
      <c r="I39" s="37">
        <v>0</v>
      </c>
      <c r="J39" s="37">
        <f t="shared" si="6"/>
        <v>0</v>
      </c>
      <c r="K39" s="37"/>
      <c r="L39" s="42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</row>
    <row r="40" spans="1:26" ht="15.75" customHeight="1">
      <c r="A40" s="46">
        <v>16</v>
      </c>
      <c r="B40" s="9" t="s">
        <v>51</v>
      </c>
      <c r="C40" s="8"/>
      <c r="D40" s="48">
        <v>40900</v>
      </c>
      <c r="E40" s="16"/>
      <c r="F40" s="15">
        <f>'15 BLN 2024'!J40</f>
        <v>0</v>
      </c>
      <c r="G40" s="37">
        <v>0</v>
      </c>
      <c r="H40" s="37">
        <f t="shared" si="5"/>
        <v>0</v>
      </c>
      <c r="I40" s="37">
        <v>0</v>
      </c>
      <c r="J40" s="37">
        <f t="shared" si="6"/>
        <v>0</v>
      </c>
      <c r="K40" s="37"/>
      <c r="L40" s="42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</row>
    <row r="41" spans="1:26" ht="15.75" customHeight="1">
      <c r="A41" s="46">
        <v>17</v>
      </c>
      <c r="B41" s="16" t="s">
        <v>52</v>
      </c>
      <c r="C41" s="50" t="s">
        <v>53</v>
      </c>
      <c r="D41" s="51">
        <v>14980</v>
      </c>
      <c r="E41" s="16"/>
      <c r="F41" s="15">
        <f>'15 BLN 2024'!J41</f>
        <v>0</v>
      </c>
      <c r="G41" s="37">
        <v>0</v>
      </c>
      <c r="H41" s="37">
        <f t="shared" si="5"/>
        <v>0</v>
      </c>
      <c r="I41" s="37">
        <v>0</v>
      </c>
      <c r="J41" s="37">
        <f t="shared" si="6"/>
        <v>0</v>
      </c>
      <c r="K41" s="37"/>
      <c r="L41" s="42">
        <v>0</v>
      </c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</row>
    <row r="42" spans="1:26" ht="15.75" customHeight="1">
      <c r="A42" s="52">
        <v>18</v>
      </c>
      <c r="B42" s="53" t="s">
        <v>54</v>
      </c>
      <c r="C42" s="54" t="s">
        <v>41</v>
      </c>
      <c r="D42" s="55">
        <v>21060</v>
      </c>
      <c r="E42" s="31"/>
      <c r="F42" s="15">
        <f>'15 BLN 2024'!J42</f>
        <v>0</v>
      </c>
      <c r="G42" s="37">
        <v>0</v>
      </c>
      <c r="H42" s="37">
        <f t="shared" si="5"/>
        <v>0</v>
      </c>
      <c r="I42" s="37">
        <v>0</v>
      </c>
      <c r="J42" s="37">
        <f t="shared" si="6"/>
        <v>0</v>
      </c>
      <c r="K42" s="56"/>
      <c r="L42" s="7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ht="12.75">
      <c r="A43" s="58" t="s">
        <v>55</v>
      </c>
      <c r="B43" s="59"/>
      <c r="C43" s="59"/>
      <c r="D43" s="60"/>
      <c r="E43" s="61"/>
      <c r="F43" s="74">
        <f t="shared" ref="F43:G43" si="7">SUM(F25:F42)</f>
        <v>4</v>
      </c>
      <c r="G43" s="74">
        <f t="shared" si="7"/>
        <v>8</v>
      </c>
      <c r="H43" s="37">
        <f t="shared" si="5"/>
        <v>12</v>
      </c>
      <c r="I43" s="74">
        <f t="shared" ref="I43:J43" si="8">SUM(I25:I42)</f>
        <v>8</v>
      </c>
      <c r="J43" s="74">
        <f t="shared" si="8"/>
        <v>4</v>
      </c>
      <c r="K43" s="74"/>
      <c r="L43" s="57">
        <f t="shared" ref="L43:L44" si="9">I43/H43*100</f>
        <v>66.666666666666657</v>
      </c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12.75">
      <c r="A44" s="58" t="s">
        <v>56</v>
      </c>
      <c r="B44" s="59"/>
      <c r="C44" s="59"/>
      <c r="D44" s="60"/>
      <c r="E44" s="9"/>
      <c r="F44" s="75">
        <f t="shared" ref="F44:J44" si="10">F43+F21</f>
        <v>45</v>
      </c>
      <c r="G44" s="75">
        <f t="shared" si="10"/>
        <v>13</v>
      </c>
      <c r="H44" s="75">
        <f t="shared" si="10"/>
        <v>58</v>
      </c>
      <c r="I44" s="75">
        <f t="shared" si="10"/>
        <v>22</v>
      </c>
      <c r="J44" s="75">
        <f t="shared" si="10"/>
        <v>36</v>
      </c>
      <c r="K44" s="76"/>
      <c r="L44" s="57">
        <f t="shared" si="9"/>
        <v>37.931034482758619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>
      <c r="A45" s="3"/>
      <c r="B45" s="3"/>
      <c r="C45" s="3"/>
      <c r="D45" s="3"/>
      <c r="E45" s="3"/>
      <c r="F45" s="3" t="s">
        <v>57</v>
      </c>
      <c r="G45" s="3"/>
      <c r="H45" s="3"/>
      <c r="I45" s="3"/>
      <c r="J45" s="3"/>
      <c r="K45" s="3"/>
      <c r="L45" s="5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5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5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5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5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5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5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5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5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5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5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5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5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5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5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5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5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5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5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5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5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5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5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5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5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5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5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5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5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5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5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5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5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5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5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5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5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5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5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5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5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5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5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5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5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5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5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5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5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5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5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5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5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5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5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5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5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5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5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5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5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5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5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5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5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5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5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5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5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5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5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5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5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5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5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5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5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5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5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5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5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5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5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5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5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5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5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5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5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5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5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5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5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5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5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5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5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5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5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5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5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5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5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5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5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5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5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5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5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5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5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5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5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5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5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5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5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5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5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5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5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5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5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5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5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5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5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5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5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5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5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5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5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5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5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5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5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5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5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5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5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5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5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5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5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5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5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5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5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5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5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5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5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5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5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5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5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5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5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5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5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5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5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5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5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5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5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5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5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5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5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5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5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5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5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5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5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5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5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5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5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5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5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5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5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5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5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5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5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5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5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5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5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5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5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5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5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5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5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5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5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5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5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5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5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5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5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5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5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5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5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5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5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5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5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5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5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5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5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5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5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5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5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5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5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5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5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5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5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5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5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5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5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5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5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5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5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5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5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5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5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5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5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5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5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5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5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5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5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5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5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5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5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5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5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5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5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5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5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5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5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5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5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5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5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5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5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5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5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5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5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5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5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5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5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5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5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5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5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5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5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5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5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5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5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5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5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5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5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5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5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5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5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5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5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5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5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5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5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5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5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5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5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5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5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5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5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5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5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5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5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5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5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5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5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5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5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5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5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5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5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5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5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5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5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5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5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5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5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5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5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5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5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5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5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5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5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5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5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5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5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5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5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5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5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5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5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5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5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5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5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5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5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5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5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5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5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5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5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5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5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5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5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5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5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5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5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5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5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5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5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5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5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5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5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5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5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5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5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5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5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5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5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5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5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5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5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5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5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5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5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5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5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5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5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5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5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5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5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5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5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5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5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5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5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5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5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5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5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5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5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5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5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5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5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5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5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5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5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5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5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5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5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5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5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5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5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5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5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5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5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5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5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5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5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5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5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5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5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5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5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5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5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5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5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5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5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5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5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5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5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5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5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5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5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5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5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5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5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5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5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5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5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5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5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5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5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5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5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5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5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5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5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5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5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5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5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5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5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5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5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5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5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5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5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5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5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5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5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5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5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5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5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5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5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5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5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5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5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5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5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5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5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5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5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5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5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5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5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5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5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5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5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5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5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5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5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5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5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5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5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5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5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5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5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5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5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5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5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5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5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5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5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5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5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5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5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5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5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5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5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5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5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5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5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5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5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5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5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5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5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5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5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5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5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5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5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5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5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5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5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5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5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5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5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5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5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5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5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5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5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5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5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5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5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5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5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5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5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5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5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5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5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5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5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5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5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5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5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5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5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5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5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5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5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5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5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5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5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5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5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5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5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5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5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5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5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5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5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5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5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5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5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5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5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5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5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5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5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5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5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5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5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5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5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5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5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5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5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5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5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5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5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5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5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5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5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5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5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5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5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5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5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5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5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5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5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5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5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5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5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5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5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5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5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5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5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5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5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5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5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5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5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5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5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5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5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5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5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5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5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5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5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5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5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5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5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5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5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5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5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5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5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5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5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5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5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5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5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5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5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5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5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5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5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5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5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5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5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5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5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5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5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5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5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5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5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5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5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5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5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5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5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5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5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5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5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5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5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5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5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5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5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5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5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5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5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5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5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5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5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5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5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5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5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5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5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5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5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5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5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5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5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5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5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5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5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5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5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5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5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5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5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5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5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5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5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5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5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5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5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5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5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5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5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5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5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5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5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5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5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5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5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5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5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5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5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5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5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5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5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5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5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5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5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5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5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5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5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5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5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5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5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5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5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5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5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5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5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5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5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5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5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5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5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5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5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5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5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5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5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5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5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5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5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5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5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5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5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5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5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5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5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5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5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5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5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5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5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5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5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5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5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5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5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5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5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5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5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5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5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5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5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5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5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5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5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5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5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5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5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5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5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5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5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5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5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5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5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5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5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5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5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5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5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5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5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5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5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5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5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5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5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5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5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5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5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5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5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5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5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5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5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5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5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5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5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5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5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5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5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5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5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5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5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5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5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5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5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5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5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5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5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5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5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5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5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5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5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5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5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5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5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5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5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5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5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5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5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5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5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5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5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5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5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5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5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5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5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5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5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5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5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5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5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5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5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5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5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5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5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5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5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5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5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5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5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5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5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5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5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5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5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5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23">
    <mergeCell ref="A44:D44"/>
    <mergeCell ref="A21:C21"/>
    <mergeCell ref="C25:C31"/>
    <mergeCell ref="C32:C35"/>
    <mergeCell ref="C36:C37"/>
    <mergeCell ref="C38:C40"/>
    <mergeCell ref="A43:D43"/>
    <mergeCell ref="I4:I5"/>
    <mergeCell ref="J4:J5"/>
    <mergeCell ref="K4:K5"/>
    <mergeCell ref="C8:C11"/>
    <mergeCell ref="C12:C13"/>
    <mergeCell ref="C14:C19"/>
    <mergeCell ref="A1:K1"/>
    <mergeCell ref="A2:K2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EE907-A401-42AA-906A-54A8094CA625}">
  <sheetPr>
    <outlinePr summaryBelow="0" summaryRight="0"/>
    <pageSetUpPr fitToPage="1"/>
  </sheetPr>
  <dimension ref="A1:Z1001"/>
  <sheetViews>
    <sheetView workbookViewId="0">
      <selection sqref="A1:K1"/>
    </sheetView>
  </sheetViews>
  <sheetFormatPr defaultColWidth="12.5703125" defaultRowHeight="15.75" customHeight="1"/>
  <cols>
    <col min="2" max="2" width="37.140625" customWidth="1"/>
    <col min="3" max="3" width="18.42578125" customWidth="1"/>
    <col min="4" max="4" width="14.5703125" customWidth="1"/>
    <col min="6" max="6" width="17.140625" customWidth="1"/>
    <col min="7" max="7" width="17" customWidth="1"/>
    <col min="8" max="8" width="16.5703125" customWidth="1"/>
    <col min="9" max="9" width="17.140625" customWidth="1"/>
    <col min="10" max="10" width="19.85546875" customWidth="1"/>
  </cols>
  <sheetData>
    <row r="1" spans="1:26" ht="12.75">
      <c r="A1" s="1" t="s">
        <v>58</v>
      </c>
      <c r="B1" s="2"/>
      <c r="C1" s="2"/>
      <c r="D1" s="2"/>
      <c r="E1" s="2"/>
      <c r="F1" s="2"/>
      <c r="G1" s="2"/>
      <c r="H1" s="2"/>
      <c r="I1" s="2"/>
      <c r="J1" s="2"/>
      <c r="K1" s="2"/>
      <c r="L1" s="3" t="s">
        <v>1</v>
      </c>
      <c r="M1" s="3">
        <v>17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>
      <c r="A2" s="4" t="str">
        <f>"TANGGAL "&amp;M1&amp;" "&amp;'[1]1 JAN 2024'!$N$1&amp;" "&amp;'[1]1 JAN 2024'!$N$2</f>
        <v>TANGGAL 17 JANUARI 2024</v>
      </c>
      <c r="B2" s="2"/>
      <c r="C2" s="2"/>
      <c r="D2" s="2"/>
      <c r="E2" s="2"/>
      <c r="F2" s="2"/>
      <c r="G2" s="2"/>
      <c r="H2" s="2"/>
      <c r="I2" s="2"/>
      <c r="J2" s="2"/>
      <c r="K2" s="2"/>
      <c r="L2" s="5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5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5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5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3.5" thickBot="1">
      <c r="A6" s="9"/>
      <c r="B6" s="10" t="s">
        <v>13</v>
      </c>
      <c r="C6" s="9"/>
      <c r="D6" s="9"/>
      <c r="E6" s="9"/>
      <c r="F6" s="9"/>
      <c r="G6" s="9"/>
      <c r="H6" s="9"/>
      <c r="I6" s="9"/>
      <c r="J6" s="9"/>
      <c r="K6" s="9"/>
      <c r="L6" s="5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>
      <c r="A7" s="11">
        <v>1</v>
      </c>
      <c r="B7" s="12" t="s">
        <v>14</v>
      </c>
      <c r="C7" s="13" t="s">
        <v>15</v>
      </c>
      <c r="D7" s="14">
        <v>24.37</v>
      </c>
      <c r="E7" s="15"/>
      <c r="F7" s="15">
        <f>'16 JAN 2024'!J7</f>
        <v>0</v>
      </c>
      <c r="G7" s="15">
        <v>0</v>
      </c>
      <c r="H7" s="15">
        <f t="shared" ref="H7:H20" si="0">G7+F7</f>
        <v>0</v>
      </c>
      <c r="I7" s="15">
        <v>0</v>
      </c>
      <c r="J7" s="15">
        <f t="shared" ref="J7:J20" si="1">H7-I7</f>
        <v>0</v>
      </c>
      <c r="K7" s="16"/>
      <c r="L7" s="5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>
      <c r="A8" s="11">
        <v>2</v>
      </c>
      <c r="B8" s="17" t="s">
        <v>16</v>
      </c>
      <c r="C8" s="18" t="s">
        <v>17</v>
      </c>
      <c r="D8" s="19">
        <v>5.78</v>
      </c>
      <c r="E8" s="15"/>
      <c r="F8" s="15">
        <f>'16 JAN 2024'!J8</f>
        <v>2</v>
      </c>
      <c r="G8" s="15">
        <v>4</v>
      </c>
      <c r="H8" s="15">
        <f t="shared" si="0"/>
        <v>6</v>
      </c>
      <c r="I8" s="15">
        <v>0</v>
      </c>
      <c r="J8" s="15">
        <f t="shared" si="1"/>
        <v>6</v>
      </c>
      <c r="K8" s="16"/>
      <c r="L8" s="5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>
      <c r="A9" s="11">
        <v>3</v>
      </c>
      <c r="B9" s="17" t="s">
        <v>18</v>
      </c>
      <c r="C9" s="21"/>
      <c r="D9" s="19">
        <v>14.5</v>
      </c>
      <c r="E9" s="15"/>
      <c r="F9" s="15">
        <f>'16 JAN 2024'!J9</f>
        <v>6</v>
      </c>
      <c r="G9" s="15">
        <v>0</v>
      </c>
      <c r="H9" s="15">
        <f t="shared" si="0"/>
        <v>6</v>
      </c>
      <c r="I9" s="15">
        <v>0</v>
      </c>
      <c r="J9" s="15">
        <f t="shared" si="1"/>
        <v>6</v>
      </c>
      <c r="K9" s="16"/>
      <c r="L9" s="5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>
      <c r="A10" s="22">
        <v>4</v>
      </c>
      <c r="B10" s="17" t="s">
        <v>19</v>
      </c>
      <c r="C10" s="21"/>
      <c r="D10" s="19">
        <v>0.43</v>
      </c>
      <c r="E10" s="20"/>
      <c r="F10" s="15">
        <f>'16 JAN 2024'!J10</f>
        <v>0</v>
      </c>
      <c r="G10" s="15">
        <v>0</v>
      </c>
      <c r="H10" s="20">
        <f t="shared" si="0"/>
        <v>0</v>
      </c>
      <c r="I10" s="15">
        <v>0</v>
      </c>
      <c r="J10" s="20">
        <f t="shared" si="1"/>
        <v>0</v>
      </c>
      <c r="K10" s="9"/>
      <c r="L10" s="5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6.5" thickBot="1">
      <c r="A11" s="22">
        <v>5</v>
      </c>
      <c r="B11" s="17" t="s">
        <v>20</v>
      </c>
      <c r="C11" s="23"/>
      <c r="D11" s="19">
        <v>19.579999999999998</v>
      </c>
      <c r="E11" s="20"/>
      <c r="F11" s="15">
        <f>'16 JAN 2024'!J11</f>
        <v>3</v>
      </c>
      <c r="G11" s="15">
        <v>0</v>
      </c>
      <c r="H11" s="20">
        <f t="shared" si="0"/>
        <v>3</v>
      </c>
      <c r="I11" s="15">
        <v>0</v>
      </c>
      <c r="J11" s="20">
        <f t="shared" si="1"/>
        <v>3</v>
      </c>
      <c r="K11" s="9"/>
      <c r="L11" s="5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>
      <c r="A12" s="22">
        <v>6</v>
      </c>
      <c r="B12" s="17" t="s">
        <v>21</v>
      </c>
      <c r="C12" s="18" t="s">
        <v>17</v>
      </c>
      <c r="D12" s="19">
        <v>7.85</v>
      </c>
      <c r="E12" s="20"/>
      <c r="F12" s="15">
        <f>'16 JAN 2024'!J12</f>
        <v>0</v>
      </c>
      <c r="G12" s="20">
        <v>0</v>
      </c>
      <c r="H12" s="20">
        <f t="shared" si="0"/>
        <v>0</v>
      </c>
      <c r="I12" s="15">
        <v>0</v>
      </c>
      <c r="J12" s="20">
        <f t="shared" si="1"/>
        <v>0</v>
      </c>
      <c r="K12" s="9"/>
      <c r="L12" s="5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thickBot="1">
      <c r="A13" s="22">
        <v>7</v>
      </c>
      <c r="B13" s="17" t="s">
        <v>22</v>
      </c>
      <c r="C13" s="23"/>
      <c r="D13" s="19">
        <v>1.3</v>
      </c>
      <c r="E13" s="20"/>
      <c r="F13" s="15">
        <f>'16 JAN 2024'!J13</f>
        <v>0</v>
      </c>
      <c r="G13" s="20">
        <v>0</v>
      </c>
      <c r="H13" s="20">
        <f t="shared" si="0"/>
        <v>0</v>
      </c>
      <c r="I13" s="15">
        <v>0</v>
      </c>
      <c r="J13" s="20">
        <f t="shared" si="1"/>
        <v>0</v>
      </c>
      <c r="K13" s="9"/>
      <c r="L13" s="5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>
      <c r="A14" s="22">
        <v>8</v>
      </c>
      <c r="B14" s="17" t="s">
        <v>23</v>
      </c>
      <c r="C14" s="18" t="s">
        <v>24</v>
      </c>
      <c r="D14" s="19">
        <v>15.05</v>
      </c>
      <c r="E14" s="20"/>
      <c r="F14" s="15">
        <f>'16 JAN 2024'!J14</f>
        <v>0</v>
      </c>
      <c r="G14" s="20">
        <v>0</v>
      </c>
      <c r="H14" s="20">
        <f t="shared" si="0"/>
        <v>0</v>
      </c>
      <c r="I14" s="15">
        <v>0</v>
      </c>
      <c r="J14" s="20">
        <f t="shared" si="1"/>
        <v>0</v>
      </c>
      <c r="K14" s="9"/>
      <c r="L14" s="5"/>
      <c r="M14" s="3" t="s">
        <v>57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>
      <c r="A15" s="22">
        <v>9</v>
      </c>
      <c r="B15" s="17" t="s">
        <v>25</v>
      </c>
      <c r="C15" s="21"/>
      <c r="D15" s="19">
        <v>24.82</v>
      </c>
      <c r="E15" s="20"/>
      <c r="F15" s="15">
        <f>'16 JAN 2024'!J15</f>
        <v>4</v>
      </c>
      <c r="G15" s="20">
        <v>0</v>
      </c>
      <c r="H15" s="20">
        <f t="shared" si="0"/>
        <v>4</v>
      </c>
      <c r="I15" s="15">
        <v>0</v>
      </c>
      <c r="J15" s="20">
        <f t="shared" si="1"/>
        <v>4</v>
      </c>
      <c r="K15" s="9"/>
      <c r="L15" s="5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>
      <c r="A16" s="22">
        <v>10</v>
      </c>
      <c r="B16" s="17" t="s">
        <v>26</v>
      </c>
      <c r="C16" s="21"/>
      <c r="D16" s="19">
        <v>6.5</v>
      </c>
      <c r="E16" s="20"/>
      <c r="F16" s="15">
        <f>'16 JAN 2024'!J16</f>
        <v>0</v>
      </c>
      <c r="G16" s="20">
        <v>0</v>
      </c>
      <c r="H16" s="20">
        <f t="shared" si="0"/>
        <v>0</v>
      </c>
      <c r="I16" s="15">
        <v>0</v>
      </c>
      <c r="J16" s="20">
        <f t="shared" si="1"/>
        <v>0</v>
      </c>
      <c r="K16" s="9"/>
      <c r="L16" s="5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>
      <c r="A17" s="65">
        <v>11</v>
      </c>
      <c r="B17" s="66" t="s">
        <v>27</v>
      </c>
      <c r="C17" s="21"/>
      <c r="D17" s="68">
        <v>9.25</v>
      </c>
      <c r="E17" s="69">
        <v>6</v>
      </c>
      <c r="F17" s="69">
        <f>'16 JAN 2024'!J17</f>
        <v>7</v>
      </c>
      <c r="G17" s="69">
        <v>6</v>
      </c>
      <c r="H17" s="69">
        <f t="shared" si="0"/>
        <v>13</v>
      </c>
      <c r="I17" s="69">
        <v>4</v>
      </c>
      <c r="J17" s="69">
        <f t="shared" si="1"/>
        <v>9</v>
      </c>
      <c r="K17" s="70"/>
      <c r="L17" s="71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</row>
    <row r="18" spans="1:26">
      <c r="A18" s="65">
        <v>12</v>
      </c>
      <c r="B18" s="66" t="s">
        <v>28</v>
      </c>
      <c r="C18" s="21"/>
      <c r="D18" s="68">
        <v>26</v>
      </c>
      <c r="E18" s="69">
        <v>6</v>
      </c>
      <c r="F18" s="69">
        <f>'16 JAN 2024'!J18</f>
        <v>4</v>
      </c>
      <c r="G18" s="69">
        <v>0</v>
      </c>
      <c r="H18" s="69">
        <f t="shared" si="0"/>
        <v>4</v>
      </c>
      <c r="I18" s="69">
        <v>2</v>
      </c>
      <c r="J18" s="69">
        <f t="shared" si="1"/>
        <v>2</v>
      </c>
      <c r="K18" s="70"/>
      <c r="L18" s="71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</row>
    <row r="19" spans="1:26" ht="16.5" thickBot="1">
      <c r="A19" s="11">
        <v>13</v>
      </c>
      <c r="B19" s="17" t="s">
        <v>29</v>
      </c>
      <c r="C19" s="23"/>
      <c r="D19" s="19">
        <v>8.3000000000000007</v>
      </c>
      <c r="E19" s="20"/>
      <c r="F19" s="15">
        <f>'16 JAN 2024'!J19</f>
        <v>6</v>
      </c>
      <c r="G19" s="20">
        <v>0</v>
      </c>
      <c r="H19" s="20">
        <f t="shared" si="0"/>
        <v>6</v>
      </c>
      <c r="I19" s="15">
        <v>0</v>
      </c>
      <c r="J19" s="20">
        <f t="shared" si="1"/>
        <v>6</v>
      </c>
      <c r="K19" s="9"/>
      <c r="L19" s="5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.5" thickBot="1">
      <c r="A20" s="24">
        <v>14</v>
      </c>
      <c r="B20" s="25" t="s">
        <v>30</v>
      </c>
      <c r="C20" s="13" t="s">
        <v>15</v>
      </c>
      <c r="D20" s="26">
        <v>17.66</v>
      </c>
      <c r="E20" s="20"/>
      <c r="F20" s="15">
        <f>'16 JAN 2024'!J20</f>
        <v>0</v>
      </c>
      <c r="G20" s="20">
        <v>0</v>
      </c>
      <c r="H20" s="20">
        <f t="shared" si="0"/>
        <v>0</v>
      </c>
      <c r="I20" s="15">
        <v>0</v>
      </c>
      <c r="J20" s="20">
        <f t="shared" si="1"/>
        <v>0</v>
      </c>
      <c r="K20" s="9"/>
      <c r="L20" s="5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>
      <c r="A21" s="27" t="s">
        <v>31</v>
      </c>
      <c r="B21" s="28"/>
      <c r="C21" s="29"/>
      <c r="D21" s="30">
        <f>SUM(D7:D20)</f>
        <v>181.39</v>
      </c>
      <c r="E21" s="15"/>
      <c r="F21" s="15">
        <f>'16 JAN 2024'!J21</f>
        <v>32</v>
      </c>
      <c r="G21" s="15">
        <f t="shared" ref="G21:J21" si="2">SUM(G7:G20)</f>
        <v>10</v>
      </c>
      <c r="H21" s="15">
        <f t="shared" si="2"/>
        <v>42</v>
      </c>
      <c r="I21" s="15">
        <f t="shared" si="2"/>
        <v>6</v>
      </c>
      <c r="J21" s="15">
        <f t="shared" si="2"/>
        <v>36</v>
      </c>
      <c r="K21" s="31"/>
      <c r="L21" s="32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12.75">
      <c r="A22" s="9"/>
      <c r="B22" s="9"/>
      <c r="C22" s="9"/>
      <c r="D22" s="9"/>
      <c r="E22" s="9"/>
      <c r="F22" s="15">
        <f>'16 JAN 2024'!J22</f>
        <v>0</v>
      </c>
      <c r="G22" s="9"/>
      <c r="H22" s="9"/>
      <c r="I22" s="9"/>
      <c r="J22" s="9"/>
      <c r="K22" s="9"/>
      <c r="L22" s="5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>
      <c r="A23" s="9"/>
      <c r="B23" s="10" t="s">
        <v>32</v>
      </c>
      <c r="C23" s="9"/>
      <c r="D23" s="9"/>
      <c r="E23" s="9"/>
      <c r="F23" s="15">
        <f>'16 JAN 2024'!J23</f>
        <v>0</v>
      </c>
      <c r="G23" s="9"/>
      <c r="H23" s="9"/>
      <c r="I23" s="9"/>
      <c r="J23" s="9"/>
      <c r="K23" s="9"/>
      <c r="L23" s="5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>
      <c r="A24" s="9"/>
      <c r="B24" s="9"/>
      <c r="C24" s="9"/>
      <c r="D24" s="9"/>
      <c r="E24" s="9"/>
      <c r="F24" s="15">
        <f>'16 JAN 2024'!J24</f>
        <v>0</v>
      </c>
      <c r="G24" s="9"/>
      <c r="H24" s="9"/>
      <c r="I24" s="9"/>
      <c r="J24" s="9"/>
      <c r="K24" s="9"/>
      <c r="L24" s="5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34">
        <v>1</v>
      </c>
      <c r="B25" s="9" t="s">
        <v>33</v>
      </c>
      <c r="C25" s="35"/>
      <c r="D25" s="36">
        <v>5930</v>
      </c>
      <c r="E25" s="9"/>
      <c r="F25" s="15">
        <f>'16 JAN 2024'!J25</f>
        <v>0</v>
      </c>
      <c r="G25" s="77">
        <v>0</v>
      </c>
      <c r="H25" s="20">
        <f t="shared" ref="H25:H42" si="3">G25+F25</f>
        <v>0</v>
      </c>
      <c r="I25" s="20">
        <v>0</v>
      </c>
      <c r="J25" s="20">
        <f t="shared" ref="J25:J32" si="4">H25-I25</f>
        <v>0</v>
      </c>
      <c r="K25" s="9"/>
      <c r="L25" s="5">
        <v>0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34">
        <v>2</v>
      </c>
      <c r="B26" s="9" t="s">
        <v>34</v>
      </c>
      <c r="C26" s="38"/>
      <c r="D26" s="39">
        <v>8150</v>
      </c>
      <c r="E26" s="9"/>
      <c r="F26" s="15">
        <f>'16 JAN 2024'!J26</f>
        <v>0</v>
      </c>
      <c r="G26" s="77">
        <v>0</v>
      </c>
      <c r="H26" s="20">
        <f t="shared" si="3"/>
        <v>0</v>
      </c>
      <c r="I26" s="20">
        <v>0</v>
      </c>
      <c r="J26" s="20">
        <f t="shared" si="4"/>
        <v>0</v>
      </c>
      <c r="K26" s="9"/>
      <c r="L26" s="5">
        <v>0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40">
        <v>3</v>
      </c>
      <c r="B27" s="16" t="s">
        <v>35</v>
      </c>
      <c r="C27" s="38"/>
      <c r="D27" s="41">
        <v>8440</v>
      </c>
      <c r="E27" s="16"/>
      <c r="F27" s="15">
        <f>'16 JAN 2024'!J27</f>
        <v>0</v>
      </c>
      <c r="G27" s="77">
        <v>0</v>
      </c>
      <c r="H27" s="15">
        <f t="shared" si="3"/>
        <v>0</v>
      </c>
      <c r="I27" s="20">
        <v>0</v>
      </c>
      <c r="J27" s="15">
        <f t="shared" si="4"/>
        <v>0</v>
      </c>
      <c r="K27" s="16"/>
      <c r="L27" s="42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</row>
    <row r="28" spans="1:26" ht="15.75" customHeight="1">
      <c r="A28" s="34">
        <v>4</v>
      </c>
      <c r="B28" s="9" t="s">
        <v>36</v>
      </c>
      <c r="C28" s="38"/>
      <c r="D28" s="44">
        <v>17860</v>
      </c>
      <c r="E28" s="9"/>
      <c r="F28" s="15">
        <f>'16 JAN 2024'!J28</f>
        <v>0</v>
      </c>
      <c r="G28" s="77">
        <v>0</v>
      </c>
      <c r="H28" s="20">
        <f t="shared" si="3"/>
        <v>0</v>
      </c>
      <c r="I28" s="20">
        <v>0</v>
      </c>
      <c r="J28" s="20">
        <f t="shared" si="4"/>
        <v>0</v>
      </c>
      <c r="K28" s="9"/>
      <c r="L28" s="5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34">
        <v>5</v>
      </c>
      <c r="B29" s="9" t="s">
        <v>37</v>
      </c>
      <c r="C29" s="38"/>
      <c r="D29" s="44">
        <v>6260</v>
      </c>
      <c r="E29" s="9"/>
      <c r="F29" s="15">
        <f>'16 JAN 2024'!J29</f>
        <v>0</v>
      </c>
      <c r="G29" s="77">
        <v>0</v>
      </c>
      <c r="H29" s="20">
        <f t="shared" si="3"/>
        <v>0</v>
      </c>
      <c r="I29" s="20">
        <v>0</v>
      </c>
      <c r="J29" s="20">
        <f t="shared" si="4"/>
        <v>0</v>
      </c>
      <c r="K29" s="9"/>
      <c r="L29" s="5">
        <v>0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45">
        <v>6</v>
      </c>
      <c r="B30" s="9" t="s">
        <v>38</v>
      </c>
      <c r="C30" s="38"/>
      <c r="D30" s="44">
        <v>850</v>
      </c>
      <c r="E30" s="9"/>
      <c r="F30" s="15">
        <f>'16 JAN 2024'!J30</f>
        <v>0</v>
      </c>
      <c r="G30" s="77">
        <v>0</v>
      </c>
      <c r="H30" s="20">
        <f t="shared" si="3"/>
        <v>0</v>
      </c>
      <c r="I30" s="20">
        <v>0</v>
      </c>
      <c r="J30" s="20">
        <f t="shared" si="4"/>
        <v>0</v>
      </c>
      <c r="K30" s="9"/>
      <c r="L30" s="5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46">
        <v>7</v>
      </c>
      <c r="B31" s="9" t="s">
        <v>39</v>
      </c>
      <c r="C31" s="8"/>
      <c r="D31" s="44">
        <v>3080</v>
      </c>
      <c r="E31" s="16"/>
      <c r="F31" s="15">
        <f>'16 JAN 2024'!J31</f>
        <v>0</v>
      </c>
      <c r="G31" s="77">
        <v>0</v>
      </c>
      <c r="H31" s="15">
        <f t="shared" si="3"/>
        <v>0</v>
      </c>
      <c r="I31" s="20">
        <v>0</v>
      </c>
      <c r="J31" s="15">
        <f t="shared" si="4"/>
        <v>0</v>
      </c>
      <c r="K31" s="16"/>
      <c r="L31" s="42">
        <v>3</v>
      </c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</row>
    <row r="32" spans="1:26" ht="15.75" customHeight="1">
      <c r="A32" s="46">
        <v>8</v>
      </c>
      <c r="B32" s="9" t="s">
        <v>40</v>
      </c>
      <c r="C32" s="47" t="s">
        <v>41</v>
      </c>
      <c r="D32" s="44">
        <v>1890</v>
      </c>
      <c r="E32" s="16"/>
      <c r="F32" s="15">
        <f>'16 JAN 2024'!J32</f>
        <v>0</v>
      </c>
      <c r="G32" s="77">
        <v>0</v>
      </c>
      <c r="H32" s="15">
        <f t="shared" si="3"/>
        <v>0</v>
      </c>
      <c r="I32" s="20">
        <v>0</v>
      </c>
      <c r="J32" s="15">
        <f t="shared" si="4"/>
        <v>0</v>
      </c>
      <c r="K32" s="16"/>
      <c r="L32" s="42">
        <v>0</v>
      </c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</row>
    <row r="33" spans="1:26" ht="15.75" customHeight="1">
      <c r="A33" s="40">
        <v>9</v>
      </c>
      <c r="B33" s="9" t="s">
        <v>42</v>
      </c>
      <c r="C33" s="38"/>
      <c r="D33" s="48">
        <v>5640</v>
      </c>
      <c r="E33" s="16"/>
      <c r="F33" s="15">
        <f>'16 JAN 2024'!J33</f>
        <v>0</v>
      </c>
      <c r="G33" s="77">
        <v>0</v>
      </c>
      <c r="H33" s="15">
        <f t="shared" si="3"/>
        <v>0</v>
      </c>
      <c r="I33" s="20">
        <v>0</v>
      </c>
      <c r="J33" s="15">
        <v>0</v>
      </c>
      <c r="K33" s="16"/>
      <c r="L33" s="42">
        <v>0</v>
      </c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</row>
    <row r="34" spans="1:26" ht="15.75" customHeight="1">
      <c r="A34" s="46">
        <v>10</v>
      </c>
      <c r="B34" s="9" t="s">
        <v>43</v>
      </c>
      <c r="C34" s="38"/>
      <c r="D34" s="48">
        <v>2150</v>
      </c>
      <c r="E34" s="16"/>
      <c r="F34" s="15">
        <f>'16 JAN 2024'!J34</f>
        <v>2</v>
      </c>
      <c r="G34" s="77">
        <v>0</v>
      </c>
      <c r="H34" s="15">
        <f t="shared" si="3"/>
        <v>2</v>
      </c>
      <c r="I34" s="20">
        <v>0</v>
      </c>
      <c r="J34" s="15">
        <f t="shared" ref="J34:J42" si="5">H34-I34</f>
        <v>2</v>
      </c>
      <c r="K34" s="16"/>
      <c r="L34" s="42">
        <v>0</v>
      </c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</row>
    <row r="35" spans="1:26" ht="15.75" customHeight="1">
      <c r="A35" s="46">
        <v>11</v>
      </c>
      <c r="B35" s="9" t="s">
        <v>44</v>
      </c>
      <c r="C35" s="8"/>
      <c r="D35" s="48">
        <v>33370</v>
      </c>
      <c r="E35" s="16"/>
      <c r="F35" s="15">
        <f>'16 JAN 2024'!J35</f>
        <v>0</v>
      </c>
      <c r="G35" s="77">
        <v>0</v>
      </c>
      <c r="H35" s="15">
        <f t="shared" si="3"/>
        <v>0</v>
      </c>
      <c r="I35" s="20">
        <v>0</v>
      </c>
      <c r="J35" s="15">
        <f t="shared" si="5"/>
        <v>0</v>
      </c>
      <c r="K35" s="16"/>
      <c r="L35" s="42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</row>
    <row r="36" spans="1:26" ht="15.75" customHeight="1">
      <c r="A36" s="46">
        <v>12</v>
      </c>
      <c r="B36" s="9" t="s">
        <v>45</v>
      </c>
      <c r="C36" s="47" t="s">
        <v>46</v>
      </c>
      <c r="D36" s="48">
        <v>7240</v>
      </c>
      <c r="E36" s="16"/>
      <c r="F36" s="15">
        <f>'16 JAN 2024'!J36</f>
        <v>0</v>
      </c>
      <c r="G36" s="77">
        <v>0</v>
      </c>
      <c r="H36" s="15">
        <f t="shared" si="3"/>
        <v>0</v>
      </c>
      <c r="I36" s="20">
        <v>0</v>
      </c>
      <c r="J36" s="15">
        <f t="shared" si="5"/>
        <v>0</v>
      </c>
      <c r="K36" s="16"/>
      <c r="L36" s="42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</row>
    <row r="37" spans="1:26" ht="15.75" customHeight="1">
      <c r="A37" s="46">
        <v>13</v>
      </c>
      <c r="B37" s="9" t="s">
        <v>47</v>
      </c>
      <c r="C37" s="8"/>
      <c r="D37" s="48">
        <v>10870</v>
      </c>
      <c r="E37" s="16"/>
      <c r="F37" s="15">
        <f>'16 JAN 2024'!J37</f>
        <v>2</v>
      </c>
      <c r="G37" s="77">
        <v>0</v>
      </c>
      <c r="H37" s="15">
        <f t="shared" si="3"/>
        <v>2</v>
      </c>
      <c r="I37" s="20">
        <v>0</v>
      </c>
      <c r="J37" s="15">
        <f t="shared" si="5"/>
        <v>2</v>
      </c>
      <c r="K37" s="16"/>
      <c r="L37" s="42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</row>
    <row r="38" spans="1:26" ht="15.75" customHeight="1">
      <c r="A38" s="46">
        <v>14</v>
      </c>
      <c r="B38" s="16" t="s">
        <v>48</v>
      </c>
      <c r="C38" s="49" t="s">
        <v>49</v>
      </c>
      <c r="D38" s="41">
        <v>36800</v>
      </c>
      <c r="E38" s="16"/>
      <c r="F38" s="15">
        <f>'16 JAN 2024'!J38</f>
        <v>0</v>
      </c>
      <c r="G38" s="77">
        <v>9</v>
      </c>
      <c r="H38" s="15">
        <f t="shared" si="3"/>
        <v>9</v>
      </c>
      <c r="I38" s="20">
        <v>9</v>
      </c>
      <c r="J38" s="15">
        <f t="shared" si="5"/>
        <v>0</v>
      </c>
      <c r="K38" s="16"/>
      <c r="L38" s="42">
        <v>7</v>
      </c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</row>
    <row r="39" spans="1:26" ht="15.75" customHeight="1">
      <c r="A39" s="46">
        <v>15</v>
      </c>
      <c r="B39" s="16" t="s">
        <v>50</v>
      </c>
      <c r="C39" s="38"/>
      <c r="D39" s="41">
        <v>8420</v>
      </c>
      <c r="E39" s="16"/>
      <c r="F39" s="15">
        <f>'16 JAN 2024'!J39</f>
        <v>0</v>
      </c>
      <c r="G39" s="77">
        <v>0</v>
      </c>
      <c r="H39" s="15">
        <f t="shared" si="3"/>
        <v>0</v>
      </c>
      <c r="I39" s="20">
        <v>0</v>
      </c>
      <c r="J39" s="15">
        <f t="shared" si="5"/>
        <v>0</v>
      </c>
      <c r="K39" s="16"/>
      <c r="L39" s="42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</row>
    <row r="40" spans="1:26" ht="15.75" customHeight="1">
      <c r="A40" s="46">
        <v>16</v>
      </c>
      <c r="B40" s="9" t="s">
        <v>51</v>
      </c>
      <c r="C40" s="8"/>
      <c r="D40" s="48">
        <v>40900</v>
      </c>
      <c r="E40" s="16"/>
      <c r="F40" s="15">
        <f>'16 JAN 2024'!J40</f>
        <v>0</v>
      </c>
      <c r="G40" s="77">
        <v>0</v>
      </c>
      <c r="H40" s="15">
        <f t="shared" si="3"/>
        <v>0</v>
      </c>
      <c r="I40" s="20">
        <v>0</v>
      </c>
      <c r="J40" s="15">
        <f t="shared" si="5"/>
        <v>0</v>
      </c>
      <c r="K40" s="16"/>
      <c r="L40" s="42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</row>
    <row r="41" spans="1:26" ht="15.75" customHeight="1">
      <c r="A41" s="46">
        <v>17</v>
      </c>
      <c r="B41" s="16" t="s">
        <v>52</v>
      </c>
      <c r="C41" s="50" t="s">
        <v>53</v>
      </c>
      <c r="D41" s="51">
        <v>14980</v>
      </c>
      <c r="E41" s="16"/>
      <c r="F41" s="15">
        <f>'16 JAN 2024'!J41</f>
        <v>0</v>
      </c>
      <c r="G41" s="77">
        <v>0</v>
      </c>
      <c r="H41" s="15">
        <f t="shared" si="3"/>
        <v>0</v>
      </c>
      <c r="I41" s="20">
        <v>0</v>
      </c>
      <c r="J41" s="15">
        <f t="shared" si="5"/>
        <v>0</v>
      </c>
      <c r="K41" s="16"/>
      <c r="L41" s="42">
        <v>0</v>
      </c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</row>
    <row r="42" spans="1:26" ht="15.75" customHeight="1">
      <c r="A42" s="78">
        <v>18</v>
      </c>
      <c r="B42" s="79" t="s">
        <v>54</v>
      </c>
      <c r="C42" s="50" t="s">
        <v>41</v>
      </c>
      <c r="D42" s="80">
        <v>21060</v>
      </c>
      <c r="E42" s="31"/>
      <c r="F42" s="15">
        <f>'16 JAN 2024'!J42</f>
        <v>0</v>
      </c>
      <c r="G42" s="77">
        <v>0</v>
      </c>
      <c r="H42" s="15">
        <f t="shared" si="3"/>
        <v>0</v>
      </c>
      <c r="I42" s="20">
        <v>0</v>
      </c>
      <c r="J42" s="15">
        <f t="shared" si="5"/>
        <v>0</v>
      </c>
      <c r="K42" s="31"/>
      <c r="L42" s="73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</row>
    <row r="43" spans="1:26" ht="12.75">
      <c r="A43" s="58" t="s">
        <v>55</v>
      </c>
      <c r="B43" s="59"/>
      <c r="C43" s="59"/>
      <c r="D43" s="60"/>
      <c r="E43" s="61"/>
      <c r="F43" s="62">
        <f t="shared" ref="F43:J43" si="6">SUM(F25:F42)</f>
        <v>4</v>
      </c>
      <c r="G43" s="62">
        <f t="shared" si="6"/>
        <v>9</v>
      </c>
      <c r="H43" s="62">
        <f t="shared" si="6"/>
        <v>13</v>
      </c>
      <c r="I43" s="62">
        <f t="shared" si="6"/>
        <v>9</v>
      </c>
      <c r="J43" s="62">
        <f t="shared" si="6"/>
        <v>4</v>
      </c>
      <c r="K43" s="61"/>
      <c r="L43" s="57">
        <f t="shared" ref="L43:L44" si="7">I43/H43*100</f>
        <v>69.230769230769226</v>
      </c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12.75">
      <c r="A44" s="58" t="s">
        <v>56</v>
      </c>
      <c r="B44" s="59"/>
      <c r="C44" s="59"/>
      <c r="D44" s="60"/>
      <c r="E44" s="9"/>
      <c r="F44" s="63">
        <f t="shared" ref="F44:J44" si="8">F43+F21</f>
        <v>36</v>
      </c>
      <c r="G44" s="63">
        <f t="shared" si="8"/>
        <v>19</v>
      </c>
      <c r="H44" s="63">
        <f t="shared" si="8"/>
        <v>55</v>
      </c>
      <c r="I44" s="63">
        <f t="shared" si="8"/>
        <v>15</v>
      </c>
      <c r="J44" s="63">
        <f t="shared" si="8"/>
        <v>40</v>
      </c>
      <c r="K44" s="9"/>
      <c r="L44" s="57">
        <f t="shared" si="7"/>
        <v>27.27272727272727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5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5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5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5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5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5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5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5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5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5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5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5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5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5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5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5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5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5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5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5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5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5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5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5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5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5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5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5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5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5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5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5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5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5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5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5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5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5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5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5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5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5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5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5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5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5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5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5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5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5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5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5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5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5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5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5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5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5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5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5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5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5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5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5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5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5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5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5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5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5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5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5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5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5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5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5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5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5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5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5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5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5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5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5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5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5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5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5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5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5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5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5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5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5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5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5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5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5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5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5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5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5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5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5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5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5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5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5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5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5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5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5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5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5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5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5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5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5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5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5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5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5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5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5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5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5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5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5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5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5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5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5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5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5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5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5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5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5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5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5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5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5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5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5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5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5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5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5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5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5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5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5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5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5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5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5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5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5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5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5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5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5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5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5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5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5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5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5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5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5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5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5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5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5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5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5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5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5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5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5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5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5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5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5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5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5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5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5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5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5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5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5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5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5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5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5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5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5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5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5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5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5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5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5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5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5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5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5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5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5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5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5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5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5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5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5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5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5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5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5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5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5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5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5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5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5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5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5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5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5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5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5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5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5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5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5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5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5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5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5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5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5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5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5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5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5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5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5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5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5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5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5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5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5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5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5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5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5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5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5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5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5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5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5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5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5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5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5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5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5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5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5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5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5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5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5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5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5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5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5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5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5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5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5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5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5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5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5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5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5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5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5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5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5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5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5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5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5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5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5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5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5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5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5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5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5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5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5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5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5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5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5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5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5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5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5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5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5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5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5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5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5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5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5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5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5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5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5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5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5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5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5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5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5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5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5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5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5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5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5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5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5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5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5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5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5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5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5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5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5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5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5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5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5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5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5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5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5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5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5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5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5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5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5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5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5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5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5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5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5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5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5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5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5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5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5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5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5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5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5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5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5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5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5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5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5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5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5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5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5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5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5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5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5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5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5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5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5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5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5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5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5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5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5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5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5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5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5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5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5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5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5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5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5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5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5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5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5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5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5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5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5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5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5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5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5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5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5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5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5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5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5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5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5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5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5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5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5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5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5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5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5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5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5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5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5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5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5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5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5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5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5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5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5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5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5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5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5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5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5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5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5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5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5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5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5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5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5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5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5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5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5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5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5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5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5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5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5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5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5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5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5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5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5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5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5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5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5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5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5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5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5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5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5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5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5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5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5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5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5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5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5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5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5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5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5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5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5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5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5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5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5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5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5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5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5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5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5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5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5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5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5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5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5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5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5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5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5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5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5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5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5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5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5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5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5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5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5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5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5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5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5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5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5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5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5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5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5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5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5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5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5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5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5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5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5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5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5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5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5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5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5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5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5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5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5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5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5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5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5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5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5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5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5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5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5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5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5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5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5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5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5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5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5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5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5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5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5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5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5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5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5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5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5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5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5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5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5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5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5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5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5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5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5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5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5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5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5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5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5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5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5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5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5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5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5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5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5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5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5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5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5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5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5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5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5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5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5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5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5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5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5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5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5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5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5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5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5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5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5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5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5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5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5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5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5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5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5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5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5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5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5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5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5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5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5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5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5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5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5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5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5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5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5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5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5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5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5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5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5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5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5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5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5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5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5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5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5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5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5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5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5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5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5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5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5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5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5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5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5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5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5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5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5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5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5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5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5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5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5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5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5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5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5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5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5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5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5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5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5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5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5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5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5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5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5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5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5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5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5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5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5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5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5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5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5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5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5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5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5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5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5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5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5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5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5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5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5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5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5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5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5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5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5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5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5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5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5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5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5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5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5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5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5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5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5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5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5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5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5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5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5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5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5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5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5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5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5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5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5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5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5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5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5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5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5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5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5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5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5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5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5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5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5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5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5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5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5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5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5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5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5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5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5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5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5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5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5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5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5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5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5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5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5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5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5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5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5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5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5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5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5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5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5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5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5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5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5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5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5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5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5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5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5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5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5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5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5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5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5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5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5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5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5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5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5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5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5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5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5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5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5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5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5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5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5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5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5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5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5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5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5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5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5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5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5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5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5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5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5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5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5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5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5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5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5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5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5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5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5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5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5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5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5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5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5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5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5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5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5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5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5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5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5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5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5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5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5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5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5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5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5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5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5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5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5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5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5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5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5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5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5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5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5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5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5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5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5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5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5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5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5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5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5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5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5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5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5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5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5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5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5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5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5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5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5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5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5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5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5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5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5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5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5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5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5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5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5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5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5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5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5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5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5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5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5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5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5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5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5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5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5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5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5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23">
    <mergeCell ref="A44:D44"/>
    <mergeCell ref="A21:C21"/>
    <mergeCell ref="C25:C31"/>
    <mergeCell ref="C32:C35"/>
    <mergeCell ref="C36:C37"/>
    <mergeCell ref="C38:C40"/>
    <mergeCell ref="A43:D43"/>
    <mergeCell ref="I4:I5"/>
    <mergeCell ref="J4:J5"/>
    <mergeCell ref="K4:K5"/>
    <mergeCell ref="C8:C11"/>
    <mergeCell ref="C12:C13"/>
    <mergeCell ref="C14:C19"/>
    <mergeCell ref="A1:K1"/>
    <mergeCell ref="A2:K2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922D7-B462-42DD-89F7-A856E589C6D0}">
  <sheetPr>
    <outlinePr summaryBelow="0" summaryRight="0"/>
    <pageSetUpPr fitToPage="1"/>
  </sheetPr>
  <dimension ref="A1:Z1001"/>
  <sheetViews>
    <sheetView workbookViewId="0">
      <selection sqref="A1:K1"/>
    </sheetView>
  </sheetViews>
  <sheetFormatPr defaultColWidth="12.5703125" defaultRowHeight="15.75" customHeight="1"/>
  <cols>
    <col min="2" max="2" width="37.140625" customWidth="1"/>
    <col min="3" max="3" width="18.42578125" customWidth="1"/>
    <col min="4" max="4" width="14.5703125" customWidth="1"/>
    <col min="6" max="6" width="17.140625" customWidth="1"/>
    <col min="7" max="7" width="17" customWidth="1"/>
    <col min="8" max="8" width="16.5703125" customWidth="1"/>
    <col min="9" max="9" width="17.140625" customWidth="1"/>
    <col min="10" max="10" width="19.85546875" customWidth="1"/>
  </cols>
  <sheetData>
    <row r="1" spans="1:26" ht="12.75">
      <c r="A1" s="1" t="s">
        <v>58</v>
      </c>
      <c r="B1" s="2"/>
      <c r="C1" s="2"/>
      <c r="D1" s="2"/>
      <c r="E1" s="2"/>
      <c r="F1" s="2"/>
      <c r="G1" s="2"/>
      <c r="H1" s="2"/>
      <c r="I1" s="2"/>
      <c r="J1" s="2"/>
      <c r="K1" s="2"/>
      <c r="L1" s="3" t="s">
        <v>1</v>
      </c>
      <c r="M1" s="3">
        <v>18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>
      <c r="A2" s="4" t="str">
        <f>"TANGGAL "&amp;M1&amp;" "&amp;'[1]1 JAN 2024'!$N$1&amp;" "&amp;'[1]1 JAN 2024'!$N$2</f>
        <v>TANGGAL 18 JANUARI 2024</v>
      </c>
      <c r="B2" s="2"/>
      <c r="C2" s="2"/>
      <c r="D2" s="2"/>
      <c r="E2" s="2"/>
      <c r="F2" s="2"/>
      <c r="G2" s="2"/>
      <c r="H2" s="2"/>
      <c r="I2" s="2"/>
      <c r="J2" s="2"/>
      <c r="K2" s="2"/>
      <c r="L2" s="5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5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5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5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3.5" thickBot="1">
      <c r="A6" s="9"/>
      <c r="B6" s="10" t="s">
        <v>13</v>
      </c>
      <c r="C6" s="9"/>
      <c r="D6" s="9"/>
      <c r="E6" s="9"/>
      <c r="F6" s="9"/>
      <c r="G6" s="9"/>
      <c r="H6" s="9"/>
      <c r="I6" s="9"/>
      <c r="J6" s="9"/>
      <c r="K6" s="9"/>
      <c r="L6" s="5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>
      <c r="A7" s="11">
        <v>1</v>
      </c>
      <c r="B7" s="12" t="s">
        <v>14</v>
      </c>
      <c r="C7" s="13" t="s">
        <v>15</v>
      </c>
      <c r="D7" s="14">
        <v>24.37</v>
      </c>
      <c r="E7" s="15"/>
      <c r="F7" s="37">
        <f>'17 JAN 2024'!J7</f>
        <v>0</v>
      </c>
      <c r="G7" s="15">
        <v>0</v>
      </c>
      <c r="H7" s="15">
        <f t="shared" ref="H7:H20" si="0">G7+F7</f>
        <v>0</v>
      </c>
      <c r="I7" s="15">
        <v>0</v>
      </c>
      <c r="J7" s="15">
        <f t="shared" ref="J7:J20" si="1">H7-I7</f>
        <v>0</v>
      </c>
      <c r="K7" s="16"/>
      <c r="L7" s="5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>
      <c r="A8" s="65">
        <v>2</v>
      </c>
      <c r="B8" s="66" t="s">
        <v>16</v>
      </c>
      <c r="C8" s="67" t="s">
        <v>17</v>
      </c>
      <c r="D8" s="68">
        <v>5.78</v>
      </c>
      <c r="E8" s="69">
        <v>6</v>
      </c>
      <c r="F8" s="82">
        <f>'17 JAN 2024'!J8</f>
        <v>6</v>
      </c>
      <c r="G8" s="69">
        <v>8</v>
      </c>
      <c r="H8" s="69">
        <f t="shared" si="0"/>
        <v>14</v>
      </c>
      <c r="I8" s="69">
        <v>6</v>
      </c>
      <c r="J8" s="69">
        <f t="shared" si="1"/>
        <v>8</v>
      </c>
      <c r="K8" s="70"/>
      <c r="L8" s="71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</row>
    <row r="9" spans="1:26">
      <c r="A9" s="11">
        <v>3</v>
      </c>
      <c r="B9" s="17" t="s">
        <v>18</v>
      </c>
      <c r="C9" s="21"/>
      <c r="D9" s="19">
        <v>14.5</v>
      </c>
      <c r="E9" s="15"/>
      <c r="F9" s="37">
        <f>'17 JAN 2024'!J9</f>
        <v>6</v>
      </c>
      <c r="G9" s="15">
        <v>0</v>
      </c>
      <c r="H9" s="15">
        <f t="shared" si="0"/>
        <v>6</v>
      </c>
      <c r="I9" s="15">
        <v>0</v>
      </c>
      <c r="J9" s="15">
        <f t="shared" si="1"/>
        <v>6</v>
      </c>
      <c r="K9" s="16"/>
      <c r="L9" s="5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>
      <c r="A10" s="22">
        <v>4</v>
      </c>
      <c r="B10" s="17" t="s">
        <v>19</v>
      </c>
      <c r="C10" s="21"/>
      <c r="D10" s="19">
        <v>0.43</v>
      </c>
      <c r="E10" s="20"/>
      <c r="F10" s="37">
        <f>'17 JAN 2024'!J10</f>
        <v>0</v>
      </c>
      <c r="G10" s="15">
        <v>0</v>
      </c>
      <c r="H10" s="20">
        <f t="shared" si="0"/>
        <v>0</v>
      </c>
      <c r="I10" s="15">
        <v>0</v>
      </c>
      <c r="J10" s="20">
        <f t="shared" si="1"/>
        <v>0</v>
      </c>
      <c r="K10" s="9"/>
      <c r="L10" s="5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6.5" thickBot="1">
      <c r="A11" s="22">
        <v>5</v>
      </c>
      <c r="B11" s="17" t="s">
        <v>20</v>
      </c>
      <c r="C11" s="23"/>
      <c r="D11" s="19">
        <v>19.579999999999998</v>
      </c>
      <c r="E11" s="20"/>
      <c r="F11" s="37">
        <f>'17 JAN 2024'!J11</f>
        <v>3</v>
      </c>
      <c r="G11" s="15">
        <v>0</v>
      </c>
      <c r="H11" s="20">
        <f t="shared" si="0"/>
        <v>3</v>
      </c>
      <c r="I11" s="15">
        <v>0</v>
      </c>
      <c r="J11" s="20">
        <f t="shared" si="1"/>
        <v>3</v>
      </c>
      <c r="K11" s="9"/>
      <c r="L11" s="5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>
      <c r="A12" s="22">
        <v>6</v>
      </c>
      <c r="B12" s="17" t="s">
        <v>21</v>
      </c>
      <c r="C12" s="18" t="s">
        <v>17</v>
      </c>
      <c r="D12" s="19">
        <v>7.85</v>
      </c>
      <c r="E12" s="20"/>
      <c r="F12" s="37">
        <f>'17 JAN 2024'!J12</f>
        <v>0</v>
      </c>
      <c r="G12" s="20">
        <v>0</v>
      </c>
      <c r="H12" s="20">
        <f t="shared" si="0"/>
        <v>0</v>
      </c>
      <c r="I12" s="15">
        <v>0</v>
      </c>
      <c r="J12" s="20">
        <f t="shared" si="1"/>
        <v>0</v>
      </c>
      <c r="K12" s="9"/>
      <c r="L12" s="5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thickBot="1">
      <c r="A13" s="22">
        <v>7</v>
      </c>
      <c r="B13" s="17" t="s">
        <v>22</v>
      </c>
      <c r="C13" s="23"/>
      <c r="D13" s="19">
        <v>1.3</v>
      </c>
      <c r="E13" s="20"/>
      <c r="F13" s="37">
        <f>'17 JAN 2024'!J13</f>
        <v>0</v>
      </c>
      <c r="G13" s="15">
        <v>0</v>
      </c>
      <c r="H13" s="20">
        <f t="shared" si="0"/>
        <v>0</v>
      </c>
      <c r="I13" s="15">
        <v>0</v>
      </c>
      <c r="J13" s="20">
        <f t="shared" si="1"/>
        <v>0</v>
      </c>
      <c r="K13" s="9"/>
      <c r="L13" s="5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>
      <c r="A14" s="22">
        <v>8</v>
      </c>
      <c r="B14" s="17" t="s">
        <v>23</v>
      </c>
      <c r="C14" s="18" t="s">
        <v>24</v>
      </c>
      <c r="D14" s="19">
        <v>15.05</v>
      </c>
      <c r="E14" s="20"/>
      <c r="F14" s="37">
        <f>'17 JAN 2024'!J14</f>
        <v>0</v>
      </c>
      <c r="G14" s="20">
        <v>0</v>
      </c>
      <c r="H14" s="20">
        <f t="shared" si="0"/>
        <v>0</v>
      </c>
      <c r="I14" s="15">
        <v>0</v>
      </c>
      <c r="J14" s="20">
        <f t="shared" si="1"/>
        <v>0</v>
      </c>
      <c r="K14" s="9"/>
      <c r="L14" s="5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>
      <c r="A15" s="22">
        <v>9</v>
      </c>
      <c r="B15" s="17" t="s">
        <v>25</v>
      </c>
      <c r="C15" s="21"/>
      <c r="D15" s="19">
        <v>24.82</v>
      </c>
      <c r="E15" s="20"/>
      <c r="F15" s="37">
        <f>'17 JAN 2024'!J15</f>
        <v>4</v>
      </c>
      <c r="G15" s="20">
        <v>0</v>
      </c>
      <c r="H15" s="20">
        <f t="shared" si="0"/>
        <v>4</v>
      </c>
      <c r="I15" s="15">
        <v>0</v>
      </c>
      <c r="J15" s="20">
        <f t="shared" si="1"/>
        <v>4</v>
      </c>
      <c r="K15" s="9"/>
      <c r="L15" s="5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>
      <c r="A16" s="22">
        <v>10</v>
      </c>
      <c r="B16" s="17" t="s">
        <v>26</v>
      </c>
      <c r="C16" s="21"/>
      <c r="D16" s="19">
        <v>6.5</v>
      </c>
      <c r="E16" s="20"/>
      <c r="F16" s="76">
        <f>'17 JAN 2024'!J16</f>
        <v>0</v>
      </c>
      <c r="G16" s="20">
        <v>0</v>
      </c>
      <c r="H16" s="20">
        <f t="shared" si="0"/>
        <v>0</v>
      </c>
      <c r="I16" s="15">
        <v>0</v>
      </c>
      <c r="J16" s="20">
        <f t="shared" si="1"/>
        <v>0</v>
      </c>
      <c r="K16" s="9" t="s">
        <v>57</v>
      </c>
      <c r="L16" s="5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>
      <c r="A17" s="65">
        <v>11</v>
      </c>
      <c r="B17" s="66" t="s">
        <v>27</v>
      </c>
      <c r="C17" s="21"/>
      <c r="D17" s="68">
        <v>9.25</v>
      </c>
      <c r="E17" s="69">
        <v>6</v>
      </c>
      <c r="F17" s="82">
        <f>'17 JAN 2024'!J17</f>
        <v>9</v>
      </c>
      <c r="G17" s="69">
        <v>5</v>
      </c>
      <c r="H17" s="69">
        <f t="shared" si="0"/>
        <v>14</v>
      </c>
      <c r="I17" s="69">
        <v>6</v>
      </c>
      <c r="J17" s="69">
        <f t="shared" si="1"/>
        <v>8</v>
      </c>
      <c r="K17" s="70"/>
      <c r="L17" s="71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</row>
    <row r="18" spans="1:26">
      <c r="A18" s="22">
        <v>12</v>
      </c>
      <c r="B18" s="17" t="s">
        <v>28</v>
      </c>
      <c r="C18" s="21"/>
      <c r="D18" s="19">
        <v>26</v>
      </c>
      <c r="E18" s="20"/>
      <c r="F18" s="76">
        <f>'17 JAN 2024'!J18</f>
        <v>2</v>
      </c>
      <c r="G18" s="20">
        <v>4</v>
      </c>
      <c r="H18" s="20">
        <f t="shared" si="0"/>
        <v>6</v>
      </c>
      <c r="I18" s="20">
        <v>0</v>
      </c>
      <c r="J18" s="20">
        <f t="shared" si="1"/>
        <v>6</v>
      </c>
      <c r="K18" s="9"/>
      <c r="L18" s="5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thickBot="1">
      <c r="A19" s="11">
        <v>13</v>
      </c>
      <c r="B19" s="17" t="s">
        <v>29</v>
      </c>
      <c r="C19" s="23"/>
      <c r="D19" s="19">
        <v>8.3000000000000007</v>
      </c>
      <c r="E19" s="20"/>
      <c r="F19" s="37">
        <f>'17 JAN 2024'!J19</f>
        <v>6</v>
      </c>
      <c r="G19" s="20">
        <v>0</v>
      </c>
      <c r="H19" s="20">
        <f t="shared" si="0"/>
        <v>6</v>
      </c>
      <c r="I19" s="15">
        <v>0</v>
      </c>
      <c r="J19" s="20">
        <f t="shared" si="1"/>
        <v>6</v>
      </c>
      <c r="K19" s="9"/>
      <c r="L19" s="5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.5" thickBot="1">
      <c r="A20" s="24">
        <v>14</v>
      </c>
      <c r="B20" s="25" t="s">
        <v>30</v>
      </c>
      <c r="C20" s="13" t="s">
        <v>15</v>
      </c>
      <c r="D20" s="26">
        <v>17.66</v>
      </c>
      <c r="E20" s="20"/>
      <c r="F20" s="37">
        <f>'17 JAN 2024'!J20</f>
        <v>0</v>
      </c>
      <c r="G20" s="20">
        <v>0</v>
      </c>
      <c r="H20" s="20">
        <f t="shared" si="0"/>
        <v>0</v>
      </c>
      <c r="I20" s="15">
        <v>0</v>
      </c>
      <c r="J20" s="20">
        <f t="shared" si="1"/>
        <v>0</v>
      </c>
      <c r="K20" s="9"/>
      <c r="L20" s="5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>
      <c r="A21" s="27" t="s">
        <v>31</v>
      </c>
      <c r="B21" s="28"/>
      <c r="C21" s="29"/>
      <c r="D21" s="30">
        <f>SUM(D7:D20)</f>
        <v>181.39</v>
      </c>
      <c r="E21" s="15"/>
      <c r="F21" s="37">
        <f>'17 JAN 2024'!J21</f>
        <v>36</v>
      </c>
      <c r="G21" s="15">
        <f t="shared" ref="G21:J21" si="2">SUM(G7:G20)</f>
        <v>17</v>
      </c>
      <c r="H21" s="15">
        <f t="shared" si="2"/>
        <v>53</v>
      </c>
      <c r="I21" s="15">
        <f t="shared" si="2"/>
        <v>12</v>
      </c>
      <c r="J21" s="15">
        <f t="shared" si="2"/>
        <v>41</v>
      </c>
      <c r="K21" s="31"/>
      <c r="L21" s="32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12.75">
      <c r="A22" s="9"/>
      <c r="B22" s="9"/>
      <c r="C22" s="9"/>
      <c r="D22" s="9"/>
      <c r="E22" s="9"/>
      <c r="F22" s="37">
        <f>'17 JAN 2024'!J22</f>
        <v>0</v>
      </c>
      <c r="G22" s="9"/>
      <c r="H22" s="9"/>
      <c r="I22" s="9"/>
      <c r="J22" s="9"/>
      <c r="K22" s="9"/>
      <c r="L22" s="5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>
      <c r="A23" s="9"/>
      <c r="B23" s="10" t="s">
        <v>32</v>
      </c>
      <c r="C23" s="9"/>
      <c r="D23" s="9"/>
      <c r="E23" s="9"/>
      <c r="F23" s="37">
        <f>'17 JAN 2024'!J23</f>
        <v>0</v>
      </c>
      <c r="G23" s="9"/>
      <c r="H23" s="9"/>
      <c r="I23" s="9"/>
      <c r="J23" s="9"/>
      <c r="K23" s="9"/>
      <c r="L23" s="5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>
      <c r="A24" s="9"/>
      <c r="B24" s="9"/>
      <c r="C24" s="9"/>
      <c r="D24" s="9"/>
      <c r="E24" s="9"/>
      <c r="F24" s="37">
        <f>'17 JAN 2024'!J24</f>
        <v>0</v>
      </c>
      <c r="G24" s="16"/>
      <c r="H24" s="16"/>
      <c r="I24" s="16"/>
      <c r="J24" s="16"/>
      <c r="K24" s="16"/>
      <c r="L24" s="42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34">
        <v>1</v>
      </c>
      <c r="B25" s="9" t="s">
        <v>33</v>
      </c>
      <c r="C25" s="35"/>
      <c r="D25" s="36">
        <v>5930</v>
      </c>
      <c r="E25" s="16"/>
      <c r="F25" s="37">
        <f>'17 JAN 2024'!J25</f>
        <v>0</v>
      </c>
      <c r="G25" s="37">
        <v>0</v>
      </c>
      <c r="H25" s="37">
        <f t="shared" ref="H25:H42" si="3">G25+F25</f>
        <v>0</v>
      </c>
      <c r="I25" s="37">
        <v>0</v>
      </c>
      <c r="J25" s="37">
        <f t="shared" ref="J25:J32" si="4">H25-I25</f>
        <v>0</v>
      </c>
      <c r="K25" s="16"/>
      <c r="L25" s="42">
        <v>0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34">
        <v>2</v>
      </c>
      <c r="B26" s="9" t="s">
        <v>34</v>
      </c>
      <c r="C26" s="38"/>
      <c r="D26" s="39">
        <v>8150</v>
      </c>
      <c r="E26" s="16"/>
      <c r="F26" s="37">
        <f>'17 JAN 2024'!J26</f>
        <v>0</v>
      </c>
      <c r="G26" s="37">
        <v>0</v>
      </c>
      <c r="H26" s="37">
        <f t="shared" si="3"/>
        <v>0</v>
      </c>
      <c r="I26" s="37">
        <v>0</v>
      </c>
      <c r="J26" s="37">
        <f t="shared" si="4"/>
        <v>0</v>
      </c>
      <c r="K26" s="16"/>
      <c r="L26" s="42">
        <v>0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40">
        <v>3</v>
      </c>
      <c r="B27" s="16" t="s">
        <v>35</v>
      </c>
      <c r="C27" s="38"/>
      <c r="D27" s="41">
        <v>8440</v>
      </c>
      <c r="E27" s="16"/>
      <c r="F27" s="37">
        <f>'17 JAN 2024'!J27</f>
        <v>0</v>
      </c>
      <c r="G27" s="37">
        <v>0</v>
      </c>
      <c r="H27" s="37">
        <f t="shared" si="3"/>
        <v>0</v>
      </c>
      <c r="I27" s="37">
        <v>0</v>
      </c>
      <c r="J27" s="37">
        <f t="shared" si="4"/>
        <v>0</v>
      </c>
      <c r="K27" s="16"/>
      <c r="L27" s="42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</row>
    <row r="28" spans="1:26" ht="15.75" customHeight="1">
      <c r="A28" s="34">
        <v>4</v>
      </c>
      <c r="B28" s="9" t="s">
        <v>36</v>
      </c>
      <c r="C28" s="38"/>
      <c r="D28" s="44">
        <v>17860</v>
      </c>
      <c r="E28" s="16"/>
      <c r="F28" s="37">
        <f>'17 JAN 2024'!J28</f>
        <v>0</v>
      </c>
      <c r="G28" s="37">
        <v>0</v>
      </c>
      <c r="H28" s="37">
        <f t="shared" si="3"/>
        <v>0</v>
      </c>
      <c r="I28" s="37">
        <v>0</v>
      </c>
      <c r="J28" s="37">
        <f t="shared" si="4"/>
        <v>0</v>
      </c>
      <c r="K28" s="16"/>
      <c r="L28" s="42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34">
        <v>5</v>
      </c>
      <c r="B29" s="9" t="s">
        <v>37</v>
      </c>
      <c r="C29" s="38"/>
      <c r="D29" s="44">
        <v>6260</v>
      </c>
      <c r="E29" s="16"/>
      <c r="F29" s="37">
        <f>'17 JAN 2024'!J29</f>
        <v>0</v>
      </c>
      <c r="G29" s="37">
        <v>0</v>
      </c>
      <c r="H29" s="37">
        <f t="shared" si="3"/>
        <v>0</v>
      </c>
      <c r="I29" s="37">
        <v>0</v>
      </c>
      <c r="J29" s="37">
        <f t="shared" si="4"/>
        <v>0</v>
      </c>
      <c r="K29" s="16"/>
      <c r="L29" s="42">
        <v>0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45">
        <v>6</v>
      </c>
      <c r="B30" s="9" t="s">
        <v>38</v>
      </c>
      <c r="C30" s="38"/>
      <c r="D30" s="44">
        <v>850</v>
      </c>
      <c r="E30" s="16"/>
      <c r="F30" s="37">
        <f>'17 JAN 2024'!J30</f>
        <v>0</v>
      </c>
      <c r="G30" s="37">
        <v>0</v>
      </c>
      <c r="H30" s="37">
        <f t="shared" si="3"/>
        <v>0</v>
      </c>
      <c r="I30" s="37">
        <v>0</v>
      </c>
      <c r="J30" s="37">
        <f t="shared" si="4"/>
        <v>0</v>
      </c>
      <c r="K30" s="16"/>
      <c r="L30" s="42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46">
        <v>7</v>
      </c>
      <c r="B31" s="9" t="s">
        <v>39</v>
      </c>
      <c r="C31" s="8"/>
      <c r="D31" s="44">
        <v>3080</v>
      </c>
      <c r="E31" s="16"/>
      <c r="F31" s="37">
        <f>'17 JAN 2024'!J31</f>
        <v>0</v>
      </c>
      <c r="G31" s="37">
        <v>0</v>
      </c>
      <c r="H31" s="37">
        <f t="shared" si="3"/>
        <v>0</v>
      </c>
      <c r="I31" s="37">
        <v>0</v>
      </c>
      <c r="J31" s="37">
        <f t="shared" si="4"/>
        <v>0</v>
      </c>
      <c r="K31" s="16"/>
      <c r="L31" s="42">
        <v>3</v>
      </c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</row>
    <row r="32" spans="1:26" ht="15.75" customHeight="1">
      <c r="A32" s="46">
        <v>8</v>
      </c>
      <c r="B32" s="9" t="s">
        <v>40</v>
      </c>
      <c r="C32" s="47" t="s">
        <v>41</v>
      </c>
      <c r="D32" s="44">
        <v>1890</v>
      </c>
      <c r="E32" s="16"/>
      <c r="F32" s="37">
        <f>'17 JAN 2024'!J32</f>
        <v>0</v>
      </c>
      <c r="G32" s="37">
        <v>0</v>
      </c>
      <c r="H32" s="37">
        <f t="shared" si="3"/>
        <v>0</v>
      </c>
      <c r="I32" s="37">
        <v>0</v>
      </c>
      <c r="J32" s="37">
        <f t="shared" si="4"/>
        <v>0</v>
      </c>
      <c r="K32" s="16"/>
      <c r="L32" s="42">
        <v>0</v>
      </c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</row>
    <row r="33" spans="1:26" ht="15.75" customHeight="1">
      <c r="A33" s="40">
        <v>9</v>
      </c>
      <c r="B33" s="9" t="s">
        <v>42</v>
      </c>
      <c r="C33" s="38"/>
      <c r="D33" s="48">
        <v>5640</v>
      </c>
      <c r="E33" s="16"/>
      <c r="F33" s="37">
        <f>'17 JAN 2024'!J33</f>
        <v>0</v>
      </c>
      <c r="G33" s="37">
        <v>0</v>
      </c>
      <c r="H33" s="37">
        <f t="shared" si="3"/>
        <v>0</v>
      </c>
      <c r="I33" s="37">
        <v>0</v>
      </c>
      <c r="J33" s="37">
        <v>0</v>
      </c>
      <c r="K33" s="16"/>
      <c r="L33" s="42">
        <v>0</v>
      </c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</row>
    <row r="34" spans="1:26" ht="15.75" customHeight="1">
      <c r="A34" s="46">
        <v>10</v>
      </c>
      <c r="B34" s="9" t="s">
        <v>43</v>
      </c>
      <c r="C34" s="38"/>
      <c r="D34" s="48">
        <v>2150</v>
      </c>
      <c r="E34" s="16"/>
      <c r="F34" s="37">
        <f>'17 JAN 2024'!J34</f>
        <v>2</v>
      </c>
      <c r="G34" s="37">
        <v>0</v>
      </c>
      <c r="H34" s="37">
        <f t="shared" si="3"/>
        <v>2</v>
      </c>
      <c r="I34" s="37">
        <v>0</v>
      </c>
      <c r="J34" s="37">
        <f t="shared" ref="J34:J42" si="5">H34-I34</f>
        <v>2</v>
      </c>
      <c r="K34" s="16"/>
      <c r="L34" s="42">
        <v>0</v>
      </c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</row>
    <row r="35" spans="1:26" ht="15.75" customHeight="1">
      <c r="A35" s="46">
        <v>11</v>
      </c>
      <c r="B35" s="9" t="s">
        <v>44</v>
      </c>
      <c r="C35" s="8"/>
      <c r="D35" s="48">
        <v>33370</v>
      </c>
      <c r="E35" s="16"/>
      <c r="F35" s="37">
        <f>'17 JAN 2024'!J35</f>
        <v>0</v>
      </c>
      <c r="G35" s="37">
        <v>0</v>
      </c>
      <c r="H35" s="37">
        <f t="shared" si="3"/>
        <v>0</v>
      </c>
      <c r="I35" s="37">
        <v>0</v>
      </c>
      <c r="J35" s="37">
        <f t="shared" si="5"/>
        <v>0</v>
      </c>
      <c r="K35" s="16"/>
      <c r="L35" s="42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</row>
    <row r="36" spans="1:26" ht="15.75" customHeight="1">
      <c r="A36" s="46">
        <v>12</v>
      </c>
      <c r="B36" s="9" t="s">
        <v>45</v>
      </c>
      <c r="C36" s="47" t="s">
        <v>46</v>
      </c>
      <c r="D36" s="48">
        <v>7240</v>
      </c>
      <c r="E36" s="16"/>
      <c r="F36" s="37">
        <f>'17 JAN 2024'!J36</f>
        <v>0</v>
      </c>
      <c r="G36" s="37">
        <v>0</v>
      </c>
      <c r="H36" s="37">
        <f t="shared" si="3"/>
        <v>0</v>
      </c>
      <c r="I36" s="37">
        <v>0</v>
      </c>
      <c r="J36" s="37">
        <f t="shared" si="5"/>
        <v>0</v>
      </c>
      <c r="K36" s="16"/>
      <c r="L36" s="42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</row>
    <row r="37" spans="1:26" ht="15.75" customHeight="1">
      <c r="A37" s="46">
        <v>13</v>
      </c>
      <c r="B37" s="9" t="s">
        <v>47</v>
      </c>
      <c r="C37" s="8"/>
      <c r="D37" s="48">
        <v>10870</v>
      </c>
      <c r="E37" s="16"/>
      <c r="F37" s="37">
        <f>'17 JAN 2024'!J37</f>
        <v>2</v>
      </c>
      <c r="G37" s="37">
        <v>0</v>
      </c>
      <c r="H37" s="37">
        <f t="shared" si="3"/>
        <v>2</v>
      </c>
      <c r="I37" s="37">
        <v>0</v>
      </c>
      <c r="J37" s="37">
        <f t="shared" si="5"/>
        <v>2</v>
      </c>
      <c r="K37" s="16"/>
      <c r="L37" s="42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</row>
    <row r="38" spans="1:26" ht="15.75" customHeight="1">
      <c r="A38" s="46">
        <v>14</v>
      </c>
      <c r="B38" s="16" t="s">
        <v>48</v>
      </c>
      <c r="C38" s="49" t="s">
        <v>49</v>
      </c>
      <c r="D38" s="41">
        <v>36800</v>
      </c>
      <c r="E38" s="16"/>
      <c r="F38" s="37">
        <f>'17 JAN 2024'!J38</f>
        <v>0</v>
      </c>
      <c r="G38" s="37">
        <v>0</v>
      </c>
      <c r="H38" s="37">
        <f t="shared" si="3"/>
        <v>0</v>
      </c>
      <c r="I38" s="37">
        <v>0</v>
      </c>
      <c r="J38" s="37">
        <f t="shared" si="5"/>
        <v>0</v>
      </c>
      <c r="K38" s="16"/>
      <c r="L38" s="42">
        <v>7</v>
      </c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</row>
    <row r="39" spans="1:26" ht="15.75" customHeight="1">
      <c r="A39" s="46">
        <v>15</v>
      </c>
      <c r="B39" s="16" t="s">
        <v>50</v>
      </c>
      <c r="C39" s="38"/>
      <c r="D39" s="41">
        <v>8420</v>
      </c>
      <c r="E39" s="16"/>
      <c r="F39" s="37">
        <f>'17 JAN 2024'!J39</f>
        <v>0</v>
      </c>
      <c r="G39" s="37">
        <v>0</v>
      </c>
      <c r="H39" s="37">
        <f t="shared" si="3"/>
        <v>0</v>
      </c>
      <c r="I39" s="37">
        <v>0</v>
      </c>
      <c r="J39" s="37">
        <f t="shared" si="5"/>
        <v>0</v>
      </c>
      <c r="K39" s="16"/>
      <c r="L39" s="42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</row>
    <row r="40" spans="1:26" ht="15.75" customHeight="1">
      <c r="A40" s="46">
        <v>16</v>
      </c>
      <c r="B40" s="9" t="s">
        <v>51</v>
      </c>
      <c r="C40" s="8"/>
      <c r="D40" s="48">
        <v>40900</v>
      </c>
      <c r="E40" s="16"/>
      <c r="F40" s="37">
        <f>'17 JAN 2024'!J40</f>
        <v>0</v>
      </c>
      <c r="G40" s="37">
        <v>9</v>
      </c>
      <c r="H40" s="37">
        <f t="shared" si="3"/>
        <v>9</v>
      </c>
      <c r="I40" s="37">
        <v>9</v>
      </c>
      <c r="J40" s="37">
        <f t="shared" si="5"/>
        <v>0</v>
      </c>
      <c r="K40" s="16"/>
      <c r="L40" s="42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</row>
    <row r="41" spans="1:26" ht="15.75" customHeight="1">
      <c r="A41" s="46">
        <v>17</v>
      </c>
      <c r="B41" s="16" t="s">
        <v>52</v>
      </c>
      <c r="C41" s="50" t="s">
        <v>53</v>
      </c>
      <c r="D41" s="51">
        <v>14980</v>
      </c>
      <c r="E41" s="16"/>
      <c r="F41" s="37">
        <f>'17 JAN 2024'!J41</f>
        <v>0</v>
      </c>
      <c r="G41" s="37">
        <v>0</v>
      </c>
      <c r="H41" s="37">
        <f t="shared" si="3"/>
        <v>0</v>
      </c>
      <c r="I41" s="37">
        <v>0</v>
      </c>
      <c r="J41" s="37">
        <f t="shared" si="5"/>
        <v>0</v>
      </c>
      <c r="K41" s="16"/>
      <c r="L41" s="42">
        <v>0</v>
      </c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</row>
    <row r="42" spans="1:26" ht="15.75" customHeight="1">
      <c r="A42" s="52">
        <v>18</v>
      </c>
      <c r="B42" s="53" t="s">
        <v>54</v>
      </c>
      <c r="C42" s="54" t="s">
        <v>41</v>
      </c>
      <c r="D42" s="55">
        <v>21060</v>
      </c>
      <c r="E42" s="31"/>
      <c r="F42" s="37">
        <f>'17 JAN 2024'!J42</f>
        <v>0</v>
      </c>
      <c r="G42" s="37">
        <v>0</v>
      </c>
      <c r="H42" s="37">
        <f t="shared" si="3"/>
        <v>0</v>
      </c>
      <c r="I42" s="37">
        <v>0</v>
      </c>
      <c r="J42" s="37">
        <f t="shared" si="5"/>
        <v>0</v>
      </c>
      <c r="K42" s="31"/>
      <c r="L42" s="7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ht="12.75">
      <c r="A43" s="58" t="s">
        <v>55</v>
      </c>
      <c r="B43" s="59"/>
      <c r="C43" s="59"/>
      <c r="D43" s="60"/>
      <c r="E43" s="61"/>
      <c r="F43" s="37">
        <f>'17 JAN 2024'!J43</f>
        <v>4</v>
      </c>
      <c r="G43" s="74">
        <f t="shared" ref="G43:J43" si="6">SUM(G25:G42)</f>
        <v>9</v>
      </c>
      <c r="H43" s="74">
        <f t="shared" si="6"/>
        <v>13</v>
      </c>
      <c r="I43" s="74">
        <f t="shared" si="6"/>
        <v>9</v>
      </c>
      <c r="J43" s="74">
        <f t="shared" si="6"/>
        <v>4</v>
      </c>
      <c r="K43" s="61"/>
      <c r="L43" s="57">
        <f t="shared" ref="L43:L44" si="7">I43/H43*100</f>
        <v>69.230769230769226</v>
      </c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12.75">
      <c r="A44" s="58" t="s">
        <v>56</v>
      </c>
      <c r="B44" s="59"/>
      <c r="C44" s="59"/>
      <c r="D44" s="60"/>
      <c r="E44" s="9"/>
      <c r="F44" s="75">
        <f t="shared" ref="F44:J44" si="8">F43+F21</f>
        <v>40</v>
      </c>
      <c r="G44" s="75">
        <f t="shared" si="8"/>
        <v>26</v>
      </c>
      <c r="H44" s="75">
        <f t="shared" si="8"/>
        <v>66</v>
      </c>
      <c r="I44" s="75">
        <f t="shared" si="8"/>
        <v>21</v>
      </c>
      <c r="J44" s="75">
        <f t="shared" si="8"/>
        <v>45</v>
      </c>
      <c r="K44" s="9"/>
      <c r="L44" s="57">
        <f t="shared" si="7"/>
        <v>31.818181818181817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5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5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5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>
      <c r="A48" s="3"/>
      <c r="B48" s="3"/>
      <c r="C48" s="3"/>
      <c r="D48" s="3"/>
      <c r="E48" s="3"/>
      <c r="F48" s="3"/>
      <c r="G48" s="3" t="s">
        <v>57</v>
      </c>
      <c r="H48" s="3"/>
      <c r="I48" s="3"/>
      <c r="J48" s="3"/>
      <c r="K48" s="3"/>
      <c r="L48" s="5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5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5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5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5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5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5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5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5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5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5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5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5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5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5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5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5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5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5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5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5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5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5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5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5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5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5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5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5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5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5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5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5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5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5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5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5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5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5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5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5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5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5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5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5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5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5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5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5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5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5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5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5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5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5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5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5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5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5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5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5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5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5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5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5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5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5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5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5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5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5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5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5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5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5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5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5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5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5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5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5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5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5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5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5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5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5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5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5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5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5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5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5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5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5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5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5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5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5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5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5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5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5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5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5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5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5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5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5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5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5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5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5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5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5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5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5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5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5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5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5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5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5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5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5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5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5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5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5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5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5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5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5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5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5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5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5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5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5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5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5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5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5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5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5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5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5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5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5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5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5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5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5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5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5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5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5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5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5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5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5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5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5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5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5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5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5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5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5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5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5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5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5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5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5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5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5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5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5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5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5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5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5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5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5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5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5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5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5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5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5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5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5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5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5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5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5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5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5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5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5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5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5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5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5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5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5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5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5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5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5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5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5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5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5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5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5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5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5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5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5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5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5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5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5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5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5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5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5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5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5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5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5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5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5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5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5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5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5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5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5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5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5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5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5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5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5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5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5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5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5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5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5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5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5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5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5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5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5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5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5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5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5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5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5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5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5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5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5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5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5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5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5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5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5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5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5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5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5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5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5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5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5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5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5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5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5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5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5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5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5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5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5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5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5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5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5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5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5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5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5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5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5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5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5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5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5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5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5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5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5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5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5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5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5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5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5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5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5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5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5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5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5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5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5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5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5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5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5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5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5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5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5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5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5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5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5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5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5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5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5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5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5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5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5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5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5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5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5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5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5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5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5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5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5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5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5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5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5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5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5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5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5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5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5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5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5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5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5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5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5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5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5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5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5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5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5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5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5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5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5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5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5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5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5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5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5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5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5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5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5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5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5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5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5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5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5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5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5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5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5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5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5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5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5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5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5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5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5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5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5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5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5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5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5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5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5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5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5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5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5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5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5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5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5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5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5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5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5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5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5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5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5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5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5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5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5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5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5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5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5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5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5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5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5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5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5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5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5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5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5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5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5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5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5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5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5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5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5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5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5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5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5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5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5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5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5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5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5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5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5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5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5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5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5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5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5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5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5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5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5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5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5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5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5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5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5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5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5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5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5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5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5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5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5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5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5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5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5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5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5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5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5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5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5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5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5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5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5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5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5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5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5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5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5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5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5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5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5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5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5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5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5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5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5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5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5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5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5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5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5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5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5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5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5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5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5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5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5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5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5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5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5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5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5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5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5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5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5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5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5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5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5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5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5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5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5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5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5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5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5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5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5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5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5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5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5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5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5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5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5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5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5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5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5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5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5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5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5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5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5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5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5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5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5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5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5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5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5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5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5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5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5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5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5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5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5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5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5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5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5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5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5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5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5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5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5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5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5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5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5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5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5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5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5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5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5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5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5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5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5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5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5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5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5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5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5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5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5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5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5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5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5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5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5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5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5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5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5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5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5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5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5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5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5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5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5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5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5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5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5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5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5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5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5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5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5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5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5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5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5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5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5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5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5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5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5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5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5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5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5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5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5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5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5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5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5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5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5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5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5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5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5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5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5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5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5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5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5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5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5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5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5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5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5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5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5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5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5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5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5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5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5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5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5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5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5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5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5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5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5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5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5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5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5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5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5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5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5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5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5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5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5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5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5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5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5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5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5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5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5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5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5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5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5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5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5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5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5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5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5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5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5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5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5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5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5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5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5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5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5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5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5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5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5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5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5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5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5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5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5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5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5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5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5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5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5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5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5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5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5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5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5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5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5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5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5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5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5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5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5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5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5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5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5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5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5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5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5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5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5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5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5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5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5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5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5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5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5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5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5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5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5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5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5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5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5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5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5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5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5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5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5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5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5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5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5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5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5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5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5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5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5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5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5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5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5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5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5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5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5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5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5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5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5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5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5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5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5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5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5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5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5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5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5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5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5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5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5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5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5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5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5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5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5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5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5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5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5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5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5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5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5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5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5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5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5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5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5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5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5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5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5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5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5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5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5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5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5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5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5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5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5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5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5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5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5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5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5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5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5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5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5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5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5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5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5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5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5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5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5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5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5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5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5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5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5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5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5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5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5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5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5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5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5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5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5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5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5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5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5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5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5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5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5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5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5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5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5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5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5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5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5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5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5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5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5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5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5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5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5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5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5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5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5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5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5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5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5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5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5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23">
    <mergeCell ref="A44:D44"/>
    <mergeCell ref="A21:C21"/>
    <mergeCell ref="C25:C31"/>
    <mergeCell ref="C32:C35"/>
    <mergeCell ref="C36:C37"/>
    <mergeCell ref="C38:C40"/>
    <mergeCell ref="A43:D43"/>
    <mergeCell ref="I4:I5"/>
    <mergeCell ref="J4:J5"/>
    <mergeCell ref="K4:K5"/>
    <mergeCell ref="C8:C11"/>
    <mergeCell ref="C12:C13"/>
    <mergeCell ref="C14:C19"/>
    <mergeCell ref="A1:K1"/>
    <mergeCell ref="A2:K2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92125-E802-43E3-BF26-94CC2E97702B}">
  <sheetPr>
    <outlinePr summaryBelow="0" summaryRight="0"/>
    <pageSetUpPr fitToPage="1"/>
  </sheetPr>
  <dimension ref="A1:Z1001"/>
  <sheetViews>
    <sheetView workbookViewId="0">
      <selection sqref="A1:K1"/>
    </sheetView>
  </sheetViews>
  <sheetFormatPr defaultColWidth="12.5703125" defaultRowHeight="15.75" customHeight="1"/>
  <cols>
    <col min="2" max="2" width="37.140625" customWidth="1"/>
    <col min="3" max="3" width="18.42578125" customWidth="1"/>
    <col min="4" max="4" width="14.5703125" customWidth="1"/>
    <col min="6" max="6" width="17.140625" customWidth="1"/>
    <col min="7" max="7" width="17" customWidth="1"/>
    <col min="8" max="8" width="16.5703125" customWidth="1"/>
    <col min="9" max="9" width="17.140625" customWidth="1"/>
    <col min="10" max="10" width="19.85546875" customWidth="1"/>
  </cols>
  <sheetData>
    <row r="1" spans="1:26" ht="12.75">
      <c r="A1" s="1" t="s">
        <v>58</v>
      </c>
      <c r="B1" s="2"/>
      <c r="C1" s="2"/>
      <c r="D1" s="2"/>
      <c r="E1" s="2"/>
      <c r="F1" s="2"/>
      <c r="G1" s="2"/>
      <c r="H1" s="2"/>
      <c r="I1" s="2"/>
      <c r="J1" s="2"/>
      <c r="K1" s="2"/>
      <c r="L1" s="3" t="s">
        <v>1</v>
      </c>
      <c r="M1" s="3">
        <v>19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>
      <c r="A2" s="4" t="str">
        <f>"TANGGAL "&amp;M1&amp;" "&amp;'[1]1 JAN 2024'!$N$1&amp;" "&amp;'[1]1 JAN 2024'!$N$2</f>
        <v>TANGGAL 19 JANUARI 2024</v>
      </c>
      <c r="B2" s="2"/>
      <c r="C2" s="2"/>
      <c r="D2" s="2"/>
      <c r="E2" s="2"/>
      <c r="F2" s="2"/>
      <c r="G2" s="2"/>
      <c r="H2" s="2"/>
      <c r="I2" s="2"/>
      <c r="J2" s="2"/>
      <c r="K2" s="2"/>
      <c r="L2" s="5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5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5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5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3.5" thickBot="1">
      <c r="A6" s="9"/>
      <c r="B6" s="10" t="s">
        <v>13</v>
      </c>
      <c r="C6" s="9"/>
      <c r="D6" s="9"/>
      <c r="E6" s="9"/>
      <c r="F6" s="9"/>
      <c r="G6" s="9"/>
      <c r="H6" s="9"/>
      <c r="I6" s="9"/>
      <c r="J6" s="9"/>
      <c r="K6" s="9"/>
      <c r="L6" s="5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>
      <c r="A7" s="11">
        <v>1</v>
      </c>
      <c r="B7" s="12" t="s">
        <v>14</v>
      </c>
      <c r="C7" s="13" t="s">
        <v>15</v>
      </c>
      <c r="D7" s="14">
        <v>24.37</v>
      </c>
      <c r="E7" s="15"/>
      <c r="F7" s="37">
        <f>'18 JAN 2024'!J7</f>
        <v>0</v>
      </c>
      <c r="G7" s="15">
        <v>0</v>
      </c>
      <c r="H7" s="15">
        <f t="shared" ref="H7:H20" si="0">G7+F7</f>
        <v>0</v>
      </c>
      <c r="I7" s="15">
        <v>0</v>
      </c>
      <c r="J7" s="15">
        <f t="shared" ref="J7:J20" si="1">H7-I7</f>
        <v>0</v>
      </c>
      <c r="K7" s="16"/>
      <c r="L7" s="5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>
      <c r="A8" s="65">
        <v>2</v>
      </c>
      <c r="B8" s="66" t="s">
        <v>16</v>
      </c>
      <c r="C8" s="67" t="s">
        <v>17</v>
      </c>
      <c r="D8" s="68">
        <v>5.78</v>
      </c>
      <c r="E8" s="69">
        <v>6</v>
      </c>
      <c r="F8" s="82">
        <f>'18 JAN 2024'!J8</f>
        <v>8</v>
      </c>
      <c r="G8" s="69">
        <v>0</v>
      </c>
      <c r="H8" s="69">
        <f t="shared" si="0"/>
        <v>8</v>
      </c>
      <c r="I8" s="69">
        <v>8</v>
      </c>
      <c r="J8" s="69">
        <f t="shared" si="1"/>
        <v>0</v>
      </c>
      <c r="K8" s="70"/>
      <c r="L8" s="71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</row>
    <row r="9" spans="1:26">
      <c r="A9" s="11">
        <v>3</v>
      </c>
      <c r="B9" s="17" t="s">
        <v>18</v>
      </c>
      <c r="C9" s="21"/>
      <c r="D9" s="19">
        <v>14.5</v>
      </c>
      <c r="E9" s="15"/>
      <c r="F9" s="37">
        <f>'18 JAN 2024'!J9</f>
        <v>6</v>
      </c>
      <c r="G9" s="15">
        <v>5</v>
      </c>
      <c r="H9" s="15">
        <f t="shared" si="0"/>
        <v>11</v>
      </c>
      <c r="I9" s="15">
        <v>0</v>
      </c>
      <c r="J9" s="15">
        <f t="shared" si="1"/>
        <v>11</v>
      </c>
      <c r="K9" s="16"/>
      <c r="L9" s="5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>
      <c r="A10" s="22">
        <v>4</v>
      </c>
      <c r="B10" s="17" t="s">
        <v>19</v>
      </c>
      <c r="C10" s="21"/>
      <c r="D10" s="19">
        <v>0.43</v>
      </c>
      <c r="E10" s="20"/>
      <c r="F10" s="37">
        <f>'18 JAN 2024'!J10</f>
        <v>0</v>
      </c>
      <c r="G10" s="15">
        <v>0</v>
      </c>
      <c r="H10" s="20">
        <f t="shared" si="0"/>
        <v>0</v>
      </c>
      <c r="I10" s="15">
        <v>0</v>
      </c>
      <c r="J10" s="20">
        <f t="shared" si="1"/>
        <v>0</v>
      </c>
      <c r="K10" s="9"/>
      <c r="L10" s="5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6.5" thickBot="1">
      <c r="A11" s="22">
        <v>5</v>
      </c>
      <c r="B11" s="17" t="s">
        <v>20</v>
      </c>
      <c r="C11" s="23"/>
      <c r="D11" s="19">
        <v>19.579999999999998</v>
      </c>
      <c r="E11" s="20"/>
      <c r="F11" s="37">
        <f>'18 JAN 2024'!J11</f>
        <v>3</v>
      </c>
      <c r="G11" s="15">
        <v>0</v>
      </c>
      <c r="H11" s="20">
        <f t="shared" si="0"/>
        <v>3</v>
      </c>
      <c r="I11" s="15">
        <v>0</v>
      </c>
      <c r="J11" s="20">
        <f t="shared" si="1"/>
        <v>3</v>
      </c>
      <c r="K11" s="9"/>
      <c r="L11" s="5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>
      <c r="A12" s="22">
        <v>6</v>
      </c>
      <c r="B12" s="17" t="s">
        <v>21</v>
      </c>
      <c r="C12" s="18" t="s">
        <v>17</v>
      </c>
      <c r="D12" s="19">
        <v>7.85</v>
      </c>
      <c r="E12" s="20"/>
      <c r="F12" s="37">
        <f>'18 JAN 2024'!J12</f>
        <v>0</v>
      </c>
      <c r="G12" s="20">
        <v>0</v>
      </c>
      <c r="H12" s="20">
        <f t="shared" si="0"/>
        <v>0</v>
      </c>
      <c r="I12" s="20">
        <v>0</v>
      </c>
      <c r="J12" s="20">
        <f t="shared" si="1"/>
        <v>0</v>
      </c>
      <c r="K12" s="9"/>
      <c r="L12" s="5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thickBot="1">
      <c r="A13" s="22">
        <v>7</v>
      </c>
      <c r="B13" s="17" t="s">
        <v>22</v>
      </c>
      <c r="C13" s="23"/>
      <c r="D13" s="19">
        <v>1.3</v>
      </c>
      <c r="E13" s="20"/>
      <c r="F13" s="37">
        <f>'18 JAN 2024'!J13</f>
        <v>0</v>
      </c>
      <c r="G13" s="15">
        <v>0</v>
      </c>
      <c r="H13" s="20">
        <f t="shared" si="0"/>
        <v>0</v>
      </c>
      <c r="I13" s="15">
        <v>0</v>
      </c>
      <c r="J13" s="20">
        <f t="shared" si="1"/>
        <v>0</v>
      </c>
      <c r="K13" s="9"/>
      <c r="L13" s="5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>
      <c r="A14" s="22">
        <v>8</v>
      </c>
      <c r="B14" s="17" t="s">
        <v>23</v>
      </c>
      <c r="C14" s="18" t="s">
        <v>24</v>
      </c>
      <c r="D14" s="19">
        <v>15.05</v>
      </c>
      <c r="E14" s="20"/>
      <c r="F14" s="37">
        <f>'18 JAN 2024'!J14</f>
        <v>0</v>
      </c>
      <c r="G14" s="20">
        <v>0</v>
      </c>
      <c r="H14" s="20">
        <f t="shared" si="0"/>
        <v>0</v>
      </c>
      <c r="I14" s="20">
        <v>0</v>
      </c>
      <c r="J14" s="20">
        <f t="shared" si="1"/>
        <v>0</v>
      </c>
      <c r="K14" s="9"/>
      <c r="L14" s="5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>
      <c r="A15" s="22">
        <v>9</v>
      </c>
      <c r="B15" s="17" t="s">
        <v>25</v>
      </c>
      <c r="C15" s="21"/>
      <c r="D15" s="19">
        <v>24.82</v>
      </c>
      <c r="E15" s="20"/>
      <c r="F15" s="37">
        <f>'18 JAN 2024'!J15</f>
        <v>4</v>
      </c>
      <c r="G15" s="20">
        <v>0</v>
      </c>
      <c r="H15" s="20">
        <f t="shared" si="0"/>
        <v>4</v>
      </c>
      <c r="I15" s="20">
        <v>0</v>
      </c>
      <c r="J15" s="20">
        <f t="shared" si="1"/>
        <v>4</v>
      </c>
      <c r="K15" s="9"/>
      <c r="L15" s="5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>
      <c r="A16" s="22">
        <v>10</v>
      </c>
      <c r="B16" s="17" t="s">
        <v>26</v>
      </c>
      <c r="C16" s="21"/>
      <c r="D16" s="19">
        <v>6.5</v>
      </c>
      <c r="E16" s="20"/>
      <c r="F16" s="76">
        <f>'18 JAN 2024'!J16</f>
        <v>0</v>
      </c>
      <c r="G16" s="20">
        <v>0</v>
      </c>
      <c r="H16" s="20">
        <f t="shared" si="0"/>
        <v>0</v>
      </c>
      <c r="I16" s="20">
        <v>0</v>
      </c>
      <c r="J16" s="20">
        <f t="shared" si="1"/>
        <v>0</v>
      </c>
      <c r="K16" s="9"/>
      <c r="L16" s="5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>
      <c r="A17" s="65">
        <v>11</v>
      </c>
      <c r="B17" s="66" t="s">
        <v>27</v>
      </c>
      <c r="C17" s="21"/>
      <c r="D17" s="68">
        <v>9.25</v>
      </c>
      <c r="E17" s="69">
        <v>6</v>
      </c>
      <c r="F17" s="82">
        <f>'18 JAN 2024'!J17</f>
        <v>8</v>
      </c>
      <c r="G17" s="69">
        <v>0</v>
      </c>
      <c r="H17" s="69">
        <f t="shared" si="0"/>
        <v>8</v>
      </c>
      <c r="I17" s="69">
        <v>4</v>
      </c>
      <c r="J17" s="69">
        <f t="shared" si="1"/>
        <v>4</v>
      </c>
      <c r="K17" s="70"/>
      <c r="L17" s="71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</row>
    <row r="18" spans="1:26">
      <c r="A18" s="65">
        <v>12</v>
      </c>
      <c r="B18" s="66" t="s">
        <v>28</v>
      </c>
      <c r="C18" s="21"/>
      <c r="D18" s="68">
        <v>26</v>
      </c>
      <c r="E18" s="69">
        <v>6</v>
      </c>
      <c r="F18" s="82">
        <f>'18 JAN 2024'!J18</f>
        <v>6</v>
      </c>
      <c r="G18" s="69">
        <v>0</v>
      </c>
      <c r="H18" s="69">
        <f t="shared" si="0"/>
        <v>6</v>
      </c>
      <c r="I18" s="69">
        <v>3</v>
      </c>
      <c r="J18" s="69">
        <f t="shared" si="1"/>
        <v>3</v>
      </c>
      <c r="K18" s="70"/>
      <c r="L18" s="71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</row>
    <row r="19" spans="1:26" ht="16.5" thickBot="1">
      <c r="A19" s="11">
        <v>13</v>
      </c>
      <c r="B19" s="17" t="s">
        <v>29</v>
      </c>
      <c r="C19" s="23"/>
      <c r="D19" s="19">
        <v>8.3000000000000007</v>
      </c>
      <c r="E19" s="20"/>
      <c r="F19" s="37">
        <f>'18 JAN 2024'!J19</f>
        <v>6</v>
      </c>
      <c r="G19" s="20">
        <v>0</v>
      </c>
      <c r="H19" s="20">
        <f t="shared" si="0"/>
        <v>6</v>
      </c>
      <c r="I19" s="20">
        <v>0</v>
      </c>
      <c r="J19" s="20">
        <f t="shared" si="1"/>
        <v>6</v>
      </c>
      <c r="K19" s="9"/>
      <c r="L19" s="5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.5" thickBot="1">
      <c r="A20" s="24">
        <v>14</v>
      </c>
      <c r="B20" s="25" t="s">
        <v>30</v>
      </c>
      <c r="C20" s="13" t="s">
        <v>15</v>
      </c>
      <c r="D20" s="26">
        <v>17.66</v>
      </c>
      <c r="E20" s="20"/>
      <c r="F20" s="37">
        <f>'18 JAN 2024'!J20</f>
        <v>0</v>
      </c>
      <c r="G20" s="20">
        <v>0</v>
      </c>
      <c r="H20" s="20">
        <f t="shared" si="0"/>
        <v>0</v>
      </c>
      <c r="I20" s="20">
        <v>0</v>
      </c>
      <c r="J20" s="20">
        <f t="shared" si="1"/>
        <v>0</v>
      </c>
      <c r="K20" s="9"/>
      <c r="L20" s="5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>
      <c r="A21" s="27" t="s">
        <v>31</v>
      </c>
      <c r="B21" s="28"/>
      <c r="C21" s="29"/>
      <c r="D21" s="30">
        <f>SUM(D7:D20)</f>
        <v>181.39</v>
      </c>
      <c r="E21" s="15"/>
      <c r="F21" s="37">
        <f>'18 JAN 2024'!J21</f>
        <v>41</v>
      </c>
      <c r="G21" s="15">
        <f t="shared" ref="G21:J21" si="2">SUM(G7:G20)</f>
        <v>5</v>
      </c>
      <c r="H21" s="15">
        <f t="shared" si="2"/>
        <v>46</v>
      </c>
      <c r="I21" s="15">
        <f t="shared" si="2"/>
        <v>15</v>
      </c>
      <c r="J21" s="15">
        <f t="shared" si="2"/>
        <v>31</v>
      </c>
      <c r="K21" s="31"/>
      <c r="L21" s="32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12.75">
      <c r="A22" s="9"/>
      <c r="B22" s="9"/>
      <c r="C22" s="9"/>
      <c r="D22" s="9"/>
      <c r="E22" s="9"/>
      <c r="F22" s="37">
        <f>'18 JAN 2024'!J22</f>
        <v>0</v>
      </c>
      <c r="G22" s="9"/>
      <c r="H22" s="9"/>
      <c r="I22" s="9"/>
      <c r="J22" s="9"/>
      <c r="K22" s="9"/>
      <c r="L22" s="5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>
      <c r="A23" s="9"/>
      <c r="B23" s="10" t="s">
        <v>32</v>
      </c>
      <c r="C23" s="9"/>
      <c r="D23" s="9"/>
      <c r="E23" s="9"/>
      <c r="F23" s="37">
        <f>'18 JAN 2024'!J23</f>
        <v>0</v>
      </c>
      <c r="G23" s="9"/>
      <c r="H23" s="9"/>
      <c r="I23" s="9"/>
      <c r="J23" s="9"/>
      <c r="K23" s="9"/>
      <c r="L23" s="5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>
      <c r="A24" s="9"/>
      <c r="B24" s="9"/>
      <c r="C24" s="9"/>
      <c r="D24" s="9"/>
      <c r="E24" s="9"/>
      <c r="F24" s="37">
        <f>'18 JAN 2024'!J24</f>
        <v>0</v>
      </c>
      <c r="G24" s="16"/>
      <c r="H24" s="16"/>
      <c r="I24" s="16"/>
      <c r="J24" s="16"/>
      <c r="K24" s="16"/>
      <c r="L24" s="42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34">
        <v>1</v>
      </c>
      <c r="B25" s="9" t="s">
        <v>33</v>
      </c>
      <c r="C25" s="35"/>
      <c r="D25" s="36">
        <v>5930</v>
      </c>
      <c r="E25" s="16"/>
      <c r="F25" s="37">
        <f>'18 JAN 2024'!J25</f>
        <v>0</v>
      </c>
      <c r="G25" s="37">
        <v>0</v>
      </c>
      <c r="H25" s="37">
        <f t="shared" ref="H25:H42" si="3">G25+F25</f>
        <v>0</v>
      </c>
      <c r="I25" s="37">
        <v>0</v>
      </c>
      <c r="J25" s="37">
        <f t="shared" ref="J25:J32" si="4">H25-I25</f>
        <v>0</v>
      </c>
      <c r="K25" s="16"/>
      <c r="L25" s="42">
        <v>0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34">
        <v>2</v>
      </c>
      <c r="B26" s="9" t="s">
        <v>34</v>
      </c>
      <c r="C26" s="38"/>
      <c r="D26" s="39">
        <v>8150</v>
      </c>
      <c r="E26" s="16"/>
      <c r="F26" s="37">
        <f>'18 JAN 2024'!J26</f>
        <v>0</v>
      </c>
      <c r="G26" s="37">
        <v>0</v>
      </c>
      <c r="H26" s="37">
        <f t="shared" si="3"/>
        <v>0</v>
      </c>
      <c r="I26" s="37">
        <v>0</v>
      </c>
      <c r="J26" s="37">
        <f t="shared" si="4"/>
        <v>0</v>
      </c>
      <c r="K26" s="16"/>
      <c r="L26" s="42">
        <v>0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40">
        <v>3</v>
      </c>
      <c r="B27" s="16" t="s">
        <v>35</v>
      </c>
      <c r="C27" s="38"/>
      <c r="D27" s="41">
        <v>8440</v>
      </c>
      <c r="E27" s="16"/>
      <c r="F27" s="37">
        <f>'18 JAN 2024'!J27</f>
        <v>0</v>
      </c>
      <c r="G27" s="37">
        <v>0</v>
      </c>
      <c r="H27" s="37">
        <f t="shared" si="3"/>
        <v>0</v>
      </c>
      <c r="I27" s="37">
        <v>0</v>
      </c>
      <c r="J27" s="37">
        <f t="shared" si="4"/>
        <v>0</v>
      </c>
      <c r="K27" s="16"/>
      <c r="L27" s="42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</row>
    <row r="28" spans="1:26" ht="15.75" customHeight="1">
      <c r="A28" s="34">
        <v>4</v>
      </c>
      <c r="B28" s="9" t="s">
        <v>36</v>
      </c>
      <c r="C28" s="38"/>
      <c r="D28" s="44">
        <v>17860</v>
      </c>
      <c r="E28" s="16"/>
      <c r="F28" s="37">
        <f>'18 JAN 2024'!J28</f>
        <v>0</v>
      </c>
      <c r="G28" s="37">
        <v>0</v>
      </c>
      <c r="H28" s="37">
        <f t="shared" si="3"/>
        <v>0</v>
      </c>
      <c r="I28" s="37">
        <v>0</v>
      </c>
      <c r="J28" s="37">
        <f t="shared" si="4"/>
        <v>0</v>
      </c>
      <c r="K28" s="16"/>
      <c r="L28" s="42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34">
        <v>5</v>
      </c>
      <c r="B29" s="9" t="s">
        <v>37</v>
      </c>
      <c r="C29" s="38"/>
      <c r="D29" s="44">
        <v>6260</v>
      </c>
      <c r="E29" s="16"/>
      <c r="F29" s="37">
        <f>'18 JAN 2024'!J29</f>
        <v>0</v>
      </c>
      <c r="G29" s="37">
        <v>0</v>
      </c>
      <c r="H29" s="37">
        <f t="shared" si="3"/>
        <v>0</v>
      </c>
      <c r="I29" s="37">
        <v>0</v>
      </c>
      <c r="J29" s="37">
        <f t="shared" si="4"/>
        <v>0</v>
      </c>
      <c r="K29" s="16"/>
      <c r="L29" s="42">
        <v>0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45">
        <v>6</v>
      </c>
      <c r="B30" s="9" t="s">
        <v>38</v>
      </c>
      <c r="C30" s="38"/>
      <c r="D30" s="44">
        <v>850</v>
      </c>
      <c r="E30" s="16"/>
      <c r="F30" s="37">
        <f>'18 JAN 2024'!J30</f>
        <v>0</v>
      </c>
      <c r="G30" s="37">
        <v>0</v>
      </c>
      <c r="H30" s="37">
        <f t="shared" si="3"/>
        <v>0</v>
      </c>
      <c r="I30" s="37">
        <v>0</v>
      </c>
      <c r="J30" s="37">
        <f t="shared" si="4"/>
        <v>0</v>
      </c>
      <c r="K30" s="16"/>
      <c r="L30" s="42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46">
        <v>7</v>
      </c>
      <c r="B31" s="9" t="s">
        <v>39</v>
      </c>
      <c r="C31" s="8"/>
      <c r="D31" s="44">
        <v>3080</v>
      </c>
      <c r="E31" s="16"/>
      <c r="F31" s="37">
        <f>'18 JAN 2024'!J31</f>
        <v>0</v>
      </c>
      <c r="G31" s="37">
        <v>0</v>
      </c>
      <c r="H31" s="37">
        <f t="shared" si="3"/>
        <v>0</v>
      </c>
      <c r="I31" s="37">
        <v>0</v>
      </c>
      <c r="J31" s="37">
        <f t="shared" si="4"/>
        <v>0</v>
      </c>
      <c r="K31" s="16"/>
      <c r="L31" s="42">
        <v>3</v>
      </c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</row>
    <row r="32" spans="1:26" ht="15.75" customHeight="1">
      <c r="A32" s="46">
        <v>8</v>
      </c>
      <c r="B32" s="9" t="s">
        <v>40</v>
      </c>
      <c r="C32" s="47" t="s">
        <v>41</v>
      </c>
      <c r="D32" s="44">
        <v>1890</v>
      </c>
      <c r="E32" s="16"/>
      <c r="F32" s="37">
        <f>'18 JAN 2024'!J32</f>
        <v>0</v>
      </c>
      <c r="G32" s="37">
        <v>0</v>
      </c>
      <c r="H32" s="37">
        <f t="shared" si="3"/>
        <v>0</v>
      </c>
      <c r="I32" s="37">
        <v>0</v>
      </c>
      <c r="J32" s="37">
        <f t="shared" si="4"/>
        <v>0</v>
      </c>
      <c r="K32" s="16"/>
      <c r="L32" s="42">
        <v>0</v>
      </c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</row>
    <row r="33" spans="1:26" ht="15.75" customHeight="1">
      <c r="A33" s="40">
        <v>9</v>
      </c>
      <c r="B33" s="9" t="s">
        <v>42</v>
      </c>
      <c r="C33" s="38"/>
      <c r="D33" s="48">
        <v>5640</v>
      </c>
      <c r="E33" s="16"/>
      <c r="F33" s="37">
        <f>'18 JAN 2024'!J33</f>
        <v>0</v>
      </c>
      <c r="G33" s="37">
        <v>0</v>
      </c>
      <c r="H33" s="37">
        <f t="shared" si="3"/>
        <v>0</v>
      </c>
      <c r="I33" s="37">
        <v>0</v>
      </c>
      <c r="J33" s="37">
        <v>0</v>
      </c>
      <c r="K33" s="16"/>
      <c r="L33" s="42">
        <v>0</v>
      </c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</row>
    <row r="34" spans="1:26" ht="15.75" customHeight="1">
      <c r="A34" s="46">
        <v>10</v>
      </c>
      <c r="B34" s="9" t="s">
        <v>43</v>
      </c>
      <c r="C34" s="38"/>
      <c r="D34" s="48">
        <v>2150</v>
      </c>
      <c r="E34" s="16"/>
      <c r="F34" s="37">
        <f>'18 JAN 2024'!J34</f>
        <v>2</v>
      </c>
      <c r="G34" s="37">
        <v>0</v>
      </c>
      <c r="H34" s="37">
        <f t="shared" si="3"/>
        <v>2</v>
      </c>
      <c r="I34" s="37">
        <v>0</v>
      </c>
      <c r="J34" s="37">
        <f t="shared" ref="J34:J42" si="5">H34-I34</f>
        <v>2</v>
      </c>
      <c r="K34" s="16"/>
      <c r="L34" s="42">
        <v>0</v>
      </c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</row>
    <row r="35" spans="1:26" ht="15.75" customHeight="1">
      <c r="A35" s="46">
        <v>11</v>
      </c>
      <c r="B35" s="9" t="s">
        <v>44</v>
      </c>
      <c r="C35" s="8"/>
      <c r="D35" s="48">
        <v>33370</v>
      </c>
      <c r="E35" s="16"/>
      <c r="F35" s="37">
        <f>'18 JAN 2024'!J35</f>
        <v>0</v>
      </c>
      <c r="G35" s="37">
        <v>0</v>
      </c>
      <c r="H35" s="37">
        <f t="shared" si="3"/>
        <v>0</v>
      </c>
      <c r="I35" s="37">
        <v>0</v>
      </c>
      <c r="J35" s="37">
        <f t="shared" si="5"/>
        <v>0</v>
      </c>
      <c r="K35" s="16"/>
      <c r="L35" s="42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</row>
    <row r="36" spans="1:26" ht="15.75" customHeight="1">
      <c r="A36" s="46">
        <v>12</v>
      </c>
      <c r="B36" s="9" t="s">
        <v>45</v>
      </c>
      <c r="C36" s="47" t="s">
        <v>46</v>
      </c>
      <c r="D36" s="48">
        <v>7240</v>
      </c>
      <c r="E36" s="16"/>
      <c r="F36" s="37">
        <f>'18 JAN 2024'!J36</f>
        <v>0</v>
      </c>
      <c r="G36" s="37">
        <v>0</v>
      </c>
      <c r="H36" s="37">
        <f t="shared" si="3"/>
        <v>0</v>
      </c>
      <c r="I36" s="37">
        <v>0</v>
      </c>
      <c r="J36" s="37">
        <f t="shared" si="5"/>
        <v>0</v>
      </c>
      <c r="K36" s="16"/>
      <c r="L36" s="42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</row>
    <row r="37" spans="1:26" ht="15.75" customHeight="1">
      <c r="A37" s="46">
        <v>13</v>
      </c>
      <c r="B37" s="9" t="s">
        <v>47</v>
      </c>
      <c r="C37" s="8"/>
      <c r="D37" s="48">
        <v>10870</v>
      </c>
      <c r="E37" s="16"/>
      <c r="F37" s="37">
        <f>'18 JAN 2024'!J37</f>
        <v>2</v>
      </c>
      <c r="G37" s="37">
        <v>0</v>
      </c>
      <c r="H37" s="37">
        <f t="shared" si="3"/>
        <v>2</v>
      </c>
      <c r="I37" s="37">
        <v>0</v>
      </c>
      <c r="J37" s="37">
        <f t="shared" si="5"/>
        <v>2</v>
      </c>
      <c r="K37" s="16"/>
      <c r="L37" s="42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</row>
    <row r="38" spans="1:26" ht="15.75" customHeight="1">
      <c r="A38" s="46">
        <v>14</v>
      </c>
      <c r="B38" s="16" t="s">
        <v>48</v>
      </c>
      <c r="C38" s="49" t="s">
        <v>49</v>
      </c>
      <c r="D38" s="41">
        <v>36800</v>
      </c>
      <c r="E38" s="16"/>
      <c r="F38" s="37">
        <f>'18 JAN 2024'!J38</f>
        <v>0</v>
      </c>
      <c r="G38" s="37">
        <v>3</v>
      </c>
      <c r="H38" s="37">
        <f t="shared" si="3"/>
        <v>3</v>
      </c>
      <c r="I38" s="37">
        <v>0</v>
      </c>
      <c r="J38" s="37">
        <f t="shared" si="5"/>
        <v>3</v>
      </c>
      <c r="K38" s="16"/>
      <c r="L38" s="42">
        <v>7</v>
      </c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</row>
    <row r="39" spans="1:26" ht="15.75" customHeight="1">
      <c r="A39" s="46">
        <v>15</v>
      </c>
      <c r="B39" s="16" t="s">
        <v>50</v>
      </c>
      <c r="C39" s="38"/>
      <c r="D39" s="41">
        <v>8420</v>
      </c>
      <c r="E39" s="16"/>
      <c r="F39" s="37">
        <f>'18 JAN 2024'!J39</f>
        <v>0</v>
      </c>
      <c r="G39" s="37">
        <v>0</v>
      </c>
      <c r="H39" s="37">
        <f t="shared" si="3"/>
        <v>0</v>
      </c>
      <c r="I39" s="37">
        <v>0</v>
      </c>
      <c r="J39" s="37">
        <f t="shared" si="5"/>
        <v>0</v>
      </c>
      <c r="K39" s="16"/>
      <c r="L39" s="42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</row>
    <row r="40" spans="1:26" ht="15.75" customHeight="1">
      <c r="A40" s="46">
        <v>16</v>
      </c>
      <c r="B40" s="9" t="s">
        <v>51</v>
      </c>
      <c r="C40" s="8"/>
      <c r="D40" s="48">
        <v>40900</v>
      </c>
      <c r="E40" s="16"/>
      <c r="F40" s="37">
        <f>'18 JAN 2024'!J40</f>
        <v>0</v>
      </c>
      <c r="G40" s="37">
        <v>10</v>
      </c>
      <c r="H40" s="37">
        <f t="shared" si="3"/>
        <v>10</v>
      </c>
      <c r="I40" s="37">
        <v>10</v>
      </c>
      <c r="J40" s="37">
        <f t="shared" si="5"/>
        <v>0</v>
      </c>
      <c r="K40" s="16"/>
      <c r="L40" s="42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</row>
    <row r="41" spans="1:26" ht="15.75" customHeight="1">
      <c r="A41" s="46">
        <v>17</v>
      </c>
      <c r="B41" s="16" t="s">
        <v>52</v>
      </c>
      <c r="C41" s="50" t="s">
        <v>53</v>
      </c>
      <c r="D41" s="51">
        <v>14980</v>
      </c>
      <c r="E41" s="16"/>
      <c r="F41" s="37">
        <f>'18 JAN 2024'!J41</f>
        <v>0</v>
      </c>
      <c r="G41" s="37">
        <v>0</v>
      </c>
      <c r="H41" s="37">
        <f t="shared" si="3"/>
        <v>0</v>
      </c>
      <c r="I41" s="37">
        <v>0</v>
      </c>
      <c r="J41" s="37">
        <f t="shared" si="5"/>
        <v>0</v>
      </c>
      <c r="K41" s="16"/>
      <c r="L41" s="42">
        <v>0</v>
      </c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</row>
    <row r="42" spans="1:26" ht="15.75" customHeight="1">
      <c r="A42" s="52">
        <v>18</v>
      </c>
      <c r="B42" s="53" t="s">
        <v>54</v>
      </c>
      <c r="C42" s="54" t="s">
        <v>41</v>
      </c>
      <c r="D42" s="55">
        <v>21060</v>
      </c>
      <c r="E42" s="31"/>
      <c r="F42" s="37">
        <f>'18 JAN 2024'!J42</f>
        <v>0</v>
      </c>
      <c r="G42" s="37">
        <v>0</v>
      </c>
      <c r="H42" s="37">
        <f t="shared" si="3"/>
        <v>0</v>
      </c>
      <c r="I42" s="37">
        <v>0</v>
      </c>
      <c r="J42" s="37">
        <f t="shared" si="5"/>
        <v>0</v>
      </c>
      <c r="K42" s="31"/>
      <c r="L42" s="7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ht="12.75">
      <c r="A43" s="58" t="s">
        <v>55</v>
      </c>
      <c r="B43" s="59"/>
      <c r="C43" s="59"/>
      <c r="D43" s="60"/>
      <c r="E43" s="61"/>
      <c r="F43" s="37">
        <f>'18 JAN 2024'!J43</f>
        <v>4</v>
      </c>
      <c r="G43" s="74">
        <f t="shared" ref="G43:J43" si="6">SUM(G25:G42)</f>
        <v>13</v>
      </c>
      <c r="H43" s="74">
        <f t="shared" si="6"/>
        <v>17</v>
      </c>
      <c r="I43" s="74">
        <f t="shared" si="6"/>
        <v>10</v>
      </c>
      <c r="J43" s="74">
        <f t="shared" si="6"/>
        <v>7</v>
      </c>
      <c r="K43" s="61"/>
      <c r="L43" s="57">
        <f t="shared" ref="L43:L44" si="7">I43/H43*100</f>
        <v>58.82352941176471</v>
      </c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12.75">
      <c r="A44" s="58" t="s">
        <v>56</v>
      </c>
      <c r="B44" s="59"/>
      <c r="C44" s="59"/>
      <c r="D44" s="60"/>
      <c r="E44" s="9"/>
      <c r="F44" s="75">
        <f t="shared" ref="F44:J44" si="8">F43+F21</f>
        <v>45</v>
      </c>
      <c r="G44" s="75">
        <f t="shared" si="8"/>
        <v>18</v>
      </c>
      <c r="H44" s="75">
        <f t="shared" si="8"/>
        <v>63</v>
      </c>
      <c r="I44" s="75">
        <f t="shared" si="8"/>
        <v>25</v>
      </c>
      <c r="J44" s="75">
        <f t="shared" si="8"/>
        <v>38</v>
      </c>
      <c r="K44" s="9"/>
      <c r="L44" s="57">
        <f t="shared" si="7"/>
        <v>39.682539682539684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5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5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5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>
      <c r="A48" s="3"/>
      <c r="B48" s="3"/>
      <c r="C48" s="3"/>
      <c r="D48" s="3"/>
      <c r="E48" s="3"/>
      <c r="F48" s="3"/>
      <c r="G48" s="3" t="s">
        <v>57</v>
      </c>
      <c r="H48" s="3"/>
      <c r="I48" s="3"/>
      <c r="J48" s="3"/>
      <c r="K48" s="3"/>
      <c r="L48" s="5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5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5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5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5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5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5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5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5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5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5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5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5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5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5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5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5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5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5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5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5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5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5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5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5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5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5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5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5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5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5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5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5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5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5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5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5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5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5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5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5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5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5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5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5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5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5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5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5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5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5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5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5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5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5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5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5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5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5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5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5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5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5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5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5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5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5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5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5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5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5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5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5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5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5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5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5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5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5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5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5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5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5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5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5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5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5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5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5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5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5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5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5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5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5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5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5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5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5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5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5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5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5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5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5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5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5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5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5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5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5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5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5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5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5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5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5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5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5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5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5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5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5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5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5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5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5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5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5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5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5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5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5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5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5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5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5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5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5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5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5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5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5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5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5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5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5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5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5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5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5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5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5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5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5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5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5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5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5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5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5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5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5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5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5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5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5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5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5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5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5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5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5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5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5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5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5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5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5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5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5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5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5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5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5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5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5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5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5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5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5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5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5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5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5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5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5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5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5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5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5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5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5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5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5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5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5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5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5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5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5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5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5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5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5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5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5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5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5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5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5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5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5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5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5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5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5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5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5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5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5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5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5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5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5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5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5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5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5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5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5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5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5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5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5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5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5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5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5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5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5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5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5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5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5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5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5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5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5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5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5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5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5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5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5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5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5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5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5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5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5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5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5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5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5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5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5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5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5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5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5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5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5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5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5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5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5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5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5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5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5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5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5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5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5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5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5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5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5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5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5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5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5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5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5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5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5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5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5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5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5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5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5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5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5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5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5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5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5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5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5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5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5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5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5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5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5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5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5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5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5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5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5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5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5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5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5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5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5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5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5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5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5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5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5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5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5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5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5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5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5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5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5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5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5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5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5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5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5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5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5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5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5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5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5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5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5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5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5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5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5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5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5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5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5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5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5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5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5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5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5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5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5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5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5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5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5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5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5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5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5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5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5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5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5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5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5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5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5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5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5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5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5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5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5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5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5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5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5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5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5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5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5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5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5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5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5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5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5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5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5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5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5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5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5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5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5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5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5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5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5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5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5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5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5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5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5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5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5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5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5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5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5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5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5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5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5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5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5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5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5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5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5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5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5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5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5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5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5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5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5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5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5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5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5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5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5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5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5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5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5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5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5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5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5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5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5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5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5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5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5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5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5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5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5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5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5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5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5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5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5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5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5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5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5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5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5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5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5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5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5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5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5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5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5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5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5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5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5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5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5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5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5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5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5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5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5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5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5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5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5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5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5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5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5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5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5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5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5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5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5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5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5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5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5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5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5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5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5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5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5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5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5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5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5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5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5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5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5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5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5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5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5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5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5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5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5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5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5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5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5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5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5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5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5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5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5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5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5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5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5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5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5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5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5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5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5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5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5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5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5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5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5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5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5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5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5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5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5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5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5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5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5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5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5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5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5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5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5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5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5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5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5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5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5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5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5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5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5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5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5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5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5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5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5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5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5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5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5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5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5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5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5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5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5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5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5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5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5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5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5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5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5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5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5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5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5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5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5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5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5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5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5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5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5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5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5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5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5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5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5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5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5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5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5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5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5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5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5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5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5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5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5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5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5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5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5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5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5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5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5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5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5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5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5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5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5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5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5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5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5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5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5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5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5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5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5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5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5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5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5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5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5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5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5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5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5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5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5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5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5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5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5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5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5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5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5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5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5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5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5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5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5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5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5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5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5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5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5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5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5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5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5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5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5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5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5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5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5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5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5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5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5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5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5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5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5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5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5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5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5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5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5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5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5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5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5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5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5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5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5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5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5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5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5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5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5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5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5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5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5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5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5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5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5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5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5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5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5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5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5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5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5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5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5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5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5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5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5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5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5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5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5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5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5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5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5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5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5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5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5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5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5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5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5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5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5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5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5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5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5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5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5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5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5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5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5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5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5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5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5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5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5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5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5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5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5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5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5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5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5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5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5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5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5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5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5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5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5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5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5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5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5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5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5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5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5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5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5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5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5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5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5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5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5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5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5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5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5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5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5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5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5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5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5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5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5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5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5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5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5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5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5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5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5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5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5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5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5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5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5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5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5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5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5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5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5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5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5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5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5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5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5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5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5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5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5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5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5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5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5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5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5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5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5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5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5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5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5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5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5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5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5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5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5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5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5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5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5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5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5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5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5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5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5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5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5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5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5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5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5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5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5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5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5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5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5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5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5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5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5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5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5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5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5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5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5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5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5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5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5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5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5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5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5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5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5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5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5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5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5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23">
    <mergeCell ref="A44:D44"/>
    <mergeCell ref="A21:C21"/>
    <mergeCell ref="C25:C31"/>
    <mergeCell ref="C32:C35"/>
    <mergeCell ref="C36:C37"/>
    <mergeCell ref="C38:C40"/>
    <mergeCell ref="A43:D43"/>
    <mergeCell ref="I4:I5"/>
    <mergeCell ref="J4:J5"/>
    <mergeCell ref="K4:K5"/>
    <mergeCell ref="C8:C11"/>
    <mergeCell ref="C12:C13"/>
    <mergeCell ref="C14:C19"/>
    <mergeCell ref="A1:K1"/>
    <mergeCell ref="A2:K2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73646-53FF-4525-B200-09CC303397F1}">
  <sheetPr>
    <outlinePr summaryBelow="0" summaryRight="0"/>
    <pageSetUpPr fitToPage="1"/>
  </sheetPr>
  <dimension ref="A1:Z1001"/>
  <sheetViews>
    <sheetView workbookViewId="0">
      <selection sqref="A1:K1"/>
    </sheetView>
  </sheetViews>
  <sheetFormatPr defaultColWidth="12.5703125" defaultRowHeight="15.75" customHeight="1"/>
  <cols>
    <col min="2" max="2" width="37.140625" customWidth="1"/>
    <col min="3" max="3" width="18.42578125" customWidth="1"/>
    <col min="4" max="4" width="14.5703125" customWidth="1"/>
    <col min="6" max="6" width="17.140625" customWidth="1"/>
    <col min="7" max="7" width="17" customWidth="1"/>
    <col min="8" max="8" width="16.5703125" customWidth="1"/>
    <col min="9" max="9" width="17.140625" customWidth="1"/>
    <col min="10" max="10" width="19.85546875" customWidth="1"/>
  </cols>
  <sheetData>
    <row r="1" spans="1:26" ht="12.75">
      <c r="A1" s="1" t="s">
        <v>58</v>
      </c>
      <c r="B1" s="2"/>
      <c r="C1" s="2"/>
      <c r="D1" s="2"/>
      <c r="E1" s="2"/>
      <c r="F1" s="2"/>
      <c r="G1" s="2"/>
      <c r="H1" s="2"/>
      <c r="I1" s="2"/>
      <c r="J1" s="2"/>
      <c r="K1" s="2"/>
      <c r="L1" s="3" t="s">
        <v>1</v>
      </c>
      <c r="M1" s="3">
        <v>20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>
      <c r="A2" s="4" t="str">
        <f>"TANGGAL "&amp;M1&amp;" "&amp;'[1]1 JAN 2024'!$N$1&amp;" "&amp;'[1]1 JAN 2024'!$N$2</f>
        <v>TANGGAL 20 JANUARI 2024</v>
      </c>
      <c r="B2" s="2"/>
      <c r="C2" s="2"/>
      <c r="D2" s="2"/>
      <c r="E2" s="2"/>
      <c r="F2" s="2"/>
      <c r="G2" s="2"/>
      <c r="H2" s="2"/>
      <c r="I2" s="2"/>
      <c r="J2" s="2"/>
      <c r="K2" s="2"/>
      <c r="L2" s="5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5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5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5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3.5" thickBot="1">
      <c r="A6" s="9"/>
      <c r="B6" s="10" t="s">
        <v>13</v>
      </c>
      <c r="C6" s="9"/>
      <c r="D6" s="9"/>
      <c r="E6" s="9"/>
      <c r="F6" s="9"/>
      <c r="G6" s="9"/>
      <c r="H6" s="9"/>
      <c r="I6" s="9"/>
      <c r="J6" s="9"/>
      <c r="K6" s="9"/>
      <c r="L6" s="5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>
      <c r="A7" s="11">
        <v>1</v>
      </c>
      <c r="B7" s="12" t="s">
        <v>14</v>
      </c>
      <c r="C7" s="13" t="s">
        <v>15</v>
      </c>
      <c r="D7" s="14">
        <v>24.37</v>
      </c>
      <c r="E7" s="15"/>
      <c r="F7" s="15">
        <f>'19 JAN 2024'!J7</f>
        <v>0</v>
      </c>
      <c r="G7" s="15">
        <v>0</v>
      </c>
      <c r="H7" s="15">
        <f t="shared" ref="H7:H20" si="0">G7+F7</f>
        <v>0</v>
      </c>
      <c r="I7" s="15">
        <v>0</v>
      </c>
      <c r="J7" s="15">
        <f t="shared" ref="J7:J20" si="1">H7-I7</f>
        <v>0</v>
      </c>
      <c r="K7" s="16"/>
      <c r="L7" s="5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>
      <c r="A8" s="11">
        <v>2</v>
      </c>
      <c r="B8" s="17" t="s">
        <v>16</v>
      </c>
      <c r="C8" s="18" t="s">
        <v>17</v>
      </c>
      <c r="D8" s="19">
        <v>5.78</v>
      </c>
      <c r="E8" s="15"/>
      <c r="F8" s="15">
        <f>'19 JAN 2024'!J8</f>
        <v>0</v>
      </c>
      <c r="G8" s="15">
        <v>0</v>
      </c>
      <c r="H8" s="15">
        <f t="shared" si="0"/>
        <v>0</v>
      </c>
      <c r="I8" s="15">
        <v>0</v>
      </c>
      <c r="J8" s="15">
        <f t="shared" si="1"/>
        <v>0</v>
      </c>
      <c r="K8" s="16"/>
      <c r="L8" s="5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>
      <c r="A9" s="65">
        <v>3</v>
      </c>
      <c r="B9" s="66" t="s">
        <v>18</v>
      </c>
      <c r="C9" s="21"/>
      <c r="D9" s="68">
        <v>14.5</v>
      </c>
      <c r="E9" s="69">
        <v>6</v>
      </c>
      <c r="F9" s="69">
        <f>'19 JAN 2024'!J9</f>
        <v>11</v>
      </c>
      <c r="G9" s="69">
        <v>8</v>
      </c>
      <c r="H9" s="69">
        <f t="shared" si="0"/>
        <v>19</v>
      </c>
      <c r="I9" s="69">
        <v>8</v>
      </c>
      <c r="J9" s="69">
        <f t="shared" si="1"/>
        <v>11</v>
      </c>
      <c r="K9" s="70"/>
      <c r="L9" s="71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</row>
    <row r="10" spans="1:26">
      <c r="A10" s="22">
        <v>4</v>
      </c>
      <c r="B10" s="17" t="s">
        <v>19</v>
      </c>
      <c r="C10" s="21"/>
      <c r="D10" s="19">
        <v>0.43</v>
      </c>
      <c r="E10" s="20"/>
      <c r="F10" s="15">
        <f>'19 JAN 2024'!J10</f>
        <v>0</v>
      </c>
      <c r="G10" s="15">
        <v>0</v>
      </c>
      <c r="H10" s="20">
        <f t="shared" si="0"/>
        <v>0</v>
      </c>
      <c r="I10" s="15">
        <v>0</v>
      </c>
      <c r="J10" s="20">
        <f t="shared" si="1"/>
        <v>0</v>
      </c>
      <c r="K10" s="9"/>
      <c r="L10" s="5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6.5" thickBot="1">
      <c r="A11" s="22">
        <v>5</v>
      </c>
      <c r="B11" s="17" t="s">
        <v>20</v>
      </c>
      <c r="C11" s="23"/>
      <c r="D11" s="19">
        <v>19.579999999999998</v>
      </c>
      <c r="E11" s="20"/>
      <c r="F11" s="15">
        <f>'19 JAN 2024'!J11</f>
        <v>3</v>
      </c>
      <c r="G11" s="15">
        <v>0</v>
      </c>
      <c r="H11" s="20">
        <f t="shared" si="0"/>
        <v>3</v>
      </c>
      <c r="I11" s="15">
        <v>0</v>
      </c>
      <c r="J11" s="20">
        <f t="shared" si="1"/>
        <v>3</v>
      </c>
      <c r="K11" s="9"/>
      <c r="L11" s="5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>
      <c r="A12" s="22">
        <v>6</v>
      </c>
      <c r="B12" s="17" t="s">
        <v>21</v>
      </c>
      <c r="C12" s="18" t="s">
        <v>17</v>
      </c>
      <c r="D12" s="19">
        <v>7.85</v>
      </c>
      <c r="E12" s="20"/>
      <c r="F12" s="20">
        <f>'19 JAN 2024'!J12</f>
        <v>0</v>
      </c>
      <c r="G12" s="20">
        <v>0</v>
      </c>
      <c r="H12" s="20">
        <f t="shared" si="0"/>
        <v>0</v>
      </c>
      <c r="I12" s="20">
        <v>0</v>
      </c>
      <c r="J12" s="20">
        <f t="shared" si="1"/>
        <v>0</v>
      </c>
      <c r="K12" s="9"/>
      <c r="L12" s="5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thickBot="1">
      <c r="A13" s="22">
        <v>7</v>
      </c>
      <c r="B13" s="17" t="s">
        <v>22</v>
      </c>
      <c r="C13" s="23"/>
      <c r="D13" s="19">
        <v>1.3</v>
      </c>
      <c r="E13" s="20"/>
      <c r="F13" s="20">
        <f>'19 JAN 2024'!J13</f>
        <v>0</v>
      </c>
      <c r="G13" s="20">
        <v>0</v>
      </c>
      <c r="H13" s="20">
        <f t="shared" si="0"/>
        <v>0</v>
      </c>
      <c r="I13" s="20">
        <v>0</v>
      </c>
      <c r="J13" s="20">
        <f t="shared" si="1"/>
        <v>0</v>
      </c>
      <c r="K13" s="9"/>
      <c r="L13" s="5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>
      <c r="A14" s="22">
        <v>8</v>
      </c>
      <c r="B14" s="17" t="s">
        <v>23</v>
      </c>
      <c r="C14" s="18" t="s">
        <v>24</v>
      </c>
      <c r="D14" s="19">
        <v>15.05</v>
      </c>
      <c r="E14" s="20"/>
      <c r="F14" s="20">
        <f>'19 JAN 2024'!J14</f>
        <v>0</v>
      </c>
      <c r="G14" s="20">
        <v>0</v>
      </c>
      <c r="H14" s="20">
        <f t="shared" si="0"/>
        <v>0</v>
      </c>
      <c r="I14" s="20">
        <v>0</v>
      </c>
      <c r="J14" s="20">
        <f t="shared" si="1"/>
        <v>0</v>
      </c>
      <c r="K14" s="9"/>
      <c r="L14" s="5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>
      <c r="A15" s="22">
        <v>9</v>
      </c>
      <c r="B15" s="17" t="s">
        <v>25</v>
      </c>
      <c r="C15" s="21"/>
      <c r="D15" s="19">
        <v>24.82</v>
      </c>
      <c r="E15" s="20"/>
      <c r="F15" s="20">
        <f>'19 JAN 2024'!J15</f>
        <v>4</v>
      </c>
      <c r="G15" s="20">
        <v>0</v>
      </c>
      <c r="H15" s="20">
        <f t="shared" si="0"/>
        <v>4</v>
      </c>
      <c r="I15" s="20">
        <v>0</v>
      </c>
      <c r="J15" s="20">
        <f t="shared" si="1"/>
        <v>4</v>
      </c>
      <c r="K15" s="9"/>
      <c r="L15" s="5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>
      <c r="A16" s="22">
        <v>10</v>
      </c>
      <c r="B16" s="17" t="s">
        <v>26</v>
      </c>
      <c r="C16" s="21"/>
      <c r="D16" s="19">
        <v>6.5</v>
      </c>
      <c r="E16" s="20"/>
      <c r="F16" s="20">
        <f>'19 JAN 2024'!J16</f>
        <v>0</v>
      </c>
      <c r="G16" s="20">
        <v>0</v>
      </c>
      <c r="H16" s="20">
        <f t="shared" si="0"/>
        <v>0</v>
      </c>
      <c r="I16" s="20">
        <v>0</v>
      </c>
      <c r="J16" s="20">
        <f t="shared" si="1"/>
        <v>0</v>
      </c>
      <c r="K16" s="9"/>
      <c r="L16" s="5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>
      <c r="A17" s="22">
        <v>11</v>
      </c>
      <c r="B17" s="17" t="s">
        <v>27</v>
      </c>
      <c r="C17" s="21"/>
      <c r="D17" s="19">
        <v>9.25</v>
      </c>
      <c r="E17" s="20"/>
      <c r="F17" s="20">
        <f>'19 JAN 2024'!J17</f>
        <v>4</v>
      </c>
      <c r="G17" s="20">
        <v>0</v>
      </c>
      <c r="H17" s="20">
        <f t="shared" si="0"/>
        <v>4</v>
      </c>
      <c r="I17" s="20">
        <v>0</v>
      </c>
      <c r="J17" s="20">
        <f t="shared" si="1"/>
        <v>4</v>
      </c>
      <c r="K17" s="9"/>
      <c r="L17" s="5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>
      <c r="A18" s="22">
        <v>12</v>
      </c>
      <c r="B18" s="17" t="s">
        <v>28</v>
      </c>
      <c r="C18" s="21"/>
      <c r="D18" s="19">
        <v>26</v>
      </c>
      <c r="E18" s="20"/>
      <c r="F18" s="20">
        <f>'19 JAN 2024'!J18</f>
        <v>3</v>
      </c>
      <c r="G18" s="20">
        <v>8</v>
      </c>
      <c r="H18" s="20">
        <f t="shared" si="0"/>
        <v>11</v>
      </c>
      <c r="I18" s="20">
        <v>0</v>
      </c>
      <c r="J18" s="20">
        <f t="shared" si="1"/>
        <v>11</v>
      </c>
      <c r="K18" s="9"/>
      <c r="L18" s="5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thickBot="1">
      <c r="A19" s="11">
        <v>13</v>
      </c>
      <c r="B19" s="17" t="s">
        <v>29</v>
      </c>
      <c r="C19" s="23"/>
      <c r="D19" s="19">
        <v>8.3000000000000007</v>
      </c>
      <c r="E19" s="15"/>
      <c r="F19" s="15">
        <f>'19 JAN 2024'!J19</f>
        <v>6</v>
      </c>
      <c r="G19" s="15">
        <v>0</v>
      </c>
      <c r="H19" s="15">
        <f t="shared" si="0"/>
        <v>6</v>
      </c>
      <c r="I19" s="15">
        <v>0</v>
      </c>
      <c r="J19" s="15">
        <f t="shared" si="1"/>
        <v>6</v>
      </c>
      <c r="K19" s="16"/>
      <c r="L19" s="5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.5" thickBot="1">
      <c r="A20" s="24">
        <v>14</v>
      </c>
      <c r="B20" s="25" t="s">
        <v>30</v>
      </c>
      <c r="C20" s="13" t="s">
        <v>15</v>
      </c>
      <c r="D20" s="26">
        <v>17.66</v>
      </c>
      <c r="E20" s="20"/>
      <c r="F20" s="15">
        <f>'19 JAN 2024'!J20</f>
        <v>0</v>
      </c>
      <c r="G20" s="20">
        <v>0</v>
      </c>
      <c r="H20" s="20">
        <f t="shared" si="0"/>
        <v>0</v>
      </c>
      <c r="I20" s="20">
        <v>0</v>
      </c>
      <c r="J20" s="20">
        <f t="shared" si="1"/>
        <v>0</v>
      </c>
      <c r="K20" s="9"/>
      <c r="L20" s="5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>
      <c r="A21" s="27" t="s">
        <v>31</v>
      </c>
      <c r="B21" s="28"/>
      <c r="C21" s="29"/>
      <c r="D21" s="30">
        <f>SUM(D7:D20)</f>
        <v>181.39</v>
      </c>
      <c r="E21" s="15"/>
      <c r="F21" s="15">
        <f>'19 JAN 2024'!J21</f>
        <v>31</v>
      </c>
      <c r="G21" s="15">
        <f t="shared" ref="G21:J21" si="2">SUM(G7:G20)</f>
        <v>16</v>
      </c>
      <c r="H21" s="15">
        <f t="shared" si="2"/>
        <v>47</v>
      </c>
      <c r="I21" s="15">
        <f t="shared" si="2"/>
        <v>8</v>
      </c>
      <c r="J21" s="15">
        <f t="shared" si="2"/>
        <v>39</v>
      </c>
      <c r="K21" s="31"/>
      <c r="L21" s="32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12.75">
      <c r="A22" s="9"/>
      <c r="B22" s="9"/>
      <c r="C22" s="9"/>
      <c r="D22" s="9"/>
      <c r="E22" s="9"/>
      <c r="F22" s="15">
        <f>'19 JAN 2024'!J22</f>
        <v>0</v>
      </c>
      <c r="G22" s="9"/>
      <c r="H22" s="9"/>
      <c r="I22" s="9"/>
      <c r="J22" s="9"/>
      <c r="K22" s="9"/>
      <c r="L22" s="5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>
      <c r="A23" s="9"/>
      <c r="B23" s="10" t="s">
        <v>32</v>
      </c>
      <c r="C23" s="9"/>
      <c r="D23" s="9"/>
      <c r="E23" s="9"/>
      <c r="F23" s="15">
        <f>'19 JAN 2024'!J23</f>
        <v>0</v>
      </c>
      <c r="G23" s="9"/>
      <c r="H23" s="9"/>
      <c r="I23" s="9"/>
      <c r="J23" s="9"/>
      <c r="K23" s="9"/>
      <c r="L23" s="5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>
      <c r="A24" s="9"/>
      <c r="B24" s="9"/>
      <c r="C24" s="9"/>
      <c r="D24" s="9"/>
      <c r="E24" s="9"/>
      <c r="F24" s="15">
        <f>'19 JAN 2024'!J24</f>
        <v>0</v>
      </c>
      <c r="G24" s="9"/>
      <c r="H24" s="9"/>
      <c r="I24" s="9"/>
      <c r="J24" s="9"/>
      <c r="K24" s="9"/>
      <c r="L24" s="5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34">
        <v>1</v>
      </c>
      <c r="B25" s="9" t="s">
        <v>33</v>
      </c>
      <c r="C25" s="35"/>
      <c r="D25" s="36">
        <v>5930</v>
      </c>
      <c r="E25" s="9"/>
      <c r="F25" s="15">
        <f>'19 JAN 2024'!J25</f>
        <v>0</v>
      </c>
      <c r="G25" s="74">
        <v>0</v>
      </c>
      <c r="H25" s="76">
        <f t="shared" ref="H25:H42" si="3">G25+F25</f>
        <v>0</v>
      </c>
      <c r="I25" s="76">
        <v>0</v>
      </c>
      <c r="J25" s="76">
        <f t="shared" ref="J25:J32" si="4">H25-I25</f>
        <v>0</v>
      </c>
      <c r="K25" s="9"/>
      <c r="L25" s="5">
        <v>0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34">
        <v>2</v>
      </c>
      <c r="B26" s="9" t="s">
        <v>34</v>
      </c>
      <c r="C26" s="38"/>
      <c r="D26" s="39">
        <v>8150</v>
      </c>
      <c r="E26" s="9"/>
      <c r="F26" s="15">
        <f>'19 JAN 2024'!J26</f>
        <v>0</v>
      </c>
      <c r="G26" s="74">
        <v>0</v>
      </c>
      <c r="H26" s="76">
        <f t="shared" si="3"/>
        <v>0</v>
      </c>
      <c r="I26" s="76">
        <v>0</v>
      </c>
      <c r="J26" s="76">
        <f t="shared" si="4"/>
        <v>0</v>
      </c>
      <c r="K26" s="9"/>
      <c r="L26" s="5">
        <v>0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40">
        <v>3</v>
      </c>
      <c r="B27" s="16" t="s">
        <v>35</v>
      </c>
      <c r="C27" s="38"/>
      <c r="D27" s="41">
        <v>8440</v>
      </c>
      <c r="E27" s="16"/>
      <c r="F27" s="15">
        <f>'19 JAN 2024'!J27</f>
        <v>0</v>
      </c>
      <c r="G27" s="74">
        <v>0</v>
      </c>
      <c r="H27" s="37">
        <f t="shared" si="3"/>
        <v>0</v>
      </c>
      <c r="I27" s="37">
        <v>0</v>
      </c>
      <c r="J27" s="37">
        <f t="shared" si="4"/>
        <v>0</v>
      </c>
      <c r="K27" s="16"/>
      <c r="L27" s="42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</row>
    <row r="28" spans="1:26" ht="15.75" customHeight="1">
      <c r="A28" s="34">
        <v>4</v>
      </c>
      <c r="B28" s="9" t="s">
        <v>36</v>
      </c>
      <c r="C28" s="38"/>
      <c r="D28" s="44">
        <v>17860</v>
      </c>
      <c r="E28" s="9"/>
      <c r="F28" s="15">
        <f>'19 JAN 2024'!J28</f>
        <v>0</v>
      </c>
      <c r="G28" s="74">
        <v>0</v>
      </c>
      <c r="H28" s="76">
        <f t="shared" si="3"/>
        <v>0</v>
      </c>
      <c r="I28" s="76">
        <v>0</v>
      </c>
      <c r="J28" s="76">
        <f t="shared" si="4"/>
        <v>0</v>
      </c>
      <c r="K28" s="9"/>
      <c r="L28" s="5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34">
        <v>5</v>
      </c>
      <c r="B29" s="9" t="s">
        <v>37</v>
      </c>
      <c r="C29" s="38"/>
      <c r="D29" s="44">
        <v>6260</v>
      </c>
      <c r="E29" s="9"/>
      <c r="F29" s="15">
        <f>'19 JAN 2024'!J29</f>
        <v>0</v>
      </c>
      <c r="G29" s="74">
        <v>0</v>
      </c>
      <c r="H29" s="76">
        <f t="shared" si="3"/>
        <v>0</v>
      </c>
      <c r="I29" s="76">
        <v>0</v>
      </c>
      <c r="J29" s="76">
        <f t="shared" si="4"/>
        <v>0</v>
      </c>
      <c r="K29" s="9"/>
      <c r="L29" s="5">
        <v>0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45">
        <v>6</v>
      </c>
      <c r="B30" s="9" t="s">
        <v>38</v>
      </c>
      <c r="C30" s="38"/>
      <c r="D30" s="44">
        <v>850</v>
      </c>
      <c r="E30" s="9"/>
      <c r="F30" s="15">
        <f>'19 JAN 2024'!J30</f>
        <v>0</v>
      </c>
      <c r="G30" s="74">
        <v>0</v>
      </c>
      <c r="H30" s="76">
        <f t="shared" si="3"/>
        <v>0</v>
      </c>
      <c r="I30" s="76">
        <v>0</v>
      </c>
      <c r="J30" s="76">
        <f t="shared" si="4"/>
        <v>0</v>
      </c>
      <c r="K30" s="9"/>
      <c r="L30" s="5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46">
        <v>7</v>
      </c>
      <c r="B31" s="9" t="s">
        <v>39</v>
      </c>
      <c r="C31" s="8"/>
      <c r="D31" s="44">
        <v>3080</v>
      </c>
      <c r="E31" s="16"/>
      <c r="F31" s="15">
        <f>'19 JAN 2024'!J31</f>
        <v>0</v>
      </c>
      <c r="G31" s="74">
        <v>0</v>
      </c>
      <c r="H31" s="37">
        <f t="shared" si="3"/>
        <v>0</v>
      </c>
      <c r="I31" s="76">
        <v>0</v>
      </c>
      <c r="J31" s="37">
        <f t="shared" si="4"/>
        <v>0</v>
      </c>
      <c r="K31" s="16"/>
      <c r="L31" s="42">
        <v>3</v>
      </c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</row>
    <row r="32" spans="1:26" ht="15.75" customHeight="1">
      <c r="A32" s="46">
        <v>8</v>
      </c>
      <c r="B32" s="9" t="s">
        <v>40</v>
      </c>
      <c r="C32" s="47" t="s">
        <v>41</v>
      </c>
      <c r="D32" s="44">
        <v>1890</v>
      </c>
      <c r="E32" s="16"/>
      <c r="F32" s="15">
        <f>'19 JAN 2024'!J32</f>
        <v>0</v>
      </c>
      <c r="G32" s="74">
        <v>0</v>
      </c>
      <c r="H32" s="37">
        <f t="shared" si="3"/>
        <v>0</v>
      </c>
      <c r="I32" s="76">
        <v>0</v>
      </c>
      <c r="J32" s="37">
        <f t="shared" si="4"/>
        <v>0</v>
      </c>
      <c r="K32" s="16"/>
      <c r="L32" s="42">
        <v>0</v>
      </c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</row>
    <row r="33" spans="1:26" ht="15.75" customHeight="1">
      <c r="A33" s="40">
        <v>9</v>
      </c>
      <c r="B33" s="9" t="s">
        <v>42</v>
      </c>
      <c r="C33" s="38"/>
      <c r="D33" s="48">
        <v>5640</v>
      </c>
      <c r="E33" s="16"/>
      <c r="F33" s="15">
        <f>'19 JAN 2024'!J33</f>
        <v>0</v>
      </c>
      <c r="G33" s="74">
        <v>0</v>
      </c>
      <c r="H33" s="37">
        <f t="shared" si="3"/>
        <v>0</v>
      </c>
      <c r="I33" s="76">
        <v>0</v>
      </c>
      <c r="J33" s="37">
        <v>0</v>
      </c>
      <c r="K33" s="16"/>
      <c r="L33" s="42">
        <v>0</v>
      </c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</row>
    <row r="34" spans="1:26" ht="15.75" customHeight="1">
      <c r="A34" s="46">
        <v>10</v>
      </c>
      <c r="B34" s="9" t="s">
        <v>43</v>
      </c>
      <c r="C34" s="38"/>
      <c r="D34" s="48">
        <v>2150</v>
      </c>
      <c r="E34" s="16"/>
      <c r="F34" s="15">
        <f>'19 JAN 2024'!J34</f>
        <v>2</v>
      </c>
      <c r="G34" s="74">
        <v>0</v>
      </c>
      <c r="H34" s="37">
        <f t="shared" si="3"/>
        <v>2</v>
      </c>
      <c r="I34" s="76">
        <v>0</v>
      </c>
      <c r="J34" s="37">
        <f t="shared" ref="J34:J42" si="5">H34-I34</f>
        <v>2</v>
      </c>
      <c r="K34" s="16"/>
      <c r="L34" s="42">
        <v>0</v>
      </c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</row>
    <row r="35" spans="1:26" ht="15.75" customHeight="1">
      <c r="A35" s="46">
        <v>11</v>
      </c>
      <c r="B35" s="9" t="s">
        <v>44</v>
      </c>
      <c r="C35" s="8"/>
      <c r="D35" s="48">
        <v>33370</v>
      </c>
      <c r="E35" s="16"/>
      <c r="F35" s="15">
        <f>'19 JAN 2024'!J35</f>
        <v>0</v>
      </c>
      <c r="G35" s="74">
        <v>0</v>
      </c>
      <c r="H35" s="37">
        <f t="shared" si="3"/>
        <v>0</v>
      </c>
      <c r="I35" s="76">
        <v>0</v>
      </c>
      <c r="J35" s="37">
        <f t="shared" si="5"/>
        <v>0</v>
      </c>
      <c r="K35" s="16"/>
      <c r="L35" s="42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</row>
    <row r="36" spans="1:26" ht="15.75" customHeight="1">
      <c r="A36" s="46">
        <v>12</v>
      </c>
      <c r="B36" s="9" t="s">
        <v>45</v>
      </c>
      <c r="C36" s="47" t="s">
        <v>46</v>
      </c>
      <c r="D36" s="48">
        <v>7240</v>
      </c>
      <c r="E36" s="16"/>
      <c r="F36" s="15">
        <f>'19 JAN 2024'!J36</f>
        <v>0</v>
      </c>
      <c r="G36" s="74">
        <v>7</v>
      </c>
      <c r="H36" s="37">
        <f t="shared" si="3"/>
        <v>7</v>
      </c>
      <c r="I36" s="76">
        <v>7</v>
      </c>
      <c r="J36" s="37">
        <f t="shared" si="5"/>
        <v>0</v>
      </c>
      <c r="K36" s="16"/>
      <c r="L36" s="42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</row>
    <row r="37" spans="1:26" ht="15.75" customHeight="1">
      <c r="A37" s="46">
        <v>13</v>
      </c>
      <c r="B37" s="9" t="s">
        <v>47</v>
      </c>
      <c r="C37" s="8"/>
      <c r="D37" s="48">
        <v>10870</v>
      </c>
      <c r="E37" s="16"/>
      <c r="F37" s="15">
        <f>'19 JAN 2024'!J37</f>
        <v>2</v>
      </c>
      <c r="G37" s="74">
        <v>0</v>
      </c>
      <c r="H37" s="37">
        <f t="shared" si="3"/>
        <v>2</v>
      </c>
      <c r="I37" s="76">
        <v>0</v>
      </c>
      <c r="J37" s="37">
        <f t="shared" si="5"/>
        <v>2</v>
      </c>
      <c r="K37" s="16"/>
      <c r="L37" s="42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</row>
    <row r="38" spans="1:26" ht="15.75" customHeight="1">
      <c r="A38" s="46">
        <v>14</v>
      </c>
      <c r="B38" s="16" t="s">
        <v>48</v>
      </c>
      <c r="C38" s="49" t="s">
        <v>49</v>
      </c>
      <c r="D38" s="41">
        <v>36800</v>
      </c>
      <c r="E38" s="16"/>
      <c r="F38" s="15">
        <f>'19 JAN 2024'!J38</f>
        <v>3</v>
      </c>
      <c r="G38" s="74">
        <v>9</v>
      </c>
      <c r="H38" s="37">
        <f t="shared" si="3"/>
        <v>12</v>
      </c>
      <c r="I38" s="37">
        <v>9</v>
      </c>
      <c r="J38" s="37">
        <f t="shared" si="5"/>
        <v>3</v>
      </c>
      <c r="K38" s="16"/>
      <c r="L38" s="42">
        <v>7</v>
      </c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</row>
    <row r="39" spans="1:26" ht="15.75" customHeight="1">
      <c r="A39" s="46">
        <v>15</v>
      </c>
      <c r="B39" s="16" t="s">
        <v>50</v>
      </c>
      <c r="C39" s="38"/>
      <c r="D39" s="41">
        <v>8420</v>
      </c>
      <c r="E39" s="16"/>
      <c r="F39" s="15">
        <f>'19 JAN 2024'!J39</f>
        <v>0</v>
      </c>
      <c r="G39" s="74">
        <v>0</v>
      </c>
      <c r="H39" s="37">
        <f t="shared" si="3"/>
        <v>0</v>
      </c>
      <c r="I39" s="37">
        <v>0</v>
      </c>
      <c r="J39" s="37">
        <f t="shared" si="5"/>
        <v>0</v>
      </c>
      <c r="K39" s="16"/>
      <c r="L39" s="42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</row>
    <row r="40" spans="1:26" ht="15.75" customHeight="1">
      <c r="A40" s="46">
        <v>16</v>
      </c>
      <c r="B40" s="16" t="s">
        <v>51</v>
      </c>
      <c r="C40" s="8"/>
      <c r="D40" s="41">
        <v>40900</v>
      </c>
      <c r="E40" s="16"/>
      <c r="F40" s="15">
        <f>'19 JAN 2024'!J40</f>
        <v>0</v>
      </c>
      <c r="G40" s="74">
        <v>0</v>
      </c>
      <c r="H40" s="37">
        <f t="shared" si="3"/>
        <v>0</v>
      </c>
      <c r="I40" s="37">
        <v>0</v>
      </c>
      <c r="J40" s="37">
        <f t="shared" si="5"/>
        <v>0</v>
      </c>
      <c r="K40" s="16"/>
      <c r="L40" s="42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</row>
    <row r="41" spans="1:26" ht="15.75" customHeight="1">
      <c r="A41" s="46">
        <v>17</v>
      </c>
      <c r="B41" s="16" t="s">
        <v>52</v>
      </c>
      <c r="C41" s="50" t="s">
        <v>53</v>
      </c>
      <c r="D41" s="51">
        <v>14980</v>
      </c>
      <c r="E41" s="16"/>
      <c r="F41" s="15">
        <f>'19 JAN 2024'!J41</f>
        <v>0</v>
      </c>
      <c r="G41" s="74">
        <v>0</v>
      </c>
      <c r="H41" s="37">
        <f t="shared" si="3"/>
        <v>0</v>
      </c>
      <c r="I41" s="37">
        <v>0</v>
      </c>
      <c r="J41" s="37">
        <f t="shared" si="5"/>
        <v>0</v>
      </c>
      <c r="K41" s="16"/>
      <c r="L41" s="42">
        <v>0</v>
      </c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</row>
    <row r="42" spans="1:26" ht="15.75" customHeight="1">
      <c r="A42" s="78">
        <v>18</v>
      </c>
      <c r="B42" s="79" t="s">
        <v>54</v>
      </c>
      <c r="C42" s="50" t="s">
        <v>41</v>
      </c>
      <c r="D42" s="80">
        <v>21060</v>
      </c>
      <c r="E42" s="31"/>
      <c r="F42" s="15">
        <f>'19 JAN 2024'!J42</f>
        <v>0</v>
      </c>
      <c r="G42" s="74">
        <v>0</v>
      </c>
      <c r="H42" s="37">
        <f t="shared" si="3"/>
        <v>0</v>
      </c>
      <c r="I42" s="37">
        <v>0</v>
      </c>
      <c r="J42" s="37">
        <f t="shared" si="5"/>
        <v>0</v>
      </c>
      <c r="K42" s="31"/>
      <c r="L42" s="73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</row>
    <row r="43" spans="1:26" ht="12.75">
      <c r="A43" s="58" t="s">
        <v>55</v>
      </c>
      <c r="B43" s="59"/>
      <c r="C43" s="59"/>
      <c r="D43" s="60"/>
      <c r="E43" s="61"/>
      <c r="F43" s="15">
        <f>'19 JAN 2024'!J43</f>
        <v>7</v>
      </c>
      <c r="G43" s="74">
        <f t="shared" ref="G43:J43" si="6">SUM(G25:G42)</f>
        <v>16</v>
      </c>
      <c r="H43" s="74">
        <f t="shared" si="6"/>
        <v>23</v>
      </c>
      <c r="I43" s="74">
        <f t="shared" si="6"/>
        <v>16</v>
      </c>
      <c r="J43" s="74">
        <f t="shared" si="6"/>
        <v>7</v>
      </c>
      <c r="K43" s="61"/>
      <c r="L43" s="57">
        <f t="shared" ref="L43:L44" si="7">I43/H43*100</f>
        <v>69.565217391304344</v>
      </c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12.75">
      <c r="A44" s="58" t="s">
        <v>56</v>
      </c>
      <c r="B44" s="59"/>
      <c r="C44" s="59"/>
      <c r="D44" s="60"/>
      <c r="E44" s="9"/>
      <c r="F44" s="75">
        <f t="shared" ref="F44:J44" si="8">F43+F21</f>
        <v>38</v>
      </c>
      <c r="G44" s="75">
        <f t="shared" si="8"/>
        <v>32</v>
      </c>
      <c r="H44" s="75">
        <f t="shared" si="8"/>
        <v>70</v>
      </c>
      <c r="I44" s="75">
        <f t="shared" si="8"/>
        <v>24</v>
      </c>
      <c r="J44" s="75">
        <f t="shared" si="8"/>
        <v>46</v>
      </c>
      <c r="K44" s="9"/>
      <c r="L44" s="57">
        <f t="shared" si="7"/>
        <v>34.285714285714285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5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5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5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5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5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5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5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5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>
      <c r="A53" s="3"/>
      <c r="B53" s="3"/>
      <c r="C53" s="3"/>
      <c r="D53" s="3"/>
      <c r="E53" s="3"/>
      <c r="F53" s="3"/>
      <c r="G53" s="3"/>
      <c r="H53" s="3"/>
      <c r="I53" s="3"/>
      <c r="J53" s="3"/>
      <c r="K53" s="3" t="s">
        <v>57</v>
      </c>
      <c r="L53" s="5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5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5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5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5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5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5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5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5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5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5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5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5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5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5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5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5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5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5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5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5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5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5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5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5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5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5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5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5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5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5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5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5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5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5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5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5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5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5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5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5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5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5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5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5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5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5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5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5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5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5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5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5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5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5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5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5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5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5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5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5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5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5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5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5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5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5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5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5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5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5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5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5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5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5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5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5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5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5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5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5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5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5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5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5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5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5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5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5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5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5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5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5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5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5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5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5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5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5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5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5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5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5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5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5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5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5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5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5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5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5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5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5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5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5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5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5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5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5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5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5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5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5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5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5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5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5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5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5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5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5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5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5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5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5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5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5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5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5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5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5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5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5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5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5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5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5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5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5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5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5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5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5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5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5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5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5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5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5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5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5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5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5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5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5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5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5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5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5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5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5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5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5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5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5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5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5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5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5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5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5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5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5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5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5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5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5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5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5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5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5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5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5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5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5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5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5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5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5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5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5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5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5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5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5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5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5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5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5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5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5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5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5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5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5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5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5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5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5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5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5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5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5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5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5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5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5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5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5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5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5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5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5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5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5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5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5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5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5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5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5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5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5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5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5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5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5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5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5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5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5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5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5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5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5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5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5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5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5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5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5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5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5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5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5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5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5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5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5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5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5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5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5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5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5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5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5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5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5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5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5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5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5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5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5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5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5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5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5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5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5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5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5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5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5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5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5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5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5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5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5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5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5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5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5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5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5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5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5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5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5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5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5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5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5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5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5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5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5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5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5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5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5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5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5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5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5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5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5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5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5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5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5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5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5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5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5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5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5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5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5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5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5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5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5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5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5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5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5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5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5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5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5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5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5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5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5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5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5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5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5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5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5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5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5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5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5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5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5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5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5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5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5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5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5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5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5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5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5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5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5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5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5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5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5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5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5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5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5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5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5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5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5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5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5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5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5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5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5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5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5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5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5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5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5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5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5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5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5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5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5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5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5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5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5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5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5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5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5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5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5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5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5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5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5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5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5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5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5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5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5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5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5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5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5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5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5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5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5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5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5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5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5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5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5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5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5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5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5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5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5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5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5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5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5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5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5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5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5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5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5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5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5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5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5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5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5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5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5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5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5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5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5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5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5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5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5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5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5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5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5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5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5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5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5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5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5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5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5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5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5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5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5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5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5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5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5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5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5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5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5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5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5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5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5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5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5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5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5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5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5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5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5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5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5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5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5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5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5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5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5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5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5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5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5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5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5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5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5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5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5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5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5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5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5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5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5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5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5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5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5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5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5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5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5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5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5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5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5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5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5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5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5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5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5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5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5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5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5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5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5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5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5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5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5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5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5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5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5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5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5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5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5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5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5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5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5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5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5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5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5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5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5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5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5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5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5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5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5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5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5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5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5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5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5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5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5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5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5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5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5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5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5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5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5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5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5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5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5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5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5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5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5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5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5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5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5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5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5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5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5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5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5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5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5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5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5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5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5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5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5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5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5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5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5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5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5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5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5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5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5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5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5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5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5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5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5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5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5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5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5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5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5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5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5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5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5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5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5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5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5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5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5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5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5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5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5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5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5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5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5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5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5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5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5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5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5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5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5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5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5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5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5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5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5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5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5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5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5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5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5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5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5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5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5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5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5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5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5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5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5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5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5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5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5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5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5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5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5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5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5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5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5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5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5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5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5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5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5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5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5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5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5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5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5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5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5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5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5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5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5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5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5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5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5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5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5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5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5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5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5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5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5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5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5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5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5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5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5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5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5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5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5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5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5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5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5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5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5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5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5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5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5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5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5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5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5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5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5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5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5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5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5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5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5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5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5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5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5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5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5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5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5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5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5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5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5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5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5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5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5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5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5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5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5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5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5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5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5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5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5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5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5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5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5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5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5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5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5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5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5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5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5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5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5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5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5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5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5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5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5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5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5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5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5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5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5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5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5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5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5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5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5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5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5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5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5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5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5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5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5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5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5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5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5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5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5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5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5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5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5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5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5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5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5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5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5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5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5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5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5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5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5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5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5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5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5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5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5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5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5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5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5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5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5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5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5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5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5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5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5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5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5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5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5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5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5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5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5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5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5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5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5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5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5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5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5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5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5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5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5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5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5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5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5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5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5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5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5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5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5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5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5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5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5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5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5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5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5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5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5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5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5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5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5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5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5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5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5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5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5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5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5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5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5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5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5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5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5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5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5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5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5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5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5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5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23">
    <mergeCell ref="A44:D44"/>
    <mergeCell ref="A21:C21"/>
    <mergeCell ref="C25:C31"/>
    <mergeCell ref="C32:C35"/>
    <mergeCell ref="C36:C37"/>
    <mergeCell ref="C38:C40"/>
    <mergeCell ref="A43:D43"/>
    <mergeCell ref="I4:I5"/>
    <mergeCell ref="J4:J5"/>
    <mergeCell ref="K4:K5"/>
    <mergeCell ref="C8:C11"/>
    <mergeCell ref="C12:C13"/>
    <mergeCell ref="C14:C19"/>
    <mergeCell ref="A1:K1"/>
    <mergeCell ref="A2:K2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14 JAN 2024</vt:lpstr>
      <vt:lpstr>15 BLN 2024</vt:lpstr>
      <vt:lpstr>16 JAN 2024</vt:lpstr>
      <vt:lpstr>17 JAN 2024</vt:lpstr>
      <vt:lpstr>18 JAN 2024</vt:lpstr>
      <vt:lpstr>19 JAN 2024</vt:lpstr>
      <vt:lpstr>20 JAN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arfan setiawan</dc:creator>
  <cp:lastModifiedBy>arfan setiawan</cp:lastModifiedBy>
  <dcterms:created xsi:type="dcterms:W3CDTF">2024-05-07T04:50:31Z</dcterms:created>
  <dcterms:modified xsi:type="dcterms:W3CDTF">2024-05-07T04:50:55Z</dcterms:modified>
</cp:coreProperties>
</file>