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wnloads\rekap lobang status mei 2024\Mingguan wonosobo\"/>
    </mc:Choice>
  </mc:AlternateContent>
  <bookViews>
    <workbookView xWindow="0" yWindow="0" windowWidth="23040" windowHeight="8784"/>
  </bookViews>
  <sheets>
    <sheet name="8 Januari 2024" sheetId="1" r:id="rId1"/>
    <sheet name="9 Januari 2024" sheetId="2" r:id="rId2"/>
    <sheet name="10 Januari 2024" sheetId="3" r:id="rId3"/>
    <sheet name="11 Januari 2024" sheetId="4" r:id="rId4"/>
    <sheet name="12 Januari 2024" sheetId="5" r:id="rId5"/>
    <sheet name="13 Januari 2024" sheetId="6" r:id="rId6"/>
  </sheets>
  <externalReferences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6" l="1"/>
  <c r="J30" i="6"/>
  <c r="H30" i="6"/>
  <c r="G29" i="6"/>
  <c r="P17" i="6"/>
  <c r="J17" i="6"/>
  <c r="J32" i="6" s="1"/>
  <c r="H17" i="6"/>
  <c r="H32" i="6" s="1"/>
  <c r="H32" i="5"/>
  <c r="J30" i="5"/>
  <c r="P30" i="5" s="1"/>
  <c r="H30" i="5"/>
  <c r="G29" i="5"/>
  <c r="J17" i="5"/>
  <c r="P17" i="5" s="1"/>
  <c r="H17" i="5"/>
  <c r="H32" i="4"/>
  <c r="P30" i="4"/>
  <c r="J30" i="4"/>
  <c r="H30" i="4"/>
  <c r="G29" i="4"/>
  <c r="P17" i="4"/>
  <c r="J17" i="4"/>
  <c r="J32" i="4" s="1"/>
  <c r="H17" i="4"/>
  <c r="J30" i="3"/>
  <c r="P30" i="3" s="1"/>
  <c r="H30" i="3"/>
  <c r="H32" i="3" s="1"/>
  <c r="G29" i="3"/>
  <c r="J17" i="3"/>
  <c r="J32" i="3" s="1"/>
  <c r="H17" i="3"/>
  <c r="P30" i="2"/>
  <c r="J30" i="2"/>
  <c r="J32" i="2" s="1"/>
  <c r="H30" i="2"/>
  <c r="G29" i="2"/>
  <c r="P17" i="2"/>
  <c r="J17" i="2"/>
  <c r="H17" i="2"/>
  <c r="H32" i="2" s="1"/>
  <c r="H32" i="1"/>
  <c r="J30" i="1"/>
  <c r="P30" i="1" s="1"/>
  <c r="H30" i="1"/>
  <c r="G29" i="1"/>
  <c r="G28" i="1"/>
  <c r="I28" i="1" s="1"/>
  <c r="K28" i="1" s="1"/>
  <c r="G28" i="2" s="1"/>
  <c r="I28" i="2" s="1"/>
  <c r="K28" i="2" s="1"/>
  <c r="G28" i="3" s="1"/>
  <c r="I28" i="3" s="1"/>
  <c r="K28" i="3" s="1"/>
  <c r="G28" i="4" s="1"/>
  <c r="I28" i="4" s="1"/>
  <c r="K28" i="4" s="1"/>
  <c r="G28" i="5" s="1"/>
  <c r="I28" i="5" s="1"/>
  <c r="K28" i="5" s="1"/>
  <c r="G28" i="6" s="1"/>
  <c r="I28" i="6" s="1"/>
  <c r="K28" i="6" s="1"/>
  <c r="G27" i="1"/>
  <c r="I27" i="1" s="1"/>
  <c r="K27" i="1" s="1"/>
  <c r="G27" i="2" s="1"/>
  <c r="I27" i="2" s="1"/>
  <c r="K27" i="2" s="1"/>
  <c r="G27" i="3" s="1"/>
  <c r="I27" i="3" s="1"/>
  <c r="K27" i="3" s="1"/>
  <c r="G27" i="4" s="1"/>
  <c r="I27" i="4" s="1"/>
  <c r="K27" i="4" s="1"/>
  <c r="G27" i="5" s="1"/>
  <c r="I27" i="5" s="1"/>
  <c r="K27" i="5" s="1"/>
  <c r="G27" i="6" s="1"/>
  <c r="I27" i="6" s="1"/>
  <c r="K27" i="6" s="1"/>
  <c r="I26" i="1"/>
  <c r="K26" i="1" s="1"/>
  <c r="G26" i="2" s="1"/>
  <c r="I26" i="2" s="1"/>
  <c r="K26" i="2" s="1"/>
  <c r="G26" i="3" s="1"/>
  <c r="I26" i="3" s="1"/>
  <c r="K26" i="3" s="1"/>
  <c r="G26" i="4" s="1"/>
  <c r="I26" i="4" s="1"/>
  <c r="K26" i="4" s="1"/>
  <c r="G26" i="5" s="1"/>
  <c r="I26" i="5" s="1"/>
  <c r="K26" i="5" s="1"/>
  <c r="G26" i="6" s="1"/>
  <c r="I26" i="6" s="1"/>
  <c r="K26" i="6" s="1"/>
  <c r="G26" i="1"/>
  <c r="G25" i="1"/>
  <c r="I25" i="1" s="1"/>
  <c r="K25" i="1" s="1"/>
  <c r="G25" i="2" s="1"/>
  <c r="I25" i="2" s="1"/>
  <c r="K25" i="2" s="1"/>
  <c r="G25" i="3" s="1"/>
  <c r="I25" i="3" s="1"/>
  <c r="K25" i="3" s="1"/>
  <c r="G25" i="4" s="1"/>
  <c r="I25" i="4" s="1"/>
  <c r="K25" i="4" s="1"/>
  <c r="G25" i="5" s="1"/>
  <c r="I25" i="5" s="1"/>
  <c r="K25" i="5" s="1"/>
  <c r="G25" i="6" s="1"/>
  <c r="I25" i="6" s="1"/>
  <c r="K25" i="6" s="1"/>
  <c r="G24" i="1"/>
  <c r="I24" i="1" s="1"/>
  <c r="K24" i="1" s="1"/>
  <c r="G24" i="2" s="1"/>
  <c r="I24" i="2" s="1"/>
  <c r="K24" i="2" s="1"/>
  <c r="G24" i="3" s="1"/>
  <c r="I24" i="3" s="1"/>
  <c r="K24" i="3" s="1"/>
  <c r="G24" i="4" s="1"/>
  <c r="I24" i="4" s="1"/>
  <c r="K24" i="4" s="1"/>
  <c r="G24" i="5" s="1"/>
  <c r="I24" i="5" s="1"/>
  <c r="K24" i="5" s="1"/>
  <c r="G24" i="6" s="1"/>
  <c r="I24" i="6" s="1"/>
  <c r="K24" i="6" s="1"/>
  <c r="G23" i="1"/>
  <c r="I23" i="1" s="1"/>
  <c r="K23" i="1" s="1"/>
  <c r="G23" i="2" s="1"/>
  <c r="I23" i="2" s="1"/>
  <c r="K23" i="2" s="1"/>
  <c r="G23" i="3" s="1"/>
  <c r="I23" i="3" s="1"/>
  <c r="K23" i="3" s="1"/>
  <c r="G23" i="4" s="1"/>
  <c r="I23" i="4" s="1"/>
  <c r="K23" i="4" s="1"/>
  <c r="G23" i="5" s="1"/>
  <c r="I23" i="5" s="1"/>
  <c r="K23" i="5" s="1"/>
  <c r="G23" i="6" s="1"/>
  <c r="I23" i="6" s="1"/>
  <c r="K23" i="6" s="1"/>
  <c r="G22" i="1"/>
  <c r="I22" i="1" s="1"/>
  <c r="K22" i="1" s="1"/>
  <c r="G22" i="2" s="1"/>
  <c r="I22" i="2" s="1"/>
  <c r="K22" i="2" s="1"/>
  <c r="G22" i="3" s="1"/>
  <c r="I22" i="3" s="1"/>
  <c r="K22" i="3" s="1"/>
  <c r="G22" i="4" s="1"/>
  <c r="I22" i="4" s="1"/>
  <c r="K22" i="4" s="1"/>
  <c r="G22" i="5" s="1"/>
  <c r="I22" i="5" s="1"/>
  <c r="K22" i="5" s="1"/>
  <c r="G22" i="6" s="1"/>
  <c r="I22" i="6" s="1"/>
  <c r="K22" i="6" s="1"/>
  <c r="G21" i="1"/>
  <c r="I21" i="1" s="1"/>
  <c r="J17" i="1"/>
  <c r="P17" i="1" s="1"/>
  <c r="H17" i="1"/>
  <c r="G16" i="1"/>
  <c r="I16" i="1" s="1"/>
  <c r="K16" i="1" s="1"/>
  <c r="G16" i="2" s="1"/>
  <c r="I16" i="2" s="1"/>
  <c r="K16" i="2" s="1"/>
  <c r="G16" i="3" s="1"/>
  <c r="I16" i="3" s="1"/>
  <c r="K16" i="3" s="1"/>
  <c r="G16" i="4" s="1"/>
  <c r="I16" i="4" s="1"/>
  <c r="K16" i="4" s="1"/>
  <c r="G16" i="5" s="1"/>
  <c r="I16" i="5" s="1"/>
  <c r="K16" i="5" s="1"/>
  <c r="G16" i="6" s="1"/>
  <c r="I16" i="6" s="1"/>
  <c r="K16" i="6" s="1"/>
  <c r="G15" i="1"/>
  <c r="I15" i="1" s="1"/>
  <c r="K15" i="1" s="1"/>
  <c r="G15" i="2" s="1"/>
  <c r="I15" i="2" s="1"/>
  <c r="K15" i="2" s="1"/>
  <c r="G15" i="3" s="1"/>
  <c r="I15" i="3" s="1"/>
  <c r="K15" i="3" s="1"/>
  <c r="G15" i="4" s="1"/>
  <c r="I15" i="4" s="1"/>
  <c r="K15" i="4" s="1"/>
  <c r="G15" i="5" s="1"/>
  <c r="I15" i="5" s="1"/>
  <c r="K15" i="5" s="1"/>
  <c r="G15" i="6" s="1"/>
  <c r="I15" i="6" s="1"/>
  <c r="K15" i="6" s="1"/>
  <c r="I14" i="1"/>
  <c r="K14" i="1" s="1"/>
  <c r="G14" i="2" s="1"/>
  <c r="I14" i="2" s="1"/>
  <c r="K14" i="2" s="1"/>
  <c r="G14" i="3" s="1"/>
  <c r="I14" i="3" s="1"/>
  <c r="K14" i="3" s="1"/>
  <c r="G14" i="4" s="1"/>
  <c r="I14" i="4" s="1"/>
  <c r="K14" i="4" s="1"/>
  <c r="G14" i="5" s="1"/>
  <c r="I14" i="5" s="1"/>
  <c r="K14" i="5" s="1"/>
  <c r="G14" i="6" s="1"/>
  <c r="I14" i="6" s="1"/>
  <c r="K14" i="6" s="1"/>
  <c r="G14" i="1"/>
  <c r="G13" i="1"/>
  <c r="I13" i="1" s="1"/>
  <c r="K13" i="1" s="1"/>
  <c r="G13" i="2" s="1"/>
  <c r="I13" i="2" s="1"/>
  <c r="K13" i="2" s="1"/>
  <c r="G13" i="3" s="1"/>
  <c r="I13" i="3" s="1"/>
  <c r="K13" i="3" s="1"/>
  <c r="G13" i="4" s="1"/>
  <c r="I13" i="4" s="1"/>
  <c r="K13" i="4" s="1"/>
  <c r="G13" i="5" s="1"/>
  <c r="I13" i="5" s="1"/>
  <c r="K13" i="5" s="1"/>
  <c r="G13" i="6" s="1"/>
  <c r="I13" i="6" s="1"/>
  <c r="K13" i="6" s="1"/>
  <c r="G12" i="1"/>
  <c r="I12" i="1" s="1"/>
  <c r="K12" i="1" s="1"/>
  <c r="G12" i="2" s="1"/>
  <c r="I12" i="2" s="1"/>
  <c r="K12" i="2" s="1"/>
  <c r="G12" i="3" s="1"/>
  <c r="I12" i="3" s="1"/>
  <c r="K12" i="3" s="1"/>
  <c r="G12" i="4" s="1"/>
  <c r="I12" i="4" s="1"/>
  <c r="K12" i="4" s="1"/>
  <c r="G12" i="5" s="1"/>
  <c r="I12" i="5" s="1"/>
  <c r="K12" i="5" s="1"/>
  <c r="G12" i="6" s="1"/>
  <c r="I12" i="6" s="1"/>
  <c r="K12" i="6" s="1"/>
  <c r="G11" i="1"/>
  <c r="I11" i="1" s="1"/>
  <c r="K11" i="1" s="1"/>
  <c r="G11" i="2" s="1"/>
  <c r="I11" i="2" s="1"/>
  <c r="K11" i="2" s="1"/>
  <c r="G11" i="3" s="1"/>
  <c r="I11" i="3" s="1"/>
  <c r="K11" i="3" s="1"/>
  <c r="G11" i="4" s="1"/>
  <c r="I11" i="4" s="1"/>
  <c r="K11" i="4" s="1"/>
  <c r="G11" i="5" s="1"/>
  <c r="I11" i="5" s="1"/>
  <c r="K11" i="5" s="1"/>
  <c r="G11" i="6" s="1"/>
  <c r="I11" i="6" s="1"/>
  <c r="K11" i="6" s="1"/>
  <c r="G10" i="1"/>
  <c r="I10" i="1" s="1"/>
  <c r="K10" i="1" s="1"/>
  <c r="G10" i="2" s="1"/>
  <c r="I10" i="2" s="1"/>
  <c r="K10" i="2" s="1"/>
  <c r="G10" i="3" s="1"/>
  <c r="I10" i="3" s="1"/>
  <c r="K10" i="3" s="1"/>
  <c r="G10" i="4" s="1"/>
  <c r="I10" i="4" s="1"/>
  <c r="K10" i="4" s="1"/>
  <c r="G10" i="5" s="1"/>
  <c r="I10" i="5" s="1"/>
  <c r="K10" i="5" s="1"/>
  <c r="G10" i="6" s="1"/>
  <c r="I10" i="6" s="1"/>
  <c r="K10" i="6" s="1"/>
  <c r="G9" i="1"/>
  <c r="I9" i="1" s="1"/>
  <c r="K9" i="1" s="1"/>
  <c r="G9" i="2" s="1"/>
  <c r="I9" i="2" s="1"/>
  <c r="K9" i="2" s="1"/>
  <c r="G9" i="3" s="1"/>
  <c r="I9" i="3" s="1"/>
  <c r="K9" i="3" s="1"/>
  <c r="G9" i="4" s="1"/>
  <c r="I9" i="4" s="1"/>
  <c r="K9" i="4" s="1"/>
  <c r="G9" i="5" s="1"/>
  <c r="I9" i="5" s="1"/>
  <c r="K9" i="5" s="1"/>
  <c r="G9" i="6" s="1"/>
  <c r="I9" i="6" s="1"/>
  <c r="K9" i="6" s="1"/>
  <c r="G8" i="1"/>
  <c r="I8" i="1" s="1"/>
  <c r="K8" i="1" s="1"/>
  <c r="G8" i="2" s="1"/>
  <c r="I8" i="2" s="1"/>
  <c r="K8" i="2" s="1"/>
  <c r="G8" i="3" s="1"/>
  <c r="I8" i="3" s="1"/>
  <c r="K8" i="3" s="1"/>
  <c r="G8" i="4" s="1"/>
  <c r="I8" i="4" s="1"/>
  <c r="K8" i="4" s="1"/>
  <c r="G8" i="5" s="1"/>
  <c r="I8" i="5" s="1"/>
  <c r="K8" i="5" s="1"/>
  <c r="G8" i="6" s="1"/>
  <c r="I8" i="6" s="1"/>
  <c r="K8" i="6" s="1"/>
  <c r="K7" i="1"/>
  <c r="I7" i="1"/>
  <c r="I17" i="1" s="1"/>
  <c r="G7" i="1"/>
  <c r="I30" i="1" l="1"/>
  <c r="K21" i="1"/>
  <c r="I32" i="1"/>
  <c r="K17" i="1"/>
  <c r="J32" i="1"/>
  <c r="J32" i="5"/>
  <c r="G7" i="2"/>
  <c r="P17" i="3"/>
  <c r="G17" i="1"/>
  <c r="G30" i="1"/>
  <c r="G32" i="1" l="1"/>
  <c r="I7" i="2"/>
  <c r="G17" i="2"/>
  <c r="O17" i="1"/>
  <c r="N17" i="1" s="1"/>
  <c r="K30" i="1"/>
  <c r="O30" i="1" s="1"/>
  <c r="N30" i="1" s="1"/>
  <c r="G21" i="2"/>
  <c r="I21" i="2" l="1"/>
  <c r="G30" i="2"/>
  <c r="G32" i="2" s="1"/>
  <c r="K7" i="2"/>
  <c r="I17" i="2"/>
  <c r="K32" i="1"/>
  <c r="K17" i="2" l="1"/>
  <c r="G7" i="3"/>
  <c r="K21" i="2"/>
  <c r="I30" i="2"/>
  <c r="I32" i="2" s="1"/>
  <c r="K30" i="2" l="1"/>
  <c r="O30" i="2" s="1"/>
  <c r="N30" i="2" s="1"/>
  <c r="G21" i="3"/>
  <c r="G17" i="3"/>
  <c r="I7" i="3"/>
  <c r="K32" i="2"/>
  <c r="O17" i="2"/>
  <c r="N17" i="2" s="1"/>
  <c r="I17" i="3" l="1"/>
  <c r="K7" i="3"/>
  <c r="G30" i="3"/>
  <c r="I21" i="3"/>
  <c r="G32" i="3"/>
  <c r="K21" i="3" l="1"/>
  <c r="I30" i="3"/>
  <c r="G7" i="4"/>
  <c r="K17" i="3"/>
  <c r="I32" i="3"/>
  <c r="O17" i="3" l="1"/>
  <c r="N17" i="3" s="1"/>
  <c r="I7" i="4"/>
  <c r="G17" i="4"/>
  <c r="K30" i="3"/>
  <c r="O30" i="3" s="1"/>
  <c r="N30" i="3" s="1"/>
  <c r="G21" i="4"/>
  <c r="G30" i="4" l="1"/>
  <c r="I21" i="4"/>
  <c r="G32" i="4"/>
  <c r="K7" i="4"/>
  <c r="I17" i="4"/>
  <c r="K32" i="3"/>
  <c r="K17" i="4" l="1"/>
  <c r="G7" i="5"/>
  <c r="I30" i="4"/>
  <c r="I32" i="4" s="1"/>
  <c r="K21" i="4"/>
  <c r="K30" i="4" l="1"/>
  <c r="O30" i="4" s="1"/>
  <c r="N30" i="4" s="1"/>
  <c r="G21" i="5"/>
  <c r="K32" i="4"/>
  <c r="O17" i="4"/>
  <c r="N17" i="4" s="1"/>
  <c r="I7" i="5"/>
  <c r="G17" i="5"/>
  <c r="K7" i="5" l="1"/>
  <c r="I17" i="5"/>
  <c r="I21" i="5"/>
  <c r="G30" i="5"/>
  <c r="G32" i="5" s="1"/>
  <c r="I30" i="5" l="1"/>
  <c r="I32" i="5" s="1"/>
  <c r="K21" i="5"/>
  <c r="K17" i="5"/>
  <c r="G7" i="6"/>
  <c r="I7" i="6" l="1"/>
  <c r="G17" i="6"/>
  <c r="O17" i="5"/>
  <c r="N17" i="5" s="1"/>
  <c r="K30" i="5"/>
  <c r="O30" i="5" s="1"/>
  <c r="N30" i="5" s="1"/>
  <c r="G21" i="6"/>
  <c r="I21" i="6" l="1"/>
  <c r="G30" i="6"/>
  <c r="G32" i="6" s="1"/>
  <c r="K32" i="5"/>
  <c r="K7" i="6"/>
  <c r="K17" i="6" s="1"/>
  <c r="I17" i="6"/>
  <c r="O17" i="6" l="1"/>
  <c r="N17" i="6" s="1"/>
  <c r="K21" i="6"/>
  <c r="K30" i="6" s="1"/>
  <c r="O30" i="6" s="1"/>
  <c r="N30" i="6" s="1"/>
  <c r="I30" i="6"/>
  <c r="I32" i="6" s="1"/>
  <c r="K32" i="6" l="1"/>
</calcChain>
</file>

<file path=xl/sharedStrings.xml><?xml version="1.0" encoding="utf-8"?>
<sst xmlns="http://schemas.openxmlformats.org/spreadsheetml/2006/main" count="414" uniqueCount="67">
  <si>
    <t xml:space="preserve"> </t>
  </si>
  <si>
    <t>DATA PENANGANAN LUBANG HARIAN BPJ WILAYAH WONOSOBO</t>
  </si>
  <si>
    <t>PERIODE : 8 Januari 2024</t>
  </si>
  <si>
    <t>NO</t>
  </si>
  <si>
    <t>RUAS JALAN</t>
  </si>
  <si>
    <t>PENGAMAT</t>
  </si>
  <si>
    <t>NO TELP</t>
  </si>
  <si>
    <t>PANJANG 
(Km)</t>
  </si>
  <si>
    <t>JUMLAH TENAGA</t>
  </si>
  <si>
    <t>LUBANG SISA S/D HARI KEMARIN</t>
  </si>
  <si>
    <t>LUBANG BARU HARI INI</t>
  </si>
  <si>
    <t>JUMLAH LUBANG S/D HARI INI</t>
  </si>
  <si>
    <t>PENANGANAN LOBANG HARI INI</t>
  </si>
  <si>
    <t>JUMLAH SISA LUBANG S/D HARI INI</t>
  </si>
  <si>
    <t>SEGMEN PADA RUAS  YANG MENUJU RUSAK (KERUSAKAN SUDAH TIDAK BISA DIHITUNG LUBANGNYA)  
SEGMEN KM. S/D KM</t>
  </si>
  <si>
    <t>KET</t>
  </si>
  <si>
    <t>Wilayah I</t>
  </si>
  <si>
    <t>Wanayasa - Kalibening Bts Kab. Pekalongan</t>
  </si>
  <si>
    <t>Saripan</t>
  </si>
  <si>
    <t>081327119801</t>
  </si>
  <si>
    <t>KM. 83+000 s/d KM. 86+000 dan KM.90+000 s/d 94+000</t>
  </si>
  <si>
    <t>Wanayasa - Batur</t>
  </si>
  <si>
    <t>KM. 85+000 s/d KM. 87+000</t>
  </si>
  <si>
    <t>Batur - Dieng</t>
  </si>
  <si>
    <t>Paket PHJD</t>
  </si>
  <si>
    <t>Banjarnegara - Wanayasa</t>
  </si>
  <si>
    <t>KM. 68+000 s/d KM.74+000 dan KM.75+000 s/d KM.77+000</t>
  </si>
  <si>
    <t>Jl. Sunan Gripit (Banjarnegara)</t>
  </si>
  <si>
    <t>Mandiraja - Ketileng</t>
  </si>
  <si>
    <t>Temanggung - Pertigaan Bulu</t>
  </si>
  <si>
    <t>Sarmono</t>
  </si>
  <si>
    <t>081326867920</t>
  </si>
  <si>
    <t>Temanggung - Kaloran Bts. Kab. Semarang</t>
  </si>
  <si>
    <t>Pringsurat - Kranggan</t>
  </si>
  <si>
    <t>KM. 23+000 s/d KM. 24+650</t>
  </si>
  <si>
    <t>Parakan - Patean Bts Kab. Temanggung</t>
  </si>
  <si>
    <t>KM. 41+000 s/d KM. 46+000 dan KM.36+000 s/d KM. 40+000</t>
  </si>
  <si>
    <t>Jumlah lubang</t>
  </si>
  <si>
    <t>sisa lubang</t>
  </si>
  <si>
    <t>penanganan</t>
  </si>
  <si>
    <t>Total Wil 1</t>
  </si>
  <si>
    <t>Wilayah II</t>
  </si>
  <si>
    <t>Wadaslintang - Selokromo 1</t>
  </si>
  <si>
    <t>Sutarno</t>
  </si>
  <si>
    <t>085877365228</t>
  </si>
  <si>
    <t>Wadaslintang - Selokromo 2</t>
  </si>
  <si>
    <t>Wagino</t>
  </si>
  <si>
    <t>085226441687</t>
  </si>
  <si>
    <t>Kertek - Sapuran</t>
  </si>
  <si>
    <t>Suyono</t>
  </si>
  <si>
    <t>085327397547</t>
  </si>
  <si>
    <t>km. 57+900 - 58+200</t>
  </si>
  <si>
    <t>Sapuran - Kaliangkrik</t>
  </si>
  <si>
    <t>Sapuran - Kepil</t>
  </si>
  <si>
    <t>Bruno - Kepil</t>
  </si>
  <si>
    <t>Kemiri - Kepil</t>
  </si>
  <si>
    <t>Wonosobo - Dieng</t>
  </si>
  <si>
    <t>Budi</t>
  </si>
  <si>
    <t>085227378343</t>
  </si>
  <si>
    <t>lubang baru</t>
  </si>
  <si>
    <t>Total Wil 2</t>
  </si>
  <si>
    <t>Total</t>
  </si>
  <si>
    <t>PERIODE : 9 Januari 2024</t>
  </si>
  <si>
    <t>PERIODE : 10 Januari 2024</t>
  </si>
  <si>
    <t>PERIODE : 11 Januari 2024</t>
  </si>
  <si>
    <t>PERIODE : 12 Januari 2024</t>
  </si>
  <si>
    <t>PERIODE : 13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</si>
</sst>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Calibri"/>
      <scheme val="minor"/>
    </font>
    <font>
      <b/>
      <sz val="11"/>
      <color theme="1"/>
      <name val="Arial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5" fillId="3" borderId="4" xfId="0" applyFont="1" applyFill="1" applyBorder="1" applyAlignment="1"/>
    <xf numFmtId="0" fontId="4" fillId="3" borderId="5" xfId="0" applyFont="1" applyFill="1" applyBorder="1" applyAlignment="1"/>
    <xf numFmtId="0" fontId="5" fillId="3" borderId="5" xfId="0" applyFont="1" applyFill="1" applyBorder="1" applyAlignment="1"/>
    <xf numFmtId="0" fontId="5" fillId="3" borderId="6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center" wrapText="1"/>
    </xf>
    <xf numFmtId="0" fontId="2" fillId="3" borderId="0" xfId="0" applyFont="1" applyFill="1" applyAlignment="1"/>
    <xf numFmtId="0" fontId="5" fillId="3" borderId="4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3" borderId="5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right" vertical="center"/>
    </xf>
    <xf numFmtId="0" fontId="5" fillId="3" borderId="1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rekap%20lobang%20status%20mei%202024/Rekap%20Lubang%20Harian%20BPJ%20Wonosob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5%20Desember%20202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 April 2023"/>
      <sheetName val="10 April 2023"/>
      <sheetName val="11 April 2023"/>
      <sheetName val="12 April 2023"/>
      <sheetName val="13 April 2023"/>
      <sheetName val="14 April 2023"/>
      <sheetName val="15 April 2023"/>
      <sheetName val="16 April 2023"/>
      <sheetName val="17 April 2023"/>
      <sheetName val="18 April 2023"/>
      <sheetName val="19 April 2023"/>
      <sheetName val="20 April 2023"/>
      <sheetName val="21 April 2023"/>
      <sheetName val="22 April 2023"/>
      <sheetName val="23 April 2023"/>
      <sheetName val="24 April 2023"/>
      <sheetName val="25 April 2023"/>
      <sheetName val="26 April 2023"/>
      <sheetName val="27 April 2023"/>
      <sheetName val="28 April 2023"/>
      <sheetName val="29 April 2023"/>
      <sheetName val="30 April 2023"/>
      <sheetName val="01 Mei 2023"/>
      <sheetName val="02 Mei 2023"/>
      <sheetName val="03 Mei 2023"/>
      <sheetName val="04 Mei 2023"/>
      <sheetName val="05 Mei 2023"/>
      <sheetName val="06 Mei 2023"/>
      <sheetName val="07 Mei 2023"/>
      <sheetName val="08 Mei 2023"/>
      <sheetName val="09 Mei 2023"/>
      <sheetName val="10 Mei 2023"/>
      <sheetName val="11 Mei 2023"/>
      <sheetName val="12 Mei 2023"/>
      <sheetName val="13 Mei 2023"/>
      <sheetName val="14 Mei 2023"/>
      <sheetName val="15 Mei 2023"/>
      <sheetName val="16 Mei 2023"/>
      <sheetName val="17 Mei 2023"/>
      <sheetName val="18 Mei 2023"/>
      <sheetName val="31 Mei 2023"/>
      <sheetName val="19 Mei 2023"/>
      <sheetName val="20 Mei 2023"/>
      <sheetName val="21 Mei 2023"/>
      <sheetName val="22 Mei 2023"/>
      <sheetName val="23 Mei 2023"/>
      <sheetName val="24 Mei 2023"/>
      <sheetName val="25 Mei 2023"/>
      <sheetName val="26 Mei 2023"/>
      <sheetName val="27 Mei 2023"/>
      <sheetName val="29 Mei 2023"/>
      <sheetName val="30 Mei 2023"/>
      <sheetName val="1 Juni 2023"/>
      <sheetName val="2 Juni 2023"/>
      <sheetName val="3 Juni 2023"/>
      <sheetName val="5 Juni 2023"/>
      <sheetName val="6 Juni 2023"/>
      <sheetName val="7 Juni 2023"/>
      <sheetName val="8 Juni 2023"/>
      <sheetName val="9 Juni 2023"/>
      <sheetName val="10 Juni 2023"/>
      <sheetName val="12 Juni 2023"/>
      <sheetName val="13 Juni 2023"/>
      <sheetName val="14 Juni 2023"/>
      <sheetName val="15 Juni 2023"/>
      <sheetName val="16 Juni 2023"/>
      <sheetName val="17 Juni 2023"/>
      <sheetName val="19 Juni 2023"/>
      <sheetName val="20 Juni 2023"/>
      <sheetName val="21Juni 2023"/>
      <sheetName val="22 Juni 2023"/>
      <sheetName val="23 Juni 2023"/>
      <sheetName val="24 Juni 2023"/>
      <sheetName val="26 Juni 2023"/>
      <sheetName val="27 Juni 2023"/>
      <sheetName val="28 Juni 2023"/>
      <sheetName val="30 Juni 2023"/>
      <sheetName val="1 Juli 2023"/>
      <sheetName val="3 Juli 2023"/>
      <sheetName val="4 Juli 2023"/>
      <sheetName val="5 Juli 2023"/>
      <sheetName val="6 Juli 2023"/>
      <sheetName val="7 Juli 2023"/>
      <sheetName val="8 Juli 2023"/>
      <sheetName val="9 Juli 2023"/>
      <sheetName val="10 Juli 2023"/>
      <sheetName val="11 Juli 2023"/>
      <sheetName val="12 Juli 2023"/>
      <sheetName val="13 Juli 2023"/>
      <sheetName val="14 Juli 2023"/>
      <sheetName val="15 Juli 2023"/>
      <sheetName val="17 Juli 2023"/>
      <sheetName val="18 Juli 2023"/>
      <sheetName val="19 Juli 2023"/>
      <sheetName val="20 Juli 2023"/>
      <sheetName val="21 Juli 2023"/>
      <sheetName val="22 Juli 2023"/>
      <sheetName val="23 Juli 2023"/>
      <sheetName val="24 Juli 2023"/>
      <sheetName val="25 Juli 2023"/>
      <sheetName val="26 Juli 2023"/>
      <sheetName val="27 Juli 2023"/>
      <sheetName val="28 Juli 2023"/>
      <sheetName val="29 Juli 2023"/>
      <sheetName val="31 Juli 2023"/>
      <sheetName val="1 Agustus 2023"/>
      <sheetName val="2 Agustus 2023"/>
      <sheetName val="3 Agustus 2023"/>
      <sheetName val="4 Agustus 2023"/>
      <sheetName val="5 Agustus 2023"/>
      <sheetName val="7 Agustus 2023"/>
      <sheetName val="8 Agustus 2023"/>
      <sheetName val="9 Agustus 2023"/>
      <sheetName val="10 Agustus 2023"/>
      <sheetName val="11 Agustus 2023"/>
      <sheetName val="12 Agustus 2023"/>
      <sheetName val="14 Agustus 2023"/>
      <sheetName val="15 Agustus 2023"/>
      <sheetName val="16 Agustus 2023"/>
      <sheetName val="18 Agustus 2023"/>
      <sheetName val="19 Agustus 2023"/>
      <sheetName val="21 Agustus 2023"/>
      <sheetName val="22 Agustus 2023"/>
      <sheetName val="23 Agustus 2023"/>
      <sheetName val="24 Agustus 2023"/>
      <sheetName val="25 Agustus 2023"/>
      <sheetName val="26 Agustus 2023"/>
      <sheetName val="28 Agustus 2023"/>
      <sheetName val="29 Agustus 2023"/>
      <sheetName val="30 Agustus 2023"/>
      <sheetName val="31 Agustus 2023"/>
      <sheetName val="1 September 2023"/>
      <sheetName val="2 September 2023"/>
      <sheetName val="4 September 2023"/>
      <sheetName val="5 September 2023"/>
      <sheetName val="6 September 2023"/>
      <sheetName val="7 September 2023"/>
      <sheetName val="8 September 2023"/>
      <sheetName val="9 September 2023"/>
      <sheetName val="11 September 2023"/>
      <sheetName val="12 September 2023"/>
      <sheetName val="13 September 2023"/>
      <sheetName val="14 September 2023"/>
      <sheetName val="15 September 2023"/>
      <sheetName val="16 September 2023"/>
      <sheetName val="17 September 2023"/>
      <sheetName val="18 September 2023"/>
      <sheetName val="19 September 2023"/>
      <sheetName val="20 September 2023"/>
      <sheetName val="21 September 2023"/>
      <sheetName val="22 September 2023"/>
      <sheetName val="23 September 2023"/>
      <sheetName val="25 September 2023"/>
      <sheetName val="26 September 2023"/>
      <sheetName val="27 September 2023"/>
      <sheetName val="28 September 2023"/>
      <sheetName val="29 September 2023"/>
      <sheetName val="30 September 2023"/>
      <sheetName val="2 Oktober 2023"/>
      <sheetName val="3 Oktober 2023"/>
      <sheetName val="4 Oktober 2023"/>
      <sheetName val="5 Oktober 2023"/>
      <sheetName val="6 Oktober 2023"/>
      <sheetName val="7 Oktober 2023"/>
      <sheetName val="9 Oktober 2023"/>
      <sheetName val="10 Oktober 2023"/>
      <sheetName val="11 Oktober 2023"/>
      <sheetName val="12 Oktober 2023"/>
      <sheetName val="13 Oktober 2023"/>
      <sheetName val="14 Oktober 2023"/>
      <sheetName val="16 Oktober 2023"/>
      <sheetName val="17 Oktober 2023"/>
      <sheetName val="18 Oktober 2023"/>
      <sheetName val="19 Oktober 2023"/>
      <sheetName val="20 Oktober 2023"/>
      <sheetName val="21 Oktober 2023"/>
      <sheetName val="23 Oktober 2023"/>
      <sheetName val="24 Oktober 2023"/>
      <sheetName val="25 Oktober 2023"/>
      <sheetName val="26 Oktober 2023"/>
      <sheetName val="27 Oktober 2023"/>
      <sheetName val="28 Oktober 2023"/>
      <sheetName val="30 Oktober 2023"/>
      <sheetName val="31 Oktober 2023"/>
      <sheetName val="1 November 2023"/>
      <sheetName val="2 November 2023"/>
      <sheetName val="3 November 2023"/>
      <sheetName val="4 November 2023"/>
      <sheetName val="6 November 2023"/>
      <sheetName val="7 November 2023"/>
      <sheetName val="8 November 2023"/>
      <sheetName val="9 November 2023"/>
      <sheetName val="10 November 2023"/>
      <sheetName val="11 November 2023"/>
      <sheetName val="13 November 2023"/>
      <sheetName val="14 November 2023"/>
      <sheetName val="15 November 2023"/>
      <sheetName val="16 November 2023"/>
      <sheetName val="17 November 2023"/>
      <sheetName val="18 November 2023"/>
      <sheetName val="20 November 2023"/>
      <sheetName val="21 November 2023"/>
      <sheetName val="22 November 2023"/>
      <sheetName val="23 November 2023"/>
      <sheetName val="24 November 2023"/>
      <sheetName val="25 November 2023"/>
      <sheetName val="27 November 2023"/>
      <sheetName val="28 November 2023"/>
      <sheetName val="29 November 2023"/>
      <sheetName val="30 November 2023"/>
      <sheetName val="1 Desember 2023"/>
      <sheetName val="2 Desember 2023"/>
      <sheetName val="4 Desember 2023"/>
      <sheetName val="6 Desember 2023"/>
      <sheetName val="7 Desember 2023"/>
      <sheetName val="8 Desember 2023"/>
      <sheetName val="9 Desember 2023"/>
      <sheetName val="11 Desember 2023"/>
      <sheetName val="12 Desember 2023"/>
      <sheetName val="13 Desember 2023"/>
      <sheetName val="14 Desember 2023"/>
      <sheetName val="15 Desember 2023"/>
      <sheetName val="16 Desember 2023"/>
      <sheetName val="17 Desember 2023"/>
      <sheetName val="18 Desember 2023"/>
      <sheetName val="19 Desember 2023"/>
      <sheetName val="20 Desember 2023"/>
      <sheetName val="21 Desember 2023"/>
      <sheetName val="22 Desember 2023"/>
      <sheetName val="23 Desember 2023"/>
      <sheetName val="24 Desember 2023"/>
      <sheetName val="25 Desember 2023"/>
      <sheetName val="26 Desember 2023"/>
      <sheetName val="27 Desember 2023"/>
      <sheetName val="28 Desember 2023"/>
      <sheetName val="29 Desember 2023"/>
      <sheetName val="30 Desember 2023"/>
      <sheetName val="31 Desember 2023"/>
      <sheetName val="2 Januari 2024"/>
      <sheetName val="3 Januari 2024"/>
      <sheetName val="4 Januari 2024"/>
      <sheetName val="5 Januari 2024"/>
      <sheetName val="6 Januari 2024"/>
      <sheetName val="8 Januari 2024"/>
      <sheetName val="9 Januari 2024"/>
      <sheetName val="10 Januari 2024"/>
      <sheetName val="11 Januari 2024"/>
      <sheetName val="12 Januari 2024"/>
      <sheetName val="13 Januari 2024"/>
      <sheetName val="15 Januari 2024"/>
      <sheetName val="16 Januari 2024"/>
      <sheetName val="17 Januari 2024"/>
      <sheetName val="18 Januari 2024"/>
      <sheetName val="19 Januari 2024"/>
      <sheetName val="20 Januari 2024"/>
      <sheetName val="22 Januari 2024"/>
      <sheetName val="23 Januari 2024"/>
      <sheetName val="24 Januari 2024"/>
      <sheetName val="25 Januari 2024"/>
      <sheetName val="26 Januari 2024"/>
      <sheetName val="27 Januari 2024"/>
      <sheetName val="29 Januari 2024"/>
      <sheetName val="30 Januari 2024"/>
      <sheetName val="31 Januari 2024"/>
      <sheetName val="1 Februari 2024"/>
      <sheetName val="2 Februari 2024"/>
      <sheetName val="3 Februari 2024"/>
      <sheetName val="5 Februari 2024"/>
      <sheetName val="6 Februari 2024"/>
      <sheetName val="7 Februari 2024"/>
      <sheetName val="8 Februari 2024"/>
      <sheetName val="9 Februari 2024"/>
      <sheetName val="10 Februari 2024"/>
      <sheetName val="12 Februari 2024"/>
      <sheetName val="13 Februari 2024"/>
      <sheetName val="15 Februari 2024"/>
      <sheetName val="16 Februari 2024"/>
      <sheetName val="17 Februari 2024"/>
      <sheetName val="19 Februari 2024"/>
      <sheetName val="20 Februari 2024"/>
      <sheetName val="21 Februari 2024"/>
      <sheetName val="22 Februari 2024"/>
      <sheetName val="23 Februari 2024"/>
      <sheetName val="24 Februari 2024"/>
      <sheetName val="26 Februari 2024"/>
      <sheetName val="27 Februari 2024"/>
      <sheetName val="28 Februari 2024"/>
      <sheetName val="29 Februari 2024"/>
      <sheetName val="1 Maret 2024"/>
      <sheetName val="2 Maret 2024"/>
      <sheetName val="4 Maret 2024"/>
      <sheetName val="5 Maret 2024"/>
      <sheetName val="6 Maret 2024"/>
      <sheetName val="7 Maret 2024"/>
      <sheetName val="8 Maret 2024"/>
      <sheetName val="9 Maret 2024"/>
      <sheetName val="12 Maret 2024"/>
      <sheetName val="13 Maret 2024"/>
      <sheetName val="14 Maret 2024"/>
      <sheetName val="15 Maret 2024"/>
      <sheetName val="16 Maret 2024"/>
      <sheetName val="18 Maret 2024"/>
      <sheetName val="19 Maret 2024"/>
      <sheetName val="20 Maret 2024"/>
      <sheetName val="21 Maret 2024"/>
      <sheetName val="22 Maret 2024"/>
      <sheetName val="23 Maret 2024"/>
      <sheetName val="25 Maret 2024"/>
      <sheetName val="26 Maret 2024"/>
      <sheetName val="27 Maret 2024"/>
      <sheetName val="28 Maret 2024"/>
      <sheetName val="29 Maret 2024"/>
      <sheetName val="30 Maret 2024"/>
      <sheetName val="31 Maret 2024"/>
      <sheetName val="1 April 2024"/>
      <sheetName val="2 April 2024"/>
      <sheetName val="3 April 2024"/>
      <sheetName val="4 April 2024"/>
      <sheetName val="5 April 2024"/>
      <sheetName val="6 April 2024"/>
      <sheetName val="16 April 2024"/>
      <sheetName val="17 April 2024"/>
      <sheetName val="18 April 2024"/>
      <sheetName val="19 April 2024"/>
      <sheetName val="20 April 2024"/>
      <sheetName val="22 April 2024"/>
      <sheetName val="23 April 2024"/>
      <sheetName val="24 April 2024"/>
      <sheetName val="25 April 2024"/>
      <sheetName val="26 April 2024"/>
      <sheetName val="27 April 2024"/>
      <sheetName val="29 April 2024"/>
      <sheetName val="30 April 2024"/>
      <sheetName val="1 Mei 2024"/>
      <sheetName val="2 Mei 2024"/>
      <sheetName val="3 Mei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>
        <row r="17">
          <cell r="J17">
            <v>7</v>
          </cell>
        </row>
        <row r="30">
          <cell r="J30">
            <v>8</v>
          </cell>
        </row>
      </sheetData>
      <sheetData sheetId="211">
        <row r="17">
          <cell r="J17">
            <v>6</v>
          </cell>
        </row>
        <row r="30">
          <cell r="J30">
            <v>34</v>
          </cell>
        </row>
      </sheetData>
      <sheetData sheetId="212">
        <row r="17">
          <cell r="J17">
            <v>0</v>
          </cell>
        </row>
        <row r="30">
          <cell r="J30">
            <v>0</v>
          </cell>
        </row>
      </sheetData>
      <sheetData sheetId="213">
        <row r="17">
          <cell r="J17">
            <v>18</v>
          </cell>
        </row>
        <row r="30">
          <cell r="J30">
            <v>20</v>
          </cell>
        </row>
      </sheetData>
      <sheetData sheetId="214">
        <row r="17">
          <cell r="J17">
            <v>7</v>
          </cell>
        </row>
        <row r="30">
          <cell r="J30">
            <v>18</v>
          </cell>
        </row>
      </sheetData>
      <sheetData sheetId="215">
        <row r="17">
          <cell r="J17">
            <v>23</v>
          </cell>
        </row>
        <row r="30">
          <cell r="J30">
            <v>12</v>
          </cell>
        </row>
      </sheetData>
      <sheetData sheetId="216">
        <row r="17">
          <cell r="J17">
            <v>12</v>
          </cell>
        </row>
        <row r="30">
          <cell r="J30">
            <v>15</v>
          </cell>
        </row>
      </sheetData>
      <sheetData sheetId="217">
        <row r="17">
          <cell r="J17">
            <v>7</v>
          </cell>
        </row>
        <row r="30">
          <cell r="J30">
            <v>25</v>
          </cell>
        </row>
      </sheetData>
      <sheetData sheetId="218">
        <row r="17">
          <cell r="J17">
            <v>8</v>
          </cell>
        </row>
        <row r="30">
          <cell r="J30">
            <v>17</v>
          </cell>
        </row>
      </sheetData>
      <sheetData sheetId="219">
        <row r="17">
          <cell r="J17">
            <v>16</v>
          </cell>
        </row>
        <row r="30">
          <cell r="J30">
            <v>28</v>
          </cell>
        </row>
      </sheetData>
      <sheetData sheetId="220">
        <row r="17">
          <cell r="J17">
            <v>15</v>
          </cell>
        </row>
        <row r="30">
          <cell r="J30">
            <v>20</v>
          </cell>
        </row>
      </sheetData>
      <sheetData sheetId="221">
        <row r="17">
          <cell r="J17">
            <v>14</v>
          </cell>
        </row>
        <row r="30">
          <cell r="J30">
            <v>6</v>
          </cell>
        </row>
      </sheetData>
      <sheetData sheetId="222">
        <row r="17">
          <cell r="J17">
            <v>17</v>
          </cell>
        </row>
        <row r="30">
          <cell r="J30">
            <v>6</v>
          </cell>
        </row>
      </sheetData>
      <sheetData sheetId="223">
        <row r="17">
          <cell r="J17">
            <v>7</v>
          </cell>
        </row>
        <row r="30">
          <cell r="J30">
            <v>0</v>
          </cell>
        </row>
      </sheetData>
      <sheetData sheetId="224">
        <row r="17">
          <cell r="J17">
            <v>16</v>
          </cell>
        </row>
        <row r="30">
          <cell r="J30">
            <v>16</v>
          </cell>
        </row>
      </sheetData>
      <sheetData sheetId="225">
        <row r="17">
          <cell r="J17">
            <v>4</v>
          </cell>
        </row>
        <row r="30">
          <cell r="J30">
            <v>24</v>
          </cell>
        </row>
      </sheetData>
      <sheetData sheetId="226">
        <row r="17">
          <cell r="J17">
            <v>10</v>
          </cell>
        </row>
        <row r="30">
          <cell r="J30">
            <v>26</v>
          </cell>
        </row>
      </sheetData>
      <sheetData sheetId="227">
        <row r="17">
          <cell r="J17">
            <v>20</v>
          </cell>
        </row>
        <row r="30">
          <cell r="J30">
            <v>0</v>
          </cell>
        </row>
      </sheetData>
      <sheetData sheetId="228">
        <row r="17">
          <cell r="J17">
            <v>12</v>
          </cell>
        </row>
        <row r="30">
          <cell r="J30">
            <v>19</v>
          </cell>
        </row>
      </sheetData>
      <sheetData sheetId="229">
        <row r="17">
          <cell r="J17">
            <v>23</v>
          </cell>
        </row>
        <row r="30">
          <cell r="J30">
            <v>10</v>
          </cell>
        </row>
      </sheetData>
      <sheetData sheetId="230">
        <row r="17">
          <cell r="J17">
            <v>10</v>
          </cell>
        </row>
        <row r="30">
          <cell r="J30">
            <v>0</v>
          </cell>
        </row>
      </sheetData>
      <sheetData sheetId="231">
        <row r="17">
          <cell r="J17">
            <v>10</v>
          </cell>
        </row>
        <row r="30">
          <cell r="J30">
            <v>0</v>
          </cell>
        </row>
      </sheetData>
      <sheetData sheetId="232">
        <row r="17">
          <cell r="J17">
            <v>0</v>
          </cell>
        </row>
        <row r="30">
          <cell r="J30">
            <v>14</v>
          </cell>
        </row>
      </sheetData>
      <sheetData sheetId="233">
        <row r="17">
          <cell r="J17">
            <v>0</v>
          </cell>
        </row>
        <row r="30">
          <cell r="J30">
            <v>0</v>
          </cell>
        </row>
      </sheetData>
      <sheetData sheetId="234">
        <row r="17">
          <cell r="J17">
            <v>0</v>
          </cell>
        </row>
        <row r="30">
          <cell r="J30">
            <v>0</v>
          </cell>
        </row>
      </sheetData>
      <sheetData sheetId="235">
        <row r="17">
          <cell r="J17">
            <v>6</v>
          </cell>
        </row>
        <row r="30">
          <cell r="J30">
            <v>0</v>
          </cell>
        </row>
      </sheetData>
      <sheetData sheetId="236">
        <row r="17">
          <cell r="J17">
            <v>0</v>
          </cell>
        </row>
        <row r="30">
          <cell r="J30">
            <v>0</v>
          </cell>
        </row>
      </sheetData>
      <sheetData sheetId="237"/>
      <sheetData sheetId="238"/>
      <sheetData sheetId="239"/>
      <sheetData sheetId="240"/>
      <sheetData sheetId="241"/>
      <sheetData sheetId="242">
        <row r="7">
          <cell r="K7">
            <v>4</v>
          </cell>
        </row>
        <row r="8">
          <cell r="K8">
            <v>3</v>
          </cell>
        </row>
        <row r="9">
          <cell r="K9">
            <v>2</v>
          </cell>
        </row>
        <row r="10">
          <cell r="K10">
            <v>0</v>
          </cell>
        </row>
        <row r="11">
          <cell r="K11">
            <v>1</v>
          </cell>
        </row>
        <row r="12">
          <cell r="K12">
            <v>0</v>
          </cell>
        </row>
        <row r="13">
          <cell r="K13">
            <v>1</v>
          </cell>
        </row>
        <row r="14">
          <cell r="K14">
            <v>1</v>
          </cell>
        </row>
        <row r="15">
          <cell r="K15">
            <v>2</v>
          </cell>
        </row>
        <row r="16">
          <cell r="K16">
            <v>3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8</v>
          </cell>
        </row>
        <row r="24">
          <cell r="K24">
            <v>0</v>
          </cell>
        </row>
        <row r="25">
          <cell r="K25">
            <v>7</v>
          </cell>
        </row>
        <row r="26">
          <cell r="K26">
            <v>3</v>
          </cell>
        </row>
        <row r="27">
          <cell r="K27">
            <v>0</v>
          </cell>
        </row>
        <row r="28">
          <cell r="K28">
            <v>0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 Desember 202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tabSelected="1"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2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'[1]6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'[1]6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'[1]6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'[1]6 Januari 2024'!K10</f>
        <v>0</v>
      </c>
      <c r="H10" s="26">
        <v>4</v>
      </c>
      <c r="I10" s="26">
        <f t="shared" si="0"/>
        <v>4</v>
      </c>
      <c r="J10" s="26">
        <v>4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'[1]6 Januari 2024'!K11</f>
        <v>1</v>
      </c>
      <c r="H11" s="26">
        <v>2</v>
      </c>
      <c r="I11" s="26">
        <f t="shared" si="0"/>
        <v>3</v>
      </c>
      <c r="J11" s="26">
        <v>3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'[1]6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'[1]6 Januari 2024'!K13</f>
        <v>1</v>
      </c>
      <c r="H13" s="26">
        <v>0</v>
      </c>
      <c r="I13" s="26">
        <f t="shared" si="0"/>
        <v>1</v>
      </c>
      <c r="J13" s="26">
        <v>0</v>
      </c>
      <c r="K13" s="26">
        <f t="shared" si="1"/>
        <v>1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'[1]6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'[1]6 Januari 2024'!K15</f>
        <v>2</v>
      </c>
      <c r="H15" s="26">
        <v>0</v>
      </c>
      <c r="I15" s="26">
        <f t="shared" si="0"/>
        <v>2</v>
      </c>
      <c r="J15" s="26">
        <v>0</v>
      </c>
      <c r="K15" s="26">
        <f t="shared" si="1"/>
        <v>2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'[1]6 Januari 2024'!K16</f>
        <v>3</v>
      </c>
      <c r="H16" s="26">
        <v>0</v>
      </c>
      <c r="I16" s="26">
        <f t="shared" si="0"/>
        <v>3</v>
      </c>
      <c r="J16" s="26">
        <v>0</v>
      </c>
      <c r="K16" s="26">
        <f t="shared" si="1"/>
        <v>3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17</v>
      </c>
      <c r="H17" s="32">
        <f t="shared" si="2"/>
        <v>6</v>
      </c>
      <c r="I17" s="33">
        <f t="shared" si="2"/>
        <v>23</v>
      </c>
      <c r="J17" s="33">
        <f t="shared" si="2"/>
        <v>7</v>
      </c>
      <c r="K17" s="33">
        <f t="shared" si="2"/>
        <v>16</v>
      </c>
      <c r="L17" s="34"/>
      <c r="M17" s="17"/>
      <c r="N17" s="20" t="e">
        <f>O17+P17</f>
        <v>#REF!</v>
      </c>
      <c r="O17" s="2">
        <f>K17</f>
        <v>16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'[1]6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'[1]6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'[1]6 Januari 2024'!K23</f>
        <v>8</v>
      </c>
      <c r="H23" s="26">
        <v>0</v>
      </c>
      <c r="I23" s="26">
        <f t="shared" si="3"/>
        <v>8</v>
      </c>
      <c r="J23" s="26">
        <v>0</v>
      </c>
      <c r="K23" s="26">
        <f t="shared" si="4"/>
        <v>8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'[1]6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'[1]6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'[1]6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'[1]6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'[1]6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18</v>
      </c>
      <c r="H30" s="41">
        <f t="shared" ref="H30:K30" si="5">SUM(H21:H29)</f>
        <v>0</v>
      </c>
      <c r="I30" s="41">
        <f t="shared" si="5"/>
        <v>18</v>
      </c>
      <c r="J30" s="41">
        <f t="shared" si="5"/>
        <v>0</v>
      </c>
      <c r="K30" s="41">
        <f t="shared" si="5"/>
        <v>18</v>
      </c>
      <c r="L30" s="34"/>
      <c r="M30" s="17"/>
      <c r="N30" s="20" t="e">
        <f>O30+P30</f>
        <v>#REF!</v>
      </c>
      <c r="O30" s="2">
        <f>K30</f>
        <v>18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35</v>
      </c>
      <c r="H32" s="44">
        <f t="shared" si="6"/>
        <v>6</v>
      </c>
      <c r="I32" s="44">
        <f t="shared" si="6"/>
        <v>41</v>
      </c>
      <c r="J32" s="44">
        <f t="shared" si="6"/>
        <v>7</v>
      </c>
      <c r="K32" s="44">
        <f t="shared" si="6"/>
        <v>34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62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'8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'8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'8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'8 Januari 2024'!K10</f>
        <v>0</v>
      </c>
      <c r="H10" s="26">
        <v>0</v>
      </c>
      <c r="I10" s="26">
        <f t="shared" si="0"/>
        <v>0</v>
      </c>
      <c r="J10" s="26">
        <v>0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'8 Januari 2024'!K11</f>
        <v>0</v>
      </c>
      <c r="H11" s="26">
        <v>5</v>
      </c>
      <c r="I11" s="26">
        <f t="shared" si="0"/>
        <v>5</v>
      </c>
      <c r="J11" s="26">
        <v>5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'8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'8 Januari 2024'!K13</f>
        <v>1</v>
      </c>
      <c r="H13" s="26">
        <v>0</v>
      </c>
      <c r="I13" s="26">
        <f t="shared" si="0"/>
        <v>1</v>
      </c>
      <c r="J13" s="26">
        <v>0</v>
      </c>
      <c r="K13" s="26">
        <f t="shared" si="1"/>
        <v>1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'8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'8 Januari 2024'!K15</f>
        <v>2</v>
      </c>
      <c r="H15" s="26">
        <v>0</v>
      </c>
      <c r="I15" s="26">
        <f t="shared" si="0"/>
        <v>2</v>
      </c>
      <c r="J15" s="26">
        <v>0</v>
      </c>
      <c r="K15" s="26">
        <f t="shared" si="1"/>
        <v>2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'8 Januari 2024'!K16</f>
        <v>3</v>
      </c>
      <c r="H16" s="26">
        <v>0</v>
      </c>
      <c r="I16" s="26">
        <f t="shared" si="0"/>
        <v>3</v>
      </c>
      <c r="J16" s="26">
        <v>0</v>
      </c>
      <c r="K16" s="26">
        <f t="shared" si="1"/>
        <v>3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16</v>
      </c>
      <c r="H17" s="32">
        <f t="shared" si="2"/>
        <v>5</v>
      </c>
      <c r="I17" s="33">
        <f t="shared" si="2"/>
        <v>21</v>
      </c>
      <c r="J17" s="33">
        <f t="shared" si="2"/>
        <v>5</v>
      </c>
      <c r="K17" s="33">
        <f t="shared" si="2"/>
        <v>16</v>
      </c>
      <c r="L17" s="34"/>
      <c r="M17" s="17"/>
      <c r="N17" s="20" t="e">
        <f>O17+P17</f>
        <v>#REF!</v>
      </c>
      <c r="O17" s="2">
        <f>K17</f>
        <v>16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'8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'8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'8 Januari 2024'!K23</f>
        <v>8</v>
      </c>
      <c r="H23" s="26">
        <v>0</v>
      </c>
      <c r="I23" s="26">
        <f t="shared" si="3"/>
        <v>8</v>
      </c>
      <c r="J23" s="26">
        <v>2</v>
      </c>
      <c r="K23" s="26">
        <f t="shared" si="4"/>
        <v>6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'8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'8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'8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'8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'8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18</v>
      </c>
      <c r="H30" s="41">
        <f t="shared" ref="H30:K30" si="5">SUM(H21:H29)</f>
        <v>0</v>
      </c>
      <c r="I30" s="41">
        <f t="shared" si="5"/>
        <v>18</v>
      </c>
      <c r="J30" s="41">
        <f t="shared" si="5"/>
        <v>2</v>
      </c>
      <c r="K30" s="41">
        <f t="shared" si="5"/>
        <v>16</v>
      </c>
      <c r="L30" s="34"/>
      <c r="M30" s="17"/>
      <c r="N30" s="20" t="e">
        <f>O30+P30</f>
        <v>#REF!</v>
      </c>
      <c r="O30" s="2">
        <f>K30</f>
        <v>16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34</v>
      </c>
      <c r="H32" s="44">
        <f t="shared" si="6"/>
        <v>5</v>
      </c>
      <c r="I32" s="44">
        <f t="shared" si="6"/>
        <v>39</v>
      </c>
      <c r="J32" s="44">
        <f t="shared" si="6"/>
        <v>7</v>
      </c>
      <c r="K32" s="44">
        <f t="shared" si="6"/>
        <v>32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63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'9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'9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'9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'9 Januari 2024'!K10</f>
        <v>0</v>
      </c>
      <c r="H10" s="26">
        <v>0</v>
      </c>
      <c r="I10" s="26">
        <f t="shared" si="0"/>
        <v>0</v>
      </c>
      <c r="J10" s="26">
        <v>0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'9 Januari 2024'!K11</f>
        <v>0</v>
      </c>
      <c r="H11" s="26">
        <v>2</v>
      </c>
      <c r="I11" s="26">
        <f t="shared" si="0"/>
        <v>2</v>
      </c>
      <c r="J11" s="26">
        <v>2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'9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'9 Januari 2024'!K13</f>
        <v>1</v>
      </c>
      <c r="H13" s="26">
        <v>0</v>
      </c>
      <c r="I13" s="26">
        <f t="shared" si="0"/>
        <v>1</v>
      </c>
      <c r="J13" s="26">
        <v>0</v>
      </c>
      <c r="K13" s="26">
        <f t="shared" si="1"/>
        <v>1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'9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'9 Januari 2024'!K15</f>
        <v>2</v>
      </c>
      <c r="H15" s="26">
        <v>0</v>
      </c>
      <c r="I15" s="26">
        <f t="shared" si="0"/>
        <v>2</v>
      </c>
      <c r="J15" s="26">
        <v>0</v>
      </c>
      <c r="K15" s="26">
        <f t="shared" si="1"/>
        <v>2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'9 Januari 2024'!K16</f>
        <v>3</v>
      </c>
      <c r="H16" s="26">
        <v>0</v>
      </c>
      <c r="I16" s="26">
        <f t="shared" si="0"/>
        <v>3</v>
      </c>
      <c r="J16" s="26">
        <v>0</v>
      </c>
      <c r="K16" s="26">
        <f t="shared" si="1"/>
        <v>3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16</v>
      </c>
      <c r="H17" s="32">
        <f t="shared" si="2"/>
        <v>2</v>
      </c>
      <c r="I17" s="33">
        <f t="shared" si="2"/>
        <v>18</v>
      </c>
      <c r="J17" s="33">
        <f t="shared" si="2"/>
        <v>2</v>
      </c>
      <c r="K17" s="33">
        <f t="shared" si="2"/>
        <v>16</v>
      </c>
      <c r="L17" s="34"/>
      <c r="M17" s="17"/>
      <c r="N17" s="20" t="e">
        <f>O17+P17</f>
        <v>#REF!</v>
      </c>
      <c r="O17" s="2">
        <f>K17</f>
        <v>16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'9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'9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'9 Januari 2024'!K23</f>
        <v>6</v>
      </c>
      <c r="H23" s="26">
        <v>5</v>
      </c>
      <c r="I23" s="26">
        <f t="shared" si="3"/>
        <v>11</v>
      </c>
      <c r="J23" s="26">
        <v>5</v>
      </c>
      <c r="K23" s="26">
        <f t="shared" si="4"/>
        <v>6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'9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'9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'9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'9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'9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16</v>
      </c>
      <c r="H30" s="41">
        <f t="shared" ref="H30:K30" si="5">SUM(H21:H29)</f>
        <v>5</v>
      </c>
      <c r="I30" s="41">
        <f t="shared" si="5"/>
        <v>21</v>
      </c>
      <c r="J30" s="41">
        <f t="shared" si="5"/>
        <v>5</v>
      </c>
      <c r="K30" s="41">
        <f t="shared" si="5"/>
        <v>16</v>
      </c>
      <c r="L30" s="34"/>
      <c r="M30" s="17"/>
      <c r="N30" s="20" t="e">
        <f>O30+P30</f>
        <v>#REF!</v>
      </c>
      <c r="O30" s="2">
        <f>K30</f>
        <v>16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32</v>
      </c>
      <c r="H32" s="44">
        <f t="shared" si="6"/>
        <v>7</v>
      </c>
      <c r="I32" s="44">
        <f t="shared" si="6"/>
        <v>39</v>
      </c>
      <c r="J32" s="44">
        <f t="shared" si="6"/>
        <v>7</v>
      </c>
      <c r="K32" s="44">
        <f t="shared" si="6"/>
        <v>32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64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'10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'10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'10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'10 Januari 2024'!K10</f>
        <v>0</v>
      </c>
      <c r="H10" s="26">
        <v>5</v>
      </c>
      <c r="I10" s="26">
        <f t="shared" si="0"/>
        <v>5</v>
      </c>
      <c r="J10" s="26">
        <v>5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'10 Januari 2024'!K11</f>
        <v>0</v>
      </c>
      <c r="H11" s="26">
        <v>0</v>
      </c>
      <c r="I11" s="26">
        <f t="shared" si="0"/>
        <v>0</v>
      </c>
      <c r="J11" s="26">
        <v>0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'10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'10 Januari 2024'!K13</f>
        <v>1</v>
      </c>
      <c r="H13" s="26">
        <v>0</v>
      </c>
      <c r="I13" s="26">
        <f t="shared" si="0"/>
        <v>1</v>
      </c>
      <c r="J13" s="26">
        <v>0</v>
      </c>
      <c r="K13" s="26">
        <f t="shared" si="1"/>
        <v>1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'10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'10 Januari 2024'!K15</f>
        <v>2</v>
      </c>
      <c r="H15" s="26">
        <v>0</v>
      </c>
      <c r="I15" s="26">
        <f t="shared" si="0"/>
        <v>2</v>
      </c>
      <c r="J15" s="26">
        <v>0</v>
      </c>
      <c r="K15" s="26">
        <f t="shared" si="1"/>
        <v>2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'10 Januari 2024'!K16</f>
        <v>3</v>
      </c>
      <c r="H16" s="26">
        <v>0</v>
      </c>
      <c r="I16" s="26">
        <f t="shared" si="0"/>
        <v>3</v>
      </c>
      <c r="J16" s="26">
        <v>0</v>
      </c>
      <c r="K16" s="26">
        <f t="shared" si="1"/>
        <v>3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16</v>
      </c>
      <c r="H17" s="32">
        <f t="shared" si="2"/>
        <v>5</v>
      </c>
      <c r="I17" s="33">
        <f t="shared" si="2"/>
        <v>21</v>
      </c>
      <c r="J17" s="33">
        <f t="shared" si="2"/>
        <v>5</v>
      </c>
      <c r="K17" s="33">
        <f t="shared" si="2"/>
        <v>16</v>
      </c>
      <c r="L17" s="34"/>
      <c r="M17" s="17"/>
      <c r="N17" s="20" t="e">
        <f>O17+P17</f>
        <v>#REF!</v>
      </c>
      <c r="O17" s="2">
        <f>K17</f>
        <v>16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'10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'10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'10 Januari 2024'!K23</f>
        <v>6</v>
      </c>
      <c r="H23" s="26">
        <v>0</v>
      </c>
      <c r="I23" s="26">
        <f t="shared" si="3"/>
        <v>6</v>
      </c>
      <c r="J23" s="26">
        <v>0</v>
      </c>
      <c r="K23" s="26">
        <f t="shared" si="4"/>
        <v>6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'10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'10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'10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'10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'10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16</v>
      </c>
      <c r="H30" s="41">
        <f t="shared" ref="H30:K30" si="5">SUM(H21:H29)</f>
        <v>0</v>
      </c>
      <c r="I30" s="41">
        <f t="shared" si="5"/>
        <v>16</v>
      </c>
      <c r="J30" s="41">
        <f t="shared" si="5"/>
        <v>0</v>
      </c>
      <c r="K30" s="41">
        <f t="shared" si="5"/>
        <v>16</v>
      </c>
      <c r="L30" s="34"/>
      <c r="M30" s="17"/>
      <c r="N30" s="20" t="e">
        <f>O30+P30</f>
        <v>#REF!</v>
      </c>
      <c r="O30" s="2">
        <f>K30</f>
        <v>16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32</v>
      </c>
      <c r="H32" s="44">
        <f t="shared" si="6"/>
        <v>5</v>
      </c>
      <c r="I32" s="44">
        <f t="shared" si="6"/>
        <v>37</v>
      </c>
      <c r="J32" s="44">
        <f t="shared" si="6"/>
        <v>5</v>
      </c>
      <c r="K32" s="44">
        <f t="shared" si="6"/>
        <v>32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65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'11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'11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'11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'11 Januari 2024'!K10</f>
        <v>0</v>
      </c>
      <c r="H10" s="26">
        <v>0</v>
      </c>
      <c r="I10" s="26">
        <f t="shared" si="0"/>
        <v>0</v>
      </c>
      <c r="J10" s="26">
        <v>0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'11 Januari 2024'!K11</f>
        <v>0</v>
      </c>
      <c r="H11" s="26">
        <v>0</v>
      </c>
      <c r="I11" s="26">
        <f t="shared" si="0"/>
        <v>0</v>
      </c>
      <c r="J11" s="26">
        <v>0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'11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'11 Januari 2024'!K13</f>
        <v>1</v>
      </c>
      <c r="H13" s="26">
        <v>0</v>
      </c>
      <c r="I13" s="26">
        <f t="shared" si="0"/>
        <v>1</v>
      </c>
      <c r="J13" s="26">
        <v>0</v>
      </c>
      <c r="K13" s="26">
        <f t="shared" si="1"/>
        <v>1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'11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'11 Januari 2024'!K15</f>
        <v>2</v>
      </c>
      <c r="H15" s="26">
        <v>0</v>
      </c>
      <c r="I15" s="26">
        <f t="shared" si="0"/>
        <v>2</v>
      </c>
      <c r="J15" s="26">
        <v>2</v>
      </c>
      <c r="K15" s="26">
        <f t="shared" si="1"/>
        <v>0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'11 Januari 2024'!K16</f>
        <v>3</v>
      </c>
      <c r="H16" s="26">
        <v>0</v>
      </c>
      <c r="I16" s="26">
        <f t="shared" si="0"/>
        <v>3</v>
      </c>
      <c r="J16" s="26">
        <v>0</v>
      </c>
      <c r="K16" s="26">
        <f t="shared" si="1"/>
        <v>3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16</v>
      </c>
      <c r="H17" s="32">
        <f t="shared" si="2"/>
        <v>0</v>
      </c>
      <c r="I17" s="33">
        <f t="shared" si="2"/>
        <v>16</v>
      </c>
      <c r="J17" s="33">
        <f t="shared" si="2"/>
        <v>2</v>
      </c>
      <c r="K17" s="33">
        <f t="shared" si="2"/>
        <v>14</v>
      </c>
      <c r="L17" s="34"/>
      <c r="M17" s="17"/>
      <c r="N17" s="20" t="e">
        <f>O17+P17</f>
        <v>#REF!</v>
      </c>
      <c r="O17" s="2">
        <f>K17</f>
        <v>14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'11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'11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'11 Januari 2024'!K23</f>
        <v>6</v>
      </c>
      <c r="H23" s="26">
        <v>12</v>
      </c>
      <c r="I23" s="26">
        <f t="shared" si="3"/>
        <v>18</v>
      </c>
      <c r="J23" s="26">
        <v>12</v>
      </c>
      <c r="K23" s="26">
        <f t="shared" si="4"/>
        <v>6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'11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'11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'11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'11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'11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16</v>
      </c>
      <c r="H30" s="41">
        <f t="shared" ref="H30:K30" si="5">SUM(H21:H29)</f>
        <v>12</v>
      </c>
      <c r="I30" s="41">
        <f t="shared" si="5"/>
        <v>28</v>
      </c>
      <c r="J30" s="41">
        <f t="shared" si="5"/>
        <v>12</v>
      </c>
      <c r="K30" s="41">
        <f t="shared" si="5"/>
        <v>16</v>
      </c>
      <c r="L30" s="34"/>
      <c r="M30" s="17"/>
      <c r="N30" s="20" t="e">
        <f>O30+P30</f>
        <v>#REF!</v>
      </c>
      <c r="O30" s="2">
        <f>K30</f>
        <v>16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32</v>
      </c>
      <c r="H32" s="44">
        <f t="shared" si="6"/>
        <v>12</v>
      </c>
      <c r="I32" s="44">
        <f t="shared" si="6"/>
        <v>44</v>
      </c>
      <c r="J32" s="44">
        <f t="shared" si="6"/>
        <v>14</v>
      </c>
      <c r="K32" s="44">
        <f t="shared" si="6"/>
        <v>30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99"/>
  <sheetViews>
    <sheetView workbookViewId="0"/>
  </sheetViews>
  <sheetFormatPr defaultColWidth="12.6640625" defaultRowHeight="15.75" customHeight="1" x14ac:dyDescent="0.3"/>
  <cols>
    <col min="1" max="1" width="5" style="4" customWidth="1"/>
    <col min="2" max="2" width="33.88671875" style="4" customWidth="1"/>
    <col min="3" max="3" width="10.6640625" style="4" customWidth="1"/>
    <col min="4" max="4" width="15.6640625" style="4" customWidth="1"/>
    <col min="5" max="5" width="11.6640625" style="4" customWidth="1"/>
    <col min="6" max="6" width="9.88671875" style="4" customWidth="1"/>
    <col min="7" max="7" width="14.77734375" style="4" customWidth="1"/>
    <col min="8" max="8" width="11.109375" style="4" customWidth="1"/>
    <col min="9" max="9" width="12.6640625" style="4" customWidth="1"/>
    <col min="10" max="10" width="15.33203125" style="4" customWidth="1"/>
    <col min="11" max="11" width="14.109375" style="4" customWidth="1"/>
    <col min="12" max="12" width="45.21875" style="4" customWidth="1"/>
    <col min="13" max="16384" width="12.6640625" style="4"/>
  </cols>
  <sheetData>
    <row r="1" spans="1:28" ht="14.4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4.4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4.4" x14ac:dyDescent="0.3">
      <c r="A3" s="2"/>
      <c r="B3" s="7"/>
      <c r="C3" s="7"/>
      <c r="D3" s="7"/>
      <c r="E3" s="7"/>
      <c r="F3" s="7"/>
      <c r="G3" s="7"/>
      <c r="H3" s="7"/>
      <c r="I3" s="7"/>
      <c r="J3" s="8" t="s">
        <v>66</v>
      </c>
      <c r="K3" s="9"/>
      <c r="L3" s="9"/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3.8" x14ac:dyDescent="0.3">
      <c r="A4" s="10" t="s">
        <v>3</v>
      </c>
      <c r="B4" s="11" t="s">
        <v>4</v>
      </c>
      <c r="C4" s="12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57.75" customHeight="1" x14ac:dyDescent="0.3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6" x14ac:dyDescent="0.3">
      <c r="A6" s="15"/>
      <c r="B6" s="16" t="s">
        <v>16</v>
      </c>
      <c r="C6" s="17"/>
      <c r="D6" s="17"/>
      <c r="E6" s="17"/>
      <c r="F6" s="17"/>
      <c r="G6" s="17"/>
      <c r="H6" s="18"/>
      <c r="I6" s="17"/>
      <c r="J6" s="17"/>
      <c r="K6" s="17"/>
      <c r="L6" s="19"/>
      <c r="M6" s="17"/>
      <c r="N6" s="2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30.6" x14ac:dyDescent="0.3">
      <c r="A7" s="21">
        <v>1</v>
      </c>
      <c r="B7" s="22" t="s">
        <v>17</v>
      </c>
      <c r="C7" s="23" t="s">
        <v>18</v>
      </c>
      <c r="D7" s="24" t="s">
        <v>19</v>
      </c>
      <c r="E7" s="25">
        <v>21.55</v>
      </c>
      <c r="F7" s="25">
        <v>6</v>
      </c>
      <c r="G7" s="25">
        <f>'12 Januari 2024'!K7</f>
        <v>4</v>
      </c>
      <c r="H7" s="26">
        <v>0</v>
      </c>
      <c r="I7" s="26">
        <f t="shared" ref="I7:I16" si="0">H7+G7</f>
        <v>4</v>
      </c>
      <c r="J7" s="26">
        <v>0</v>
      </c>
      <c r="K7" s="26">
        <f t="shared" ref="K7:K16" si="1">I7-J7</f>
        <v>4</v>
      </c>
      <c r="L7" s="27" t="s">
        <v>20</v>
      </c>
      <c r="M7" s="17"/>
      <c r="N7" s="2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6" x14ac:dyDescent="0.3">
      <c r="A8" s="21">
        <v>2</v>
      </c>
      <c r="B8" s="22" t="s">
        <v>21</v>
      </c>
      <c r="C8" s="28"/>
      <c r="D8" s="28"/>
      <c r="E8" s="25">
        <v>15.21</v>
      </c>
      <c r="F8" s="25">
        <v>4</v>
      </c>
      <c r="G8" s="25">
        <f>'12 Januari 2024'!K8</f>
        <v>3</v>
      </c>
      <c r="H8" s="26">
        <v>0</v>
      </c>
      <c r="I8" s="26">
        <f t="shared" si="0"/>
        <v>3</v>
      </c>
      <c r="J8" s="26">
        <v>0</v>
      </c>
      <c r="K8" s="26">
        <f t="shared" si="1"/>
        <v>3</v>
      </c>
      <c r="L8" s="27" t="s">
        <v>22</v>
      </c>
      <c r="M8" s="17"/>
      <c r="N8" s="2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6" x14ac:dyDescent="0.3">
      <c r="A9" s="21">
        <v>3</v>
      </c>
      <c r="B9" s="22" t="s">
        <v>23</v>
      </c>
      <c r="C9" s="28"/>
      <c r="D9" s="28"/>
      <c r="E9" s="25">
        <v>12.24</v>
      </c>
      <c r="F9" s="25">
        <v>3</v>
      </c>
      <c r="G9" s="25">
        <f>'12 Januari 2024'!K9</f>
        <v>2</v>
      </c>
      <c r="H9" s="26">
        <v>0</v>
      </c>
      <c r="I9" s="26">
        <f t="shared" si="0"/>
        <v>2</v>
      </c>
      <c r="J9" s="26">
        <v>0</v>
      </c>
      <c r="K9" s="26">
        <f t="shared" si="1"/>
        <v>2</v>
      </c>
      <c r="L9" s="27"/>
      <c r="M9" s="17" t="s">
        <v>24</v>
      </c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30" x14ac:dyDescent="0.3">
      <c r="A10" s="21">
        <v>4</v>
      </c>
      <c r="B10" s="29" t="s">
        <v>25</v>
      </c>
      <c r="C10" s="28"/>
      <c r="D10" s="28"/>
      <c r="E10" s="25">
        <v>24.06</v>
      </c>
      <c r="F10" s="25">
        <v>8</v>
      </c>
      <c r="G10" s="25">
        <f>'12 Januari 2024'!K10</f>
        <v>0</v>
      </c>
      <c r="H10" s="26">
        <v>0</v>
      </c>
      <c r="I10" s="26">
        <f t="shared" si="0"/>
        <v>0</v>
      </c>
      <c r="J10" s="26">
        <v>0</v>
      </c>
      <c r="K10" s="26">
        <f t="shared" si="1"/>
        <v>0</v>
      </c>
      <c r="L10" s="27" t="s">
        <v>26</v>
      </c>
      <c r="M10" s="17"/>
      <c r="N10" s="2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5.6" x14ac:dyDescent="0.3">
      <c r="A11" s="21">
        <v>5</v>
      </c>
      <c r="B11" s="22" t="s">
        <v>27</v>
      </c>
      <c r="C11" s="28"/>
      <c r="D11" s="28"/>
      <c r="E11" s="25">
        <v>5.1289999999999996</v>
      </c>
      <c r="F11" s="25">
        <v>2</v>
      </c>
      <c r="G11" s="25">
        <f>'12 Januari 2024'!K11</f>
        <v>0</v>
      </c>
      <c r="H11" s="26">
        <v>0</v>
      </c>
      <c r="I11" s="26">
        <f t="shared" si="0"/>
        <v>0</v>
      </c>
      <c r="J11" s="26">
        <v>0</v>
      </c>
      <c r="K11" s="26">
        <f t="shared" si="1"/>
        <v>0</v>
      </c>
      <c r="L11" s="27"/>
      <c r="M11" s="17"/>
      <c r="N11" s="2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6" x14ac:dyDescent="0.3">
      <c r="A12" s="21">
        <v>6</v>
      </c>
      <c r="B12" s="22" t="s">
        <v>28</v>
      </c>
      <c r="C12" s="14"/>
      <c r="D12" s="14"/>
      <c r="E12" s="25">
        <v>9.84</v>
      </c>
      <c r="F12" s="25">
        <v>2</v>
      </c>
      <c r="G12" s="25">
        <f>'12 Januari 2024'!K12</f>
        <v>0</v>
      </c>
      <c r="H12" s="26">
        <v>0</v>
      </c>
      <c r="I12" s="26">
        <f t="shared" si="0"/>
        <v>0</v>
      </c>
      <c r="J12" s="26">
        <v>0</v>
      </c>
      <c r="K12" s="26">
        <f t="shared" si="1"/>
        <v>0</v>
      </c>
      <c r="L12" s="27"/>
      <c r="M12" s="17"/>
      <c r="N12" s="2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6" x14ac:dyDescent="0.3">
      <c r="A13" s="21">
        <v>7</v>
      </c>
      <c r="B13" s="22" t="s">
        <v>29</v>
      </c>
      <c r="C13" s="23" t="s">
        <v>30</v>
      </c>
      <c r="D13" s="24" t="s">
        <v>31</v>
      </c>
      <c r="E13" s="25">
        <v>6.46</v>
      </c>
      <c r="F13" s="25">
        <v>2</v>
      </c>
      <c r="G13" s="25">
        <f>'12 Januari 2024'!K13</f>
        <v>1</v>
      </c>
      <c r="H13" s="26">
        <v>7</v>
      </c>
      <c r="I13" s="26">
        <f t="shared" si="0"/>
        <v>8</v>
      </c>
      <c r="J13" s="26">
        <v>8</v>
      </c>
      <c r="K13" s="26">
        <f t="shared" si="1"/>
        <v>0</v>
      </c>
      <c r="L13" s="27"/>
      <c r="M13" s="17"/>
      <c r="N13" s="2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0.6" x14ac:dyDescent="0.3">
      <c r="A14" s="21">
        <v>8</v>
      </c>
      <c r="B14" s="22" t="s">
        <v>32</v>
      </c>
      <c r="C14" s="28"/>
      <c r="D14" s="28"/>
      <c r="E14" s="25">
        <v>15.24</v>
      </c>
      <c r="F14" s="25">
        <v>4</v>
      </c>
      <c r="G14" s="25">
        <f>'12 Januari 2024'!K14</f>
        <v>1</v>
      </c>
      <c r="H14" s="26">
        <v>0</v>
      </c>
      <c r="I14" s="26">
        <f t="shared" si="0"/>
        <v>1</v>
      </c>
      <c r="J14" s="26">
        <v>0</v>
      </c>
      <c r="K14" s="26">
        <f t="shared" si="1"/>
        <v>1</v>
      </c>
      <c r="L14" s="27"/>
      <c r="M14" s="17"/>
      <c r="N14" s="2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6" x14ac:dyDescent="0.3">
      <c r="A15" s="21">
        <v>9</v>
      </c>
      <c r="B15" s="22" t="s">
        <v>33</v>
      </c>
      <c r="C15" s="28"/>
      <c r="D15" s="28"/>
      <c r="E15" s="25">
        <v>8.74</v>
      </c>
      <c r="F15" s="25">
        <v>2</v>
      </c>
      <c r="G15" s="25">
        <f>'12 Januari 2024'!K15</f>
        <v>0</v>
      </c>
      <c r="H15" s="26">
        <v>0</v>
      </c>
      <c r="I15" s="26">
        <f t="shared" si="0"/>
        <v>0</v>
      </c>
      <c r="J15" s="26">
        <v>0</v>
      </c>
      <c r="K15" s="26">
        <f t="shared" si="1"/>
        <v>0</v>
      </c>
      <c r="L15" s="27" t="s">
        <v>34</v>
      </c>
      <c r="M15" s="17"/>
      <c r="N15" s="2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0.6" x14ac:dyDescent="0.3">
      <c r="A16" s="21">
        <v>10</v>
      </c>
      <c r="B16" s="22" t="s">
        <v>35</v>
      </c>
      <c r="C16" s="14"/>
      <c r="D16" s="14"/>
      <c r="E16" s="25">
        <v>22.56</v>
      </c>
      <c r="F16" s="25">
        <v>6</v>
      </c>
      <c r="G16" s="25">
        <f>'12 Januari 2024'!K16</f>
        <v>3</v>
      </c>
      <c r="H16" s="26">
        <v>0</v>
      </c>
      <c r="I16" s="26">
        <f t="shared" si="0"/>
        <v>3</v>
      </c>
      <c r="J16" s="26">
        <v>0</v>
      </c>
      <c r="K16" s="26">
        <f t="shared" si="1"/>
        <v>3</v>
      </c>
      <c r="L16" s="27" t="s">
        <v>36</v>
      </c>
      <c r="M16" s="17"/>
      <c r="N16" s="20" t="s">
        <v>37</v>
      </c>
      <c r="O16" s="2" t="s">
        <v>38</v>
      </c>
      <c r="P16" s="2" t="s">
        <v>39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6" x14ac:dyDescent="0.3">
      <c r="A17" s="30"/>
      <c r="B17" s="31" t="s">
        <v>40</v>
      </c>
      <c r="C17" s="9"/>
      <c r="D17" s="9"/>
      <c r="E17" s="14"/>
      <c r="F17" s="17"/>
      <c r="G17" s="32">
        <f t="shared" ref="G17:K17" si="2">SUM(G7:G16)</f>
        <v>14</v>
      </c>
      <c r="H17" s="32">
        <f t="shared" si="2"/>
        <v>7</v>
      </c>
      <c r="I17" s="33">
        <f t="shared" si="2"/>
        <v>21</v>
      </c>
      <c r="J17" s="33">
        <f t="shared" si="2"/>
        <v>8</v>
      </c>
      <c r="K17" s="33">
        <f t="shared" si="2"/>
        <v>13</v>
      </c>
      <c r="L17" s="34"/>
      <c r="M17" s="17"/>
      <c r="N17" s="20" t="e">
        <f>O17+P17</f>
        <v>#REF!</v>
      </c>
      <c r="O17" s="2">
        <f>K17</f>
        <v>13</v>
      </c>
      <c r="P17" s="2" t="e">
        <f>'[1]1 Desember 2023'!J17+'[1]2 Desember 2023'!J17+'[1]4 Desember 2023'!J17+'[2]5 Desember 2023'!J17+'[1]6 Desember 2023'!J17+'[1]7 Desember 2023'!J17+'[1]8 Desember 2023'!J17+'[1]9 Desember 2023'!J17+'[1]11 Desember 2023'!J17+'[1]12 Desember 2023'!J17+'[1]13 Desember 2023'!J17+'[1]14 Desember 2023'!J17+'[1]15 Desember 2023'!J17+'[1]16 Desember 2023'!J17+'[1]17 Desember 2023'!J17+'[1]18 Desember 2023'!J17+'[1]19 Desember 2023'!J17+'[1]20 Desember 2023'!J17+'[1]21 Desember 2023'!J17+'[1]22 Desember 2023'!J17+'[1]23 Desember 2023'!J17+'[1]24 Desember 2023'!J17+'[1]25 Desember 2023'!J17+J17+'[1]26 Desember 2023'!J17+'[1]27 Desember 2023'!J17+'[1]28 Desember 2023'!J17+'[1]29 Desember 2023'!J17+'[1]30 Desember 2023'!J17</f>
        <v>#REF!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6" x14ac:dyDescent="0.3">
      <c r="A18" s="30"/>
      <c r="B18" s="17"/>
      <c r="C18" s="17"/>
      <c r="D18" s="17"/>
      <c r="E18" s="17"/>
      <c r="F18" s="17"/>
      <c r="G18" s="35"/>
      <c r="H18" s="17"/>
      <c r="I18" s="17"/>
      <c r="J18" s="17"/>
      <c r="K18" s="17"/>
      <c r="L18" s="27"/>
      <c r="M18" s="17"/>
      <c r="N18" s="20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6" x14ac:dyDescent="0.3">
      <c r="A19" s="30"/>
      <c r="B19" s="16" t="s">
        <v>41</v>
      </c>
      <c r="C19" s="17"/>
      <c r="D19" s="17"/>
      <c r="E19" s="17"/>
      <c r="F19" s="17"/>
      <c r="G19" s="35"/>
      <c r="H19" s="17"/>
      <c r="I19" s="17"/>
      <c r="J19" s="17"/>
      <c r="K19" s="17"/>
      <c r="L19" s="27"/>
      <c r="M19" s="17"/>
      <c r="N19" s="20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6" x14ac:dyDescent="0.3">
      <c r="A20" s="30"/>
      <c r="B20" s="17"/>
      <c r="C20" s="17"/>
      <c r="D20" s="17"/>
      <c r="E20" s="17"/>
      <c r="F20" s="17"/>
      <c r="G20" s="35"/>
      <c r="H20" s="17"/>
      <c r="I20" s="17"/>
      <c r="J20" s="17"/>
      <c r="K20" s="17"/>
      <c r="L20" s="27"/>
      <c r="M20" s="17"/>
      <c r="N20" s="2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6" x14ac:dyDescent="0.3">
      <c r="A21" s="21">
        <v>1</v>
      </c>
      <c r="B21" s="17" t="s">
        <v>42</v>
      </c>
      <c r="C21" s="36" t="s">
        <v>43</v>
      </c>
      <c r="D21" s="37" t="s">
        <v>44</v>
      </c>
      <c r="E21" s="25">
        <v>19.62</v>
      </c>
      <c r="F21" s="25">
        <v>7</v>
      </c>
      <c r="G21" s="25">
        <f>'12 Januari 2024'!K21</f>
        <v>0</v>
      </c>
      <c r="H21" s="26">
        <v>0</v>
      </c>
      <c r="I21" s="26">
        <f t="shared" ref="I21:I28" si="3">H21+G21</f>
        <v>0</v>
      </c>
      <c r="J21" s="26">
        <v>0</v>
      </c>
      <c r="K21" s="26">
        <f t="shared" ref="K21:K28" si="4">I21-J21</f>
        <v>0</v>
      </c>
      <c r="L21" s="27"/>
      <c r="M21" s="17"/>
      <c r="N21" s="2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5.6" x14ac:dyDescent="0.3">
      <c r="A22" s="21">
        <v>2</v>
      </c>
      <c r="B22" s="17" t="s">
        <v>45</v>
      </c>
      <c r="C22" s="36" t="s">
        <v>46</v>
      </c>
      <c r="D22" s="37" t="s">
        <v>47</v>
      </c>
      <c r="E22" s="25">
        <v>17.899999999999999</v>
      </c>
      <c r="F22" s="25">
        <v>7</v>
      </c>
      <c r="G22" s="25">
        <f>'12 Januari 2024'!K22</f>
        <v>0</v>
      </c>
      <c r="H22" s="26">
        <v>0</v>
      </c>
      <c r="I22" s="26">
        <f t="shared" si="3"/>
        <v>0</v>
      </c>
      <c r="J22" s="26">
        <v>0</v>
      </c>
      <c r="K22" s="26">
        <f t="shared" si="4"/>
        <v>0</v>
      </c>
      <c r="L22" s="27"/>
      <c r="M22" s="17"/>
      <c r="N22" s="2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6" x14ac:dyDescent="0.3">
      <c r="A23" s="21">
        <v>3</v>
      </c>
      <c r="B23" s="17" t="s">
        <v>48</v>
      </c>
      <c r="C23" s="23" t="s">
        <v>49</v>
      </c>
      <c r="D23" s="24" t="s">
        <v>50</v>
      </c>
      <c r="E23" s="25">
        <v>12.35</v>
      </c>
      <c r="F23" s="25">
        <v>4</v>
      </c>
      <c r="G23" s="25">
        <f>'12 Januari 2024'!K23</f>
        <v>6</v>
      </c>
      <c r="H23" s="26">
        <v>5</v>
      </c>
      <c r="I23" s="26">
        <f t="shared" si="3"/>
        <v>11</v>
      </c>
      <c r="J23" s="26">
        <v>5</v>
      </c>
      <c r="K23" s="26">
        <f t="shared" si="4"/>
        <v>6</v>
      </c>
      <c r="L23" s="27" t="s">
        <v>51</v>
      </c>
      <c r="M23" s="17" t="s">
        <v>24</v>
      </c>
      <c r="N23" s="20">
        <v>12</v>
      </c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28" ht="15.6" x14ac:dyDescent="0.3">
      <c r="A24" s="21">
        <v>4</v>
      </c>
      <c r="B24" s="17" t="s">
        <v>52</v>
      </c>
      <c r="C24" s="28"/>
      <c r="D24" s="28"/>
      <c r="E24" s="25">
        <v>15.3</v>
      </c>
      <c r="F24" s="25">
        <v>3</v>
      </c>
      <c r="G24" s="25">
        <f>'12 Januari 2024'!K24</f>
        <v>0</v>
      </c>
      <c r="H24" s="26">
        <v>0</v>
      </c>
      <c r="I24" s="26">
        <f t="shared" si="3"/>
        <v>0</v>
      </c>
      <c r="J24" s="26">
        <v>0</v>
      </c>
      <c r="K24" s="26">
        <f t="shared" si="4"/>
        <v>0</v>
      </c>
      <c r="L24" s="27"/>
      <c r="M24" s="17" t="s">
        <v>24</v>
      </c>
      <c r="N24" s="2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6" x14ac:dyDescent="0.3">
      <c r="A25" s="21">
        <v>5</v>
      </c>
      <c r="B25" s="17" t="s">
        <v>53</v>
      </c>
      <c r="C25" s="28"/>
      <c r="D25" s="28"/>
      <c r="E25" s="25">
        <v>6.45</v>
      </c>
      <c r="F25" s="25">
        <v>3</v>
      </c>
      <c r="G25" s="25">
        <f>'12 Januari 2024'!K25</f>
        <v>7</v>
      </c>
      <c r="H25" s="26">
        <v>0</v>
      </c>
      <c r="I25" s="26">
        <f t="shared" si="3"/>
        <v>7</v>
      </c>
      <c r="J25" s="26">
        <v>0</v>
      </c>
      <c r="K25" s="26">
        <f t="shared" si="4"/>
        <v>7</v>
      </c>
      <c r="L25" s="27"/>
      <c r="M25" s="17" t="s">
        <v>24</v>
      </c>
      <c r="N25" s="20">
        <v>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6" x14ac:dyDescent="0.3">
      <c r="A26" s="21">
        <v>6</v>
      </c>
      <c r="B26" s="17" t="s">
        <v>54</v>
      </c>
      <c r="C26" s="28"/>
      <c r="D26" s="28"/>
      <c r="E26" s="25">
        <v>7.85</v>
      </c>
      <c r="F26" s="25">
        <v>2</v>
      </c>
      <c r="G26" s="25">
        <f>'12 Januari 2024'!K26</f>
        <v>3</v>
      </c>
      <c r="H26" s="26">
        <v>0</v>
      </c>
      <c r="I26" s="26">
        <f t="shared" si="3"/>
        <v>3</v>
      </c>
      <c r="J26" s="26">
        <v>0</v>
      </c>
      <c r="K26" s="26">
        <f t="shared" si="4"/>
        <v>3</v>
      </c>
      <c r="L26" s="27"/>
      <c r="M26" s="17"/>
      <c r="N26" s="2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6" x14ac:dyDescent="0.3">
      <c r="A27" s="21">
        <v>7</v>
      </c>
      <c r="B27" s="17" t="s">
        <v>55</v>
      </c>
      <c r="C27" s="14"/>
      <c r="D27" s="14"/>
      <c r="E27" s="25">
        <v>8.5399999999999991</v>
      </c>
      <c r="F27" s="25">
        <v>3</v>
      </c>
      <c r="G27" s="25">
        <f>'12 Januari 2024'!K27</f>
        <v>0</v>
      </c>
      <c r="H27" s="26">
        <v>0</v>
      </c>
      <c r="I27" s="26">
        <f t="shared" si="3"/>
        <v>0</v>
      </c>
      <c r="J27" s="26">
        <v>0</v>
      </c>
      <c r="K27" s="26">
        <f t="shared" si="4"/>
        <v>0</v>
      </c>
      <c r="L27" s="27"/>
      <c r="M27" s="17" t="s">
        <v>24</v>
      </c>
      <c r="N27" s="2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6" x14ac:dyDescent="0.3">
      <c r="A28" s="21">
        <v>8</v>
      </c>
      <c r="B28" s="17" t="s">
        <v>56</v>
      </c>
      <c r="C28" s="38" t="s">
        <v>57</v>
      </c>
      <c r="D28" s="39" t="s">
        <v>58</v>
      </c>
      <c r="E28" s="25">
        <v>22.07</v>
      </c>
      <c r="F28" s="25">
        <v>8</v>
      </c>
      <c r="G28" s="25">
        <f>'12 Januari 2024'!K28</f>
        <v>0</v>
      </c>
      <c r="H28" s="26">
        <v>0</v>
      </c>
      <c r="I28" s="26">
        <f t="shared" si="3"/>
        <v>0</v>
      </c>
      <c r="J28" s="26">
        <v>0</v>
      </c>
      <c r="K28" s="26">
        <f t="shared" si="4"/>
        <v>0</v>
      </c>
      <c r="L28" s="27"/>
      <c r="M28" s="17" t="s">
        <v>24</v>
      </c>
      <c r="N28" s="2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5.6" x14ac:dyDescent="0.3">
      <c r="A29" s="40"/>
      <c r="B29" s="17"/>
      <c r="C29" s="17"/>
      <c r="D29" s="17"/>
      <c r="E29" s="36"/>
      <c r="F29" s="17"/>
      <c r="G29" s="25">
        <f>'[1]2 September 2023'!K29</f>
        <v>0</v>
      </c>
      <c r="H29" s="18"/>
      <c r="I29" s="18"/>
      <c r="J29" s="18"/>
      <c r="K29" s="18"/>
      <c r="L29" s="27"/>
      <c r="M29" s="17"/>
      <c r="N29" s="20" t="s">
        <v>59</v>
      </c>
      <c r="O29" s="2" t="s">
        <v>38</v>
      </c>
      <c r="P29" s="2" t="s">
        <v>39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6" x14ac:dyDescent="0.3">
      <c r="A30" s="40"/>
      <c r="B30" s="31" t="s">
        <v>60</v>
      </c>
      <c r="C30" s="9"/>
      <c r="D30" s="9"/>
      <c r="E30" s="14"/>
      <c r="F30" s="17"/>
      <c r="G30" s="41">
        <f>SUM(G21:G28)</f>
        <v>16</v>
      </c>
      <c r="H30" s="41">
        <f t="shared" ref="H30:K30" si="5">SUM(H21:H29)</f>
        <v>5</v>
      </c>
      <c r="I30" s="41">
        <f t="shared" si="5"/>
        <v>21</v>
      </c>
      <c r="J30" s="41">
        <f t="shared" si="5"/>
        <v>5</v>
      </c>
      <c r="K30" s="41">
        <f t="shared" si="5"/>
        <v>16</v>
      </c>
      <c r="L30" s="34"/>
      <c r="M30" s="17"/>
      <c r="N30" s="20" t="e">
        <f>O30+P30</f>
        <v>#REF!</v>
      </c>
      <c r="O30" s="2">
        <f>K30</f>
        <v>16</v>
      </c>
      <c r="P30" s="2" t="e">
        <f>'[1]1 Desember 2023'!J30+'[1]2 Desember 2023'!J30+'[1]4 Desember 2023'!J30+'[2]5 Desember 2023'!J30+'[1]6 Desember 2023'!J30+'[1]7 Desember 2023'!J30+'[1]8 Desember 2023'!J30+'[1]9 Desember 2023'!J30+'[1]11 Desember 2023'!J30+'[1]12 Desember 2023'!J30+'[1]13 Desember 2023'!J30+'[1]14 Desember 2023'!J30+'[1]15 Desember 2023'!J30+'[1]16 Desember 2023'!J30+'[1]17 Desember 2023'!J30+'[1]18 Desember 2023'!J30+'[1]19 Desember 2023'!J30+'[1]20 Desember 2023'!J30+'[1]21 Desember 2023'!J30+'[1]22 Desember 2023'!J30+'[1]23 Desember 2023'!J30+'[1]24 Desember 2023'!J30+'[1]25 Desember 2023'!J30+J30+'[1]26 Desember 2023'!J30+'[1]27 Desember 2023'!J30+'[1]28 Desember 2023'!J30+'[1]29 Desember 2023'!J30+'[1]30 Desember 2023'!J30</f>
        <v>#REF!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6" x14ac:dyDescent="0.3">
      <c r="A31" s="42"/>
      <c r="B31" s="9"/>
      <c r="C31" s="9"/>
      <c r="D31" s="9"/>
      <c r="E31" s="14"/>
      <c r="F31" s="17"/>
      <c r="G31" s="25"/>
      <c r="H31" s="25"/>
      <c r="I31" s="25"/>
      <c r="J31" s="25"/>
      <c r="K31" s="25"/>
      <c r="L31" s="27"/>
      <c r="M31" s="17"/>
      <c r="N31" s="2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6" x14ac:dyDescent="0.3">
      <c r="A32" s="43" t="s">
        <v>61</v>
      </c>
      <c r="B32" s="9"/>
      <c r="C32" s="9"/>
      <c r="D32" s="9"/>
      <c r="E32" s="14"/>
      <c r="F32" s="17"/>
      <c r="G32" s="44">
        <f t="shared" ref="G32:K32" si="6">G17+G30</f>
        <v>30</v>
      </c>
      <c r="H32" s="44">
        <f t="shared" si="6"/>
        <v>12</v>
      </c>
      <c r="I32" s="44">
        <f t="shared" si="6"/>
        <v>42</v>
      </c>
      <c r="J32" s="44">
        <f t="shared" si="6"/>
        <v>13</v>
      </c>
      <c r="K32" s="44">
        <f t="shared" si="6"/>
        <v>29</v>
      </c>
      <c r="L32" s="34"/>
      <c r="M32" s="17"/>
      <c r="N32" s="2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8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45"/>
      <c r="M33" s="20"/>
      <c r="N33" s="2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3.8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45"/>
      <c r="M34" s="20"/>
      <c r="N34" s="2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8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45"/>
      <c r="M35" s="20"/>
      <c r="N35" s="2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3.8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3.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3.8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3.8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3.8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3.8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3.8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3.8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3.8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3.8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8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3.8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3.8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.8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.8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.8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.8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.8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.8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.8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.8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.8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.8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.8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.8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.8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.8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.8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.8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.8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.8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.8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.8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.8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.8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.8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.8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.8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.8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.8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.8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.8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.8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.8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.8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.8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.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.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.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.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.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.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.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.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.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.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.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.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.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.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.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.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.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.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.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.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.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.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.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.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.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.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.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.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.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.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.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.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.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.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.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.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.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.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.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.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.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.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.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.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.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.8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.8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.8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.8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.8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.8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.8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.8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.8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.8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.8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.8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.8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.8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.8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.8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.8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.8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.8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.8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.8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.8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.8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.8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.8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.8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.8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.8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.8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.8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.8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.8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.8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.8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.8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.8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.8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.8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.8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.8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.8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.8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.8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.8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.8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.8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.8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.8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.8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.8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.8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.8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.8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.8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.8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.8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.8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.8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.8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.8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.8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.8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.8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.8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.8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.8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.8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.8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.8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.8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.8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.8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.8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.8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.8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.8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.8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.8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.8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.8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.8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.8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.8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.8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.8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.8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.8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.8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.8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.8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.8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.8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.8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.8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.8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.8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.8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.8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.8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.8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.8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.8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.8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.8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.8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.8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.8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.8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.8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.8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.8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.8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.8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.8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.8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.8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.8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.8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.8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.8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.8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.8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.8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.8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.8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.8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.8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.8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.8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.8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.8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.8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.8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.8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.8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.8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.8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.8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.8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.8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.8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.8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.8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.8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.8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.8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.8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.8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.8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.8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.8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.8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.8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.8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.8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.8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.8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.8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.8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.8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.8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.8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3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.8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3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.8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3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.8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3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.8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3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.8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3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.8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3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.8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3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.8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3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.8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3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.8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3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.8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3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.8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3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.8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3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.8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3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.8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3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.8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3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.8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3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.8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3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.8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3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.8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3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.8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3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.8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3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.8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3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.8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3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.8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3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.8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3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.8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3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.8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3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.8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3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.8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.8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3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.8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3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.8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3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.8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3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.8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3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.8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3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.8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3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.8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3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.8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3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.8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3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.8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3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.8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3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.8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3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.8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3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.8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3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.8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3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.8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3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.8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3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.8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3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.8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3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.8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3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.8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3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.8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3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.8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3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.8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3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.8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3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.8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3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.8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3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.8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3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.8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3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.8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3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.8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3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.8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3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.8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3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.8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3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.8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3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.8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3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.8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3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.8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3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.8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3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.8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3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.8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3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.8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3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.8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3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.8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3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.8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3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.8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3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.8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3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.8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3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.8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3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.8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3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.8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3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.8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3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.8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3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.8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3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.8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3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.8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3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.8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3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.8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3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.8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3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.8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3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.8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3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.8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.8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3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.8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3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.8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3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.8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3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.8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3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.8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3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.8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3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.8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3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.8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3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.8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3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.8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3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.8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3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.8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3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.8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3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.8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3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.8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3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.8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3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.8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3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.8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3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.8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3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.8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3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.8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.8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.8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3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.8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3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.8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3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.8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3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.8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3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.8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3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.8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3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.8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3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.8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3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.8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3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.8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3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.8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3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.8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3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.8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3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.8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3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.8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3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.8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3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.8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3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.8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3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.8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3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.8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3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.8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3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.8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3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.8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3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.8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3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.8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3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.8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3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.8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3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.8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3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.8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3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.8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3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.8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3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.8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3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.8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3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.8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3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.8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3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.8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3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.8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3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.8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3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.8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.8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3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.8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3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.8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3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.8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3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.8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3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.8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3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.8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3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.8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3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.8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3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.8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3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.8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3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.8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3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.8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3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.8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3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.8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3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.8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3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.8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3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.8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3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.8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3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.8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3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.8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3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.8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3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.8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3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.8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3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.8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3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.8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3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.8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3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.8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3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.8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3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.8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3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.8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3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.8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3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.8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3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.8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3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.8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3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.8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3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.8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3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.8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3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.8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3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.8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3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.8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3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.8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3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.8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3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.8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3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.8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3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.8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3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.8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3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.8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3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.8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3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.8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3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.8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3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.8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3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.8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3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.8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3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.8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3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.8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3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.8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3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.8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3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.8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3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.8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3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.8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3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.8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3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.8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.8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3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.8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3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.8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3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.8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3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.8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3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.8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3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.8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3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.8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3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.8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3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.8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3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.8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3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.8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3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.8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3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.8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3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.8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3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.8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3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.8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3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.8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3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.8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3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.8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3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.8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3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.8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3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.8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3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.8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3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.8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3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.8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3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.8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3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.8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3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.8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3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.8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3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.8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3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.8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3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.8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3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.8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3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.8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3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.8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3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.8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3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.8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3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.8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3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.8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3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.8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3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.8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3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.8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3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.8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3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.8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3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.8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3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.8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3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.8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3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.8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3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.8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3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.8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3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.8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3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.8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3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.8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3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.8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3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.8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3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.8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3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.8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3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.8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3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.8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3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.8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3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.8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3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.8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.8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3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.8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3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.8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3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.8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3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.8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3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.8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3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.8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3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.8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3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.8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3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.8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3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.8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3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.8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3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.8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3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.8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3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.8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3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.8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3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.8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3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.8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3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.8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3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.8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3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.8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3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.8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3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.8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3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.8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3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.8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3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.8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3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.8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3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.8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3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.8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3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.8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3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.8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3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.8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3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.8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3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.8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3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.8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3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.8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3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.8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3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.8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3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.8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3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.8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3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.8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3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.8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3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.8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3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.8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3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.8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3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.8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3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.8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3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.8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3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.8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3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.8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3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.8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3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.8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3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.8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3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.8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3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.8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3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.8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3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.8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3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.8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3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.8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3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.8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3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.8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3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.8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3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.8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.8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3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.8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3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.8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3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.8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3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.8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3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.8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3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.8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3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.8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3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.8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3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.8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3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.8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3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.8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3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.8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3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.8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3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.8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3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.8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3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.8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3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.8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3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.8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3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.8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3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.8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3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.8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3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.8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3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.8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3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.8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3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.8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3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.8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3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.8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3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.8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3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.8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3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.8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3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.8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3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.8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3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.8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3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.8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3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.8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3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.8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3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.8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3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.8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3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.8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3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.8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3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.8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3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.8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3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.8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3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.8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3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.8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3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.8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3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.8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3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.8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3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.8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3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.8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3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.8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3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.8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3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.8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3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.8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3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.8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3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.8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3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.8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3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.8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3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.8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3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.8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3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.8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3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.8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.8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3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.8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3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.8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3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.8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3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.8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3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.8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3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.8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.8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.8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.8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.8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3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.8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3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.8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3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.8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3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.8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3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.8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3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.8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3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.8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3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.8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3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.8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.8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.8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.8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3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.8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3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.8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3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.8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3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.8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3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.8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3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.8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3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.8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3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.8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3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.8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3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.8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3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.8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3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.8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3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.8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3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.8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3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.8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3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.8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3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.8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3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.8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3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.8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3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.8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3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.8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3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.8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3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.8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3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.8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3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.8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3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.8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3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.8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3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.8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3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.8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3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.8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3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.8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3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.8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3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.8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3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.8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3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.8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3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.8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3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.8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3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.8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3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.8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3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.8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.8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3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.8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3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.8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3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.8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3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.8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3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.8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3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.8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3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.8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3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.8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3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.8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3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.8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3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.8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3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.8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3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.8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3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.8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3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.8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3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.8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3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.8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3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.8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3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.8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3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.8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3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.8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3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.8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3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.8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3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.8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3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.8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3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.8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3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.8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3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.8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3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.8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3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.8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3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.8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3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.8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3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.8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3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.8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3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.8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3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.8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3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.8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3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.8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3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.8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3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.8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3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.8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3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.8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3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.8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3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.8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3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.8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3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.8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3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.8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3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.8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3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.8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3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.8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3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.8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3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.8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3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.8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3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.8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3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.8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3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.8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3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.8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3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.8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3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.8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3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.8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3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.8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3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.8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.8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3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.8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3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.8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3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.8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3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.8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3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.8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3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.8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3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.8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3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.8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3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.8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3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.8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3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.8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3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.8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3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.8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3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.8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3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.8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3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.8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3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.8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3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.8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3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.8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3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.8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3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.8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3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.8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3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.8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3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.8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3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.8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3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.8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3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.8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3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.8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3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.8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3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.8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3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.8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3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.8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3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.8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3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.8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3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.8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3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.8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3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.8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3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.8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3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.8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3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.8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3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.8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3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.8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3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.8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3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.8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3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.8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3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.8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3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.8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3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.8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3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.8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3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.8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3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.8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3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.8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3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.8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3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.8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3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.8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3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.8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3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.8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3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.8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3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.8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3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.8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3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.8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3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.8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.8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3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.8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3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.8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3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.8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3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.8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3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.8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3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.8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3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.8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3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.8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3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.8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3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.8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3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.8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3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.8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3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.8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3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.8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3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.8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3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.8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3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.8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3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.8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3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.8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3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.8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3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.8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3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.8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3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.8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3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.8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3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.8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3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.8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3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.8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3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.8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3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.8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3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.8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3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.8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3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.8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3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.8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3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.8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3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.8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3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.8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3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.8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3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.8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3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.8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3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.8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3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.8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3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.8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3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.8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3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.8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3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.8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3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.8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3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.8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3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.8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3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.8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3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.8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3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.8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3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.8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3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.8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3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.8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3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.8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3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.8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3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.8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3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.8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3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.8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3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.8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3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.8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3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.8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.8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3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.8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3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.8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3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.8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3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.8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3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.8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3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.8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3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.8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3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.8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3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.8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3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.8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3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.8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3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.8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3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.8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3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.8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3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.8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3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.8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3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.8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3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.8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3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.8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3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.8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3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.8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3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.8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3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.8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3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.8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3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.8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3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.8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3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.8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3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.8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3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.8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3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.8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3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.8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3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.8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3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.8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3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.8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3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.8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3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.8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3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.8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3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.8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3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.8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3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.8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3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.8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3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.8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3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.8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3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.8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3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.8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3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.8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3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.8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3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.8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3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.8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3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</sheetData>
  <mergeCells count="25">
    <mergeCell ref="A31:E31"/>
    <mergeCell ref="A32:E32"/>
    <mergeCell ref="C13:C16"/>
    <mergeCell ref="D13:D16"/>
    <mergeCell ref="B17:E17"/>
    <mergeCell ref="C23:C27"/>
    <mergeCell ref="D23:D27"/>
    <mergeCell ref="B30:E30"/>
    <mergeCell ref="I4:I5"/>
    <mergeCell ref="J4:J5"/>
    <mergeCell ref="K4:K5"/>
    <mergeCell ref="L4:L5"/>
    <mergeCell ref="M4:M5"/>
    <mergeCell ref="C7:C12"/>
    <mergeCell ref="D7:D12"/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6</vt:i4>
      </vt:variant>
    </vt:vector>
  </HeadingPairs>
  <TitlesOfParts>
    <vt:vector size="6" baseType="lpstr">
      <vt:lpstr>8 Januari 2024</vt:lpstr>
      <vt:lpstr>9 Januari 2024</vt:lpstr>
      <vt:lpstr>10 Januari 2024</vt:lpstr>
      <vt:lpstr>11 Januari 2024</vt:lpstr>
      <vt:lpstr>12 Januari 2024</vt:lpstr>
      <vt:lpstr>13 Januari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2024-05-06T08:36:28Z</dcterms:created>
  <dcterms:modified xsi:type="dcterms:W3CDTF">2024-05-06T08:36:59Z</dcterms:modified>
</cp:coreProperties>
</file>