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NA MARGA\REKAP BALAI MINGGUAN\bpj surakarta mingguan\"/>
    </mc:Choice>
  </mc:AlternateContent>
  <xr:revisionPtr revIDLastSave="0" documentId="8_{D315AB28-3D3E-4397-B2F9-B5CA552EB422}" xr6:coauthVersionLast="47" xr6:coauthVersionMax="47" xr10:uidLastSave="{00000000-0000-0000-0000-000000000000}"/>
  <bookViews>
    <workbookView xWindow="-120" yWindow="-120" windowWidth="20730" windowHeight="11040" xr2:uid="{0C14465D-055C-4004-BF1F-68334149E180}"/>
  </bookViews>
  <sheets>
    <sheet name="3 MAR 2024" sheetId="1" r:id="rId1"/>
    <sheet name="4 MAR 2024" sheetId="2" r:id="rId2"/>
    <sheet name="5 MAR 2024" sheetId="3" r:id="rId3"/>
    <sheet name="6 MAR 2024" sheetId="4" r:id="rId4"/>
    <sheet name="7 MAR 2024" sheetId="5" r:id="rId5"/>
    <sheet name="8 MAR 2024" sheetId="6" r:id="rId6"/>
    <sheet name="9 MAR 2024" sheetId="7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7" l="1"/>
  <c r="A44" i="7"/>
  <c r="I43" i="7"/>
  <c r="I44" i="7" s="1"/>
  <c r="G43" i="7"/>
  <c r="G44" i="7" s="1"/>
  <c r="D43" i="7"/>
  <c r="A43" i="7"/>
  <c r="D42" i="7"/>
  <c r="B42" i="7"/>
  <c r="D41" i="7"/>
  <c r="B41" i="7"/>
  <c r="D40" i="7"/>
  <c r="B40" i="7"/>
  <c r="D39" i="7"/>
  <c r="B39" i="7"/>
  <c r="D38" i="7"/>
  <c r="B38" i="7"/>
  <c r="D37" i="7"/>
  <c r="B37" i="7"/>
  <c r="D36" i="7"/>
  <c r="B36" i="7"/>
  <c r="D35" i="7"/>
  <c r="B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F24" i="7"/>
  <c r="F23" i="7"/>
  <c r="F22" i="7"/>
  <c r="I21" i="7"/>
  <c r="G21" i="7"/>
  <c r="D21" i="7"/>
  <c r="A2" i="7"/>
  <c r="D44" i="6"/>
  <c r="A44" i="6"/>
  <c r="I43" i="6"/>
  <c r="D43" i="6"/>
  <c r="A43" i="6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9" i="6"/>
  <c r="B29" i="6"/>
  <c r="D28" i="6"/>
  <c r="B28" i="6"/>
  <c r="D27" i="6"/>
  <c r="B27" i="6"/>
  <c r="D26" i="6"/>
  <c r="B26" i="6"/>
  <c r="D25" i="6"/>
  <c r="B25" i="6"/>
  <c r="F24" i="6"/>
  <c r="F23" i="6"/>
  <c r="F22" i="6"/>
  <c r="I21" i="6"/>
  <c r="G21" i="6"/>
  <c r="G44" i="6" s="1"/>
  <c r="D21" i="6"/>
  <c r="A2" i="6"/>
  <c r="G44" i="5"/>
  <c r="D44" i="5"/>
  <c r="A44" i="5"/>
  <c r="I43" i="5"/>
  <c r="I44" i="5" s="1"/>
  <c r="D43" i="5"/>
  <c r="A43" i="5"/>
  <c r="D42" i="5"/>
  <c r="B42" i="5"/>
  <c r="D41" i="5"/>
  <c r="B41" i="5"/>
  <c r="D40" i="5"/>
  <c r="B40" i="5"/>
  <c r="D39" i="5"/>
  <c r="B39" i="5"/>
  <c r="D38" i="5"/>
  <c r="B38" i="5"/>
  <c r="D37" i="5"/>
  <c r="B37" i="5"/>
  <c r="D36" i="5"/>
  <c r="B36" i="5"/>
  <c r="D35" i="5"/>
  <c r="B35" i="5"/>
  <c r="D34" i="5"/>
  <c r="B34" i="5"/>
  <c r="F33" i="5"/>
  <c r="H33" i="5" s="1"/>
  <c r="J33" i="5" s="1"/>
  <c r="F33" i="6" s="1"/>
  <c r="H33" i="6" s="1"/>
  <c r="J33" i="6" s="1"/>
  <c r="F33" i="7" s="1"/>
  <c r="H33" i="7" s="1"/>
  <c r="J33" i="7" s="1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F24" i="5"/>
  <c r="F23" i="5"/>
  <c r="F22" i="5"/>
  <c r="I21" i="5"/>
  <c r="G21" i="5"/>
  <c r="D21" i="5"/>
  <c r="A2" i="5"/>
  <c r="D44" i="4"/>
  <c r="A44" i="4"/>
  <c r="I43" i="4"/>
  <c r="G43" i="4"/>
  <c r="D43" i="4"/>
  <c r="A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F30" i="4"/>
  <c r="H30" i="4" s="1"/>
  <c r="J30" i="4" s="1"/>
  <c r="F30" i="5" s="1"/>
  <c r="H30" i="5" s="1"/>
  <c r="J30" i="5" s="1"/>
  <c r="F30" i="6" s="1"/>
  <c r="H30" i="6" s="1"/>
  <c r="J30" i="6" s="1"/>
  <c r="F30" i="7" s="1"/>
  <c r="H30" i="7" s="1"/>
  <c r="J30" i="7" s="1"/>
  <c r="D30" i="4"/>
  <c r="B30" i="4"/>
  <c r="D29" i="4"/>
  <c r="B29" i="4"/>
  <c r="D28" i="4"/>
  <c r="B28" i="4"/>
  <c r="D27" i="4"/>
  <c r="B27" i="4"/>
  <c r="D26" i="4"/>
  <c r="B26" i="4"/>
  <c r="D25" i="4"/>
  <c r="B25" i="4"/>
  <c r="F24" i="4"/>
  <c r="F23" i="4"/>
  <c r="F22" i="4"/>
  <c r="I21" i="4"/>
  <c r="G21" i="4"/>
  <c r="D21" i="4"/>
  <c r="A2" i="4"/>
  <c r="G44" i="3"/>
  <c r="D44" i="3"/>
  <c r="A44" i="3"/>
  <c r="I43" i="3"/>
  <c r="G43" i="3"/>
  <c r="D43" i="3"/>
  <c r="A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J32" i="3"/>
  <c r="F32" i="4" s="1"/>
  <c r="H32" i="4" s="1"/>
  <c r="J32" i="4" s="1"/>
  <c r="F32" i="5" s="1"/>
  <c r="H32" i="5" s="1"/>
  <c r="J32" i="5" s="1"/>
  <c r="F32" i="6" s="1"/>
  <c r="H32" i="6" s="1"/>
  <c r="J32" i="6" s="1"/>
  <c r="F32" i="7" s="1"/>
  <c r="H32" i="7" s="1"/>
  <c r="J32" i="7" s="1"/>
  <c r="D32" i="3"/>
  <c r="B32" i="3"/>
  <c r="D31" i="3"/>
  <c r="B31" i="3"/>
  <c r="J30" i="3"/>
  <c r="D30" i="3"/>
  <c r="B30" i="3"/>
  <c r="D29" i="3"/>
  <c r="B29" i="3"/>
  <c r="D28" i="3"/>
  <c r="B28" i="3"/>
  <c r="D27" i="3"/>
  <c r="B27" i="3"/>
  <c r="D26" i="3"/>
  <c r="B26" i="3"/>
  <c r="D25" i="3"/>
  <c r="B25" i="3"/>
  <c r="F24" i="3"/>
  <c r="F23" i="3"/>
  <c r="F22" i="3"/>
  <c r="I21" i="3"/>
  <c r="I44" i="3" s="1"/>
  <c r="G21" i="3"/>
  <c r="D21" i="3"/>
  <c r="A2" i="3"/>
  <c r="D44" i="2"/>
  <c r="A44" i="2"/>
  <c r="I43" i="2"/>
  <c r="G43" i="2"/>
  <c r="G44" i="2" s="1"/>
  <c r="D43" i="2"/>
  <c r="A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F24" i="2"/>
  <c r="F23" i="2"/>
  <c r="F22" i="2"/>
  <c r="I21" i="2"/>
  <c r="G21" i="2"/>
  <c r="D21" i="2"/>
  <c r="A2" i="2"/>
  <c r="D44" i="1"/>
  <c r="A44" i="1"/>
  <c r="I43" i="1"/>
  <c r="I44" i="1" s="1"/>
  <c r="G43" i="1"/>
  <c r="G44" i="1" s="1"/>
  <c r="D43" i="1"/>
  <c r="A43" i="1"/>
  <c r="F42" i="1"/>
  <c r="H42" i="1" s="1"/>
  <c r="J42" i="1" s="1"/>
  <c r="F42" i="2" s="1"/>
  <c r="H42" i="2" s="1"/>
  <c r="J42" i="2" s="1"/>
  <c r="F42" i="3" s="1"/>
  <c r="H42" i="3" s="1"/>
  <c r="J42" i="3" s="1"/>
  <c r="F42" i="4" s="1"/>
  <c r="H42" i="4" s="1"/>
  <c r="J42" i="4" s="1"/>
  <c r="F42" i="5" s="1"/>
  <c r="H42" i="5" s="1"/>
  <c r="J42" i="5" s="1"/>
  <c r="F42" i="6" s="1"/>
  <c r="H42" i="6" s="1"/>
  <c r="J42" i="6" s="1"/>
  <c r="F42" i="7" s="1"/>
  <c r="H42" i="7" s="1"/>
  <c r="J42" i="7" s="1"/>
  <c r="D42" i="1"/>
  <c r="B42" i="1"/>
  <c r="F41" i="1"/>
  <c r="H41" i="1" s="1"/>
  <c r="J41" i="1" s="1"/>
  <c r="F41" i="2" s="1"/>
  <c r="H41" i="2" s="1"/>
  <c r="J41" i="2" s="1"/>
  <c r="F41" i="3" s="1"/>
  <c r="H41" i="3" s="1"/>
  <c r="J41" i="3" s="1"/>
  <c r="F41" i="4" s="1"/>
  <c r="H41" i="4" s="1"/>
  <c r="J41" i="4" s="1"/>
  <c r="F41" i="5" s="1"/>
  <c r="H41" i="5" s="1"/>
  <c r="J41" i="5" s="1"/>
  <c r="F41" i="6" s="1"/>
  <c r="H41" i="6" s="1"/>
  <c r="J41" i="6" s="1"/>
  <c r="F41" i="7" s="1"/>
  <c r="H41" i="7" s="1"/>
  <c r="J41" i="7" s="1"/>
  <c r="D41" i="1"/>
  <c r="B41" i="1"/>
  <c r="F40" i="1"/>
  <c r="H40" i="1" s="1"/>
  <c r="J40" i="1" s="1"/>
  <c r="F40" i="2" s="1"/>
  <c r="H40" i="2" s="1"/>
  <c r="J40" i="2" s="1"/>
  <c r="F40" i="3" s="1"/>
  <c r="H40" i="3" s="1"/>
  <c r="J40" i="3" s="1"/>
  <c r="F40" i="4" s="1"/>
  <c r="H40" i="4" s="1"/>
  <c r="J40" i="4" s="1"/>
  <c r="F40" i="5" s="1"/>
  <c r="H40" i="5" s="1"/>
  <c r="J40" i="5" s="1"/>
  <c r="F40" i="6" s="1"/>
  <c r="H40" i="6" s="1"/>
  <c r="J40" i="6" s="1"/>
  <c r="F40" i="7" s="1"/>
  <c r="H40" i="7" s="1"/>
  <c r="J40" i="7" s="1"/>
  <c r="D40" i="1"/>
  <c r="B40" i="1"/>
  <c r="H39" i="1"/>
  <c r="J39" i="1" s="1"/>
  <c r="F39" i="2" s="1"/>
  <c r="H39" i="2" s="1"/>
  <c r="J39" i="2" s="1"/>
  <c r="F39" i="3" s="1"/>
  <c r="H39" i="3" s="1"/>
  <c r="J39" i="3" s="1"/>
  <c r="F39" i="4" s="1"/>
  <c r="H39" i="4" s="1"/>
  <c r="J39" i="4" s="1"/>
  <c r="F39" i="5" s="1"/>
  <c r="H39" i="5" s="1"/>
  <c r="J39" i="5" s="1"/>
  <c r="F39" i="6" s="1"/>
  <c r="H39" i="6" s="1"/>
  <c r="J39" i="6" s="1"/>
  <c r="F39" i="7" s="1"/>
  <c r="H39" i="7" s="1"/>
  <c r="J39" i="7" s="1"/>
  <c r="F39" i="1"/>
  <c r="D39" i="1"/>
  <c r="B39" i="1"/>
  <c r="F38" i="1"/>
  <c r="H38" i="1" s="1"/>
  <c r="J38" i="1" s="1"/>
  <c r="F38" i="2" s="1"/>
  <c r="H38" i="2" s="1"/>
  <c r="J38" i="2" s="1"/>
  <c r="F38" i="3" s="1"/>
  <c r="H38" i="3" s="1"/>
  <c r="J38" i="3" s="1"/>
  <c r="F38" i="4" s="1"/>
  <c r="H38" i="4" s="1"/>
  <c r="J38" i="4" s="1"/>
  <c r="F38" i="5" s="1"/>
  <c r="H38" i="5" s="1"/>
  <c r="J38" i="5" s="1"/>
  <c r="F38" i="6" s="1"/>
  <c r="H38" i="6" s="1"/>
  <c r="J38" i="6" s="1"/>
  <c r="F38" i="7" s="1"/>
  <c r="H38" i="7" s="1"/>
  <c r="J38" i="7" s="1"/>
  <c r="D38" i="1"/>
  <c r="B38" i="1"/>
  <c r="F37" i="1"/>
  <c r="H37" i="1" s="1"/>
  <c r="J37" i="1" s="1"/>
  <c r="F37" i="2" s="1"/>
  <c r="H37" i="2" s="1"/>
  <c r="J37" i="2" s="1"/>
  <c r="F37" i="3" s="1"/>
  <c r="H37" i="3" s="1"/>
  <c r="J37" i="3" s="1"/>
  <c r="F37" i="4" s="1"/>
  <c r="H37" i="4" s="1"/>
  <c r="J37" i="4" s="1"/>
  <c r="F37" i="5" s="1"/>
  <c r="H37" i="5" s="1"/>
  <c r="J37" i="5" s="1"/>
  <c r="F37" i="6" s="1"/>
  <c r="H37" i="6" s="1"/>
  <c r="J37" i="6" s="1"/>
  <c r="F37" i="7" s="1"/>
  <c r="H37" i="7" s="1"/>
  <c r="J37" i="7" s="1"/>
  <c r="D37" i="1"/>
  <c r="B37" i="1"/>
  <c r="F36" i="1"/>
  <c r="H36" i="1" s="1"/>
  <c r="J36" i="1" s="1"/>
  <c r="F36" i="2" s="1"/>
  <c r="H36" i="2" s="1"/>
  <c r="J36" i="2" s="1"/>
  <c r="F36" i="3" s="1"/>
  <c r="H36" i="3" s="1"/>
  <c r="J36" i="3" s="1"/>
  <c r="F36" i="4" s="1"/>
  <c r="H36" i="4" s="1"/>
  <c r="J36" i="4" s="1"/>
  <c r="F36" i="5" s="1"/>
  <c r="H36" i="5" s="1"/>
  <c r="J36" i="5" s="1"/>
  <c r="F36" i="6" s="1"/>
  <c r="H36" i="6" s="1"/>
  <c r="J36" i="6" s="1"/>
  <c r="F36" i="7" s="1"/>
  <c r="H36" i="7" s="1"/>
  <c r="J36" i="7" s="1"/>
  <c r="D36" i="1"/>
  <c r="B36" i="1"/>
  <c r="H35" i="1"/>
  <c r="J35" i="1" s="1"/>
  <c r="F35" i="2" s="1"/>
  <c r="H35" i="2" s="1"/>
  <c r="J35" i="2" s="1"/>
  <c r="F35" i="3" s="1"/>
  <c r="H35" i="3" s="1"/>
  <c r="J35" i="3" s="1"/>
  <c r="F35" i="4" s="1"/>
  <c r="H35" i="4" s="1"/>
  <c r="J35" i="4" s="1"/>
  <c r="F35" i="5" s="1"/>
  <c r="H35" i="5" s="1"/>
  <c r="J35" i="5" s="1"/>
  <c r="F35" i="6" s="1"/>
  <c r="H35" i="6" s="1"/>
  <c r="J35" i="6" s="1"/>
  <c r="F35" i="7" s="1"/>
  <c r="H35" i="7" s="1"/>
  <c r="J35" i="7" s="1"/>
  <c r="F35" i="1"/>
  <c r="D35" i="1"/>
  <c r="B35" i="1"/>
  <c r="F34" i="1"/>
  <c r="H34" i="1" s="1"/>
  <c r="J34" i="1" s="1"/>
  <c r="F34" i="2" s="1"/>
  <c r="H34" i="2" s="1"/>
  <c r="J34" i="2" s="1"/>
  <c r="F34" i="3" s="1"/>
  <c r="H34" i="3" s="1"/>
  <c r="J34" i="3" s="1"/>
  <c r="F34" i="4" s="1"/>
  <c r="H34" i="4" s="1"/>
  <c r="J34" i="4" s="1"/>
  <c r="F34" i="5" s="1"/>
  <c r="H34" i="5" s="1"/>
  <c r="J34" i="5" s="1"/>
  <c r="F34" i="6" s="1"/>
  <c r="H34" i="6" s="1"/>
  <c r="J34" i="6" s="1"/>
  <c r="F34" i="7" s="1"/>
  <c r="H34" i="7" s="1"/>
  <c r="J34" i="7" s="1"/>
  <c r="D34" i="1"/>
  <c r="B34" i="1"/>
  <c r="F33" i="1"/>
  <c r="H33" i="1" s="1"/>
  <c r="J33" i="1" s="1"/>
  <c r="F33" i="2" s="1"/>
  <c r="H33" i="2" s="1"/>
  <c r="J33" i="2" s="1"/>
  <c r="F33" i="3" s="1"/>
  <c r="H33" i="3" s="1"/>
  <c r="J33" i="3" s="1"/>
  <c r="F33" i="4" s="1"/>
  <c r="H33" i="4" s="1"/>
  <c r="D33" i="1"/>
  <c r="B33" i="1"/>
  <c r="F32" i="1"/>
  <c r="H32" i="1" s="1"/>
  <c r="J32" i="1" s="1"/>
  <c r="F32" i="2" s="1"/>
  <c r="H32" i="2" s="1"/>
  <c r="J32" i="2" s="1"/>
  <c r="F32" i="3" s="1"/>
  <c r="D32" i="1"/>
  <c r="B32" i="1"/>
  <c r="H31" i="1"/>
  <c r="J31" i="1" s="1"/>
  <c r="F31" i="2" s="1"/>
  <c r="H31" i="2" s="1"/>
  <c r="J31" i="2" s="1"/>
  <c r="F31" i="3" s="1"/>
  <c r="H31" i="3" s="1"/>
  <c r="J31" i="3" s="1"/>
  <c r="F31" i="4" s="1"/>
  <c r="H31" i="4" s="1"/>
  <c r="J31" i="4" s="1"/>
  <c r="F31" i="5" s="1"/>
  <c r="H31" i="5" s="1"/>
  <c r="J31" i="5" s="1"/>
  <c r="F31" i="6" s="1"/>
  <c r="H31" i="6" s="1"/>
  <c r="J31" i="6" s="1"/>
  <c r="F31" i="7" s="1"/>
  <c r="H31" i="7" s="1"/>
  <c r="J31" i="7" s="1"/>
  <c r="F31" i="1"/>
  <c r="D31" i="1"/>
  <c r="B31" i="1"/>
  <c r="F30" i="1"/>
  <c r="H30" i="1" s="1"/>
  <c r="J30" i="1" s="1"/>
  <c r="F30" i="2" s="1"/>
  <c r="H30" i="2" s="1"/>
  <c r="J30" i="2" s="1"/>
  <c r="F30" i="3" s="1"/>
  <c r="D30" i="1"/>
  <c r="B30" i="1"/>
  <c r="F29" i="1"/>
  <c r="H29" i="1" s="1"/>
  <c r="J29" i="1" s="1"/>
  <c r="F29" i="2" s="1"/>
  <c r="H29" i="2" s="1"/>
  <c r="J29" i="2" s="1"/>
  <c r="F29" i="3" s="1"/>
  <c r="H29" i="3" s="1"/>
  <c r="J29" i="3" s="1"/>
  <c r="F29" i="4" s="1"/>
  <c r="H29" i="4" s="1"/>
  <c r="J29" i="4" s="1"/>
  <c r="F29" i="5" s="1"/>
  <c r="H29" i="5" s="1"/>
  <c r="J29" i="5" s="1"/>
  <c r="F29" i="6" s="1"/>
  <c r="H29" i="6" s="1"/>
  <c r="J29" i="6" s="1"/>
  <c r="F29" i="7" s="1"/>
  <c r="H29" i="7" s="1"/>
  <c r="J29" i="7" s="1"/>
  <c r="D29" i="1"/>
  <c r="B29" i="1"/>
  <c r="F28" i="1"/>
  <c r="H28" i="1" s="1"/>
  <c r="J28" i="1" s="1"/>
  <c r="F28" i="2" s="1"/>
  <c r="H28" i="2" s="1"/>
  <c r="J28" i="2" s="1"/>
  <c r="F28" i="3" s="1"/>
  <c r="H28" i="3" s="1"/>
  <c r="J28" i="3" s="1"/>
  <c r="F28" i="4" s="1"/>
  <c r="H28" i="4" s="1"/>
  <c r="J28" i="4" s="1"/>
  <c r="F28" i="5" s="1"/>
  <c r="H28" i="5" s="1"/>
  <c r="J28" i="5" s="1"/>
  <c r="F28" i="6" s="1"/>
  <c r="H28" i="6" s="1"/>
  <c r="J28" i="6" s="1"/>
  <c r="F28" i="7" s="1"/>
  <c r="H28" i="7" s="1"/>
  <c r="J28" i="7" s="1"/>
  <c r="D28" i="1"/>
  <c r="B28" i="1"/>
  <c r="H27" i="1"/>
  <c r="J27" i="1" s="1"/>
  <c r="F27" i="2" s="1"/>
  <c r="H27" i="2" s="1"/>
  <c r="J27" i="2" s="1"/>
  <c r="F27" i="3" s="1"/>
  <c r="H27" i="3" s="1"/>
  <c r="J27" i="3" s="1"/>
  <c r="F27" i="4" s="1"/>
  <c r="H27" i="4" s="1"/>
  <c r="J27" i="4" s="1"/>
  <c r="F27" i="5" s="1"/>
  <c r="H27" i="5" s="1"/>
  <c r="J27" i="5" s="1"/>
  <c r="F27" i="6" s="1"/>
  <c r="H27" i="6" s="1"/>
  <c r="J27" i="6" s="1"/>
  <c r="F27" i="7" s="1"/>
  <c r="H27" i="7" s="1"/>
  <c r="J27" i="7" s="1"/>
  <c r="F27" i="1"/>
  <c r="D27" i="1"/>
  <c r="B27" i="1"/>
  <c r="F26" i="1"/>
  <c r="H26" i="1" s="1"/>
  <c r="J26" i="1" s="1"/>
  <c r="F26" i="2" s="1"/>
  <c r="H26" i="2" s="1"/>
  <c r="J26" i="2" s="1"/>
  <c r="F26" i="3" s="1"/>
  <c r="H26" i="3" s="1"/>
  <c r="J26" i="3" s="1"/>
  <c r="F26" i="4" s="1"/>
  <c r="H26" i="4" s="1"/>
  <c r="J26" i="4" s="1"/>
  <c r="F26" i="5" s="1"/>
  <c r="H26" i="5" s="1"/>
  <c r="J26" i="5" s="1"/>
  <c r="F26" i="6" s="1"/>
  <c r="H26" i="6" s="1"/>
  <c r="J26" i="6" s="1"/>
  <c r="F26" i="7" s="1"/>
  <c r="H26" i="7" s="1"/>
  <c r="J26" i="7" s="1"/>
  <c r="D26" i="1"/>
  <c r="B26" i="1"/>
  <c r="F25" i="1"/>
  <c r="F43" i="1" s="1"/>
  <c r="F44" i="1" s="1"/>
  <c r="D25" i="1"/>
  <c r="B25" i="1"/>
  <c r="F24" i="1"/>
  <c r="F23" i="1"/>
  <c r="F22" i="1"/>
  <c r="I21" i="1"/>
  <c r="G21" i="1"/>
  <c r="F21" i="1"/>
  <c r="D21" i="1"/>
  <c r="H20" i="1"/>
  <c r="J20" i="1" s="1"/>
  <c r="F20" i="2" s="1"/>
  <c r="H20" i="2" s="1"/>
  <c r="J20" i="2" s="1"/>
  <c r="F20" i="3" s="1"/>
  <c r="H20" i="3" s="1"/>
  <c r="J20" i="3" s="1"/>
  <c r="F20" i="4" s="1"/>
  <c r="H20" i="4" s="1"/>
  <c r="J20" i="4" s="1"/>
  <c r="F20" i="5" s="1"/>
  <c r="H20" i="5" s="1"/>
  <c r="J20" i="5" s="1"/>
  <c r="F20" i="6" s="1"/>
  <c r="H20" i="6" s="1"/>
  <c r="J20" i="6" s="1"/>
  <c r="F20" i="7" s="1"/>
  <c r="H20" i="7" s="1"/>
  <c r="J20" i="7" s="1"/>
  <c r="F20" i="1"/>
  <c r="F19" i="1"/>
  <c r="H19" i="1" s="1"/>
  <c r="J19" i="1" s="1"/>
  <c r="F19" i="2" s="1"/>
  <c r="H19" i="2" s="1"/>
  <c r="J19" i="2" s="1"/>
  <c r="F19" i="3" s="1"/>
  <c r="H19" i="3" s="1"/>
  <c r="J19" i="3" s="1"/>
  <c r="F19" i="4" s="1"/>
  <c r="H19" i="4" s="1"/>
  <c r="J19" i="4" s="1"/>
  <c r="F19" i="5" s="1"/>
  <c r="H19" i="5" s="1"/>
  <c r="J19" i="5" s="1"/>
  <c r="F19" i="6" s="1"/>
  <c r="H19" i="6" s="1"/>
  <c r="J19" i="6" s="1"/>
  <c r="F19" i="7" s="1"/>
  <c r="H19" i="7" s="1"/>
  <c r="J19" i="7" s="1"/>
  <c r="F18" i="1"/>
  <c r="H18" i="1" s="1"/>
  <c r="J18" i="1" s="1"/>
  <c r="F18" i="2" s="1"/>
  <c r="H18" i="2" s="1"/>
  <c r="J18" i="2" s="1"/>
  <c r="F18" i="3" s="1"/>
  <c r="H18" i="3" s="1"/>
  <c r="J18" i="3" s="1"/>
  <c r="F18" i="4" s="1"/>
  <c r="H18" i="4" s="1"/>
  <c r="J18" i="4" s="1"/>
  <c r="F18" i="5" s="1"/>
  <c r="H18" i="5" s="1"/>
  <c r="J18" i="5" s="1"/>
  <c r="F18" i="6" s="1"/>
  <c r="H18" i="6" s="1"/>
  <c r="J18" i="6" s="1"/>
  <c r="F18" i="7" s="1"/>
  <c r="H18" i="7" s="1"/>
  <c r="J18" i="7" s="1"/>
  <c r="F17" i="1"/>
  <c r="H17" i="1" s="1"/>
  <c r="J17" i="1" s="1"/>
  <c r="F17" i="2" s="1"/>
  <c r="H17" i="2" s="1"/>
  <c r="J17" i="2" s="1"/>
  <c r="F17" i="3" s="1"/>
  <c r="H17" i="3" s="1"/>
  <c r="J17" i="3" s="1"/>
  <c r="F17" i="4" s="1"/>
  <c r="H17" i="4" s="1"/>
  <c r="J17" i="4" s="1"/>
  <c r="F17" i="5" s="1"/>
  <c r="H17" i="5" s="1"/>
  <c r="J17" i="5" s="1"/>
  <c r="F17" i="6" s="1"/>
  <c r="H17" i="6" s="1"/>
  <c r="J17" i="6" s="1"/>
  <c r="F17" i="7" s="1"/>
  <c r="H17" i="7" s="1"/>
  <c r="J17" i="7" s="1"/>
  <c r="H16" i="1"/>
  <c r="J16" i="1" s="1"/>
  <c r="F16" i="2" s="1"/>
  <c r="H16" i="2" s="1"/>
  <c r="J16" i="2" s="1"/>
  <c r="F16" i="3" s="1"/>
  <c r="H16" i="3" s="1"/>
  <c r="J16" i="3" s="1"/>
  <c r="F16" i="4" s="1"/>
  <c r="H16" i="4" s="1"/>
  <c r="J16" i="4" s="1"/>
  <c r="F16" i="5" s="1"/>
  <c r="H16" i="5" s="1"/>
  <c r="J16" i="5" s="1"/>
  <c r="F16" i="6" s="1"/>
  <c r="H16" i="6" s="1"/>
  <c r="J16" i="6" s="1"/>
  <c r="F16" i="7" s="1"/>
  <c r="H16" i="7" s="1"/>
  <c r="J16" i="7" s="1"/>
  <c r="F16" i="1"/>
  <c r="F15" i="1"/>
  <c r="H15" i="1" s="1"/>
  <c r="J15" i="1" s="1"/>
  <c r="F15" i="2" s="1"/>
  <c r="H15" i="2" s="1"/>
  <c r="J15" i="2" s="1"/>
  <c r="F15" i="3" s="1"/>
  <c r="H15" i="3" s="1"/>
  <c r="J15" i="3" s="1"/>
  <c r="F15" i="4" s="1"/>
  <c r="H15" i="4" s="1"/>
  <c r="J15" i="4" s="1"/>
  <c r="F15" i="5" s="1"/>
  <c r="H15" i="5" s="1"/>
  <c r="J15" i="5" s="1"/>
  <c r="F15" i="6" s="1"/>
  <c r="H15" i="6" s="1"/>
  <c r="J15" i="6" s="1"/>
  <c r="F15" i="7" s="1"/>
  <c r="H15" i="7" s="1"/>
  <c r="J15" i="7" s="1"/>
  <c r="F14" i="1"/>
  <c r="H14" i="1" s="1"/>
  <c r="J14" i="1" s="1"/>
  <c r="F14" i="2" s="1"/>
  <c r="H14" i="2" s="1"/>
  <c r="J14" i="2" s="1"/>
  <c r="F14" i="3" s="1"/>
  <c r="H14" i="3" s="1"/>
  <c r="J14" i="3" s="1"/>
  <c r="F14" i="4" s="1"/>
  <c r="H14" i="4" s="1"/>
  <c r="J14" i="4" s="1"/>
  <c r="F14" i="5" s="1"/>
  <c r="H14" i="5" s="1"/>
  <c r="J14" i="5" s="1"/>
  <c r="F14" i="6" s="1"/>
  <c r="H14" i="6" s="1"/>
  <c r="J14" i="6" s="1"/>
  <c r="F14" i="7" s="1"/>
  <c r="H14" i="7" s="1"/>
  <c r="J14" i="7" s="1"/>
  <c r="F13" i="1"/>
  <c r="H13" i="1" s="1"/>
  <c r="J13" i="1" s="1"/>
  <c r="F13" i="2" s="1"/>
  <c r="H13" i="2" s="1"/>
  <c r="J13" i="2" s="1"/>
  <c r="F13" i="3" s="1"/>
  <c r="H13" i="3" s="1"/>
  <c r="J13" i="3" s="1"/>
  <c r="F13" i="4" s="1"/>
  <c r="H13" i="4" s="1"/>
  <c r="J13" i="4" s="1"/>
  <c r="F13" i="5" s="1"/>
  <c r="H13" i="5" s="1"/>
  <c r="J13" i="5" s="1"/>
  <c r="F13" i="6" s="1"/>
  <c r="H13" i="6" s="1"/>
  <c r="J13" i="6" s="1"/>
  <c r="F13" i="7" s="1"/>
  <c r="H13" i="7" s="1"/>
  <c r="J13" i="7" s="1"/>
  <c r="H12" i="1"/>
  <c r="J12" i="1" s="1"/>
  <c r="F12" i="2" s="1"/>
  <c r="H12" i="2" s="1"/>
  <c r="J12" i="2" s="1"/>
  <c r="F12" i="3" s="1"/>
  <c r="H12" i="3" s="1"/>
  <c r="J12" i="3" s="1"/>
  <c r="F12" i="4" s="1"/>
  <c r="H12" i="4" s="1"/>
  <c r="J12" i="4" s="1"/>
  <c r="F12" i="5" s="1"/>
  <c r="H12" i="5" s="1"/>
  <c r="J12" i="5" s="1"/>
  <c r="F12" i="6" s="1"/>
  <c r="H12" i="6" s="1"/>
  <c r="J12" i="6" s="1"/>
  <c r="F12" i="7" s="1"/>
  <c r="H12" i="7" s="1"/>
  <c r="J12" i="7" s="1"/>
  <c r="F12" i="1"/>
  <c r="F11" i="1"/>
  <c r="H11" i="1" s="1"/>
  <c r="J11" i="1" s="1"/>
  <c r="F11" i="2" s="1"/>
  <c r="H11" i="2" s="1"/>
  <c r="J11" i="2" s="1"/>
  <c r="F11" i="3" s="1"/>
  <c r="H11" i="3" s="1"/>
  <c r="J11" i="3" s="1"/>
  <c r="F11" i="4" s="1"/>
  <c r="H11" i="4" s="1"/>
  <c r="J11" i="4" s="1"/>
  <c r="F11" i="5" s="1"/>
  <c r="H11" i="5" s="1"/>
  <c r="J11" i="5" s="1"/>
  <c r="F11" i="6" s="1"/>
  <c r="H11" i="6" s="1"/>
  <c r="J11" i="6" s="1"/>
  <c r="F11" i="7" s="1"/>
  <c r="H11" i="7" s="1"/>
  <c r="J11" i="7" s="1"/>
  <c r="F10" i="1"/>
  <c r="H10" i="1" s="1"/>
  <c r="J10" i="1" s="1"/>
  <c r="F10" i="2" s="1"/>
  <c r="H10" i="2" s="1"/>
  <c r="J10" i="2" s="1"/>
  <c r="F10" i="3" s="1"/>
  <c r="H10" i="3" s="1"/>
  <c r="J10" i="3" s="1"/>
  <c r="F10" i="4" s="1"/>
  <c r="H10" i="4" s="1"/>
  <c r="J10" i="4" s="1"/>
  <c r="F10" i="5" s="1"/>
  <c r="H10" i="5" s="1"/>
  <c r="J10" i="5" s="1"/>
  <c r="F10" i="6" s="1"/>
  <c r="H10" i="6" s="1"/>
  <c r="J10" i="6" s="1"/>
  <c r="F10" i="7" s="1"/>
  <c r="H10" i="7" s="1"/>
  <c r="J10" i="7" s="1"/>
  <c r="F9" i="1"/>
  <c r="H9" i="1" s="1"/>
  <c r="J9" i="1" s="1"/>
  <c r="F9" i="2" s="1"/>
  <c r="H9" i="2" s="1"/>
  <c r="J9" i="2" s="1"/>
  <c r="F9" i="3" s="1"/>
  <c r="H9" i="3" s="1"/>
  <c r="J9" i="3" s="1"/>
  <c r="F9" i="4" s="1"/>
  <c r="H9" i="4" s="1"/>
  <c r="J9" i="4" s="1"/>
  <c r="F9" i="5" s="1"/>
  <c r="H9" i="5" s="1"/>
  <c r="J9" i="5" s="1"/>
  <c r="F9" i="6" s="1"/>
  <c r="H9" i="6" s="1"/>
  <c r="J9" i="6" s="1"/>
  <c r="F9" i="7" s="1"/>
  <c r="H9" i="7" s="1"/>
  <c r="J9" i="7" s="1"/>
  <c r="H8" i="1"/>
  <c r="J8" i="1" s="1"/>
  <c r="F8" i="2" s="1"/>
  <c r="H8" i="2" s="1"/>
  <c r="J8" i="2" s="1"/>
  <c r="F8" i="3" s="1"/>
  <c r="H8" i="3" s="1"/>
  <c r="J8" i="3" s="1"/>
  <c r="F8" i="4" s="1"/>
  <c r="H8" i="4" s="1"/>
  <c r="J8" i="4" s="1"/>
  <c r="F8" i="5" s="1"/>
  <c r="H8" i="5" s="1"/>
  <c r="J8" i="5" s="1"/>
  <c r="F8" i="6" s="1"/>
  <c r="H8" i="6" s="1"/>
  <c r="J8" i="6" s="1"/>
  <c r="F8" i="7" s="1"/>
  <c r="H8" i="7" s="1"/>
  <c r="J8" i="7" s="1"/>
  <c r="F8" i="1"/>
  <c r="F7" i="1"/>
  <c r="H7" i="1" s="1"/>
  <c r="A2" i="1"/>
  <c r="J7" i="1" l="1"/>
  <c r="H21" i="1"/>
  <c r="H25" i="1"/>
  <c r="I44" i="2"/>
  <c r="I44" i="6"/>
  <c r="G44" i="4"/>
  <c r="I44" i="4"/>
  <c r="J25" i="1" l="1"/>
  <c r="H43" i="1"/>
  <c r="J21" i="1"/>
  <c r="F21" i="2" s="1"/>
  <c r="F7" i="2"/>
  <c r="H7" i="2" s="1"/>
  <c r="J43" i="1" l="1"/>
  <c r="J44" i="1" s="1"/>
  <c r="F25" i="2"/>
  <c r="H21" i="2"/>
  <c r="J7" i="2"/>
  <c r="H44" i="1"/>
  <c r="L44" i="1" s="1"/>
  <c r="L43" i="1"/>
  <c r="H25" i="2" l="1"/>
  <c r="F43" i="2"/>
  <c r="F44" i="2" s="1"/>
  <c r="F7" i="3"/>
  <c r="H7" i="3" s="1"/>
  <c r="J21" i="2"/>
  <c r="F21" i="3" s="1"/>
  <c r="J7" i="3" l="1"/>
  <c r="H21" i="3"/>
  <c r="H43" i="2"/>
  <c r="J25" i="2"/>
  <c r="H44" i="2" l="1"/>
  <c r="L44" i="2" s="1"/>
  <c r="L43" i="2"/>
  <c r="F25" i="3"/>
  <c r="J43" i="2"/>
  <c r="J44" i="2" s="1"/>
  <c r="F7" i="4"/>
  <c r="H7" i="4" s="1"/>
  <c r="J21" i="3"/>
  <c r="F21" i="4" s="1"/>
  <c r="H25" i="3" l="1"/>
  <c r="F43" i="3"/>
  <c r="F44" i="3" s="1"/>
  <c r="H21" i="4"/>
  <c r="J7" i="4"/>
  <c r="F7" i="5" l="1"/>
  <c r="H7" i="5" s="1"/>
  <c r="J21" i="4"/>
  <c r="F21" i="5" s="1"/>
  <c r="H43" i="3"/>
  <c r="H44" i="3" s="1"/>
  <c r="L44" i="3" s="1"/>
  <c r="J25" i="3"/>
  <c r="F25" i="4" l="1"/>
  <c r="J43" i="3"/>
  <c r="J44" i="3" s="1"/>
  <c r="J7" i="5"/>
  <c r="H21" i="5"/>
  <c r="F7" i="6" l="1"/>
  <c r="H7" i="6" s="1"/>
  <c r="J21" i="5"/>
  <c r="F21" i="6" s="1"/>
  <c r="F43" i="4"/>
  <c r="F44" i="4" s="1"/>
  <c r="H25" i="4"/>
  <c r="J25" i="4" l="1"/>
  <c r="H43" i="4"/>
  <c r="H21" i="6"/>
  <c r="J7" i="6"/>
  <c r="F7" i="7" l="1"/>
  <c r="H7" i="7" s="1"/>
  <c r="J21" i="6"/>
  <c r="F21" i="7" s="1"/>
  <c r="H44" i="4"/>
  <c r="L44" i="4" s="1"/>
  <c r="L43" i="4"/>
  <c r="F25" i="5"/>
  <c r="J43" i="4"/>
  <c r="J44" i="4" s="1"/>
  <c r="H25" i="5" l="1"/>
  <c r="F43" i="5"/>
  <c r="F44" i="5" s="1"/>
  <c r="J7" i="7"/>
  <c r="J21" i="7" s="1"/>
  <c r="H21" i="7"/>
  <c r="H43" i="5" l="1"/>
  <c r="J25" i="5"/>
  <c r="F25" i="6" s="1"/>
  <c r="F43" i="6" l="1"/>
  <c r="F44" i="6" s="1"/>
  <c r="H25" i="6"/>
  <c r="J43" i="5"/>
  <c r="J44" i="5" s="1"/>
  <c r="H44" i="5"/>
  <c r="L44" i="5" s="1"/>
  <c r="L43" i="5"/>
  <c r="H43" i="6" l="1"/>
  <c r="J25" i="6"/>
  <c r="F25" i="7" s="1"/>
  <c r="F43" i="7" l="1"/>
  <c r="F44" i="7" s="1"/>
  <c r="H25" i="7"/>
  <c r="H44" i="6"/>
  <c r="L44" i="6" s="1"/>
  <c r="J43" i="6"/>
  <c r="J44" i="6" s="1"/>
  <c r="L43" i="6"/>
  <c r="J25" i="7" l="1"/>
  <c r="J43" i="7" s="1"/>
  <c r="J44" i="7" s="1"/>
  <c r="H43" i="7"/>
  <c r="L43" i="7" l="1"/>
  <c r="H44" i="7"/>
  <c r="L44" i="7" s="1"/>
</calcChain>
</file>

<file path=xl/sharedStrings.xml><?xml version="1.0" encoding="utf-8"?>
<sst xmlns="http://schemas.openxmlformats.org/spreadsheetml/2006/main" count="280" uniqueCount="37">
  <si>
    <t>REKAP LUBANG HARIAN BPJ SURAKARTA</t>
  </si>
  <si>
    <t>Tanggal</t>
  </si>
  <si>
    <t>NO</t>
  </si>
  <si>
    <t>RUAS JALAN</t>
  </si>
  <si>
    <t>PENGAMAT</t>
  </si>
  <si>
    <t>PANJANG (Km)</t>
  </si>
  <si>
    <t>JUMLAH TENAGA</t>
  </si>
  <si>
    <t>LUBANG SISA S/D HARI KEMARIN</t>
  </si>
  <si>
    <t>LUBANG BARU HARI INI</t>
  </si>
  <si>
    <t>JUMLAH LUBANG S/D HARI INI</t>
  </si>
  <si>
    <t>PENANGANAN LOBANG HARI INI</t>
  </si>
  <si>
    <t>JUMLAH SISA LUBANG S/D HARI INI</t>
  </si>
  <si>
    <t>KET</t>
  </si>
  <si>
    <t>Wilayah I</t>
  </si>
  <si>
    <t>BOYOLALI - SELO - JRAKAH / BTS. KAB MAGELANG</t>
  </si>
  <si>
    <t>YOGA BAYU PRABOWO, A.Md. T.</t>
  </si>
  <si>
    <t>BOYOLALI - BTS. KAB. KLATEN</t>
  </si>
  <si>
    <t>NURDIYANTO</t>
  </si>
  <si>
    <t>BTS. KAB. BOYOLALI - KLATEN</t>
  </si>
  <si>
    <t>JL. VETERAN (KLATEN)</t>
  </si>
  <si>
    <t>KARANGWUNI - BTS. PROV DIY</t>
  </si>
  <si>
    <t>BTS KOTA SURAKARTA - KALIOSO / BTS. KAB SRAGEN</t>
  </si>
  <si>
    <t>JL. KOL SUGIONO (SURAKARTA)</t>
  </si>
  <si>
    <t>KARANGANYAR - BATUJAMUS / BTS. KAB SRAGEN</t>
  </si>
  <si>
    <t>SUPARTA SRI GIATNA, S.E.</t>
  </si>
  <si>
    <t>KARANGANYAR - JATIPURO / BTS. KAB WONOGIRI</t>
  </si>
  <si>
    <t>PALUR - KARANGANYAR</t>
  </si>
  <si>
    <t>LINGKAR SELATAN KARANGANYAR</t>
  </si>
  <si>
    <t>KARANGANYAR - TAWANGMANGU - KALISORO</t>
  </si>
  <si>
    <t>KALISORO - BTS. PROV JATIM</t>
  </si>
  <si>
    <t>ANDONG / BTS. KAB SRAGEN - KARANGGEDE</t>
  </si>
  <si>
    <t>Total Wil 1</t>
  </si>
  <si>
    <t>Wilayah II</t>
  </si>
  <si>
    <t>HARJANTO</t>
  </si>
  <si>
    <t>-</t>
  </si>
  <si>
    <t>EDY WAHONO</t>
  </si>
  <si>
    <t>TARYONO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</si>
</sst>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2"/>
      <color theme="1"/>
      <name val="Calibri"/>
      <scheme val="minor"/>
    </font>
    <font>
      <sz val="12"/>
      <color theme="1"/>
      <name val="&quot;Times New Roman&quot;"/>
    </font>
    <font>
      <b/>
      <sz val="10"/>
      <color theme="1"/>
      <name val="Arial"/>
    </font>
    <font>
      <b/>
      <sz val="10"/>
      <color rgb="FFFFFFFF"/>
      <name val="Calibri"/>
      <scheme val="minor"/>
    </font>
    <font>
      <sz val="12"/>
      <color rgb="FF000000"/>
      <name val="Arial"/>
    </font>
    <font>
      <sz val="12"/>
      <color rgb="FF000000"/>
      <name val="Times New Roman"/>
    </font>
    <font>
      <b/>
      <sz val="9"/>
      <color rgb="FF000000"/>
      <name val="&quot;Google Sans Mono&quot;"/>
    </font>
    <font>
      <b/>
      <sz val="12"/>
      <color rgb="FF000000"/>
      <name val="Times New Roman"/>
    </font>
    <font>
      <sz val="11"/>
      <color theme="1"/>
      <name val="Arial"/>
    </font>
    <font>
      <sz val="9"/>
      <color rgb="FF000000"/>
      <name val="&quot;Google Sans Mono&quot;"/>
    </font>
    <font>
      <sz val="10"/>
      <color rgb="FFFFFFFF"/>
      <name val="Arial"/>
    </font>
    <font>
      <sz val="9"/>
      <color rgb="FF000000"/>
      <name val="Google Sans Mono"/>
    </font>
    <font>
      <sz val="10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D9D2E9"/>
        <bgColor rgb="FFD9D2E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3" borderId="3" xfId="0" applyFont="1" applyFill="1" applyBorder="1"/>
    <xf numFmtId="0" fontId="4" fillId="3" borderId="3" xfId="0" applyFont="1" applyFill="1" applyBorder="1"/>
    <xf numFmtId="0" fontId="7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8" fillId="3" borderId="4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8" xfId="0" applyFont="1" applyBorder="1"/>
    <xf numFmtId="0" fontId="7" fillId="3" borderId="4" xfId="0" applyFont="1" applyFill="1" applyBorder="1" applyAlignment="1">
      <alignment horizontal="center"/>
    </xf>
    <xf numFmtId="0" fontId="5" fillId="0" borderId="9" xfId="0" applyFont="1" applyBorder="1"/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2" fontId="9" fillId="3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2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1" fillId="3" borderId="0" xfId="0" applyFont="1" applyFill="1"/>
    <xf numFmtId="0" fontId="1" fillId="3" borderId="0" xfId="0" applyFont="1" applyFill="1"/>
    <xf numFmtId="0" fontId="7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6" fillId="0" borderId="1" xfId="0" applyFont="1" applyBorder="1"/>
    <xf numFmtId="0" fontId="13" fillId="3" borderId="3" xfId="0" applyFont="1" applyFill="1" applyBorder="1" applyAlignment="1">
      <alignment horizontal="center"/>
    </xf>
    <xf numFmtId="0" fontId="5" fillId="0" borderId="14" xfId="0" applyFont="1" applyBorder="1"/>
    <xf numFmtId="0" fontId="7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7" fillId="3" borderId="1" xfId="0" applyFont="1" applyFill="1" applyBorder="1" applyAlignment="1">
      <alignment horizontal="center"/>
    </xf>
    <xf numFmtId="0" fontId="6" fillId="0" borderId="2" xfId="0" applyFont="1" applyBorder="1"/>
    <xf numFmtId="0" fontId="7" fillId="2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0" fillId="3" borderId="3" xfId="0" applyFont="1" applyFill="1" applyBorder="1"/>
    <xf numFmtId="2" fontId="11" fillId="3" borderId="0" xfId="0" applyNumberFormat="1" applyFont="1" applyFill="1"/>
    <xf numFmtId="0" fontId="14" fillId="3" borderId="1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2" fontId="11" fillId="2" borderId="0" xfId="0" applyNumberFormat="1" applyFont="1" applyFill="1"/>
    <xf numFmtId="0" fontId="1" fillId="2" borderId="0" xfId="0" applyFont="1" applyFill="1"/>
    <xf numFmtId="2" fontId="15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/>
    <xf numFmtId="0" fontId="3" fillId="5" borderId="0" xfId="0" applyFont="1" applyFill="1"/>
    <xf numFmtId="0" fontId="2" fillId="5" borderId="0" xfId="0" applyFont="1" applyFill="1"/>
    <xf numFmtId="0" fontId="16" fillId="2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18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5" fillId="0" borderId="16" xfId="0" applyFont="1" applyBorder="1"/>
    <xf numFmtId="0" fontId="5" fillId="0" borderId="15" xfId="0" applyFont="1" applyBorder="1"/>
    <xf numFmtId="0" fontId="15" fillId="3" borderId="1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2" fontId="15" fillId="3" borderId="1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INA%20MARGA\rekap%20lobang%20status%20mei%202024\rekap%20lobang%20status%20mei%202024\bpj%20surakarta\Rekap%20Lobang%20Harian%20%20Bulan%20Maret%202024%20BPJ%20Surakarta.xlsx" TargetMode="External"/><Relationship Id="rId1" Type="http://schemas.openxmlformats.org/officeDocument/2006/relationships/externalLinkPath" Target="/BINA%20MARGA/rekap%20lobang%20status%20mei%202024/rekap%20lobang%20status%20mei%202024/bpj%20surakarta/Rekap%20Lobang%20Harian%20%20Bulan%20Maret%202024%20BPJ%20Suraka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MAR 2024"/>
      <sheetName val="2 MAR 2024"/>
      <sheetName val="3 MAR 2024"/>
      <sheetName val="4 MAR 2024"/>
      <sheetName val="5 MAR 2024"/>
      <sheetName val="6 MAR 2024"/>
      <sheetName val="7 MAR 2024"/>
      <sheetName val="8 MAR 2024"/>
      <sheetName val="9 MAR 2024"/>
      <sheetName val="10 MAR 2024"/>
      <sheetName val="11 MAR 2024"/>
      <sheetName val="12 MAR 2024"/>
      <sheetName val="13 MAR 2024"/>
      <sheetName val="14 MAR 2024"/>
      <sheetName val="15 MAR 2024"/>
      <sheetName val="16 MAR 2024"/>
      <sheetName val="17 MAR 2024"/>
      <sheetName val="18 MAR 2024"/>
      <sheetName val="19 MAR 2024"/>
      <sheetName val="20 MAR 2024"/>
      <sheetName val="21 MAR 2024"/>
      <sheetName val="22 MAR 2024"/>
      <sheetName val="23 MAR 2024"/>
      <sheetName val="24 MAR 2024"/>
      <sheetName val="25 MAR 2024"/>
      <sheetName val="26 MAR 2024"/>
      <sheetName val="27 MAR 2024"/>
      <sheetName val="28 MAR 2024"/>
      <sheetName val="29 MAR 2024"/>
      <sheetName val="30 MAR 2024"/>
      <sheetName val="31 MAR 2024"/>
    </sheetNames>
    <sheetDataSet>
      <sheetData sheetId="0">
        <row r="1">
          <cell r="N1" t="str">
            <v>MARET</v>
          </cell>
        </row>
        <row r="2">
          <cell r="N2">
            <v>2024</v>
          </cell>
        </row>
        <row r="25">
          <cell r="B25" t="str">
            <v>KRENDETAN - CAWAS</v>
          </cell>
          <cell r="D25">
            <v>6.26</v>
          </cell>
        </row>
        <row r="26">
          <cell r="B26" t="str">
            <v>WATUKELIR - KRENDETAN</v>
          </cell>
          <cell r="D26">
            <v>0.85</v>
          </cell>
        </row>
        <row r="27">
          <cell r="B27" t="str">
            <v>KRENDETAN - BTS. PROV. DIY</v>
          </cell>
          <cell r="D27">
            <v>3.08</v>
          </cell>
        </row>
        <row r="28">
          <cell r="B28" t="str">
            <v>SURAKARTA - SUKOHARJO</v>
          </cell>
          <cell r="D28">
            <v>5.93</v>
          </cell>
        </row>
        <row r="29">
          <cell r="B29" t="str">
            <v>LINGKAR TIMUR SUKOHARJO</v>
          </cell>
          <cell r="D29">
            <v>8.15</v>
          </cell>
        </row>
        <row r="30">
          <cell r="B30" t="str">
            <v>SUKOHARJO - NGUTER / BTS. KAB WONOGIRI</v>
          </cell>
          <cell r="D30">
            <v>8.44</v>
          </cell>
        </row>
        <row r="31">
          <cell r="B31" t="str">
            <v>NGUTER /BTS. KAB SUKOHARJO - WONOGIRI</v>
          </cell>
          <cell r="D31">
            <v>5.64</v>
          </cell>
        </row>
        <row r="32">
          <cell r="B32" t="str">
            <v>WONOGIRI - MANYARAN - BLIMBING / BTS. PROV DIY</v>
          </cell>
          <cell r="D32">
            <v>33.369999999999997</v>
          </cell>
        </row>
        <row r="33">
          <cell r="B33" t="str">
            <v>WURYANTORO - EROMOKO - PRACIMANTORO</v>
          </cell>
          <cell r="D33">
            <v>21.06</v>
          </cell>
        </row>
        <row r="34">
          <cell r="B34" t="str">
            <v>NGADIROJO - JATIPURO / BTS. KAB KARANGANYAR</v>
          </cell>
          <cell r="D34">
            <v>10.87</v>
          </cell>
        </row>
        <row r="35">
          <cell r="B35" t="str">
            <v>WONOGIRI - NGADIROJO</v>
          </cell>
          <cell r="D35">
            <v>7.24</v>
          </cell>
        </row>
        <row r="36">
          <cell r="B36" t="str">
            <v>NGADIROJO - GIRIWOYO</v>
          </cell>
          <cell r="D36">
            <v>36.799999999999997</v>
          </cell>
        </row>
        <row r="37">
          <cell r="B37" t="str">
            <v>GIRIBELAH - BTS. PROV. JATIM.</v>
          </cell>
          <cell r="D37">
            <v>8.42</v>
          </cell>
        </row>
        <row r="38">
          <cell r="B38" t="str">
            <v>NGADIROJO - BITING / BTS. PROV JATIM</v>
          </cell>
          <cell r="D38">
            <v>40.9</v>
          </cell>
        </row>
        <row r="39">
          <cell r="B39" t="str">
            <v>PURWANTORO - NAWANGAN / BTS. PROV JATIM</v>
          </cell>
          <cell r="D39">
            <v>14.98</v>
          </cell>
        </row>
        <row r="40">
          <cell r="B40" t="str">
            <v>SUKOHARJO - WERU - WATUKELIR</v>
          </cell>
          <cell r="D40">
            <v>17.86</v>
          </cell>
        </row>
        <row r="41">
          <cell r="B41" t="str">
            <v>WATUKELIR - GROGOL / BTS. KAB WONOGIRI</v>
          </cell>
          <cell r="D41">
            <v>1.89</v>
          </cell>
        </row>
        <row r="42">
          <cell r="B42" t="str">
            <v>GROGOL / BTS. KAB SUKOHARJO - MANYARAN</v>
          </cell>
          <cell r="D42">
            <v>2.15</v>
          </cell>
        </row>
        <row r="43">
          <cell r="A43" t="str">
            <v>Total Wil 2</v>
          </cell>
          <cell r="D43">
            <v>233.88999999999996</v>
          </cell>
        </row>
        <row r="44">
          <cell r="A44" t="str">
            <v>TOTAL BPJ WILAYAH SURAKARTA</v>
          </cell>
          <cell r="D44">
            <v>415.28</v>
          </cell>
        </row>
      </sheetData>
      <sheetData sheetId="1">
        <row r="7">
          <cell r="J7">
            <v>0</v>
          </cell>
        </row>
        <row r="8">
          <cell r="J8">
            <v>9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12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13</v>
          </cell>
        </row>
        <row r="15">
          <cell r="J15">
            <v>5</v>
          </cell>
        </row>
        <row r="16">
          <cell r="J16">
            <v>0</v>
          </cell>
        </row>
        <row r="17">
          <cell r="J17">
            <v>15</v>
          </cell>
        </row>
        <row r="18">
          <cell r="J18">
            <v>20</v>
          </cell>
        </row>
        <row r="19">
          <cell r="J19">
            <v>0</v>
          </cell>
        </row>
        <row r="20">
          <cell r="J20">
            <v>3</v>
          </cell>
        </row>
        <row r="21">
          <cell r="J21">
            <v>77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C88D-7FBB-4DA2-A730-F3E4D224BA38}">
  <sheetPr>
    <tabColor rgb="FFFF0000"/>
    <outlinePr summaryBelow="0" summaryRight="0"/>
    <pageSetUpPr fitToPage="1"/>
  </sheetPr>
  <dimension ref="A1:Z1001"/>
  <sheetViews>
    <sheetView tabSelected="1" workbookViewId="0">
      <selection sqref="A1:K1"/>
    </sheetView>
  </sheetViews>
  <sheetFormatPr defaultColWidth="12.5703125" defaultRowHeight="15.75" customHeight="1"/>
  <cols>
    <col min="2" max="2" width="48.7109375" customWidth="1"/>
    <col min="3" max="3" width="18.28515625" customWidth="1"/>
    <col min="4" max="4" width="8.140625" customWidth="1"/>
    <col min="5" max="5" width="11.85546875" customWidth="1"/>
    <col min="6" max="6" width="18.42578125" customWidth="1"/>
    <col min="7" max="7" width="16.7109375" customWidth="1"/>
    <col min="8" max="9" width="16.5703125" customWidth="1"/>
    <col min="10" max="10" width="20.42578125" customWidth="1"/>
    <col min="11" max="11" width="9.570312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3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'[1]2 MAR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20">
        <f>'[1]2 MAR 2024'!J8</f>
        <v>9</v>
      </c>
      <c r="G8" s="20">
        <v>0</v>
      </c>
      <c r="H8" s="20">
        <f t="shared" si="0"/>
        <v>9</v>
      </c>
      <c r="I8" s="20">
        <v>0</v>
      </c>
      <c r="J8" s="20">
        <f t="shared" si="1"/>
        <v>9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20"/>
      <c r="F9" s="15">
        <f>'[1]2 MAR 2024'!J9</f>
        <v>0</v>
      </c>
      <c r="G9" s="15">
        <v>0</v>
      </c>
      <c r="H9" s="20">
        <f t="shared" si="0"/>
        <v>0</v>
      </c>
      <c r="I9" s="15">
        <v>0</v>
      </c>
      <c r="J9" s="20">
        <f t="shared" si="1"/>
        <v>0</v>
      </c>
      <c r="K9" s="9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'[1]2 MAR 2024'!J10</f>
        <v>0</v>
      </c>
      <c r="G10" s="15">
        <v>0</v>
      </c>
      <c r="H10" s="20">
        <f t="shared" si="0"/>
        <v>0</v>
      </c>
      <c r="I10" s="15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'[1]2 MAR 2024'!J11</f>
        <v>12</v>
      </c>
      <c r="G11" s="15">
        <v>0</v>
      </c>
      <c r="H11" s="20">
        <f t="shared" si="0"/>
        <v>12</v>
      </c>
      <c r="I11" s="15">
        <v>0</v>
      </c>
      <c r="J11" s="20">
        <f t="shared" si="1"/>
        <v>12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20"/>
      <c r="F12" s="15">
        <f>'[1]2 MAR 2024'!J12</f>
        <v>0</v>
      </c>
      <c r="G12" s="15">
        <v>0</v>
      </c>
      <c r="H12" s="20">
        <f t="shared" si="0"/>
        <v>0</v>
      </c>
      <c r="I12" s="15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'[1]2 MAR 2024'!J13</f>
        <v>0</v>
      </c>
      <c r="G13" s="15">
        <v>0</v>
      </c>
      <c r="H13" s="20">
        <f t="shared" si="0"/>
        <v>0</v>
      </c>
      <c r="I13" s="15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'[1]2 MAR 2024'!J14</f>
        <v>13</v>
      </c>
      <c r="G14" s="15">
        <v>0</v>
      </c>
      <c r="H14" s="20">
        <f t="shared" si="0"/>
        <v>13</v>
      </c>
      <c r="I14" s="15">
        <v>0</v>
      </c>
      <c r="J14" s="20">
        <f t="shared" si="1"/>
        <v>13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'[1]2 MAR 2024'!J15</f>
        <v>5</v>
      </c>
      <c r="G15" s="15">
        <v>0</v>
      </c>
      <c r="H15" s="20">
        <f t="shared" si="0"/>
        <v>5</v>
      </c>
      <c r="I15" s="15">
        <v>0</v>
      </c>
      <c r="J15" s="20">
        <f t="shared" si="1"/>
        <v>5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'[1]2 MAR 2024'!J16</f>
        <v>0</v>
      </c>
      <c r="G16" s="15">
        <v>0</v>
      </c>
      <c r="H16" s="20">
        <f t="shared" si="0"/>
        <v>0</v>
      </c>
      <c r="I16" s="15">
        <v>0</v>
      </c>
      <c r="J16" s="20">
        <f t="shared" si="1"/>
        <v>0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'[1]2 MAR 2024'!J17</f>
        <v>15</v>
      </c>
      <c r="G17" s="15">
        <v>0</v>
      </c>
      <c r="H17" s="20">
        <f t="shared" si="0"/>
        <v>15</v>
      </c>
      <c r="I17" s="15">
        <v>0</v>
      </c>
      <c r="J17" s="20">
        <f t="shared" si="1"/>
        <v>15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'[1]2 MAR 2024'!J18</f>
        <v>20</v>
      </c>
      <c r="G18" s="15">
        <v>0</v>
      </c>
      <c r="H18" s="20">
        <f t="shared" si="0"/>
        <v>20</v>
      </c>
      <c r="I18" s="15">
        <v>0</v>
      </c>
      <c r="J18" s="20">
        <f t="shared" si="1"/>
        <v>20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'[1]2 MAR 2024'!J19</f>
        <v>0</v>
      </c>
      <c r="G19" s="15">
        <v>0</v>
      </c>
      <c r="H19" s="20">
        <f t="shared" si="0"/>
        <v>0</v>
      </c>
      <c r="I19" s="15">
        <v>0</v>
      </c>
      <c r="J19" s="20">
        <f t="shared" si="1"/>
        <v>0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20">
        <f>'[1]2 MAR 2024'!J20</f>
        <v>3</v>
      </c>
      <c r="G20" s="20">
        <v>0</v>
      </c>
      <c r="H20" s="20">
        <f t="shared" si="0"/>
        <v>3</v>
      </c>
      <c r="I20" s="20">
        <v>0</v>
      </c>
      <c r="J20" s="20">
        <f t="shared" si="1"/>
        <v>3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'[1]2 MAR 2024'!J21</f>
        <v>77</v>
      </c>
      <c r="G21" s="15">
        <f t="shared" ref="G21:J21" si="2">SUM(G7:G20)</f>
        <v>0</v>
      </c>
      <c r="H21" s="15">
        <f t="shared" si="2"/>
        <v>77</v>
      </c>
      <c r="I21" s="15">
        <f t="shared" si="2"/>
        <v>0</v>
      </c>
      <c r="J21" s="15">
        <f t="shared" si="2"/>
        <v>77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'[1]2 MAR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'[1]2 MAR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'[1]2 MAR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35" t="str">
        <f>'[1]1 MAR 2024'!B25</f>
        <v>KRENDETAN - CAWAS</v>
      </c>
      <c r="C25" s="36"/>
      <c r="D25" s="37">
        <f>'[1]1 MAR 2024'!D25</f>
        <v>6.26</v>
      </c>
      <c r="E25" s="9"/>
      <c r="F25" s="15">
        <f>'[1]2 MAR 2024'!J25</f>
        <v>0</v>
      </c>
      <c r="G25" s="20">
        <v>0</v>
      </c>
      <c r="H25" s="20">
        <f t="shared" ref="H25:H42" si="3">G25+F25</f>
        <v>0</v>
      </c>
      <c r="I25" s="20">
        <v>0</v>
      </c>
      <c r="J25" s="20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35" t="str">
        <f>'[1]1 MAR 2024'!B26</f>
        <v>WATUKELIR - KRENDETAN</v>
      </c>
      <c r="C26" s="38"/>
      <c r="D26" s="37">
        <f>'[1]1 MAR 2024'!D26</f>
        <v>0.85</v>
      </c>
      <c r="E26" s="9"/>
      <c r="F26" s="15">
        <f>'[1]2 MAR 2024'!J26</f>
        <v>0</v>
      </c>
      <c r="G26" s="20">
        <v>0</v>
      </c>
      <c r="H26" s="20">
        <f t="shared" si="3"/>
        <v>0</v>
      </c>
      <c r="I26" s="20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9">
        <v>3</v>
      </c>
      <c r="B27" s="35" t="str">
        <f>'[1]1 MAR 2024'!B27</f>
        <v>KRENDETAN - BTS. PROV. DIY</v>
      </c>
      <c r="C27" s="38"/>
      <c r="D27" s="37">
        <f>'[1]1 MAR 2024'!D27</f>
        <v>3.08</v>
      </c>
      <c r="E27" s="16"/>
      <c r="F27" s="15">
        <f>'[1]2 MAR 2024'!J27</f>
        <v>0</v>
      </c>
      <c r="G27" s="20">
        <v>0</v>
      </c>
      <c r="H27" s="15">
        <f t="shared" si="3"/>
        <v>0</v>
      </c>
      <c r="I27" s="20">
        <v>0</v>
      </c>
      <c r="J27" s="15">
        <f t="shared" si="4"/>
        <v>0</v>
      </c>
      <c r="K27" s="16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34">
        <v>4</v>
      </c>
      <c r="B28" s="35" t="str">
        <f>'[1]1 MAR 2024'!B28</f>
        <v>SURAKARTA - SUKOHARJO</v>
      </c>
      <c r="C28" s="38"/>
      <c r="D28" s="37">
        <f>'[1]1 MAR 2024'!D28</f>
        <v>5.93</v>
      </c>
      <c r="E28" s="9"/>
      <c r="F28" s="15">
        <f>'[1]2 MAR 2024'!J28</f>
        <v>0</v>
      </c>
      <c r="G28" s="20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35" t="str">
        <f>'[1]1 MAR 2024'!B29</f>
        <v>LINGKAR TIMUR SUKOHARJO</v>
      </c>
      <c r="C29" s="8"/>
      <c r="D29" s="37">
        <f>'[1]1 MAR 2024'!D29</f>
        <v>8.15</v>
      </c>
      <c r="E29" s="9"/>
      <c r="F29" s="15">
        <f>'[1]2 MAR 2024'!J29</f>
        <v>0</v>
      </c>
      <c r="G29" s="20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2">
        <v>6</v>
      </c>
      <c r="B30" s="35" t="str">
        <f>'[1]1 MAR 2024'!B30</f>
        <v>SUKOHARJO - NGUTER / BTS. KAB WONOGIRI</v>
      </c>
      <c r="C30" s="43"/>
      <c r="D30" s="37">
        <f>'[1]1 MAR 2024'!D30</f>
        <v>8.44</v>
      </c>
      <c r="E30" s="9"/>
      <c r="F30" s="15">
        <f>'[1]2 MAR 2024'!J30</f>
        <v>0</v>
      </c>
      <c r="G30" s="20">
        <v>0</v>
      </c>
      <c r="H30" s="20">
        <f t="shared" si="3"/>
        <v>0</v>
      </c>
      <c r="I30" s="20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4">
        <v>7</v>
      </c>
      <c r="B31" s="35" t="str">
        <f>'[1]1 MAR 2024'!B31</f>
        <v>NGUTER /BTS. KAB SUKOHARJO - WONOGIRI</v>
      </c>
      <c r="C31" s="45" t="s">
        <v>33</v>
      </c>
      <c r="D31" s="37">
        <f>'[1]1 MAR 2024'!D31</f>
        <v>5.64</v>
      </c>
      <c r="E31" s="16"/>
      <c r="F31" s="15">
        <f>'[1]2 MAR 2024'!J31</f>
        <v>0</v>
      </c>
      <c r="G31" s="20">
        <v>0</v>
      </c>
      <c r="H31" s="20">
        <f t="shared" si="3"/>
        <v>0</v>
      </c>
      <c r="I31" s="20">
        <v>0</v>
      </c>
      <c r="J31" s="15">
        <f t="shared" si="4"/>
        <v>0</v>
      </c>
      <c r="K31" s="16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4">
        <v>8</v>
      </c>
      <c r="B32" s="35" t="str">
        <f>'[1]1 MAR 2024'!B32</f>
        <v>WONOGIRI - MANYARAN - BLIMBING / BTS. PROV DIY</v>
      </c>
      <c r="C32" s="38"/>
      <c r="D32" s="37">
        <f>'[1]1 MAR 2024'!D32</f>
        <v>33.369999999999997</v>
      </c>
      <c r="E32" s="16"/>
      <c r="F32" s="15">
        <f>'[1]2 MAR 2024'!J32</f>
        <v>0</v>
      </c>
      <c r="G32" s="20">
        <v>0</v>
      </c>
      <c r="H32" s="20">
        <f t="shared" si="3"/>
        <v>0</v>
      </c>
      <c r="I32" s="20">
        <v>0</v>
      </c>
      <c r="J32" s="15">
        <f t="shared" si="4"/>
        <v>0</v>
      </c>
      <c r="K32" s="16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39">
        <v>9</v>
      </c>
      <c r="B33" s="35" t="str">
        <f>'[1]1 MAR 2024'!B33</f>
        <v>WURYANTORO - EROMOKO - PRACIMANTORO</v>
      </c>
      <c r="C33" s="8"/>
      <c r="D33" s="37">
        <f>'[1]1 MAR 2024'!D33</f>
        <v>21.06</v>
      </c>
      <c r="E33" s="16"/>
      <c r="F33" s="15">
        <f>'[1]2 MAR 2024'!J33</f>
        <v>0</v>
      </c>
      <c r="G33" s="20">
        <v>0</v>
      </c>
      <c r="H33" s="20">
        <f t="shared" si="3"/>
        <v>0</v>
      </c>
      <c r="I33" s="20">
        <v>0</v>
      </c>
      <c r="J33" s="15">
        <f t="shared" si="4"/>
        <v>0</v>
      </c>
      <c r="K33" s="16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4">
        <v>10</v>
      </c>
      <c r="B34" s="35" t="str">
        <f>'[1]1 MAR 2024'!B34</f>
        <v>NGADIROJO - JATIPURO / BTS. KAB KARANGANYAR</v>
      </c>
      <c r="C34" s="46"/>
      <c r="D34" s="37">
        <f>'[1]1 MAR 2024'!D34</f>
        <v>10.87</v>
      </c>
      <c r="E34" s="16"/>
      <c r="F34" s="15">
        <f>'[1]2 MAR 2024'!J34</f>
        <v>0</v>
      </c>
      <c r="G34" s="20">
        <v>0</v>
      </c>
      <c r="H34" s="20">
        <f t="shared" si="3"/>
        <v>0</v>
      </c>
      <c r="I34" s="20">
        <v>0</v>
      </c>
      <c r="J34" s="15">
        <f t="shared" si="4"/>
        <v>0</v>
      </c>
      <c r="K34" s="16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4">
        <v>11</v>
      </c>
      <c r="B35" s="35" t="str">
        <f>'[1]1 MAR 2024'!B35</f>
        <v>WONOGIRI - NGADIROJO</v>
      </c>
      <c r="C35" s="47" t="s">
        <v>34</v>
      </c>
      <c r="D35" s="37">
        <f>'[1]1 MAR 2024'!D35</f>
        <v>7.24</v>
      </c>
      <c r="E35" s="16"/>
      <c r="F35" s="15">
        <f>'[1]2 MAR 2024'!J35</f>
        <v>0</v>
      </c>
      <c r="G35" s="20">
        <v>0</v>
      </c>
      <c r="H35" s="20">
        <f t="shared" si="3"/>
        <v>0</v>
      </c>
      <c r="I35" s="20">
        <v>0</v>
      </c>
      <c r="J35" s="15">
        <f t="shared" si="4"/>
        <v>0</v>
      </c>
      <c r="K35" s="16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4">
        <v>12</v>
      </c>
      <c r="B36" s="35" t="str">
        <f>'[1]1 MAR 2024'!B36</f>
        <v>NGADIROJO - GIRIWOYO</v>
      </c>
      <c r="C36" s="48" t="s">
        <v>35</v>
      </c>
      <c r="D36" s="37">
        <f>'[1]1 MAR 2024'!D36</f>
        <v>36.799999999999997</v>
      </c>
      <c r="E36" s="16"/>
      <c r="F36" s="15">
        <f>'[1]2 MAR 2024'!J36</f>
        <v>0</v>
      </c>
      <c r="G36" s="20">
        <v>0</v>
      </c>
      <c r="H36" s="20">
        <f t="shared" si="3"/>
        <v>0</v>
      </c>
      <c r="I36" s="20">
        <v>0</v>
      </c>
      <c r="J36" s="15">
        <f t="shared" si="4"/>
        <v>0</v>
      </c>
      <c r="K36" s="16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4">
        <v>13</v>
      </c>
      <c r="B37" s="35" t="str">
        <f>'[1]1 MAR 2024'!B37</f>
        <v>GIRIBELAH - BTS. PROV. JATIM.</v>
      </c>
      <c r="C37" s="38"/>
      <c r="D37" s="37">
        <f>'[1]1 MAR 2024'!D37</f>
        <v>8.42</v>
      </c>
      <c r="E37" s="9"/>
      <c r="F37" s="15">
        <f>'[1]2 MAR 2024'!J37</f>
        <v>0</v>
      </c>
      <c r="G37" s="20">
        <v>0</v>
      </c>
      <c r="H37" s="20">
        <f t="shared" si="3"/>
        <v>0</v>
      </c>
      <c r="I37" s="20">
        <v>0</v>
      </c>
      <c r="J37" s="15">
        <f t="shared" si="4"/>
        <v>0</v>
      </c>
      <c r="K37" s="16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34">
        <v>14</v>
      </c>
      <c r="B38" s="35" t="str">
        <f>'[1]1 MAR 2024'!B38</f>
        <v>NGADIROJO - BITING / BTS. PROV JATIM</v>
      </c>
      <c r="C38" s="8"/>
      <c r="D38" s="37">
        <f>'[1]1 MAR 2024'!D38</f>
        <v>40.9</v>
      </c>
      <c r="E38" s="9"/>
      <c r="F38" s="15">
        <f>'[1]2 MAR 2024'!J38</f>
        <v>0</v>
      </c>
      <c r="G38" s="20">
        <v>0</v>
      </c>
      <c r="H38" s="20">
        <f t="shared" si="3"/>
        <v>0</v>
      </c>
      <c r="I38" s="20">
        <v>0</v>
      </c>
      <c r="J38" s="15">
        <f t="shared" si="4"/>
        <v>0</v>
      </c>
      <c r="K38" s="9"/>
      <c r="L38" s="5">
        <v>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4">
        <v>15</v>
      </c>
      <c r="B39" s="35" t="str">
        <f>'[1]1 MAR 2024'!B39</f>
        <v>PURWANTORO - NAWANGAN / BTS. PROV JATIM</v>
      </c>
      <c r="C39" s="47" t="s">
        <v>36</v>
      </c>
      <c r="D39" s="37">
        <f>'[1]1 MAR 2024'!D39</f>
        <v>14.98</v>
      </c>
      <c r="E39" s="9"/>
      <c r="F39" s="15">
        <f>'[1]2 MAR 2024'!J39</f>
        <v>0</v>
      </c>
      <c r="G39" s="20">
        <v>0</v>
      </c>
      <c r="H39" s="20">
        <f t="shared" si="3"/>
        <v>0</v>
      </c>
      <c r="I39" s="20">
        <v>0</v>
      </c>
      <c r="J39" s="15">
        <f t="shared" si="4"/>
        <v>0</v>
      </c>
      <c r="K39" s="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4">
        <v>16</v>
      </c>
      <c r="B40" s="35" t="str">
        <f>'[1]1 MAR 2024'!B40</f>
        <v>SUKOHARJO - WERU - WATUKELIR</v>
      </c>
      <c r="C40" s="43"/>
      <c r="D40" s="37">
        <f>'[1]1 MAR 2024'!D40</f>
        <v>17.86</v>
      </c>
      <c r="E40" s="9"/>
      <c r="F40" s="15">
        <f>'[1]2 MAR 2024'!J40</f>
        <v>0</v>
      </c>
      <c r="G40" s="20">
        <v>0</v>
      </c>
      <c r="H40" s="20">
        <f t="shared" si="3"/>
        <v>0</v>
      </c>
      <c r="I40" s="20">
        <v>0</v>
      </c>
      <c r="J40" s="15">
        <f t="shared" si="4"/>
        <v>0</v>
      </c>
      <c r="K40" s="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4">
        <v>17</v>
      </c>
      <c r="B41" s="35" t="str">
        <f>'[1]1 MAR 2024'!B41</f>
        <v>WATUKELIR - GROGOL / BTS. KAB WONOGIRI</v>
      </c>
      <c r="C41" s="48" t="s">
        <v>33</v>
      </c>
      <c r="D41" s="37">
        <f>'[1]1 MAR 2024'!D41</f>
        <v>1.89</v>
      </c>
      <c r="E41" s="9"/>
      <c r="F41" s="15">
        <f>'[1]2 MAR 2024'!J41</f>
        <v>0</v>
      </c>
      <c r="G41" s="20">
        <v>0</v>
      </c>
      <c r="H41" s="20">
        <f t="shared" si="3"/>
        <v>0</v>
      </c>
      <c r="I41" s="20">
        <v>0</v>
      </c>
      <c r="J41" s="15">
        <f t="shared" si="4"/>
        <v>0</v>
      </c>
      <c r="K41" s="9"/>
      <c r="L41" s="5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49">
        <v>18</v>
      </c>
      <c r="B42" s="35" t="str">
        <f>'[1]1 MAR 2024'!B42</f>
        <v>GROGOL / BTS. KAB SUKOHARJO - MANYARAN</v>
      </c>
      <c r="C42" s="8"/>
      <c r="D42" s="37">
        <f>'[1]1 MAR 2024'!D42</f>
        <v>2.15</v>
      </c>
      <c r="E42" s="50"/>
      <c r="F42" s="15">
        <f>'[1]2 MAR 2024'!J42</f>
        <v>0</v>
      </c>
      <c r="G42" s="20">
        <v>0</v>
      </c>
      <c r="H42" s="20">
        <f t="shared" si="3"/>
        <v>0</v>
      </c>
      <c r="I42" s="20">
        <v>0</v>
      </c>
      <c r="J42" s="15">
        <f t="shared" si="4"/>
        <v>0</v>
      </c>
      <c r="K42" s="50"/>
      <c r="L42" s="5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52" t="str">
        <f>'[1]1 MAR 2024'!A43</f>
        <v>Total Wil 2</v>
      </c>
      <c r="B43" s="28"/>
      <c r="C43" s="28"/>
      <c r="D43" s="53">
        <f>'[1]1 MAR 2024'!D43</f>
        <v>233.88999999999996</v>
      </c>
      <c r="E43" s="31"/>
      <c r="F43" s="54">
        <f t="shared" ref="F43:J43" si="5">SUM(F25:F42)</f>
        <v>0</v>
      </c>
      <c r="G43" s="54">
        <f t="shared" si="5"/>
        <v>0</v>
      </c>
      <c r="H43" s="54">
        <f t="shared" si="5"/>
        <v>0</v>
      </c>
      <c r="I43" s="54">
        <f t="shared" si="5"/>
        <v>0</v>
      </c>
      <c r="J43" s="54">
        <f t="shared" si="5"/>
        <v>0</v>
      </c>
      <c r="K43" s="31"/>
      <c r="L43" s="55" t="e">
        <f t="shared" ref="L43:L44" si="6">I43/H43*100</f>
        <v>#DIV/0!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customHeight="1">
      <c r="A44" s="52" t="str">
        <f>'[1]1 MAR 2024'!A44</f>
        <v>TOTAL BPJ WILAYAH SURAKARTA</v>
      </c>
      <c r="B44" s="28"/>
      <c r="C44" s="28"/>
      <c r="D44" s="57">
        <f>'[1]1 MAR 2024'!D44</f>
        <v>415.28</v>
      </c>
      <c r="E44" s="9"/>
      <c r="F44" s="58">
        <f t="shared" ref="F44:J44" si="7">F43+F21</f>
        <v>77</v>
      </c>
      <c r="G44" s="58">
        <f t="shared" si="7"/>
        <v>0</v>
      </c>
      <c r="H44" s="58">
        <f t="shared" si="7"/>
        <v>77</v>
      </c>
      <c r="I44" s="58">
        <f t="shared" si="7"/>
        <v>0</v>
      </c>
      <c r="J44" s="58">
        <f t="shared" si="7"/>
        <v>77</v>
      </c>
      <c r="K44" s="9"/>
      <c r="L44" s="51">
        <f t="shared" si="6"/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28F8-EBD0-452A-8366-B80C2D2CF5CD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48.7109375" customWidth="1"/>
    <col min="3" max="3" width="18.28515625" customWidth="1"/>
    <col min="4" max="4" width="8.140625" customWidth="1"/>
    <col min="5" max="5" width="11.85546875" customWidth="1"/>
    <col min="6" max="6" width="18.42578125" customWidth="1"/>
    <col min="7" max="7" width="16.7109375" customWidth="1"/>
    <col min="8" max="9" width="16.5703125" customWidth="1"/>
    <col min="10" max="10" width="20.42578125" customWidth="1"/>
    <col min="11" max="11" width="9.570312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4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4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'3 MAR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59">
        <v>2</v>
      </c>
      <c r="B8" s="60" t="s">
        <v>16</v>
      </c>
      <c r="C8" s="61" t="s">
        <v>17</v>
      </c>
      <c r="D8" s="62">
        <v>5.78</v>
      </c>
      <c r="E8" s="63">
        <v>6</v>
      </c>
      <c r="F8" s="64">
        <f>'3 MAR 2024'!J8</f>
        <v>9</v>
      </c>
      <c r="G8" s="64">
        <v>0</v>
      </c>
      <c r="H8" s="64">
        <f t="shared" si="0"/>
        <v>9</v>
      </c>
      <c r="I8" s="63">
        <v>6</v>
      </c>
      <c r="J8" s="64">
        <f t="shared" si="1"/>
        <v>3</v>
      </c>
      <c r="K8" s="65"/>
      <c r="L8" s="66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>
      <c r="A9" s="11">
        <v>3</v>
      </c>
      <c r="B9" s="17" t="s">
        <v>18</v>
      </c>
      <c r="C9" s="21"/>
      <c r="D9" s="19">
        <v>14.5</v>
      </c>
      <c r="E9" s="20"/>
      <c r="F9" s="15">
        <f>'3 MAR 2024'!J9</f>
        <v>0</v>
      </c>
      <c r="G9" s="68">
        <v>11</v>
      </c>
      <c r="H9" s="20">
        <f t="shared" si="0"/>
        <v>11</v>
      </c>
      <c r="I9" s="15">
        <v>0</v>
      </c>
      <c r="J9" s="20">
        <f t="shared" si="1"/>
        <v>11</v>
      </c>
      <c r="K9" s="9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'3 MAR 2024'!J10</f>
        <v>0</v>
      </c>
      <c r="G10" s="15">
        <v>0</v>
      </c>
      <c r="H10" s="20">
        <f t="shared" si="0"/>
        <v>0</v>
      </c>
      <c r="I10" s="15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'3 MAR 2024'!J11</f>
        <v>12</v>
      </c>
      <c r="G11" s="15">
        <v>0</v>
      </c>
      <c r="H11" s="20">
        <f t="shared" si="0"/>
        <v>12</v>
      </c>
      <c r="I11" s="15">
        <v>0</v>
      </c>
      <c r="J11" s="20">
        <f t="shared" si="1"/>
        <v>12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20"/>
      <c r="F12" s="15">
        <f>'3 MAR 2024'!J12</f>
        <v>0</v>
      </c>
      <c r="G12" s="15">
        <v>0</v>
      </c>
      <c r="H12" s="20">
        <f t="shared" si="0"/>
        <v>0</v>
      </c>
      <c r="I12" s="15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'3 MAR 2024'!J13</f>
        <v>0</v>
      </c>
      <c r="G13" s="15">
        <v>0</v>
      </c>
      <c r="H13" s="20">
        <f t="shared" si="0"/>
        <v>0</v>
      </c>
      <c r="I13" s="15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59">
        <v>8</v>
      </c>
      <c r="B14" s="60" t="s">
        <v>23</v>
      </c>
      <c r="C14" s="61" t="s">
        <v>24</v>
      </c>
      <c r="D14" s="62">
        <v>15.05</v>
      </c>
      <c r="E14" s="63">
        <v>6</v>
      </c>
      <c r="F14" s="64">
        <f>'3 MAR 2024'!J14</f>
        <v>13</v>
      </c>
      <c r="G14" s="64">
        <v>0</v>
      </c>
      <c r="H14" s="64">
        <f t="shared" si="0"/>
        <v>13</v>
      </c>
      <c r="I14" s="63">
        <v>4</v>
      </c>
      <c r="J14" s="64">
        <f t="shared" si="1"/>
        <v>9</v>
      </c>
      <c r="K14" s="65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'3 MAR 2024'!J15</f>
        <v>5</v>
      </c>
      <c r="G15" s="68">
        <v>8</v>
      </c>
      <c r="H15" s="20">
        <f t="shared" si="0"/>
        <v>13</v>
      </c>
      <c r="I15" s="15">
        <v>0</v>
      </c>
      <c r="J15" s="20">
        <f t="shared" si="1"/>
        <v>13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'3 MAR 2024'!J16</f>
        <v>0</v>
      </c>
      <c r="G16" s="15">
        <v>0</v>
      </c>
      <c r="H16" s="20">
        <f t="shared" si="0"/>
        <v>0</v>
      </c>
      <c r="I16" s="15">
        <v>0</v>
      </c>
      <c r="J16" s="20">
        <f t="shared" si="1"/>
        <v>0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'3 MAR 2024'!J17</f>
        <v>15</v>
      </c>
      <c r="G17" s="15">
        <v>0</v>
      </c>
      <c r="H17" s="20">
        <f t="shared" si="0"/>
        <v>15</v>
      </c>
      <c r="I17" s="15">
        <v>0</v>
      </c>
      <c r="J17" s="20">
        <f t="shared" si="1"/>
        <v>15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59">
        <v>12</v>
      </c>
      <c r="B18" s="60" t="s">
        <v>28</v>
      </c>
      <c r="C18" s="21"/>
      <c r="D18" s="62">
        <v>26</v>
      </c>
      <c r="E18" s="63">
        <v>6</v>
      </c>
      <c r="F18" s="64">
        <f>'3 MAR 2024'!J18</f>
        <v>20</v>
      </c>
      <c r="G18" s="64">
        <v>0</v>
      </c>
      <c r="H18" s="64">
        <f t="shared" si="0"/>
        <v>20</v>
      </c>
      <c r="I18" s="63">
        <v>3</v>
      </c>
      <c r="J18" s="64">
        <f t="shared" si="1"/>
        <v>17</v>
      </c>
      <c r="K18" s="65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'3 MAR 2024'!J19</f>
        <v>0</v>
      </c>
      <c r="G19" s="15">
        <v>0</v>
      </c>
      <c r="H19" s="20">
        <f t="shared" si="0"/>
        <v>0</v>
      </c>
      <c r="I19" s="15">
        <v>0</v>
      </c>
      <c r="J19" s="20">
        <f t="shared" si="1"/>
        <v>0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20">
        <f>'3 MAR 2024'!J20</f>
        <v>3</v>
      </c>
      <c r="G20" s="20">
        <v>0</v>
      </c>
      <c r="H20" s="20">
        <f t="shared" si="0"/>
        <v>3</v>
      </c>
      <c r="I20" s="20">
        <v>0</v>
      </c>
      <c r="J20" s="20">
        <f t="shared" si="1"/>
        <v>3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'3 MAR 2024'!J21</f>
        <v>77</v>
      </c>
      <c r="G21" s="15">
        <f t="shared" ref="G21:J21" si="2">SUM(G7:G20)</f>
        <v>19</v>
      </c>
      <c r="H21" s="15">
        <f t="shared" si="2"/>
        <v>96</v>
      </c>
      <c r="I21" s="15">
        <f t="shared" si="2"/>
        <v>13</v>
      </c>
      <c r="J21" s="15">
        <f t="shared" si="2"/>
        <v>83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'3 MAR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'3 MAR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'3 MAR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34">
        <v>1</v>
      </c>
      <c r="B25" s="35" t="str">
        <f>'[1]1 MAR 2024'!B25</f>
        <v>KRENDETAN - CAWAS</v>
      </c>
      <c r="C25" s="36"/>
      <c r="D25" s="69">
        <f>'[1]1 MAR 2024'!D25</f>
        <v>6.26</v>
      </c>
      <c r="E25" s="9"/>
      <c r="F25" s="15">
        <f>'3 MAR 2024'!J25</f>
        <v>0</v>
      </c>
      <c r="G25" s="20">
        <v>0</v>
      </c>
      <c r="H25" s="20">
        <f t="shared" ref="H25:H42" si="3">G25+F25</f>
        <v>0</v>
      </c>
      <c r="I25" s="20">
        <v>0</v>
      </c>
      <c r="J25" s="20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34">
        <v>2</v>
      </c>
      <c r="B26" s="35" t="str">
        <f>'[1]1 MAR 2024'!B26</f>
        <v>WATUKELIR - KRENDETAN</v>
      </c>
      <c r="C26" s="38"/>
      <c r="D26" s="69">
        <f>'[1]1 MAR 2024'!D26</f>
        <v>0.85</v>
      </c>
      <c r="E26" s="9"/>
      <c r="F26" s="15">
        <f>'3 MAR 2024'!J26</f>
        <v>0</v>
      </c>
      <c r="G26" s="20">
        <v>0</v>
      </c>
      <c r="H26" s="20">
        <f t="shared" si="3"/>
        <v>0</v>
      </c>
      <c r="I26" s="20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39">
        <v>3</v>
      </c>
      <c r="B27" s="35" t="str">
        <f>'[1]1 MAR 2024'!B27</f>
        <v>KRENDETAN - BTS. PROV. DIY</v>
      </c>
      <c r="C27" s="38"/>
      <c r="D27" s="69">
        <f>'[1]1 MAR 2024'!D27</f>
        <v>3.08</v>
      </c>
      <c r="E27" s="16"/>
      <c r="F27" s="15">
        <f>'3 MAR 2024'!J27</f>
        <v>0</v>
      </c>
      <c r="G27" s="20">
        <v>0</v>
      </c>
      <c r="H27" s="15">
        <f t="shared" si="3"/>
        <v>0</v>
      </c>
      <c r="I27" s="20">
        <v>0</v>
      </c>
      <c r="J27" s="15">
        <f t="shared" si="4"/>
        <v>0</v>
      </c>
      <c r="K27" s="16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">
      <c r="A28" s="34">
        <v>4</v>
      </c>
      <c r="B28" s="35" t="str">
        <f>'[1]1 MAR 2024'!B28</f>
        <v>SURAKARTA - SUKOHARJO</v>
      </c>
      <c r="C28" s="38"/>
      <c r="D28" s="69">
        <f>'[1]1 MAR 2024'!D28</f>
        <v>5.93</v>
      </c>
      <c r="E28" s="9"/>
      <c r="F28" s="15">
        <f>'3 MAR 2024'!J28</f>
        <v>0</v>
      </c>
      <c r="G28" s="20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4">
        <v>5</v>
      </c>
      <c r="B29" s="35" t="str">
        <f>'[1]1 MAR 2024'!B29</f>
        <v>LINGKAR TIMUR SUKOHARJO</v>
      </c>
      <c r="C29" s="8"/>
      <c r="D29" s="69">
        <f>'[1]1 MAR 2024'!D29</f>
        <v>8.15</v>
      </c>
      <c r="E29" s="9"/>
      <c r="F29" s="15">
        <f>'3 MAR 2024'!J29</f>
        <v>0</v>
      </c>
      <c r="G29" s="20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42">
        <v>6</v>
      </c>
      <c r="B30" s="35" t="str">
        <f>'[1]1 MAR 2024'!B30</f>
        <v>SUKOHARJO - NGUTER / BTS. KAB WONOGIRI</v>
      </c>
      <c r="C30" s="43"/>
      <c r="D30" s="69">
        <f>'[1]1 MAR 2024'!D30</f>
        <v>8.44</v>
      </c>
      <c r="E30" s="9"/>
      <c r="F30" s="15">
        <f>'3 MAR 2024'!J30</f>
        <v>0</v>
      </c>
      <c r="G30" s="20">
        <v>16</v>
      </c>
      <c r="H30" s="20">
        <f t="shared" si="3"/>
        <v>16</v>
      </c>
      <c r="I30" s="20">
        <v>16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44">
        <v>7</v>
      </c>
      <c r="B31" s="35" t="str">
        <f>'[1]1 MAR 2024'!B31</f>
        <v>NGUTER /BTS. KAB SUKOHARJO - WONOGIRI</v>
      </c>
      <c r="C31" s="45" t="s">
        <v>33</v>
      </c>
      <c r="D31" s="69">
        <f>'[1]1 MAR 2024'!D31</f>
        <v>5.64</v>
      </c>
      <c r="E31" s="16"/>
      <c r="F31" s="15">
        <f>'3 MAR 2024'!J31</f>
        <v>0</v>
      </c>
      <c r="G31" s="20">
        <v>0</v>
      </c>
      <c r="H31" s="20">
        <f t="shared" si="3"/>
        <v>0</v>
      </c>
      <c r="I31" s="20">
        <v>0</v>
      </c>
      <c r="J31" s="15">
        <f t="shared" si="4"/>
        <v>0</v>
      </c>
      <c r="K31" s="16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">
      <c r="A32" s="44">
        <v>8</v>
      </c>
      <c r="B32" s="35" t="str">
        <f>'[1]1 MAR 2024'!B32</f>
        <v>WONOGIRI - MANYARAN - BLIMBING / BTS. PROV DIY</v>
      </c>
      <c r="C32" s="38"/>
      <c r="D32" s="69">
        <f>'[1]1 MAR 2024'!D32</f>
        <v>33.369999999999997</v>
      </c>
      <c r="E32" s="16"/>
      <c r="F32" s="15">
        <f>'3 MAR 2024'!J32</f>
        <v>0</v>
      </c>
      <c r="G32" s="20">
        <v>9</v>
      </c>
      <c r="H32" s="20">
        <f t="shared" si="3"/>
        <v>9</v>
      </c>
      <c r="I32" s="20">
        <v>9</v>
      </c>
      <c r="J32" s="15">
        <f t="shared" si="4"/>
        <v>0</v>
      </c>
      <c r="K32" s="16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">
      <c r="A33" s="39">
        <v>9</v>
      </c>
      <c r="B33" s="35" t="str">
        <f>'[1]1 MAR 2024'!B33</f>
        <v>WURYANTORO - EROMOKO - PRACIMANTORO</v>
      </c>
      <c r="C33" s="8"/>
      <c r="D33" s="69">
        <f>'[1]1 MAR 2024'!D33</f>
        <v>21.06</v>
      </c>
      <c r="E33" s="16"/>
      <c r="F33" s="15">
        <f>'3 MAR 2024'!J33</f>
        <v>0</v>
      </c>
      <c r="G33" s="20">
        <v>0</v>
      </c>
      <c r="H33" s="20">
        <f t="shared" si="3"/>
        <v>0</v>
      </c>
      <c r="I33" s="20">
        <v>0</v>
      </c>
      <c r="J33" s="15">
        <f t="shared" si="4"/>
        <v>0</v>
      </c>
      <c r="K33" s="16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">
      <c r="A34" s="44">
        <v>10</v>
      </c>
      <c r="B34" s="35" t="str">
        <f>'[1]1 MAR 2024'!B34</f>
        <v>NGADIROJO - JATIPURO / BTS. KAB KARANGANYAR</v>
      </c>
      <c r="C34" s="46"/>
      <c r="D34" s="69">
        <f>'[1]1 MAR 2024'!D34</f>
        <v>10.87</v>
      </c>
      <c r="E34" s="16"/>
      <c r="F34" s="15">
        <f>'3 MAR 2024'!J34</f>
        <v>0</v>
      </c>
      <c r="G34" s="20">
        <v>0</v>
      </c>
      <c r="H34" s="20">
        <f t="shared" si="3"/>
        <v>0</v>
      </c>
      <c r="I34" s="20">
        <v>0</v>
      </c>
      <c r="J34" s="15">
        <f t="shared" si="4"/>
        <v>0</v>
      </c>
      <c r="K34" s="16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">
      <c r="A35" s="44">
        <v>11</v>
      </c>
      <c r="B35" s="35" t="str">
        <f>'[1]1 MAR 2024'!B35</f>
        <v>WONOGIRI - NGADIROJO</v>
      </c>
      <c r="C35" s="47" t="s">
        <v>34</v>
      </c>
      <c r="D35" s="69">
        <f>'[1]1 MAR 2024'!D35</f>
        <v>7.24</v>
      </c>
      <c r="E35" s="16"/>
      <c r="F35" s="15">
        <f>'3 MAR 2024'!J35</f>
        <v>0</v>
      </c>
      <c r="G35" s="20">
        <v>0</v>
      </c>
      <c r="H35" s="20">
        <f t="shared" si="3"/>
        <v>0</v>
      </c>
      <c r="I35" s="20">
        <v>0</v>
      </c>
      <c r="J35" s="15">
        <f t="shared" si="4"/>
        <v>0</v>
      </c>
      <c r="K35" s="16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">
      <c r="A36" s="44">
        <v>12</v>
      </c>
      <c r="B36" s="35" t="str">
        <f>'[1]1 MAR 2024'!B36</f>
        <v>NGADIROJO - GIRIWOYO</v>
      </c>
      <c r="C36" s="48" t="s">
        <v>35</v>
      </c>
      <c r="D36" s="69">
        <f>'[1]1 MAR 2024'!D36</f>
        <v>36.799999999999997</v>
      </c>
      <c r="E36" s="16"/>
      <c r="F36" s="15">
        <f>'3 MAR 2024'!J36</f>
        <v>0</v>
      </c>
      <c r="G36" s="20">
        <v>0</v>
      </c>
      <c r="H36" s="20">
        <f t="shared" si="3"/>
        <v>0</v>
      </c>
      <c r="I36" s="20">
        <v>0</v>
      </c>
      <c r="J36" s="15">
        <f t="shared" si="4"/>
        <v>0</v>
      </c>
      <c r="K36" s="16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">
      <c r="A37" s="44">
        <v>13</v>
      </c>
      <c r="B37" s="35" t="str">
        <f>'[1]1 MAR 2024'!B37</f>
        <v>GIRIBELAH - BTS. PROV. JATIM.</v>
      </c>
      <c r="C37" s="38"/>
      <c r="D37" s="69">
        <f>'[1]1 MAR 2024'!D37</f>
        <v>8.42</v>
      </c>
      <c r="E37" s="9"/>
      <c r="F37" s="15">
        <f>'3 MAR 2024'!J37</f>
        <v>0</v>
      </c>
      <c r="G37" s="20">
        <v>0</v>
      </c>
      <c r="H37" s="20">
        <f t="shared" si="3"/>
        <v>0</v>
      </c>
      <c r="I37" s="20">
        <v>0</v>
      </c>
      <c r="J37" s="15">
        <f t="shared" si="4"/>
        <v>0</v>
      </c>
      <c r="K37" s="16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">
      <c r="A38" s="34">
        <v>14</v>
      </c>
      <c r="B38" s="35" t="str">
        <f>'[1]1 MAR 2024'!B38</f>
        <v>NGADIROJO - BITING / BTS. PROV JATIM</v>
      </c>
      <c r="C38" s="8"/>
      <c r="D38" s="69">
        <f>'[1]1 MAR 2024'!D38</f>
        <v>40.9</v>
      </c>
      <c r="E38" s="9"/>
      <c r="F38" s="15">
        <f>'3 MAR 2024'!J38</f>
        <v>0</v>
      </c>
      <c r="G38" s="20">
        <v>0</v>
      </c>
      <c r="H38" s="20">
        <f t="shared" si="3"/>
        <v>0</v>
      </c>
      <c r="I38" s="20">
        <v>0</v>
      </c>
      <c r="J38" s="15">
        <f t="shared" si="4"/>
        <v>0</v>
      </c>
      <c r="K38" s="9"/>
      <c r="L38" s="5">
        <v>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34">
        <v>15</v>
      </c>
      <c r="B39" s="35" t="str">
        <f>'[1]1 MAR 2024'!B39</f>
        <v>PURWANTORO - NAWANGAN / BTS. PROV JATIM</v>
      </c>
      <c r="C39" s="47" t="s">
        <v>36</v>
      </c>
      <c r="D39" s="69">
        <f>'[1]1 MAR 2024'!D39</f>
        <v>14.98</v>
      </c>
      <c r="E39" s="9"/>
      <c r="F39" s="15">
        <f>'3 MAR 2024'!J39</f>
        <v>0</v>
      </c>
      <c r="G39" s="20">
        <v>0</v>
      </c>
      <c r="H39" s="20">
        <f t="shared" si="3"/>
        <v>0</v>
      </c>
      <c r="I39" s="20">
        <v>0</v>
      </c>
      <c r="J39" s="15">
        <f t="shared" si="4"/>
        <v>0</v>
      </c>
      <c r="K39" s="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34">
        <v>16</v>
      </c>
      <c r="B40" s="35" t="str">
        <f>'[1]1 MAR 2024'!B40</f>
        <v>SUKOHARJO - WERU - WATUKELIR</v>
      </c>
      <c r="C40" s="43"/>
      <c r="D40" s="69">
        <f>'[1]1 MAR 2024'!D40</f>
        <v>17.86</v>
      </c>
      <c r="E40" s="9"/>
      <c r="F40" s="15">
        <f>'3 MAR 2024'!J40</f>
        <v>0</v>
      </c>
      <c r="G40" s="20">
        <v>0</v>
      </c>
      <c r="H40" s="20">
        <f t="shared" si="3"/>
        <v>0</v>
      </c>
      <c r="I40" s="20">
        <v>0</v>
      </c>
      <c r="J40" s="15">
        <f t="shared" si="4"/>
        <v>0</v>
      </c>
      <c r="K40" s="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34">
        <v>17</v>
      </c>
      <c r="B41" s="35" t="str">
        <f>'[1]1 MAR 2024'!B41</f>
        <v>WATUKELIR - GROGOL / BTS. KAB WONOGIRI</v>
      </c>
      <c r="C41" s="48" t="s">
        <v>33</v>
      </c>
      <c r="D41" s="69">
        <f>'[1]1 MAR 2024'!D41</f>
        <v>1.89</v>
      </c>
      <c r="E41" s="9"/>
      <c r="F41" s="15">
        <f>'3 MAR 2024'!J41</f>
        <v>0</v>
      </c>
      <c r="G41" s="20">
        <v>0</v>
      </c>
      <c r="H41" s="20">
        <f t="shared" si="3"/>
        <v>0</v>
      </c>
      <c r="I41" s="20">
        <v>0</v>
      </c>
      <c r="J41" s="15">
        <f t="shared" si="4"/>
        <v>0</v>
      </c>
      <c r="K41" s="9"/>
      <c r="L41" s="5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9">
        <v>18</v>
      </c>
      <c r="B42" s="35" t="str">
        <f>'[1]1 MAR 2024'!B42</f>
        <v>GROGOL / BTS. KAB SUKOHARJO - MANYARAN</v>
      </c>
      <c r="C42" s="8"/>
      <c r="D42" s="69">
        <f>'[1]1 MAR 2024'!D42</f>
        <v>2.15</v>
      </c>
      <c r="E42" s="50"/>
      <c r="F42" s="15">
        <f>'3 MAR 2024'!J42</f>
        <v>0</v>
      </c>
      <c r="G42" s="20">
        <v>0</v>
      </c>
      <c r="H42" s="20">
        <f t="shared" si="3"/>
        <v>0</v>
      </c>
      <c r="I42" s="20">
        <v>0</v>
      </c>
      <c r="J42" s="15">
        <f t="shared" si="4"/>
        <v>0</v>
      </c>
      <c r="K42" s="50"/>
      <c r="L42" s="5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70" t="str">
        <f>'[1]1 MAR 2024'!A43</f>
        <v>Total Wil 2</v>
      </c>
      <c r="B43" s="28"/>
      <c r="C43" s="28"/>
      <c r="D43" s="53">
        <f>'[1]1 MAR 2024'!D43</f>
        <v>233.88999999999996</v>
      </c>
      <c r="E43" s="31"/>
      <c r="F43" s="54">
        <f t="shared" ref="F43:J43" si="5">SUM(F25:F42)</f>
        <v>0</v>
      </c>
      <c r="G43" s="54">
        <f t="shared" si="5"/>
        <v>25</v>
      </c>
      <c r="H43" s="54">
        <f t="shared" si="5"/>
        <v>25</v>
      </c>
      <c r="I43" s="54">
        <f t="shared" si="5"/>
        <v>25</v>
      </c>
      <c r="J43" s="54">
        <f t="shared" si="5"/>
        <v>0</v>
      </c>
      <c r="K43" s="31"/>
      <c r="L43" s="55">
        <f t="shared" ref="L43:L44" si="6">I43/H43*100</f>
        <v>100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customHeight="1">
      <c r="A44" s="70" t="str">
        <f>'[1]1 MAR 2024'!A44</f>
        <v>TOTAL BPJ WILAYAH SURAKARTA</v>
      </c>
      <c r="B44" s="28"/>
      <c r="C44" s="28"/>
      <c r="D44" s="57">
        <f>'[1]1 MAR 2024'!D44</f>
        <v>415.28</v>
      </c>
      <c r="E44" s="9"/>
      <c r="F44" s="58">
        <f t="shared" ref="F44:J44" si="7">F43+F21</f>
        <v>77</v>
      </c>
      <c r="G44" s="58">
        <f t="shared" si="7"/>
        <v>44</v>
      </c>
      <c r="H44" s="58">
        <f t="shared" si="7"/>
        <v>121</v>
      </c>
      <c r="I44" s="58">
        <f t="shared" si="7"/>
        <v>38</v>
      </c>
      <c r="J44" s="58">
        <f t="shared" si="7"/>
        <v>83</v>
      </c>
      <c r="K44" s="9"/>
      <c r="L44" s="51">
        <f t="shared" si="6"/>
        <v>31.404958677685951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FC68-B1E5-41ED-9124-E8A218E9FB69}">
  <sheetPr>
    <outlinePr summaryBelow="0" summaryRight="0"/>
    <pageSetUpPr fitToPage="1"/>
  </sheetPr>
  <dimension ref="A1:Z1001"/>
  <sheetViews>
    <sheetView showGridLines="0" workbookViewId="0">
      <selection sqref="A1:K1"/>
    </sheetView>
  </sheetViews>
  <sheetFormatPr defaultColWidth="12.5703125" defaultRowHeight="15.75" customHeight="1"/>
  <cols>
    <col min="2" max="2" width="28.7109375" customWidth="1"/>
    <col min="3" max="3" width="18.42578125" customWidth="1"/>
    <col min="4" max="4" width="14.5703125" customWidth="1"/>
    <col min="6" max="6" width="13.28515625" customWidth="1"/>
    <col min="7" max="7" width="12.28515625" customWidth="1"/>
    <col min="8" max="8" width="12.42578125" customWidth="1"/>
    <col min="9" max="9" width="10" customWidth="1"/>
    <col min="10" max="10" width="12.71093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5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20"/>
      <c r="G6" s="20"/>
      <c r="H6" s="20"/>
      <c r="I6" s="20"/>
      <c r="J6" s="20"/>
      <c r="K6" s="20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20"/>
      <c r="F7" s="20">
        <f>'4 MAR 2024'!J7</f>
        <v>0</v>
      </c>
      <c r="G7" s="71">
        <v>8</v>
      </c>
      <c r="H7" s="20">
        <f t="shared" ref="H7:H20" si="0">G7+F7</f>
        <v>8</v>
      </c>
      <c r="I7" s="20">
        <v>0</v>
      </c>
      <c r="J7" s="20">
        <f t="shared" ref="J7:J20" si="1">H7-I7</f>
        <v>8</v>
      </c>
      <c r="K7" s="20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2">
        <v>2</v>
      </c>
      <c r="B8" s="17" t="s">
        <v>16</v>
      </c>
      <c r="C8" s="18" t="s">
        <v>17</v>
      </c>
      <c r="D8" s="19">
        <v>5.78</v>
      </c>
      <c r="E8" s="20"/>
      <c r="F8" s="20">
        <f>'4 MAR 2024'!J8</f>
        <v>3</v>
      </c>
      <c r="G8" s="20">
        <v>0</v>
      </c>
      <c r="H8" s="20">
        <f t="shared" si="0"/>
        <v>3</v>
      </c>
      <c r="I8" s="20">
        <v>0</v>
      </c>
      <c r="J8" s="20">
        <f t="shared" si="1"/>
        <v>3</v>
      </c>
      <c r="K8" s="20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59">
        <v>3</v>
      </c>
      <c r="B9" s="60" t="s">
        <v>18</v>
      </c>
      <c r="C9" s="21"/>
      <c r="D9" s="62">
        <v>14.5</v>
      </c>
      <c r="E9" s="63">
        <v>6</v>
      </c>
      <c r="F9" s="64">
        <f>'4 MAR 2024'!J9</f>
        <v>11</v>
      </c>
      <c r="G9" s="64">
        <v>0</v>
      </c>
      <c r="H9" s="64">
        <f t="shared" si="0"/>
        <v>11</v>
      </c>
      <c r="I9" s="63">
        <v>8</v>
      </c>
      <c r="J9" s="64">
        <f t="shared" si="1"/>
        <v>3</v>
      </c>
      <c r="K9" s="64"/>
      <c r="L9" s="66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20">
        <f>'4 MAR 2024'!J10</f>
        <v>0</v>
      </c>
      <c r="G10" s="20">
        <v>0</v>
      </c>
      <c r="H10" s="20">
        <f t="shared" si="0"/>
        <v>0</v>
      </c>
      <c r="I10" s="20">
        <v>0</v>
      </c>
      <c r="J10" s="20">
        <f t="shared" si="1"/>
        <v>0</v>
      </c>
      <c r="K10" s="20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20">
        <f>'4 MAR 2024'!J11</f>
        <v>12</v>
      </c>
      <c r="G11" s="20">
        <v>0</v>
      </c>
      <c r="H11" s="20">
        <f t="shared" si="0"/>
        <v>12</v>
      </c>
      <c r="I11" s="20">
        <v>0</v>
      </c>
      <c r="J11" s="20">
        <f t="shared" si="1"/>
        <v>12</v>
      </c>
      <c r="K11" s="20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20"/>
      <c r="F12" s="20">
        <f>'4 MAR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20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20">
        <f>'4 MAR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20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20">
        <f>'4 MAR 2024'!J14</f>
        <v>9</v>
      </c>
      <c r="G14" s="20">
        <v>0</v>
      </c>
      <c r="H14" s="20">
        <f t="shared" si="0"/>
        <v>9</v>
      </c>
      <c r="I14" s="20">
        <v>0</v>
      </c>
      <c r="J14" s="20">
        <f t="shared" si="1"/>
        <v>9</v>
      </c>
      <c r="K14" s="20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59">
        <v>9</v>
      </c>
      <c r="B15" s="60" t="s">
        <v>25</v>
      </c>
      <c r="C15" s="21"/>
      <c r="D15" s="62">
        <v>24.82</v>
      </c>
      <c r="E15" s="63">
        <v>6</v>
      </c>
      <c r="F15" s="64">
        <f>'4 MAR 2024'!J15</f>
        <v>13</v>
      </c>
      <c r="G15" s="64">
        <v>0</v>
      </c>
      <c r="H15" s="64">
        <f t="shared" si="0"/>
        <v>13</v>
      </c>
      <c r="I15" s="63">
        <v>8</v>
      </c>
      <c r="J15" s="64">
        <f t="shared" si="1"/>
        <v>5</v>
      </c>
      <c r="K15" s="64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>
      <c r="A16" s="22">
        <v>10</v>
      </c>
      <c r="B16" s="17" t="s">
        <v>26</v>
      </c>
      <c r="C16" s="21"/>
      <c r="D16" s="19">
        <v>6.5</v>
      </c>
      <c r="E16" s="15"/>
      <c r="F16" s="20">
        <f>'4 MAR 2024'!J16</f>
        <v>0</v>
      </c>
      <c r="G16" s="71">
        <v>9</v>
      </c>
      <c r="H16" s="15">
        <f t="shared" si="0"/>
        <v>9</v>
      </c>
      <c r="I16" s="20">
        <v>0</v>
      </c>
      <c r="J16" s="15">
        <f t="shared" si="1"/>
        <v>9</v>
      </c>
      <c r="K16" s="15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20">
        <f>'4 MAR 2024'!J17</f>
        <v>15</v>
      </c>
      <c r="G17" s="20">
        <v>0</v>
      </c>
      <c r="H17" s="20">
        <f t="shared" si="0"/>
        <v>15</v>
      </c>
      <c r="I17" s="20">
        <v>0</v>
      </c>
      <c r="J17" s="20">
        <f t="shared" si="1"/>
        <v>15</v>
      </c>
      <c r="K17" s="20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20">
        <f>'4 MAR 2024'!J18</f>
        <v>17</v>
      </c>
      <c r="G18" s="20">
        <v>0</v>
      </c>
      <c r="H18" s="20">
        <f t="shared" si="0"/>
        <v>17</v>
      </c>
      <c r="I18" s="20">
        <v>0</v>
      </c>
      <c r="J18" s="20">
        <f t="shared" si="1"/>
        <v>17</v>
      </c>
      <c r="K18" s="20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20">
        <f>'4 MAR 2024'!J19</f>
        <v>0</v>
      </c>
      <c r="G19" s="20">
        <v>0</v>
      </c>
      <c r="H19" s="20">
        <f t="shared" si="0"/>
        <v>0</v>
      </c>
      <c r="I19" s="20">
        <v>0</v>
      </c>
      <c r="J19" s="20">
        <f t="shared" si="1"/>
        <v>0</v>
      </c>
      <c r="K19" s="20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20">
        <f>'4 MAR 2024'!J20</f>
        <v>3</v>
      </c>
      <c r="G20" s="20">
        <v>0</v>
      </c>
      <c r="H20" s="20">
        <f t="shared" si="0"/>
        <v>3</v>
      </c>
      <c r="I20" s="20">
        <v>0</v>
      </c>
      <c r="J20" s="20">
        <f t="shared" si="1"/>
        <v>3</v>
      </c>
      <c r="K20" s="20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20">
        <f>'4 MAR 2024'!J21</f>
        <v>83</v>
      </c>
      <c r="G21" s="15">
        <f t="shared" ref="G21:J21" si="2">SUM(G7:G20)</f>
        <v>17</v>
      </c>
      <c r="H21" s="15">
        <f t="shared" si="2"/>
        <v>100</v>
      </c>
      <c r="I21" s="15">
        <f t="shared" si="2"/>
        <v>16</v>
      </c>
      <c r="J21" s="15">
        <f t="shared" si="2"/>
        <v>84</v>
      </c>
      <c r="K21" s="54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20">
        <f>'4 MAR 2024'!J22</f>
        <v>0</v>
      </c>
      <c r="G22" s="20"/>
      <c r="H22" s="20"/>
      <c r="I22" s="20"/>
      <c r="J22" s="20"/>
      <c r="K22" s="20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20">
        <f>'4 MAR 2024'!J23</f>
        <v>0</v>
      </c>
      <c r="G23" s="20"/>
      <c r="H23" s="20"/>
      <c r="I23" s="20"/>
      <c r="J23" s="20"/>
      <c r="K23" s="20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20">
        <f>'4 MAR 2024'!J24</f>
        <v>0</v>
      </c>
      <c r="G24" s="20"/>
      <c r="H24" s="20"/>
      <c r="I24" s="20"/>
      <c r="J24" s="20"/>
      <c r="K24" s="20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35" t="str">
        <f>'[1]1 MAR 2024'!B25</f>
        <v>KRENDETAN - CAWAS</v>
      </c>
      <c r="C25" s="36"/>
      <c r="D25" s="37">
        <f>'[1]1 MAR 2024'!D25</f>
        <v>6.26</v>
      </c>
      <c r="E25" s="9"/>
      <c r="F25" s="20">
        <f>'4 MAR 2024'!J25</f>
        <v>0</v>
      </c>
      <c r="G25" s="72">
        <v>0</v>
      </c>
      <c r="H25" s="72">
        <f t="shared" ref="H25:H29" si="3">G25+F25</f>
        <v>0</v>
      </c>
      <c r="I25" s="72">
        <v>0</v>
      </c>
      <c r="J25" s="72">
        <f t="shared" ref="J25:J42" si="4">H25-I25</f>
        <v>0</v>
      </c>
      <c r="K25" s="20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35" t="str">
        <f>'[1]1 MAR 2024'!B26</f>
        <v>WATUKELIR - KRENDETAN</v>
      </c>
      <c r="C26" s="38"/>
      <c r="D26" s="37">
        <f>'[1]1 MAR 2024'!D26</f>
        <v>0.85</v>
      </c>
      <c r="E26" s="9"/>
      <c r="F26" s="20">
        <f>'4 MAR 2024'!J26</f>
        <v>0</v>
      </c>
      <c r="G26" s="72">
        <v>0</v>
      </c>
      <c r="H26" s="72">
        <f t="shared" si="3"/>
        <v>0</v>
      </c>
      <c r="I26" s="72">
        <v>0</v>
      </c>
      <c r="J26" s="72">
        <f t="shared" si="4"/>
        <v>0</v>
      </c>
      <c r="K26" s="20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9">
        <v>3</v>
      </c>
      <c r="B27" s="35" t="str">
        <f>'[1]1 MAR 2024'!B27</f>
        <v>KRENDETAN - BTS. PROV. DIY</v>
      </c>
      <c r="C27" s="38"/>
      <c r="D27" s="37">
        <f>'[1]1 MAR 2024'!D27</f>
        <v>3.08</v>
      </c>
      <c r="E27" s="73"/>
      <c r="F27" s="20">
        <f>'4 MAR 2024'!J27</f>
        <v>0</v>
      </c>
      <c r="G27" s="72">
        <v>0</v>
      </c>
      <c r="H27" s="74">
        <f t="shared" si="3"/>
        <v>0</v>
      </c>
      <c r="I27" s="72">
        <v>0</v>
      </c>
      <c r="J27" s="74">
        <f t="shared" si="4"/>
        <v>0</v>
      </c>
      <c r="K27" s="15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34">
        <v>4</v>
      </c>
      <c r="B28" s="35" t="str">
        <f>'[1]1 MAR 2024'!B28</f>
        <v>SURAKARTA - SUKOHARJO</v>
      </c>
      <c r="C28" s="38"/>
      <c r="D28" s="37">
        <f>'[1]1 MAR 2024'!D28</f>
        <v>5.93</v>
      </c>
      <c r="E28" s="9"/>
      <c r="F28" s="20">
        <f>'4 MAR 2024'!J28</f>
        <v>0</v>
      </c>
      <c r="G28" s="72">
        <v>0</v>
      </c>
      <c r="H28" s="72">
        <f t="shared" si="3"/>
        <v>0</v>
      </c>
      <c r="I28" s="72">
        <v>0</v>
      </c>
      <c r="J28" s="72">
        <f t="shared" si="4"/>
        <v>0</v>
      </c>
      <c r="K28" s="20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35" t="str">
        <f>'[1]1 MAR 2024'!B29</f>
        <v>LINGKAR TIMUR SUKOHARJO</v>
      </c>
      <c r="C29" s="8"/>
      <c r="D29" s="37">
        <f>'[1]1 MAR 2024'!D29</f>
        <v>8.15</v>
      </c>
      <c r="E29" s="9"/>
      <c r="F29" s="20">
        <f>'4 MAR 2024'!J29</f>
        <v>0</v>
      </c>
      <c r="G29" s="72">
        <v>0</v>
      </c>
      <c r="H29" s="72">
        <f t="shared" si="3"/>
        <v>0</v>
      </c>
      <c r="I29" s="72">
        <v>0</v>
      </c>
      <c r="J29" s="72">
        <f t="shared" si="4"/>
        <v>0</v>
      </c>
      <c r="K29" s="20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2">
        <v>6</v>
      </c>
      <c r="B30" s="35" t="str">
        <f>'[1]1 MAR 2024'!B30</f>
        <v>SUKOHARJO - NGUTER / BTS. KAB WONOGIRI</v>
      </c>
      <c r="C30" s="43"/>
      <c r="D30" s="37">
        <f>'[1]1 MAR 2024'!D30</f>
        <v>8.44</v>
      </c>
      <c r="E30" s="9"/>
      <c r="F30" s="20">
        <f>'4 MAR 2024'!J30</f>
        <v>0</v>
      </c>
      <c r="G30" s="72">
        <v>7</v>
      </c>
      <c r="H30" s="72">
        <v>7</v>
      </c>
      <c r="I30" s="72">
        <v>7</v>
      </c>
      <c r="J30" s="72">
        <f t="shared" si="4"/>
        <v>0</v>
      </c>
      <c r="K30" s="20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4">
        <v>7</v>
      </c>
      <c r="B31" s="35" t="str">
        <f>'[1]1 MAR 2024'!B31</f>
        <v>NGUTER /BTS. KAB SUKOHARJO - WONOGIRI</v>
      </c>
      <c r="C31" s="45" t="s">
        <v>33</v>
      </c>
      <c r="D31" s="37">
        <f>'[1]1 MAR 2024'!D31</f>
        <v>5.64</v>
      </c>
      <c r="E31" s="9"/>
      <c r="F31" s="20">
        <f>'4 MAR 2024'!J31</f>
        <v>0</v>
      </c>
      <c r="G31" s="72">
        <v>0</v>
      </c>
      <c r="H31" s="72">
        <f>G31+F31</f>
        <v>0</v>
      </c>
      <c r="I31" s="72">
        <v>0</v>
      </c>
      <c r="J31" s="72">
        <f t="shared" si="4"/>
        <v>0</v>
      </c>
      <c r="K31" s="20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4">
        <v>8</v>
      </c>
      <c r="B32" s="35" t="str">
        <f>'[1]1 MAR 2024'!B32</f>
        <v>WONOGIRI - MANYARAN - BLIMBING / BTS. PROV DIY</v>
      </c>
      <c r="C32" s="38"/>
      <c r="D32" s="37">
        <f>'[1]1 MAR 2024'!D32</f>
        <v>33.369999999999997</v>
      </c>
      <c r="E32" s="9"/>
      <c r="F32" s="20">
        <f>'4 MAR 2024'!J32</f>
        <v>0</v>
      </c>
      <c r="G32" s="72">
        <v>8</v>
      </c>
      <c r="H32" s="72">
        <v>8</v>
      </c>
      <c r="I32" s="72">
        <v>8</v>
      </c>
      <c r="J32" s="72">
        <f t="shared" si="4"/>
        <v>0</v>
      </c>
      <c r="K32" s="20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39">
        <v>9</v>
      </c>
      <c r="B33" s="35" t="str">
        <f>'[1]1 MAR 2024'!B33</f>
        <v>WURYANTORO - EROMOKO - PRACIMANTORO</v>
      </c>
      <c r="C33" s="8"/>
      <c r="D33" s="37">
        <f>'[1]1 MAR 2024'!D33</f>
        <v>21.06</v>
      </c>
      <c r="E33" s="9"/>
      <c r="F33" s="20">
        <f>'4 MAR 2024'!J33</f>
        <v>0</v>
      </c>
      <c r="G33" s="72">
        <v>0</v>
      </c>
      <c r="H33" s="72">
        <f t="shared" ref="H33:H42" si="5">G33+F33</f>
        <v>0</v>
      </c>
      <c r="I33" s="72">
        <v>0</v>
      </c>
      <c r="J33" s="72">
        <f t="shared" si="4"/>
        <v>0</v>
      </c>
      <c r="K33" s="20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4">
        <v>10</v>
      </c>
      <c r="B34" s="35" t="str">
        <f>'[1]1 MAR 2024'!B34</f>
        <v>NGADIROJO - JATIPURO / BTS. KAB KARANGANYAR</v>
      </c>
      <c r="C34" s="46"/>
      <c r="D34" s="37">
        <f>'[1]1 MAR 2024'!D34</f>
        <v>10.87</v>
      </c>
      <c r="E34" s="9"/>
      <c r="F34" s="20">
        <f>'4 MAR 2024'!J34</f>
        <v>0</v>
      </c>
      <c r="G34" s="72">
        <v>0</v>
      </c>
      <c r="H34" s="72">
        <f t="shared" si="5"/>
        <v>0</v>
      </c>
      <c r="I34" s="72">
        <v>0</v>
      </c>
      <c r="J34" s="72">
        <f t="shared" si="4"/>
        <v>0</v>
      </c>
      <c r="K34" s="20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4">
        <v>11</v>
      </c>
      <c r="B35" s="35" t="str">
        <f>'[1]1 MAR 2024'!B35</f>
        <v>WONOGIRI - NGADIROJO</v>
      </c>
      <c r="C35" s="47" t="s">
        <v>34</v>
      </c>
      <c r="D35" s="37">
        <f>'[1]1 MAR 2024'!D35</f>
        <v>7.24</v>
      </c>
      <c r="E35" s="9"/>
      <c r="F35" s="20">
        <f>'4 MAR 2024'!J35</f>
        <v>0</v>
      </c>
      <c r="G35" s="72">
        <v>0</v>
      </c>
      <c r="H35" s="72">
        <f t="shared" si="5"/>
        <v>0</v>
      </c>
      <c r="I35" s="72">
        <v>0</v>
      </c>
      <c r="J35" s="72">
        <f t="shared" si="4"/>
        <v>0</v>
      </c>
      <c r="K35" s="20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4">
        <v>12</v>
      </c>
      <c r="B36" s="35" t="str">
        <f>'[1]1 MAR 2024'!B36</f>
        <v>NGADIROJO - GIRIWOYO</v>
      </c>
      <c r="C36" s="48" t="s">
        <v>35</v>
      </c>
      <c r="D36" s="37">
        <f>'[1]1 MAR 2024'!D36</f>
        <v>36.799999999999997</v>
      </c>
      <c r="E36" s="9"/>
      <c r="F36" s="20">
        <f>'4 MAR 2024'!J36</f>
        <v>0</v>
      </c>
      <c r="G36" s="72">
        <v>0</v>
      </c>
      <c r="H36" s="72">
        <f t="shared" si="5"/>
        <v>0</v>
      </c>
      <c r="I36" s="72">
        <v>0</v>
      </c>
      <c r="J36" s="72">
        <f t="shared" si="4"/>
        <v>0</v>
      </c>
      <c r="K36" s="20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4">
        <v>13</v>
      </c>
      <c r="B37" s="35" t="str">
        <f>'[1]1 MAR 2024'!B37</f>
        <v>GIRIBELAH - BTS. PROV. JATIM.</v>
      </c>
      <c r="C37" s="38"/>
      <c r="D37" s="37">
        <f>'[1]1 MAR 2024'!D37</f>
        <v>8.42</v>
      </c>
      <c r="E37" s="9"/>
      <c r="F37" s="20">
        <f>'4 MAR 2024'!J37</f>
        <v>0</v>
      </c>
      <c r="G37" s="72">
        <v>0</v>
      </c>
      <c r="H37" s="72">
        <f t="shared" si="5"/>
        <v>0</v>
      </c>
      <c r="I37" s="72">
        <v>0</v>
      </c>
      <c r="J37" s="72">
        <f t="shared" si="4"/>
        <v>0</v>
      </c>
      <c r="K37" s="20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34">
        <v>14</v>
      </c>
      <c r="B38" s="35" t="str">
        <f>'[1]1 MAR 2024'!B38</f>
        <v>NGADIROJO - BITING / BTS. PROV JATIM</v>
      </c>
      <c r="C38" s="8"/>
      <c r="D38" s="37">
        <f>'[1]1 MAR 2024'!D38</f>
        <v>40.9</v>
      </c>
      <c r="E38" s="9"/>
      <c r="F38" s="20">
        <f>'4 MAR 2024'!J38</f>
        <v>0</v>
      </c>
      <c r="G38" s="72">
        <v>0</v>
      </c>
      <c r="H38" s="72">
        <f t="shared" si="5"/>
        <v>0</v>
      </c>
      <c r="I38" s="72">
        <v>0</v>
      </c>
      <c r="J38" s="72">
        <f t="shared" si="4"/>
        <v>0</v>
      </c>
      <c r="K38" s="20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4">
        <v>15</v>
      </c>
      <c r="B39" s="35" t="str">
        <f>'[1]1 MAR 2024'!B39</f>
        <v>PURWANTORO - NAWANGAN / BTS. PROV JATIM</v>
      </c>
      <c r="C39" s="47" t="s">
        <v>36</v>
      </c>
      <c r="D39" s="37">
        <f>'[1]1 MAR 2024'!D39</f>
        <v>14.98</v>
      </c>
      <c r="E39" s="9"/>
      <c r="F39" s="20">
        <f>'4 MAR 2024'!J39</f>
        <v>0</v>
      </c>
      <c r="G39" s="72">
        <v>0</v>
      </c>
      <c r="H39" s="72">
        <f t="shared" si="5"/>
        <v>0</v>
      </c>
      <c r="I39" s="72">
        <v>0</v>
      </c>
      <c r="J39" s="72">
        <f t="shared" si="4"/>
        <v>0</v>
      </c>
      <c r="K39" s="20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4">
        <v>16</v>
      </c>
      <c r="B40" s="35" t="str">
        <f>'[1]1 MAR 2024'!B40</f>
        <v>SUKOHARJO - WERU - WATUKELIR</v>
      </c>
      <c r="C40" s="43"/>
      <c r="D40" s="37">
        <f>'[1]1 MAR 2024'!D40</f>
        <v>17.86</v>
      </c>
      <c r="E40" s="9"/>
      <c r="F40" s="20">
        <f>'4 MAR 2024'!J40</f>
        <v>0</v>
      </c>
      <c r="G40" s="72">
        <v>0</v>
      </c>
      <c r="H40" s="72">
        <f t="shared" si="5"/>
        <v>0</v>
      </c>
      <c r="I40" s="72">
        <v>0</v>
      </c>
      <c r="J40" s="72">
        <f t="shared" si="4"/>
        <v>0</v>
      </c>
      <c r="K40" s="20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>
      <c r="A41" s="34">
        <v>17</v>
      </c>
      <c r="B41" s="35" t="str">
        <f>'[1]1 MAR 2024'!B41</f>
        <v>WATUKELIR - GROGOL / BTS. KAB WONOGIRI</v>
      </c>
      <c r="C41" s="48" t="s">
        <v>33</v>
      </c>
      <c r="D41" s="37">
        <f>'[1]1 MAR 2024'!D41</f>
        <v>1.89</v>
      </c>
      <c r="E41" s="9"/>
      <c r="F41" s="20">
        <f>'4 MAR 2024'!J41</f>
        <v>0</v>
      </c>
      <c r="G41" s="72">
        <v>0</v>
      </c>
      <c r="H41" s="72">
        <f t="shared" si="5"/>
        <v>0</v>
      </c>
      <c r="I41" s="72">
        <v>0</v>
      </c>
      <c r="J41" s="72">
        <f t="shared" si="4"/>
        <v>0</v>
      </c>
      <c r="K41" s="20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9">
        <v>18</v>
      </c>
      <c r="B42" s="35" t="str">
        <f>'[1]1 MAR 2024'!B42</f>
        <v>GROGOL / BTS. KAB SUKOHARJO - MANYARAN</v>
      </c>
      <c r="C42" s="8"/>
      <c r="D42" s="37">
        <f>'[1]1 MAR 2024'!D42</f>
        <v>2.15</v>
      </c>
      <c r="E42" s="50"/>
      <c r="F42" s="20">
        <f>'4 MAR 2024'!J42</f>
        <v>0</v>
      </c>
      <c r="G42" s="72">
        <v>0</v>
      </c>
      <c r="H42" s="72">
        <f t="shared" si="5"/>
        <v>0</v>
      </c>
      <c r="I42" s="72">
        <v>0</v>
      </c>
      <c r="J42" s="72">
        <f t="shared" si="4"/>
        <v>0</v>
      </c>
      <c r="K42" s="75"/>
      <c r="L42" s="5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76" t="str">
        <f>'[1]1 MAR 2024'!A43</f>
        <v>Total Wil 2</v>
      </c>
      <c r="B43" s="77"/>
      <c r="C43" s="78"/>
      <c r="D43" s="79">
        <f>'[1]1 MAR 2024'!D43</f>
        <v>233.88999999999996</v>
      </c>
      <c r="E43" s="31"/>
      <c r="F43" s="80">
        <f t="shared" ref="F43:H43" si="6">SUM(F25:F42)</f>
        <v>0</v>
      </c>
      <c r="G43" s="80">
        <f t="shared" si="6"/>
        <v>15</v>
      </c>
      <c r="H43" s="80">
        <f t="shared" si="6"/>
        <v>15</v>
      </c>
      <c r="I43" s="80">
        <f>SUM(I25:I41)</f>
        <v>15</v>
      </c>
      <c r="J43" s="80">
        <f>SUM(J25:J42)</f>
        <v>0</v>
      </c>
      <c r="K43" s="54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customHeight="1">
      <c r="A44" s="81" t="str">
        <f>'[1]1 MAR 2024'!A44</f>
        <v>TOTAL BPJ WILAYAH SURAKARTA</v>
      </c>
      <c r="B44" s="28"/>
      <c r="C44" s="29"/>
      <c r="D44" s="82">
        <f>'[1]1 MAR 2024'!D44</f>
        <v>415.28</v>
      </c>
      <c r="E44" s="9"/>
      <c r="F44" s="83">
        <f t="shared" ref="F44:J44" si="7">F43+F21</f>
        <v>83</v>
      </c>
      <c r="G44" s="83">
        <f t="shared" si="7"/>
        <v>32</v>
      </c>
      <c r="H44" s="83">
        <f t="shared" si="7"/>
        <v>115</v>
      </c>
      <c r="I44" s="83">
        <f t="shared" si="7"/>
        <v>31</v>
      </c>
      <c r="J44" s="83">
        <f t="shared" si="7"/>
        <v>84</v>
      </c>
      <c r="K44" s="58"/>
      <c r="L44" s="51">
        <f>I44/H44*100</f>
        <v>26.956521739130434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82D2-6837-46BA-8C61-43FF606C46FE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28.57031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6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59">
        <v>1</v>
      </c>
      <c r="B7" s="84" t="s">
        <v>14</v>
      </c>
      <c r="C7" s="85" t="s">
        <v>15</v>
      </c>
      <c r="D7" s="86">
        <v>24.37</v>
      </c>
      <c r="E7" s="63">
        <v>6</v>
      </c>
      <c r="F7" s="64">
        <f>'5 MAR 2024'!J7</f>
        <v>8</v>
      </c>
      <c r="G7" s="64">
        <v>0</v>
      </c>
      <c r="H7" s="64">
        <f t="shared" ref="H7:H20" si="0">G7+F7</f>
        <v>8</v>
      </c>
      <c r="I7" s="63">
        <v>8</v>
      </c>
      <c r="J7" s="64">
        <f t="shared" ref="J7:J20" si="1">H7-I7</f>
        <v>0</v>
      </c>
      <c r="K7" s="65"/>
      <c r="L7" s="66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20">
        <f>'5 MAR 2024'!J8</f>
        <v>3</v>
      </c>
      <c r="G8" s="20">
        <v>0</v>
      </c>
      <c r="H8" s="20">
        <f t="shared" si="0"/>
        <v>3</v>
      </c>
      <c r="I8" s="20">
        <v>0</v>
      </c>
      <c r="J8" s="20">
        <f t="shared" si="1"/>
        <v>3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15"/>
      <c r="F9" s="15">
        <f>'5 MAR 2024'!J9</f>
        <v>3</v>
      </c>
      <c r="G9" s="68">
        <v>9</v>
      </c>
      <c r="H9" s="15">
        <f t="shared" si="0"/>
        <v>12</v>
      </c>
      <c r="I9" s="15">
        <v>0</v>
      </c>
      <c r="J9" s="15">
        <f t="shared" si="1"/>
        <v>12</v>
      </c>
      <c r="K9" s="16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'5 MAR 2024'!J10</f>
        <v>0</v>
      </c>
      <c r="G10" s="15">
        <v>0</v>
      </c>
      <c r="H10" s="20">
        <f t="shared" si="0"/>
        <v>0</v>
      </c>
      <c r="I10" s="15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'5 MAR 2024'!J11</f>
        <v>12</v>
      </c>
      <c r="G11" s="15">
        <v>0</v>
      </c>
      <c r="H11" s="20">
        <f t="shared" si="0"/>
        <v>12</v>
      </c>
      <c r="I11" s="15">
        <v>0</v>
      </c>
      <c r="J11" s="20">
        <f t="shared" si="1"/>
        <v>12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20"/>
      <c r="F12" s="20">
        <f>'5 MAR 2024'!J12</f>
        <v>0</v>
      </c>
      <c r="G12" s="15">
        <v>0</v>
      </c>
      <c r="H12" s="20">
        <f t="shared" si="0"/>
        <v>0</v>
      </c>
      <c r="I12" s="15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'5 MAR 2024'!J13</f>
        <v>0</v>
      </c>
      <c r="G13" s="15">
        <v>0</v>
      </c>
      <c r="H13" s="20">
        <f t="shared" si="0"/>
        <v>0</v>
      </c>
      <c r="I13" s="15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'5 MAR 2024'!J14</f>
        <v>9</v>
      </c>
      <c r="G14" s="15">
        <v>0</v>
      </c>
      <c r="H14" s="20">
        <f t="shared" si="0"/>
        <v>9</v>
      </c>
      <c r="I14" s="15">
        <v>0</v>
      </c>
      <c r="J14" s="20">
        <f t="shared" si="1"/>
        <v>9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20">
        <f>'5 MAR 2024'!J15</f>
        <v>5</v>
      </c>
      <c r="G15" s="15">
        <v>0</v>
      </c>
      <c r="H15" s="20">
        <f t="shared" si="0"/>
        <v>5</v>
      </c>
      <c r="I15" s="15">
        <v>0</v>
      </c>
      <c r="J15" s="20">
        <f t="shared" si="1"/>
        <v>5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59">
        <v>10</v>
      </c>
      <c r="B16" s="60" t="s">
        <v>26</v>
      </c>
      <c r="C16" s="21"/>
      <c r="D16" s="62">
        <v>6.5</v>
      </c>
      <c r="E16" s="63">
        <v>6</v>
      </c>
      <c r="F16" s="64">
        <f>'5 MAR 2024'!J16</f>
        <v>9</v>
      </c>
      <c r="G16" s="64">
        <v>0</v>
      </c>
      <c r="H16" s="64">
        <f t="shared" si="0"/>
        <v>9</v>
      </c>
      <c r="I16" s="63">
        <v>4</v>
      </c>
      <c r="J16" s="64">
        <f t="shared" si="1"/>
        <v>5</v>
      </c>
      <c r="K16" s="65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>
      <c r="A17" s="59">
        <v>11</v>
      </c>
      <c r="B17" s="60" t="s">
        <v>27</v>
      </c>
      <c r="C17" s="21"/>
      <c r="D17" s="62">
        <v>9.25</v>
      </c>
      <c r="E17" s="63">
        <v>6</v>
      </c>
      <c r="F17" s="64">
        <f>'5 MAR 2024'!J17</f>
        <v>15</v>
      </c>
      <c r="G17" s="64">
        <v>0</v>
      </c>
      <c r="H17" s="64">
        <f t="shared" si="0"/>
        <v>15</v>
      </c>
      <c r="I17" s="63">
        <v>5</v>
      </c>
      <c r="J17" s="64">
        <f t="shared" si="1"/>
        <v>10</v>
      </c>
      <c r="K17" s="65"/>
      <c r="L17" s="6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20">
        <f>'5 MAR 2024'!J18</f>
        <v>17</v>
      </c>
      <c r="G18" s="15">
        <v>0</v>
      </c>
      <c r="H18" s="20">
        <f t="shared" si="0"/>
        <v>17</v>
      </c>
      <c r="I18" s="15">
        <v>0</v>
      </c>
      <c r="J18" s="20">
        <f t="shared" si="1"/>
        <v>17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'5 MAR 2024'!J19</f>
        <v>0</v>
      </c>
      <c r="G19" s="68">
        <v>13</v>
      </c>
      <c r="H19" s="20">
        <f t="shared" si="0"/>
        <v>13</v>
      </c>
      <c r="I19" s="15">
        <v>0</v>
      </c>
      <c r="J19" s="20">
        <f t="shared" si="1"/>
        <v>13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15">
        <f>'5 MAR 2024'!J20</f>
        <v>3</v>
      </c>
      <c r="G20" s="15">
        <v>0</v>
      </c>
      <c r="H20" s="20">
        <f t="shared" si="0"/>
        <v>3</v>
      </c>
      <c r="I20" s="15">
        <v>0</v>
      </c>
      <c r="J20" s="20">
        <f t="shared" si="1"/>
        <v>3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'5 MAR 2024'!J21</f>
        <v>84</v>
      </c>
      <c r="G21" s="15">
        <f t="shared" ref="G21:J21" si="2">SUM(G7:G20)</f>
        <v>22</v>
      </c>
      <c r="H21" s="15">
        <f t="shared" si="2"/>
        <v>106</v>
      </c>
      <c r="I21" s="15">
        <f t="shared" si="2"/>
        <v>17</v>
      </c>
      <c r="J21" s="15">
        <f t="shared" si="2"/>
        <v>89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'5 MAR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'5 MAR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'5 MAR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35" t="str">
        <f>'[1]1 MAR 2024'!B25</f>
        <v>KRENDETAN - CAWAS</v>
      </c>
      <c r="C25" s="36"/>
      <c r="D25" s="37">
        <f>'[1]1 MAR 2024'!D25</f>
        <v>6.26</v>
      </c>
      <c r="E25" s="9"/>
      <c r="F25" s="15">
        <f>'5 MAR 2024'!J25</f>
        <v>0</v>
      </c>
      <c r="G25" s="20">
        <v>0</v>
      </c>
      <c r="H25" s="20">
        <f t="shared" ref="H25:H42" si="3">G25+F25</f>
        <v>0</v>
      </c>
      <c r="I25" s="15">
        <v>0</v>
      </c>
      <c r="J25" s="20">
        <f t="shared" ref="J25:J3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35" t="str">
        <f>'[1]1 MAR 2024'!B26</f>
        <v>WATUKELIR - KRENDETAN</v>
      </c>
      <c r="C26" s="38"/>
      <c r="D26" s="37">
        <f>'[1]1 MAR 2024'!D26</f>
        <v>0.85</v>
      </c>
      <c r="E26" s="9"/>
      <c r="F26" s="15">
        <f>'5 MAR 2024'!J26</f>
        <v>0</v>
      </c>
      <c r="G26" s="20">
        <v>0</v>
      </c>
      <c r="H26" s="20">
        <f t="shared" si="3"/>
        <v>0</v>
      </c>
      <c r="I26" s="15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9">
        <v>3</v>
      </c>
      <c r="B27" s="35" t="str">
        <f>'[1]1 MAR 2024'!B27</f>
        <v>KRENDETAN - BTS. PROV. DIY</v>
      </c>
      <c r="C27" s="38"/>
      <c r="D27" s="37">
        <f>'[1]1 MAR 2024'!D27</f>
        <v>3.08</v>
      </c>
      <c r="E27" s="16"/>
      <c r="F27" s="15">
        <f>'5 MAR 2024'!J27</f>
        <v>0</v>
      </c>
      <c r="G27" s="20">
        <v>0</v>
      </c>
      <c r="H27" s="20">
        <f t="shared" si="3"/>
        <v>0</v>
      </c>
      <c r="I27" s="15">
        <v>0</v>
      </c>
      <c r="J27" s="15">
        <f t="shared" si="4"/>
        <v>0</v>
      </c>
      <c r="K27" s="16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34">
        <v>4</v>
      </c>
      <c r="B28" s="35" t="str">
        <f>'[1]1 MAR 2024'!B28</f>
        <v>SURAKARTA - SUKOHARJO</v>
      </c>
      <c r="C28" s="38"/>
      <c r="D28" s="37">
        <f>'[1]1 MAR 2024'!D28</f>
        <v>5.93</v>
      </c>
      <c r="E28" s="9"/>
      <c r="F28" s="15">
        <f>'5 MAR 2024'!J28</f>
        <v>0</v>
      </c>
      <c r="G28" s="20">
        <v>0</v>
      </c>
      <c r="H28" s="20">
        <f t="shared" si="3"/>
        <v>0</v>
      </c>
      <c r="I28" s="15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35" t="str">
        <f>'[1]1 MAR 2024'!B29</f>
        <v>LINGKAR TIMUR SUKOHARJO</v>
      </c>
      <c r="C29" s="8"/>
      <c r="D29" s="37">
        <f>'[1]1 MAR 2024'!D29</f>
        <v>8.15</v>
      </c>
      <c r="E29" s="9"/>
      <c r="F29" s="15">
        <f>'5 MAR 2024'!J29</f>
        <v>0</v>
      </c>
      <c r="G29" s="20">
        <v>6</v>
      </c>
      <c r="H29" s="20">
        <f t="shared" si="3"/>
        <v>6</v>
      </c>
      <c r="I29" s="15">
        <v>6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2">
        <v>6</v>
      </c>
      <c r="B30" s="35" t="str">
        <f>'[1]1 MAR 2024'!B30</f>
        <v>SUKOHARJO - NGUTER / BTS. KAB WONOGIRI</v>
      </c>
      <c r="C30" s="43"/>
      <c r="D30" s="37">
        <f>'[1]1 MAR 2024'!D30</f>
        <v>8.44</v>
      </c>
      <c r="E30" s="9"/>
      <c r="F30" s="15">
        <f>'5 MAR 2024'!J30</f>
        <v>0</v>
      </c>
      <c r="G30" s="20">
        <v>0</v>
      </c>
      <c r="H30" s="20">
        <f t="shared" si="3"/>
        <v>0</v>
      </c>
      <c r="I30" s="15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4">
        <v>7</v>
      </c>
      <c r="B31" s="35" t="str">
        <f>'[1]1 MAR 2024'!B31</f>
        <v>NGUTER /BTS. KAB SUKOHARJO - WONOGIRI</v>
      </c>
      <c r="C31" s="45" t="s">
        <v>33</v>
      </c>
      <c r="D31" s="37">
        <f>'[1]1 MAR 2024'!D31</f>
        <v>5.64</v>
      </c>
      <c r="E31" s="16"/>
      <c r="F31" s="15">
        <f>'5 MAR 2024'!J31</f>
        <v>0</v>
      </c>
      <c r="G31" s="20">
        <v>0</v>
      </c>
      <c r="H31" s="20">
        <f t="shared" si="3"/>
        <v>0</v>
      </c>
      <c r="I31" s="15">
        <v>0</v>
      </c>
      <c r="J31" s="15">
        <f t="shared" si="4"/>
        <v>0</v>
      </c>
      <c r="K31" s="16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4">
        <v>8</v>
      </c>
      <c r="B32" s="35" t="str">
        <f>'[1]1 MAR 2024'!B32</f>
        <v>WONOGIRI - MANYARAN - BLIMBING / BTS. PROV DIY</v>
      </c>
      <c r="C32" s="38"/>
      <c r="D32" s="37">
        <f>'[1]1 MAR 2024'!D32</f>
        <v>33.369999999999997</v>
      </c>
      <c r="E32" s="16"/>
      <c r="F32" s="15">
        <f>'5 MAR 2024'!J32</f>
        <v>0</v>
      </c>
      <c r="G32" s="20">
        <v>0</v>
      </c>
      <c r="H32" s="20">
        <f t="shared" si="3"/>
        <v>0</v>
      </c>
      <c r="I32" s="15">
        <v>0</v>
      </c>
      <c r="J32" s="15">
        <f t="shared" si="4"/>
        <v>0</v>
      </c>
      <c r="K32" s="16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39">
        <v>9</v>
      </c>
      <c r="B33" s="35" t="str">
        <f>'[1]1 MAR 2024'!B33</f>
        <v>WURYANTORO - EROMOKO - PRACIMANTORO</v>
      </c>
      <c r="C33" s="8"/>
      <c r="D33" s="37">
        <f>'[1]1 MAR 2024'!D33</f>
        <v>21.06</v>
      </c>
      <c r="E33" s="16"/>
      <c r="F33" s="15">
        <f>'5 MAR 2024'!J33</f>
        <v>0</v>
      </c>
      <c r="G33" s="20">
        <v>0</v>
      </c>
      <c r="H33" s="20">
        <f t="shared" si="3"/>
        <v>0</v>
      </c>
      <c r="I33" s="15">
        <v>0</v>
      </c>
      <c r="J33" s="15">
        <v>0</v>
      </c>
      <c r="K33" s="16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4">
        <v>10</v>
      </c>
      <c r="B34" s="35" t="str">
        <f>'[1]1 MAR 2024'!B34</f>
        <v>NGADIROJO - JATIPURO / BTS. KAB KARANGANYAR</v>
      </c>
      <c r="C34" s="46"/>
      <c r="D34" s="37">
        <f>'[1]1 MAR 2024'!D34</f>
        <v>10.87</v>
      </c>
      <c r="E34" s="16"/>
      <c r="F34" s="15">
        <f>'5 MAR 2024'!J34</f>
        <v>0</v>
      </c>
      <c r="G34" s="20">
        <v>0</v>
      </c>
      <c r="H34" s="20">
        <f t="shared" si="3"/>
        <v>0</v>
      </c>
      <c r="I34" s="15">
        <v>0</v>
      </c>
      <c r="J34" s="15">
        <f t="shared" ref="J34:J42" si="5">H34-I34</f>
        <v>0</v>
      </c>
      <c r="K34" s="16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4">
        <v>11</v>
      </c>
      <c r="B35" s="35" t="str">
        <f>'[1]1 MAR 2024'!B35</f>
        <v>WONOGIRI - NGADIROJO</v>
      </c>
      <c r="C35" s="47" t="s">
        <v>34</v>
      </c>
      <c r="D35" s="37">
        <f>'[1]1 MAR 2024'!D35</f>
        <v>7.24</v>
      </c>
      <c r="E35" s="16"/>
      <c r="F35" s="15">
        <f>'5 MAR 2024'!J35</f>
        <v>0</v>
      </c>
      <c r="G35" s="20">
        <v>0</v>
      </c>
      <c r="H35" s="20">
        <f t="shared" si="3"/>
        <v>0</v>
      </c>
      <c r="I35" s="15">
        <v>0</v>
      </c>
      <c r="J35" s="15">
        <f t="shared" si="5"/>
        <v>0</v>
      </c>
      <c r="K35" s="16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4">
        <v>12</v>
      </c>
      <c r="B36" s="35" t="str">
        <f>'[1]1 MAR 2024'!B36</f>
        <v>NGADIROJO - GIRIWOYO</v>
      </c>
      <c r="C36" s="48" t="s">
        <v>35</v>
      </c>
      <c r="D36" s="37">
        <f>'[1]1 MAR 2024'!D36</f>
        <v>36.799999999999997</v>
      </c>
      <c r="E36" s="16"/>
      <c r="F36" s="15">
        <f>'5 MAR 2024'!J36</f>
        <v>0</v>
      </c>
      <c r="G36" s="20">
        <v>13</v>
      </c>
      <c r="H36" s="20">
        <f t="shared" si="3"/>
        <v>13</v>
      </c>
      <c r="I36" s="15">
        <v>13</v>
      </c>
      <c r="J36" s="15">
        <f t="shared" si="5"/>
        <v>0</v>
      </c>
      <c r="K36" s="16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4">
        <v>13</v>
      </c>
      <c r="B37" s="35" t="str">
        <f>'[1]1 MAR 2024'!B37</f>
        <v>GIRIBELAH - BTS. PROV. JATIM.</v>
      </c>
      <c r="C37" s="38"/>
      <c r="D37" s="37">
        <f>'[1]1 MAR 2024'!D37</f>
        <v>8.42</v>
      </c>
      <c r="E37" s="16"/>
      <c r="F37" s="15">
        <f>'5 MAR 2024'!J37</f>
        <v>0</v>
      </c>
      <c r="G37" s="20">
        <v>0</v>
      </c>
      <c r="H37" s="20">
        <f t="shared" si="3"/>
        <v>0</v>
      </c>
      <c r="I37" s="15">
        <v>0</v>
      </c>
      <c r="J37" s="15">
        <f t="shared" si="5"/>
        <v>0</v>
      </c>
      <c r="K37" s="16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44">
        <v>14</v>
      </c>
      <c r="B38" s="35" t="str">
        <f>'[1]1 MAR 2024'!B38</f>
        <v>NGADIROJO - BITING / BTS. PROV JATIM</v>
      </c>
      <c r="C38" s="8"/>
      <c r="D38" s="37">
        <f>'[1]1 MAR 2024'!D38</f>
        <v>40.9</v>
      </c>
      <c r="E38" s="16"/>
      <c r="F38" s="15">
        <f>'5 MAR 2024'!J38</f>
        <v>0</v>
      </c>
      <c r="G38" s="20">
        <v>3</v>
      </c>
      <c r="H38" s="20">
        <f t="shared" si="3"/>
        <v>3</v>
      </c>
      <c r="I38" s="15">
        <v>3</v>
      </c>
      <c r="J38" s="15">
        <f t="shared" si="5"/>
        <v>0</v>
      </c>
      <c r="K38" s="16"/>
      <c r="L38" s="40">
        <v>7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>
      <c r="A39" s="44">
        <v>15</v>
      </c>
      <c r="B39" s="35" t="str">
        <f>'[1]1 MAR 2024'!B39</f>
        <v>PURWANTORO - NAWANGAN / BTS. PROV JATIM</v>
      </c>
      <c r="C39" s="47" t="s">
        <v>36</v>
      </c>
      <c r="D39" s="37">
        <f>'[1]1 MAR 2024'!D39</f>
        <v>14.98</v>
      </c>
      <c r="E39" s="16"/>
      <c r="F39" s="15">
        <f>'5 MAR 2024'!J39</f>
        <v>0</v>
      </c>
      <c r="G39" s="20">
        <v>0</v>
      </c>
      <c r="H39" s="20">
        <f t="shared" si="3"/>
        <v>0</v>
      </c>
      <c r="I39" s="15">
        <v>0</v>
      </c>
      <c r="J39" s="15">
        <f t="shared" si="5"/>
        <v>0</v>
      </c>
      <c r="K39" s="16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>
      <c r="A40" s="44">
        <v>16</v>
      </c>
      <c r="B40" s="35" t="str">
        <f>'[1]1 MAR 2024'!B40</f>
        <v>SUKOHARJO - WERU - WATUKELIR</v>
      </c>
      <c r="C40" s="43"/>
      <c r="D40" s="37">
        <f>'[1]1 MAR 2024'!D40</f>
        <v>17.86</v>
      </c>
      <c r="E40" s="16"/>
      <c r="F40" s="15">
        <f>'5 MAR 2024'!J40</f>
        <v>0</v>
      </c>
      <c r="G40" s="20">
        <v>0</v>
      </c>
      <c r="H40" s="20">
        <f t="shared" si="3"/>
        <v>0</v>
      </c>
      <c r="I40" s="15">
        <v>0</v>
      </c>
      <c r="J40" s="15">
        <f t="shared" si="5"/>
        <v>0</v>
      </c>
      <c r="K40" s="16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>
      <c r="A41" s="44">
        <v>17</v>
      </c>
      <c r="B41" s="35" t="str">
        <f>'[1]1 MAR 2024'!B41</f>
        <v>WATUKELIR - GROGOL / BTS. KAB WONOGIRI</v>
      </c>
      <c r="C41" s="48" t="s">
        <v>33</v>
      </c>
      <c r="D41" s="37">
        <f>'[1]1 MAR 2024'!D41</f>
        <v>1.89</v>
      </c>
      <c r="E41" s="16"/>
      <c r="F41" s="15">
        <f>'5 MAR 2024'!J41</f>
        <v>0</v>
      </c>
      <c r="G41" s="20">
        <v>0</v>
      </c>
      <c r="H41" s="20">
        <f t="shared" si="3"/>
        <v>0</v>
      </c>
      <c r="I41" s="15">
        <v>0</v>
      </c>
      <c r="J41" s="15">
        <f t="shared" si="5"/>
        <v>0</v>
      </c>
      <c r="K41" s="16"/>
      <c r="L41" s="40">
        <v>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>
      <c r="A42" s="87">
        <v>18</v>
      </c>
      <c r="B42" s="35" t="str">
        <f>'[1]1 MAR 2024'!B42</f>
        <v>GROGOL / BTS. KAB SUKOHARJO - MANYARAN</v>
      </c>
      <c r="C42" s="8"/>
      <c r="D42" s="37">
        <f>'[1]1 MAR 2024'!D42</f>
        <v>2.15</v>
      </c>
      <c r="E42" s="31"/>
      <c r="F42" s="15">
        <f>'5 MAR 2024'!J42</f>
        <v>0</v>
      </c>
      <c r="G42" s="20">
        <v>0</v>
      </c>
      <c r="H42" s="20">
        <f t="shared" si="3"/>
        <v>0</v>
      </c>
      <c r="I42" s="15">
        <v>0</v>
      </c>
      <c r="J42" s="15">
        <f t="shared" si="5"/>
        <v>0</v>
      </c>
      <c r="K42" s="31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.75" customHeight="1">
      <c r="A43" s="76" t="str">
        <f>'[1]1 MAR 2024'!A43</f>
        <v>Total Wil 2</v>
      </c>
      <c r="B43" s="77"/>
      <c r="C43" s="78"/>
      <c r="D43" s="79">
        <f>'[1]1 MAR 2024'!D43</f>
        <v>233.88999999999996</v>
      </c>
      <c r="E43" s="50"/>
      <c r="F43" s="75">
        <f>SUM(F25:F42)</f>
        <v>0</v>
      </c>
      <c r="G43" s="75">
        <f>SUM(G25:G41)</f>
        <v>22</v>
      </c>
      <c r="H43" s="75">
        <f t="shared" ref="H43:J43" si="6">SUM(H25:H42)</f>
        <v>22</v>
      </c>
      <c r="I43" s="75">
        <f t="shared" si="6"/>
        <v>22</v>
      </c>
      <c r="J43" s="75">
        <f t="shared" si="6"/>
        <v>0</v>
      </c>
      <c r="K43" s="50"/>
      <c r="L43" s="51">
        <f t="shared" ref="L43:L44" si="7">I43/H43*100</f>
        <v>100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81" t="str">
        <f>'[1]1 MAR 2024'!A44</f>
        <v>TOTAL BPJ WILAYAH SURAKARTA</v>
      </c>
      <c r="B44" s="28"/>
      <c r="C44" s="29"/>
      <c r="D44" s="82">
        <f>'[1]1 MAR 2024'!D44</f>
        <v>415.28</v>
      </c>
      <c r="E44" s="9"/>
      <c r="F44" s="58">
        <f t="shared" ref="F44:J44" si="8">F43+F21</f>
        <v>84</v>
      </c>
      <c r="G44" s="58">
        <f t="shared" si="8"/>
        <v>44</v>
      </c>
      <c r="H44" s="58">
        <f t="shared" si="8"/>
        <v>128</v>
      </c>
      <c r="I44" s="58">
        <f t="shared" si="8"/>
        <v>39</v>
      </c>
      <c r="J44" s="58">
        <f t="shared" si="8"/>
        <v>89</v>
      </c>
      <c r="K44" s="9"/>
      <c r="L44" s="51">
        <f t="shared" si="7"/>
        <v>30.46875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BCD5-F268-4FE4-BB1E-A5F01224FD8B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37.140625" customWidth="1"/>
    <col min="3" max="3" width="19.28515625" customWidth="1"/>
    <col min="4" max="4" width="16.5703125" customWidth="1"/>
    <col min="5" max="5" width="9.7109375" customWidth="1"/>
    <col min="6" max="6" width="12.8554687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7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74">
        <f>'6 MAR 2024'!J7</f>
        <v>0</v>
      </c>
      <c r="G7" s="74">
        <v>0</v>
      </c>
      <c r="H7" s="74">
        <f t="shared" ref="H7:H20" si="0">G7+F7</f>
        <v>0</v>
      </c>
      <c r="I7" s="74">
        <v>0</v>
      </c>
      <c r="J7" s="74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72">
        <f>'6 MAR 2024'!J8</f>
        <v>3</v>
      </c>
      <c r="G8" s="72">
        <v>0</v>
      </c>
      <c r="H8" s="72">
        <f t="shared" si="0"/>
        <v>3</v>
      </c>
      <c r="I8" s="72">
        <v>0</v>
      </c>
      <c r="J8" s="72">
        <f t="shared" si="1"/>
        <v>3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59">
        <v>3</v>
      </c>
      <c r="B9" s="60" t="s">
        <v>18</v>
      </c>
      <c r="C9" s="21"/>
      <c r="D9" s="62">
        <v>14.5</v>
      </c>
      <c r="E9" s="63">
        <v>6</v>
      </c>
      <c r="F9" s="88">
        <f>'6 MAR 2024'!J9</f>
        <v>12</v>
      </c>
      <c r="G9" s="88">
        <v>0</v>
      </c>
      <c r="H9" s="88">
        <f t="shared" si="0"/>
        <v>12</v>
      </c>
      <c r="I9" s="89">
        <v>8</v>
      </c>
      <c r="J9" s="88">
        <f t="shared" si="1"/>
        <v>4</v>
      </c>
      <c r="K9" s="65"/>
      <c r="L9" s="66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>
      <c r="A10" s="22">
        <v>4</v>
      </c>
      <c r="B10" s="17" t="s">
        <v>19</v>
      </c>
      <c r="C10" s="21"/>
      <c r="D10" s="19">
        <v>0.43</v>
      </c>
      <c r="E10" s="15"/>
      <c r="F10" s="74">
        <f>'6 MAR 2024'!J10</f>
        <v>0</v>
      </c>
      <c r="G10" s="74">
        <v>0</v>
      </c>
      <c r="H10" s="74">
        <f t="shared" si="0"/>
        <v>0</v>
      </c>
      <c r="I10" s="74">
        <v>0</v>
      </c>
      <c r="J10" s="74">
        <f t="shared" si="1"/>
        <v>0</v>
      </c>
      <c r="K10" s="16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15"/>
      <c r="F11" s="74">
        <f>'6 MAR 2024'!J11</f>
        <v>12</v>
      </c>
      <c r="G11" s="74">
        <v>0</v>
      </c>
      <c r="H11" s="74">
        <f t="shared" si="0"/>
        <v>12</v>
      </c>
      <c r="I11" s="74">
        <v>0</v>
      </c>
      <c r="J11" s="74">
        <f t="shared" si="1"/>
        <v>12</v>
      </c>
      <c r="K11" s="16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15"/>
      <c r="F12" s="74">
        <f>'6 MAR 2024'!J12</f>
        <v>0</v>
      </c>
      <c r="G12" s="74">
        <v>0</v>
      </c>
      <c r="H12" s="74">
        <f t="shared" si="0"/>
        <v>0</v>
      </c>
      <c r="I12" s="74">
        <v>0</v>
      </c>
      <c r="J12" s="74">
        <f t="shared" si="1"/>
        <v>0</v>
      </c>
      <c r="K12" s="16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15"/>
      <c r="F13" s="74">
        <f>'6 MAR 2024'!J13</f>
        <v>0</v>
      </c>
      <c r="G13" s="74">
        <v>0</v>
      </c>
      <c r="H13" s="74">
        <f t="shared" si="0"/>
        <v>0</v>
      </c>
      <c r="I13" s="74">
        <v>0</v>
      </c>
      <c r="J13" s="74">
        <f t="shared" si="1"/>
        <v>0</v>
      </c>
      <c r="K13" s="16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15"/>
      <c r="F14" s="74">
        <f>'6 MAR 2024'!J14</f>
        <v>9</v>
      </c>
      <c r="G14" s="74">
        <v>0</v>
      </c>
      <c r="H14" s="74">
        <f t="shared" si="0"/>
        <v>9</v>
      </c>
      <c r="I14" s="74">
        <v>0</v>
      </c>
      <c r="J14" s="74">
        <f t="shared" si="1"/>
        <v>9</v>
      </c>
      <c r="K14" s="16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72">
        <f>'6 MAR 2024'!J15</f>
        <v>5</v>
      </c>
      <c r="G15" s="90">
        <v>9</v>
      </c>
      <c r="H15" s="72">
        <f t="shared" si="0"/>
        <v>14</v>
      </c>
      <c r="I15" s="72">
        <v>0</v>
      </c>
      <c r="J15" s="72">
        <f t="shared" si="1"/>
        <v>14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15"/>
      <c r="F16" s="74">
        <f>'6 MAR 2024'!J16</f>
        <v>5</v>
      </c>
      <c r="G16" s="91">
        <v>6</v>
      </c>
      <c r="H16" s="74">
        <f t="shared" si="0"/>
        <v>11</v>
      </c>
      <c r="I16" s="74">
        <v>0</v>
      </c>
      <c r="J16" s="74">
        <f t="shared" si="1"/>
        <v>11</v>
      </c>
      <c r="K16" s="16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15"/>
      <c r="F17" s="74">
        <f>'6 MAR 2024'!J17</f>
        <v>10</v>
      </c>
      <c r="G17" s="91">
        <v>7</v>
      </c>
      <c r="H17" s="74">
        <f t="shared" si="0"/>
        <v>17</v>
      </c>
      <c r="I17" s="74">
        <v>0</v>
      </c>
      <c r="J17" s="74">
        <f t="shared" si="1"/>
        <v>17</v>
      </c>
      <c r="K17" s="16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74">
        <f>'6 MAR 2024'!J18</f>
        <v>17</v>
      </c>
      <c r="G18" s="74">
        <v>0</v>
      </c>
      <c r="H18" s="72">
        <f t="shared" si="0"/>
        <v>17</v>
      </c>
      <c r="I18" s="74">
        <v>0</v>
      </c>
      <c r="J18" s="72">
        <f t="shared" si="1"/>
        <v>17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59">
        <v>13</v>
      </c>
      <c r="B19" s="60" t="s">
        <v>29</v>
      </c>
      <c r="C19" s="23"/>
      <c r="D19" s="62">
        <v>8.3000000000000007</v>
      </c>
      <c r="E19" s="63">
        <v>6</v>
      </c>
      <c r="F19" s="88">
        <f>'6 MAR 2024'!J19</f>
        <v>13</v>
      </c>
      <c r="G19" s="88">
        <v>0</v>
      </c>
      <c r="H19" s="88">
        <f t="shared" si="0"/>
        <v>13</v>
      </c>
      <c r="I19" s="89">
        <v>9</v>
      </c>
      <c r="J19" s="88">
        <f t="shared" si="1"/>
        <v>4</v>
      </c>
      <c r="K19" s="65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15"/>
      <c r="F20" s="74">
        <f>'6 MAR 2024'!J20</f>
        <v>3</v>
      </c>
      <c r="G20" s="74">
        <v>0</v>
      </c>
      <c r="H20" s="74">
        <f t="shared" si="0"/>
        <v>3</v>
      </c>
      <c r="I20" s="74">
        <v>0</v>
      </c>
      <c r="J20" s="74">
        <f t="shared" si="1"/>
        <v>3</v>
      </c>
      <c r="K20" s="16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74">
        <f>'6 MAR 2024'!J21</f>
        <v>89</v>
      </c>
      <c r="G21" s="74">
        <f t="shared" ref="G21:J21" si="2">SUM(G7:G20)</f>
        <v>22</v>
      </c>
      <c r="H21" s="74">
        <f t="shared" si="2"/>
        <v>111</v>
      </c>
      <c r="I21" s="74">
        <f t="shared" si="2"/>
        <v>17</v>
      </c>
      <c r="J21" s="74">
        <f t="shared" si="2"/>
        <v>94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16"/>
      <c r="F22" s="74">
        <f>'6 MAR 2024'!J22</f>
        <v>0</v>
      </c>
      <c r="G22" s="74"/>
      <c r="H22" s="74"/>
      <c r="I22" s="74"/>
      <c r="J22" s="74"/>
      <c r="K22" s="16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16"/>
      <c r="F23" s="74">
        <f>'6 MAR 2024'!J23</f>
        <v>0</v>
      </c>
      <c r="G23" s="74"/>
      <c r="H23" s="74"/>
      <c r="I23" s="74"/>
      <c r="J23" s="74"/>
      <c r="K23" s="16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16"/>
      <c r="F24" s="74">
        <f>'6 MAR 2024'!J24</f>
        <v>0</v>
      </c>
      <c r="G24" s="74"/>
      <c r="H24" s="74"/>
      <c r="I24" s="74"/>
      <c r="J24" s="74"/>
      <c r="K24" s="16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35" t="str">
        <f>'[1]1 MAR 2024'!B25</f>
        <v>KRENDETAN - CAWAS</v>
      </c>
      <c r="C25" s="36"/>
      <c r="D25" s="37">
        <f>'[1]1 MAR 2024'!D25</f>
        <v>6.26</v>
      </c>
      <c r="E25" s="16"/>
      <c r="F25" s="74">
        <f>'6 MAR 2024'!J25</f>
        <v>0</v>
      </c>
      <c r="G25" s="92">
        <v>0</v>
      </c>
      <c r="H25" s="92">
        <f t="shared" ref="H25:H42" si="3">F25+G25</f>
        <v>0</v>
      </c>
      <c r="I25" s="92">
        <v>0</v>
      </c>
      <c r="J25" s="92">
        <f t="shared" ref="J25:J43" si="4">H25-I25</f>
        <v>0</v>
      </c>
      <c r="K25" s="16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35" t="str">
        <f>'[1]1 MAR 2024'!B26</f>
        <v>WATUKELIR - KRENDETAN</v>
      </c>
      <c r="C26" s="38"/>
      <c r="D26" s="37">
        <f>'[1]1 MAR 2024'!D26</f>
        <v>0.85</v>
      </c>
      <c r="E26" s="16"/>
      <c r="F26" s="74">
        <f>'6 MAR 2024'!J26</f>
        <v>0</v>
      </c>
      <c r="G26" s="92">
        <v>0</v>
      </c>
      <c r="H26" s="92">
        <f t="shared" si="3"/>
        <v>0</v>
      </c>
      <c r="I26" s="92">
        <v>0</v>
      </c>
      <c r="J26" s="92">
        <f t="shared" si="4"/>
        <v>0</v>
      </c>
      <c r="K26" s="16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9">
        <v>3</v>
      </c>
      <c r="B27" s="35" t="str">
        <f>'[1]1 MAR 2024'!B27</f>
        <v>KRENDETAN - BTS. PROV. DIY</v>
      </c>
      <c r="C27" s="38"/>
      <c r="D27" s="37">
        <f>'[1]1 MAR 2024'!D27</f>
        <v>3.08</v>
      </c>
      <c r="E27" s="16"/>
      <c r="F27" s="74">
        <f>'6 MAR 2024'!J27</f>
        <v>0</v>
      </c>
      <c r="G27" s="92">
        <v>0</v>
      </c>
      <c r="H27" s="92">
        <f t="shared" si="3"/>
        <v>0</v>
      </c>
      <c r="I27" s="92">
        <v>0</v>
      </c>
      <c r="J27" s="92">
        <f t="shared" si="4"/>
        <v>0</v>
      </c>
      <c r="K27" s="16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34">
        <v>4</v>
      </c>
      <c r="B28" s="35" t="str">
        <f>'[1]1 MAR 2024'!B28</f>
        <v>SURAKARTA - SUKOHARJO</v>
      </c>
      <c r="C28" s="38"/>
      <c r="D28" s="37">
        <f>'[1]1 MAR 2024'!D28</f>
        <v>5.93</v>
      </c>
      <c r="E28" s="16"/>
      <c r="F28" s="74">
        <f>'6 MAR 2024'!J28</f>
        <v>0</v>
      </c>
      <c r="G28" s="92">
        <v>0</v>
      </c>
      <c r="H28" s="92">
        <f t="shared" si="3"/>
        <v>0</v>
      </c>
      <c r="I28" s="92">
        <v>0</v>
      </c>
      <c r="J28" s="92">
        <f t="shared" si="4"/>
        <v>0</v>
      </c>
      <c r="K28" s="16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35" t="str">
        <f>'[1]1 MAR 2024'!B29</f>
        <v>LINGKAR TIMUR SUKOHARJO</v>
      </c>
      <c r="C29" s="8"/>
      <c r="D29" s="37">
        <f>'[1]1 MAR 2024'!D29</f>
        <v>8.15</v>
      </c>
      <c r="E29" s="16"/>
      <c r="F29" s="74">
        <f>'6 MAR 2024'!J29</f>
        <v>0</v>
      </c>
      <c r="G29" s="92">
        <v>15</v>
      </c>
      <c r="H29" s="92">
        <f t="shared" si="3"/>
        <v>15</v>
      </c>
      <c r="I29" s="92">
        <v>15</v>
      </c>
      <c r="J29" s="92">
        <f t="shared" si="4"/>
        <v>0</v>
      </c>
      <c r="K29" s="16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2">
        <v>6</v>
      </c>
      <c r="B30" s="35" t="str">
        <f>'[1]1 MAR 2024'!B30</f>
        <v>SUKOHARJO - NGUTER / BTS. KAB WONOGIRI</v>
      </c>
      <c r="C30" s="43"/>
      <c r="D30" s="37">
        <f>'[1]1 MAR 2024'!D30</f>
        <v>8.44</v>
      </c>
      <c r="E30" s="16"/>
      <c r="F30" s="74">
        <f>'6 MAR 2024'!J30</f>
        <v>0</v>
      </c>
      <c r="G30" s="92">
        <v>0</v>
      </c>
      <c r="H30" s="92">
        <f t="shared" si="3"/>
        <v>0</v>
      </c>
      <c r="I30" s="92">
        <v>0</v>
      </c>
      <c r="J30" s="92">
        <f t="shared" si="4"/>
        <v>0</v>
      </c>
      <c r="K30" s="16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4">
        <v>7</v>
      </c>
      <c r="B31" s="35" t="str">
        <f>'[1]1 MAR 2024'!B31</f>
        <v>NGUTER /BTS. KAB SUKOHARJO - WONOGIRI</v>
      </c>
      <c r="C31" s="45" t="s">
        <v>33</v>
      </c>
      <c r="D31" s="37">
        <f>'[1]1 MAR 2024'!D31</f>
        <v>5.64</v>
      </c>
      <c r="E31" s="16"/>
      <c r="F31" s="74">
        <f>'6 MAR 2024'!J31</f>
        <v>0</v>
      </c>
      <c r="G31" s="92">
        <v>0</v>
      </c>
      <c r="H31" s="92">
        <f t="shared" si="3"/>
        <v>0</v>
      </c>
      <c r="I31" s="92">
        <v>0</v>
      </c>
      <c r="J31" s="92">
        <f t="shared" si="4"/>
        <v>0</v>
      </c>
      <c r="K31" s="16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4">
        <v>8</v>
      </c>
      <c r="B32" s="35" t="str">
        <f>'[1]1 MAR 2024'!B32</f>
        <v>WONOGIRI - MANYARAN - BLIMBING / BTS. PROV DIY</v>
      </c>
      <c r="C32" s="38"/>
      <c r="D32" s="37">
        <f>'[1]1 MAR 2024'!D32</f>
        <v>33.369999999999997</v>
      </c>
      <c r="E32" s="16"/>
      <c r="F32" s="74">
        <f>'6 MAR 2024'!J32</f>
        <v>0</v>
      </c>
      <c r="G32" s="92">
        <v>0</v>
      </c>
      <c r="H32" s="92">
        <f t="shared" si="3"/>
        <v>0</v>
      </c>
      <c r="I32" s="92">
        <v>0</v>
      </c>
      <c r="J32" s="92">
        <f t="shared" si="4"/>
        <v>0</v>
      </c>
      <c r="K32" s="16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39">
        <v>9</v>
      </c>
      <c r="B33" s="35" t="str">
        <f>'[1]1 MAR 2024'!B33</f>
        <v>WURYANTORO - EROMOKO - PRACIMANTORO</v>
      </c>
      <c r="C33" s="8"/>
      <c r="D33" s="37">
        <f>'[1]1 MAR 2024'!D33</f>
        <v>21.06</v>
      </c>
      <c r="E33" s="16"/>
      <c r="F33" s="74">
        <f>'6 MAR 2024'!J33</f>
        <v>0</v>
      </c>
      <c r="G33" s="92">
        <v>0</v>
      </c>
      <c r="H33" s="92">
        <f t="shared" si="3"/>
        <v>0</v>
      </c>
      <c r="I33" s="92">
        <v>0</v>
      </c>
      <c r="J33" s="92">
        <f t="shared" si="4"/>
        <v>0</v>
      </c>
      <c r="K33" s="16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4">
        <v>10</v>
      </c>
      <c r="B34" s="35" t="str">
        <f>'[1]1 MAR 2024'!B34</f>
        <v>NGADIROJO - JATIPURO / BTS. KAB KARANGANYAR</v>
      </c>
      <c r="C34" s="46"/>
      <c r="D34" s="37">
        <f>'[1]1 MAR 2024'!D34</f>
        <v>10.87</v>
      </c>
      <c r="E34" s="16"/>
      <c r="F34" s="74">
        <f>'6 MAR 2024'!J34</f>
        <v>0</v>
      </c>
      <c r="G34" s="92">
        <v>0</v>
      </c>
      <c r="H34" s="92">
        <f t="shared" si="3"/>
        <v>0</v>
      </c>
      <c r="I34" s="92">
        <v>0</v>
      </c>
      <c r="J34" s="92">
        <f t="shared" si="4"/>
        <v>0</v>
      </c>
      <c r="K34" s="16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4">
        <v>11</v>
      </c>
      <c r="B35" s="35" t="str">
        <f>'[1]1 MAR 2024'!B35</f>
        <v>WONOGIRI - NGADIROJO</v>
      </c>
      <c r="C35" s="47" t="s">
        <v>34</v>
      </c>
      <c r="D35" s="37">
        <f>'[1]1 MAR 2024'!D35</f>
        <v>7.24</v>
      </c>
      <c r="E35" s="16"/>
      <c r="F35" s="74">
        <f>'6 MAR 2024'!J35</f>
        <v>0</v>
      </c>
      <c r="G35" s="92">
        <v>0</v>
      </c>
      <c r="H35" s="92">
        <f t="shared" si="3"/>
        <v>0</v>
      </c>
      <c r="I35" s="92">
        <v>0</v>
      </c>
      <c r="J35" s="92">
        <f t="shared" si="4"/>
        <v>0</v>
      </c>
      <c r="K35" s="16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4">
        <v>12</v>
      </c>
      <c r="B36" s="35" t="str">
        <f>'[1]1 MAR 2024'!B36</f>
        <v>NGADIROJO - GIRIWOYO</v>
      </c>
      <c r="C36" s="48" t="s">
        <v>35</v>
      </c>
      <c r="D36" s="37">
        <f>'[1]1 MAR 2024'!D36</f>
        <v>36.799999999999997</v>
      </c>
      <c r="E36" s="16"/>
      <c r="F36" s="74">
        <f>'6 MAR 2024'!J36</f>
        <v>0</v>
      </c>
      <c r="G36" s="92">
        <v>15</v>
      </c>
      <c r="H36" s="92">
        <f t="shared" si="3"/>
        <v>15</v>
      </c>
      <c r="I36" s="92">
        <v>15</v>
      </c>
      <c r="J36" s="92">
        <f t="shared" si="4"/>
        <v>0</v>
      </c>
      <c r="K36" s="16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4">
        <v>13</v>
      </c>
      <c r="B37" s="35" t="str">
        <f>'[1]1 MAR 2024'!B37</f>
        <v>GIRIBELAH - BTS. PROV. JATIM.</v>
      </c>
      <c r="C37" s="38"/>
      <c r="D37" s="37">
        <f>'[1]1 MAR 2024'!D37</f>
        <v>8.42</v>
      </c>
      <c r="E37" s="16"/>
      <c r="F37" s="74">
        <f>'6 MAR 2024'!J37</f>
        <v>0</v>
      </c>
      <c r="G37" s="92">
        <v>0</v>
      </c>
      <c r="H37" s="92">
        <f t="shared" si="3"/>
        <v>0</v>
      </c>
      <c r="I37" s="92">
        <v>0</v>
      </c>
      <c r="J37" s="92">
        <f t="shared" si="4"/>
        <v>0</v>
      </c>
      <c r="K37" s="16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44">
        <v>14</v>
      </c>
      <c r="B38" s="35" t="str">
        <f>'[1]1 MAR 2024'!B38</f>
        <v>NGADIROJO - BITING / BTS. PROV JATIM</v>
      </c>
      <c r="C38" s="8"/>
      <c r="D38" s="37">
        <f>'[1]1 MAR 2024'!D38</f>
        <v>40.9</v>
      </c>
      <c r="E38" s="16"/>
      <c r="F38" s="74">
        <f>'6 MAR 2024'!J38</f>
        <v>0</v>
      </c>
      <c r="G38" s="92">
        <v>0</v>
      </c>
      <c r="H38" s="92">
        <f t="shared" si="3"/>
        <v>0</v>
      </c>
      <c r="I38" s="92">
        <v>0</v>
      </c>
      <c r="J38" s="92">
        <f t="shared" si="4"/>
        <v>0</v>
      </c>
      <c r="K38" s="16"/>
      <c r="L38" s="40">
        <v>7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>
      <c r="A39" s="44">
        <v>15</v>
      </c>
      <c r="B39" s="35" t="str">
        <f>'[1]1 MAR 2024'!B39</f>
        <v>PURWANTORO - NAWANGAN / BTS. PROV JATIM</v>
      </c>
      <c r="C39" s="47" t="s">
        <v>36</v>
      </c>
      <c r="D39" s="37">
        <f>'[1]1 MAR 2024'!D39</f>
        <v>14.98</v>
      </c>
      <c r="E39" s="16"/>
      <c r="F39" s="74">
        <f>'6 MAR 2024'!J39</f>
        <v>0</v>
      </c>
      <c r="G39" s="92">
        <v>0</v>
      </c>
      <c r="H39" s="92">
        <f t="shared" si="3"/>
        <v>0</v>
      </c>
      <c r="I39" s="92">
        <v>0</v>
      </c>
      <c r="J39" s="92">
        <f t="shared" si="4"/>
        <v>0</v>
      </c>
      <c r="K39" s="16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>
      <c r="A40" s="44">
        <v>16</v>
      </c>
      <c r="B40" s="35" t="str">
        <f>'[1]1 MAR 2024'!B40</f>
        <v>SUKOHARJO - WERU - WATUKELIR</v>
      </c>
      <c r="C40" s="43"/>
      <c r="D40" s="37">
        <f>'[1]1 MAR 2024'!D40</f>
        <v>17.86</v>
      </c>
      <c r="E40" s="16"/>
      <c r="F40" s="74">
        <f>'6 MAR 2024'!J40</f>
        <v>0</v>
      </c>
      <c r="G40" s="92">
        <v>0</v>
      </c>
      <c r="H40" s="92">
        <f t="shared" si="3"/>
        <v>0</v>
      </c>
      <c r="I40" s="92">
        <v>0</v>
      </c>
      <c r="J40" s="92">
        <f t="shared" si="4"/>
        <v>0</v>
      </c>
      <c r="K40" s="16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>
      <c r="A41" s="44">
        <v>17</v>
      </c>
      <c r="B41" s="35" t="str">
        <f>'[1]1 MAR 2024'!B41</f>
        <v>WATUKELIR - GROGOL / BTS. KAB WONOGIRI</v>
      </c>
      <c r="C41" s="48" t="s">
        <v>33</v>
      </c>
      <c r="D41" s="37">
        <f>'[1]1 MAR 2024'!D41</f>
        <v>1.89</v>
      </c>
      <c r="E41" s="16"/>
      <c r="F41" s="74">
        <f>'6 MAR 2024'!J41</f>
        <v>0</v>
      </c>
      <c r="G41" s="92">
        <v>0</v>
      </c>
      <c r="H41" s="92">
        <f t="shared" si="3"/>
        <v>0</v>
      </c>
      <c r="I41" s="92">
        <v>0</v>
      </c>
      <c r="J41" s="92">
        <f t="shared" si="4"/>
        <v>0</v>
      </c>
      <c r="K41" s="16"/>
      <c r="L41" s="40">
        <v>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>
      <c r="A42" s="49">
        <v>18</v>
      </c>
      <c r="B42" s="35" t="str">
        <f>'[1]1 MAR 2024'!B42</f>
        <v>GROGOL / BTS. KAB SUKOHARJO - MANYARAN</v>
      </c>
      <c r="C42" s="8"/>
      <c r="D42" s="37">
        <f>'[1]1 MAR 2024'!D42</f>
        <v>2.15</v>
      </c>
      <c r="E42" s="31"/>
      <c r="F42" s="74">
        <f>'6 MAR 2024'!J42</f>
        <v>0</v>
      </c>
      <c r="G42" s="92">
        <v>0</v>
      </c>
      <c r="H42" s="92">
        <f t="shared" si="3"/>
        <v>0</v>
      </c>
      <c r="I42" s="92">
        <v>0</v>
      </c>
      <c r="J42" s="92">
        <f t="shared" si="4"/>
        <v>0</v>
      </c>
      <c r="K42" s="31"/>
      <c r="L42" s="5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76" t="str">
        <f>'[1]1 MAR 2024'!A43</f>
        <v>Total Wil 2</v>
      </c>
      <c r="B43" s="77"/>
      <c r="C43" s="78"/>
      <c r="D43" s="79">
        <f>'[1]1 MAR 2024'!D43</f>
        <v>233.88999999999996</v>
      </c>
      <c r="E43" s="31"/>
      <c r="F43" s="80">
        <f>SUM(F25:F42)</f>
        <v>0</v>
      </c>
      <c r="G43" s="92">
        <v>0</v>
      </c>
      <c r="H43" s="80">
        <f t="shared" ref="H43:I43" si="5">SUM(H25:H42)</f>
        <v>30</v>
      </c>
      <c r="I43" s="80">
        <f t="shared" si="5"/>
        <v>30</v>
      </c>
      <c r="J43" s="74">
        <f t="shared" si="4"/>
        <v>0</v>
      </c>
      <c r="K43" s="31"/>
      <c r="L43" s="51">
        <f t="shared" ref="L43:L44" si="6">I43/H43*100</f>
        <v>100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81" t="str">
        <f>'[1]1 MAR 2024'!A44</f>
        <v>TOTAL BPJ WILAYAH SURAKARTA</v>
      </c>
      <c r="B44" s="28"/>
      <c r="C44" s="29"/>
      <c r="D44" s="82">
        <f>'[1]1 MAR 2024'!D44</f>
        <v>415.28</v>
      </c>
      <c r="E44" s="16"/>
      <c r="F44" s="93">
        <f t="shared" ref="F44:J44" si="7">F43+F21</f>
        <v>89</v>
      </c>
      <c r="G44" s="93">
        <f t="shared" si="7"/>
        <v>22</v>
      </c>
      <c r="H44" s="93">
        <f t="shared" si="7"/>
        <v>141</v>
      </c>
      <c r="I44" s="93">
        <f t="shared" si="7"/>
        <v>47</v>
      </c>
      <c r="J44" s="93">
        <f t="shared" si="7"/>
        <v>94</v>
      </c>
      <c r="K44" s="16"/>
      <c r="L44" s="51">
        <f t="shared" si="6"/>
        <v>33.333333333333329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91F1-2AB1-4CC5-BC01-7774CD15B99D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37.140625" customWidth="1"/>
    <col min="3" max="3" width="19.28515625" customWidth="1"/>
    <col min="4" max="4" width="16.5703125" customWidth="1"/>
    <col min="5" max="5" width="9.7109375" customWidth="1"/>
    <col min="6" max="6" width="12.8554687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9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8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8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74">
        <f>'7 MAR 2024'!J7</f>
        <v>0</v>
      </c>
      <c r="G7" s="74">
        <v>0</v>
      </c>
      <c r="H7" s="74">
        <f t="shared" ref="H7:H20" si="0">G7+F7</f>
        <v>0</v>
      </c>
      <c r="I7" s="74">
        <v>0</v>
      </c>
      <c r="J7" s="74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72">
        <f>'7 MAR 2024'!J8</f>
        <v>3</v>
      </c>
      <c r="G8" s="72">
        <v>0</v>
      </c>
      <c r="H8" s="72">
        <f t="shared" si="0"/>
        <v>3</v>
      </c>
      <c r="I8" s="72">
        <v>0</v>
      </c>
      <c r="J8" s="72">
        <f t="shared" si="1"/>
        <v>3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15"/>
      <c r="F9" s="74">
        <f>'7 MAR 2024'!J9</f>
        <v>4</v>
      </c>
      <c r="G9" s="74">
        <v>0</v>
      </c>
      <c r="H9" s="74">
        <f t="shared" si="0"/>
        <v>4</v>
      </c>
      <c r="I9" s="74">
        <v>0</v>
      </c>
      <c r="J9" s="74">
        <f t="shared" si="1"/>
        <v>4</v>
      </c>
      <c r="K9" s="16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15"/>
      <c r="F10" s="74">
        <f>'7 MAR 2024'!J10</f>
        <v>0</v>
      </c>
      <c r="G10" s="74">
        <v>0</v>
      </c>
      <c r="H10" s="74">
        <f t="shared" si="0"/>
        <v>0</v>
      </c>
      <c r="I10" s="74">
        <v>0</v>
      </c>
      <c r="J10" s="74">
        <f t="shared" si="1"/>
        <v>0</v>
      </c>
      <c r="K10" s="16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15"/>
      <c r="F11" s="74">
        <f>'7 MAR 2024'!J11</f>
        <v>12</v>
      </c>
      <c r="G11" s="74">
        <v>0</v>
      </c>
      <c r="H11" s="74">
        <f t="shared" si="0"/>
        <v>12</v>
      </c>
      <c r="I11" s="74">
        <v>0</v>
      </c>
      <c r="J11" s="74">
        <f t="shared" si="1"/>
        <v>12</v>
      </c>
      <c r="K11" s="16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20"/>
      <c r="F12" s="72">
        <f>'7 MAR 2024'!J12</f>
        <v>0</v>
      </c>
      <c r="G12" s="72">
        <v>0</v>
      </c>
      <c r="H12" s="72">
        <f t="shared" si="0"/>
        <v>0</v>
      </c>
      <c r="I12" s="72">
        <v>0</v>
      </c>
      <c r="J12" s="72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15"/>
      <c r="F13" s="74">
        <f>'7 MAR 2024'!J13</f>
        <v>0</v>
      </c>
      <c r="G13" s="74">
        <v>0</v>
      </c>
      <c r="H13" s="74">
        <f t="shared" si="0"/>
        <v>0</v>
      </c>
      <c r="I13" s="74">
        <v>0</v>
      </c>
      <c r="J13" s="74">
        <f t="shared" si="1"/>
        <v>0</v>
      </c>
      <c r="K13" s="16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15"/>
      <c r="F14" s="74">
        <f>'7 MAR 2024'!J14</f>
        <v>9</v>
      </c>
      <c r="G14" s="74">
        <v>0</v>
      </c>
      <c r="H14" s="74">
        <f t="shared" si="0"/>
        <v>9</v>
      </c>
      <c r="I14" s="74">
        <v>0</v>
      </c>
      <c r="J14" s="74">
        <f t="shared" si="1"/>
        <v>9</v>
      </c>
      <c r="K14" s="16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74">
        <f>'7 MAR 2024'!J15</f>
        <v>14</v>
      </c>
      <c r="G15" s="72">
        <v>0</v>
      </c>
      <c r="H15" s="72">
        <f t="shared" si="0"/>
        <v>14</v>
      </c>
      <c r="I15" s="74">
        <v>0</v>
      </c>
      <c r="J15" s="72">
        <f t="shared" si="1"/>
        <v>14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15"/>
      <c r="F16" s="74">
        <f>'7 MAR 2024'!J16</f>
        <v>11</v>
      </c>
      <c r="G16" s="74">
        <v>0</v>
      </c>
      <c r="H16" s="74">
        <f t="shared" si="0"/>
        <v>11</v>
      </c>
      <c r="I16" s="74">
        <v>0</v>
      </c>
      <c r="J16" s="74">
        <f t="shared" si="1"/>
        <v>11</v>
      </c>
      <c r="K16" s="16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15"/>
      <c r="F17" s="74">
        <f>'7 MAR 2024'!J17</f>
        <v>17</v>
      </c>
      <c r="G17" s="74">
        <v>0</v>
      </c>
      <c r="H17" s="74">
        <f t="shared" si="0"/>
        <v>17</v>
      </c>
      <c r="I17" s="74">
        <v>0</v>
      </c>
      <c r="J17" s="74">
        <f t="shared" si="1"/>
        <v>17</v>
      </c>
      <c r="K17" s="16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74">
        <f>'7 MAR 2024'!J18</f>
        <v>17</v>
      </c>
      <c r="G18" s="72">
        <v>0</v>
      </c>
      <c r="H18" s="72">
        <f t="shared" si="0"/>
        <v>17</v>
      </c>
      <c r="I18" s="74">
        <v>0</v>
      </c>
      <c r="J18" s="72">
        <f t="shared" si="1"/>
        <v>17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15"/>
      <c r="F19" s="74">
        <f>'7 MAR 2024'!J19</f>
        <v>4</v>
      </c>
      <c r="G19" s="74">
        <v>0</v>
      </c>
      <c r="H19" s="74">
        <f t="shared" si="0"/>
        <v>4</v>
      </c>
      <c r="I19" s="74">
        <v>0</v>
      </c>
      <c r="J19" s="74">
        <f t="shared" si="1"/>
        <v>4</v>
      </c>
      <c r="K19" s="16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72">
        <f>'7 MAR 2024'!J20</f>
        <v>3</v>
      </c>
      <c r="G20" s="72">
        <v>0</v>
      </c>
      <c r="H20" s="72">
        <f t="shared" si="0"/>
        <v>3</v>
      </c>
      <c r="I20" s="72">
        <v>0</v>
      </c>
      <c r="J20" s="72">
        <f t="shared" si="1"/>
        <v>3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74">
        <f>'7 MAR 2024'!J21</f>
        <v>94</v>
      </c>
      <c r="G21" s="74">
        <f t="shared" ref="G21:J21" si="2">SUM(G7:G20)</f>
        <v>0</v>
      </c>
      <c r="H21" s="74">
        <f t="shared" si="2"/>
        <v>94</v>
      </c>
      <c r="I21" s="74">
        <f t="shared" si="2"/>
        <v>0</v>
      </c>
      <c r="J21" s="74">
        <f t="shared" si="2"/>
        <v>94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16"/>
      <c r="F22" s="74">
        <f>'7 MAR 2024'!J22</f>
        <v>0</v>
      </c>
      <c r="G22" s="74"/>
      <c r="H22" s="74"/>
      <c r="I22" s="74"/>
      <c r="J22" s="74"/>
      <c r="K22" s="16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16"/>
      <c r="F23" s="74">
        <f>'7 MAR 2024'!J23</f>
        <v>0</v>
      </c>
      <c r="G23" s="74"/>
      <c r="H23" s="74"/>
      <c r="I23" s="74"/>
      <c r="J23" s="74"/>
      <c r="K23" s="16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16"/>
      <c r="F24" s="74">
        <f>'7 MAR 2024'!J24</f>
        <v>0</v>
      </c>
      <c r="G24" s="74"/>
      <c r="H24" s="74"/>
      <c r="I24" s="74"/>
      <c r="J24" s="74"/>
      <c r="K24" s="16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35" t="str">
        <f>'[1]1 MAR 2024'!B25</f>
        <v>KRENDETAN - CAWAS</v>
      </c>
      <c r="C25" s="36"/>
      <c r="D25" s="37">
        <f>'[1]1 MAR 2024'!D25</f>
        <v>6.26</v>
      </c>
      <c r="E25" s="16"/>
      <c r="F25" s="74">
        <f>'7 MAR 2024'!J25</f>
        <v>0</v>
      </c>
      <c r="G25" s="92">
        <v>0</v>
      </c>
      <c r="H25" s="92">
        <f t="shared" ref="H25:H42" si="3">F25+G25</f>
        <v>0</v>
      </c>
      <c r="I25" s="92">
        <v>0</v>
      </c>
      <c r="J25" s="92">
        <f t="shared" ref="J25:J43" si="4">H25-I25</f>
        <v>0</v>
      </c>
      <c r="K25" s="16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35" t="str">
        <f>'[1]1 MAR 2024'!B26</f>
        <v>WATUKELIR - KRENDETAN</v>
      </c>
      <c r="C26" s="38"/>
      <c r="D26" s="37">
        <f>'[1]1 MAR 2024'!D26</f>
        <v>0.85</v>
      </c>
      <c r="E26" s="16"/>
      <c r="F26" s="74">
        <f>'7 MAR 2024'!J26</f>
        <v>0</v>
      </c>
      <c r="G26" s="92">
        <v>0</v>
      </c>
      <c r="H26" s="92">
        <f t="shared" si="3"/>
        <v>0</v>
      </c>
      <c r="I26" s="92">
        <v>0</v>
      </c>
      <c r="J26" s="92">
        <f t="shared" si="4"/>
        <v>0</v>
      </c>
      <c r="K26" s="16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9">
        <v>3</v>
      </c>
      <c r="B27" s="35" t="str">
        <f>'[1]1 MAR 2024'!B27</f>
        <v>KRENDETAN - BTS. PROV. DIY</v>
      </c>
      <c r="C27" s="38"/>
      <c r="D27" s="37">
        <f>'[1]1 MAR 2024'!D27</f>
        <v>3.08</v>
      </c>
      <c r="E27" s="16"/>
      <c r="F27" s="74">
        <f>'7 MAR 2024'!J27</f>
        <v>0</v>
      </c>
      <c r="G27" s="92">
        <v>0</v>
      </c>
      <c r="H27" s="92">
        <f t="shared" si="3"/>
        <v>0</v>
      </c>
      <c r="I27" s="92">
        <v>0</v>
      </c>
      <c r="J27" s="92">
        <f t="shared" si="4"/>
        <v>0</v>
      </c>
      <c r="K27" s="16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34">
        <v>4</v>
      </c>
      <c r="B28" s="35" t="str">
        <f>'[1]1 MAR 2024'!B28</f>
        <v>SURAKARTA - SUKOHARJO</v>
      </c>
      <c r="C28" s="38"/>
      <c r="D28" s="37">
        <f>'[1]1 MAR 2024'!D28</f>
        <v>5.93</v>
      </c>
      <c r="E28" s="16"/>
      <c r="F28" s="74">
        <f>'7 MAR 2024'!J28</f>
        <v>0</v>
      </c>
      <c r="G28" s="92">
        <v>0</v>
      </c>
      <c r="H28" s="92">
        <f t="shared" si="3"/>
        <v>0</v>
      </c>
      <c r="I28" s="92">
        <v>0</v>
      </c>
      <c r="J28" s="92">
        <f t="shared" si="4"/>
        <v>0</v>
      </c>
      <c r="K28" s="16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35" t="str">
        <f>'[1]1 MAR 2024'!B29</f>
        <v>LINGKAR TIMUR SUKOHARJO</v>
      </c>
      <c r="C29" s="8"/>
      <c r="D29" s="37">
        <f>'[1]1 MAR 2024'!D29</f>
        <v>8.15</v>
      </c>
      <c r="E29" s="16"/>
      <c r="F29" s="74">
        <f>'7 MAR 2024'!J29</f>
        <v>0</v>
      </c>
      <c r="G29" s="92">
        <v>0</v>
      </c>
      <c r="H29" s="92">
        <f t="shared" si="3"/>
        <v>0</v>
      </c>
      <c r="I29" s="92">
        <v>0</v>
      </c>
      <c r="J29" s="92">
        <f t="shared" si="4"/>
        <v>0</v>
      </c>
      <c r="K29" s="16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2">
        <v>6</v>
      </c>
      <c r="B30" s="35" t="str">
        <f>'[1]1 MAR 2024'!B30</f>
        <v>SUKOHARJO - NGUTER / BTS. KAB WONOGIRI</v>
      </c>
      <c r="C30" s="43"/>
      <c r="D30" s="37">
        <f>'[1]1 MAR 2024'!D30</f>
        <v>8.44</v>
      </c>
      <c r="E30" s="16"/>
      <c r="F30" s="74">
        <f>'7 MAR 2024'!J30</f>
        <v>0</v>
      </c>
      <c r="G30" s="92">
        <v>0</v>
      </c>
      <c r="H30" s="92">
        <f t="shared" si="3"/>
        <v>0</v>
      </c>
      <c r="I30" s="92">
        <v>0</v>
      </c>
      <c r="J30" s="92">
        <f t="shared" si="4"/>
        <v>0</v>
      </c>
      <c r="K30" s="16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4">
        <v>7</v>
      </c>
      <c r="B31" s="35" t="str">
        <f>'[1]1 MAR 2024'!B31</f>
        <v>NGUTER /BTS. KAB SUKOHARJO - WONOGIRI</v>
      </c>
      <c r="C31" s="45" t="s">
        <v>33</v>
      </c>
      <c r="D31" s="37">
        <f>'[1]1 MAR 2024'!D31</f>
        <v>5.64</v>
      </c>
      <c r="E31" s="16"/>
      <c r="F31" s="74">
        <f>'7 MAR 2024'!J31</f>
        <v>0</v>
      </c>
      <c r="G31" s="92">
        <v>2</v>
      </c>
      <c r="H31" s="92">
        <f t="shared" si="3"/>
        <v>2</v>
      </c>
      <c r="I31" s="92">
        <v>2</v>
      </c>
      <c r="J31" s="92">
        <f t="shared" si="4"/>
        <v>0</v>
      </c>
      <c r="K31" s="16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4">
        <v>8</v>
      </c>
      <c r="B32" s="35" t="str">
        <f>'[1]1 MAR 2024'!B32</f>
        <v>WONOGIRI - MANYARAN - BLIMBING / BTS. PROV DIY</v>
      </c>
      <c r="C32" s="38"/>
      <c r="D32" s="37">
        <f>'[1]1 MAR 2024'!D32</f>
        <v>33.369999999999997</v>
      </c>
      <c r="E32" s="16"/>
      <c r="F32" s="74">
        <f>'7 MAR 2024'!J32</f>
        <v>0</v>
      </c>
      <c r="G32" s="92">
        <v>0</v>
      </c>
      <c r="H32" s="92">
        <f t="shared" si="3"/>
        <v>0</v>
      </c>
      <c r="I32" s="92">
        <v>0</v>
      </c>
      <c r="J32" s="92">
        <f t="shared" si="4"/>
        <v>0</v>
      </c>
      <c r="K32" s="16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39">
        <v>9</v>
      </c>
      <c r="B33" s="35" t="str">
        <f>'[1]1 MAR 2024'!B33</f>
        <v>WURYANTORO - EROMOKO - PRACIMANTORO</v>
      </c>
      <c r="C33" s="8"/>
      <c r="D33" s="37">
        <f>'[1]1 MAR 2024'!D33</f>
        <v>21.06</v>
      </c>
      <c r="E33" s="16"/>
      <c r="F33" s="74">
        <f>'7 MAR 2024'!J33</f>
        <v>0</v>
      </c>
      <c r="G33" s="92">
        <v>0</v>
      </c>
      <c r="H33" s="92">
        <f t="shared" si="3"/>
        <v>0</v>
      </c>
      <c r="I33" s="92">
        <v>0</v>
      </c>
      <c r="J33" s="92">
        <f t="shared" si="4"/>
        <v>0</v>
      </c>
      <c r="K33" s="16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4">
        <v>10</v>
      </c>
      <c r="B34" s="35" t="str">
        <f>'[1]1 MAR 2024'!B34</f>
        <v>NGADIROJO - JATIPURO / BTS. KAB KARANGANYAR</v>
      </c>
      <c r="C34" s="46"/>
      <c r="D34" s="37">
        <f>'[1]1 MAR 2024'!D34</f>
        <v>10.87</v>
      </c>
      <c r="E34" s="16"/>
      <c r="F34" s="74">
        <f>'7 MAR 2024'!J34</f>
        <v>0</v>
      </c>
      <c r="G34" s="92">
        <v>0</v>
      </c>
      <c r="H34" s="92">
        <f t="shared" si="3"/>
        <v>0</v>
      </c>
      <c r="I34" s="92">
        <v>0</v>
      </c>
      <c r="J34" s="92">
        <f t="shared" si="4"/>
        <v>0</v>
      </c>
      <c r="K34" s="16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4">
        <v>11</v>
      </c>
      <c r="B35" s="35" t="str">
        <f>'[1]1 MAR 2024'!B35</f>
        <v>WONOGIRI - NGADIROJO</v>
      </c>
      <c r="C35" s="47" t="s">
        <v>34</v>
      </c>
      <c r="D35" s="37">
        <f>'[1]1 MAR 2024'!D35</f>
        <v>7.24</v>
      </c>
      <c r="E35" s="16"/>
      <c r="F35" s="74">
        <f>'7 MAR 2024'!J35</f>
        <v>0</v>
      </c>
      <c r="G35" s="92">
        <v>0</v>
      </c>
      <c r="H35" s="92">
        <f t="shared" si="3"/>
        <v>0</v>
      </c>
      <c r="I35" s="92">
        <v>0</v>
      </c>
      <c r="J35" s="92">
        <f t="shared" si="4"/>
        <v>0</v>
      </c>
      <c r="K35" s="16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4">
        <v>12</v>
      </c>
      <c r="B36" s="35" t="str">
        <f>'[1]1 MAR 2024'!B36</f>
        <v>NGADIROJO - GIRIWOYO</v>
      </c>
      <c r="C36" s="48" t="s">
        <v>35</v>
      </c>
      <c r="D36" s="37">
        <f>'[1]1 MAR 2024'!D36</f>
        <v>36.799999999999997</v>
      </c>
      <c r="E36" s="16"/>
      <c r="F36" s="74">
        <f>'7 MAR 2024'!J36</f>
        <v>0</v>
      </c>
      <c r="G36" s="92">
        <v>0</v>
      </c>
      <c r="H36" s="92">
        <f t="shared" si="3"/>
        <v>0</v>
      </c>
      <c r="I36" s="92">
        <v>0</v>
      </c>
      <c r="J36" s="92">
        <f t="shared" si="4"/>
        <v>0</v>
      </c>
      <c r="K36" s="16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4">
        <v>13</v>
      </c>
      <c r="B37" s="35" t="str">
        <f>'[1]1 MAR 2024'!B37</f>
        <v>GIRIBELAH - BTS. PROV. JATIM.</v>
      </c>
      <c r="C37" s="38"/>
      <c r="D37" s="37">
        <f>'[1]1 MAR 2024'!D37</f>
        <v>8.42</v>
      </c>
      <c r="E37" s="16"/>
      <c r="F37" s="74">
        <f>'7 MAR 2024'!J37</f>
        <v>0</v>
      </c>
      <c r="G37" s="92">
        <v>0</v>
      </c>
      <c r="H37" s="92">
        <f t="shared" si="3"/>
        <v>0</v>
      </c>
      <c r="I37" s="92">
        <v>0</v>
      </c>
      <c r="J37" s="92">
        <f t="shared" si="4"/>
        <v>0</v>
      </c>
      <c r="K37" s="16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44">
        <v>14</v>
      </c>
      <c r="B38" s="35" t="str">
        <f>'[1]1 MAR 2024'!B38</f>
        <v>NGADIROJO - BITING / BTS. PROV JATIM</v>
      </c>
      <c r="C38" s="8"/>
      <c r="D38" s="37">
        <f>'[1]1 MAR 2024'!D38</f>
        <v>40.9</v>
      </c>
      <c r="E38" s="16"/>
      <c r="F38" s="74">
        <f>'7 MAR 2024'!J38</f>
        <v>0</v>
      </c>
      <c r="G38" s="92">
        <v>18</v>
      </c>
      <c r="H38" s="92">
        <f t="shared" si="3"/>
        <v>18</v>
      </c>
      <c r="I38" s="92">
        <v>18</v>
      </c>
      <c r="J38" s="92">
        <f t="shared" si="4"/>
        <v>0</v>
      </c>
      <c r="K38" s="16"/>
      <c r="L38" s="40">
        <v>7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>
      <c r="A39" s="44">
        <v>15</v>
      </c>
      <c r="B39" s="35" t="str">
        <f>'[1]1 MAR 2024'!B39</f>
        <v>PURWANTORO - NAWANGAN / BTS. PROV JATIM</v>
      </c>
      <c r="C39" s="47" t="s">
        <v>36</v>
      </c>
      <c r="D39" s="37">
        <f>'[1]1 MAR 2024'!D39</f>
        <v>14.98</v>
      </c>
      <c r="E39" s="16"/>
      <c r="F39" s="74">
        <f>'7 MAR 2024'!J39</f>
        <v>0</v>
      </c>
      <c r="G39" s="92">
        <v>0</v>
      </c>
      <c r="H39" s="92">
        <f t="shared" si="3"/>
        <v>0</v>
      </c>
      <c r="I39" s="92">
        <v>0</v>
      </c>
      <c r="J39" s="92">
        <f t="shared" si="4"/>
        <v>0</v>
      </c>
      <c r="K39" s="16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>
      <c r="A40" s="44">
        <v>16</v>
      </c>
      <c r="B40" s="35" t="str">
        <f>'[1]1 MAR 2024'!B40</f>
        <v>SUKOHARJO - WERU - WATUKELIR</v>
      </c>
      <c r="C40" s="43"/>
      <c r="D40" s="37">
        <f>'[1]1 MAR 2024'!D40</f>
        <v>17.86</v>
      </c>
      <c r="E40" s="16"/>
      <c r="F40" s="74">
        <f>'7 MAR 2024'!J40</f>
        <v>0</v>
      </c>
      <c r="G40" s="92">
        <v>0</v>
      </c>
      <c r="H40" s="92">
        <f t="shared" si="3"/>
        <v>0</v>
      </c>
      <c r="I40" s="92">
        <v>0</v>
      </c>
      <c r="J40" s="92">
        <f t="shared" si="4"/>
        <v>0</v>
      </c>
      <c r="K40" s="16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>
      <c r="A41" s="44">
        <v>17</v>
      </c>
      <c r="B41" s="35" t="str">
        <f>'[1]1 MAR 2024'!B41</f>
        <v>WATUKELIR - GROGOL / BTS. KAB WONOGIRI</v>
      </c>
      <c r="C41" s="48" t="s">
        <v>33</v>
      </c>
      <c r="D41" s="37">
        <f>'[1]1 MAR 2024'!D41</f>
        <v>1.89</v>
      </c>
      <c r="E41" s="16"/>
      <c r="F41" s="74">
        <f>'7 MAR 2024'!J41</f>
        <v>0</v>
      </c>
      <c r="G41" s="92">
        <v>0</v>
      </c>
      <c r="H41" s="92">
        <f t="shared" si="3"/>
        <v>0</v>
      </c>
      <c r="I41" s="92">
        <v>0</v>
      </c>
      <c r="J41" s="92">
        <f t="shared" si="4"/>
        <v>0</v>
      </c>
      <c r="K41" s="16"/>
      <c r="L41" s="40">
        <v>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>
      <c r="A42" s="49">
        <v>18</v>
      </c>
      <c r="B42" s="35" t="str">
        <f>'[1]1 MAR 2024'!B42</f>
        <v>GROGOL / BTS. KAB SUKOHARJO - MANYARAN</v>
      </c>
      <c r="C42" s="8"/>
      <c r="D42" s="37">
        <f>'[1]1 MAR 2024'!D42</f>
        <v>2.15</v>
      </c>
      <c r="E42" s="31"/>
      <c r="F42" s="74">
        <f>'7 MAR 2024'!J42</f>
        <v>0</v>
      </c>
      <c r="G42" s="92">
        <v>0</v>
      </c>
      <c r="H42" s="92">
        <f t="shared" si="3"/>
        <v>0</v>
      </c>
      <c r="I42" s="92">
        <v>0</v>
      </c>
      <c r="J42" s="92">
        <f t="shared" si="4"/>
        <v>0</v>
      </c>
      <c r="K42" s="31"/>
      <c r="L42" s="5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76" t="str">
        <f>'[1]1 MAR 2024'!A43</f>
        <v>Total Wil 2</v>
      </c>
      <c r="B43" s="77"/>
      <c r="C43" s="78"/>
      <c r="D43" s="79">
        <f>'[1]1 MAR 2024'!D43</f>
        <v>233.88999999999996</v>
      </c>
      <c r="E43" s="31"/>
      <c r="F43" s="80">
        <f>SUM(F25:F42)</f>
        <v>0</v>
      </c>
      <c r="G43" s="92">
        <v>0</v>
      </c>
      <c r="H43" s="80">
        <f t="shared" ref="H43:I43" si="5">SUM(H25:H42)</f>
        <v>20</v>
      </c>
      <c r="I43" s="80">
        <f t="shared" si="5"/>
        <v>20</v>
      </c>
      <c r="J43" s="74">
        <f t="shared" si="4"/>
        <v>0</v>
      </c>
      <c r="K43" s="31"/>
      <c r="L43" s="51">
        <f t="shared" ref="L43:L44" si="6">I43/H43*100</f>
        <v>100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81" t="str">
        <f>'[1]1 MAR 2024'!A44</f>
        <v>TOTAL BPJ WILAYAH SURAKARTA</v>
      </c>
      <c r="B44" s="28"/>
      <c r="C44" s="29"/>
      <c r="D44" s="82">
        <f>'[1]1 MAR 2024'!D44</f>
        <v>415.28</v>
      </c>
      <c r="E44" s="16"/>
      <c r="F44" s="93">
        <f t="shared" ref="F44:J44" si="7">F43+F21</f>
        <v>94</v>
      </c>
      <c r="G44" s="93">
        <f t="shared" si="7"/>
        <v>0</v>
      </c>
      <c r="H44" s="93">
        <f t="shared" si="7"/>
        <v>114</v>
      </c>
      <c r="I44" s="93">
        <f t="shared" si="7"/>
        <v>20</v>
      </c>
      <c r="J44" s="93">
        <f t="shared" si="7"/>
        <v>94</v>
      </c>
      <c r="K44" s="16"/>
      <c r="L44" s="51">
        <f t="shared" si="6"/>
        <v>17.543859649122805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8847-EA9B-422D-BD4E-837633349F83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37.1406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MAR 2024'!$N$1&amp;" "&amp;'[1]1 MAR 2024'!$N$2</f>
        <v>TANGGAL 9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'8 MAR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15">
        <f>'8 MAR 2024'!J8</f>
        <v>3</v>
      </c>
      <c r="G8" s="15">
        <v>0</v>
      </c>
      <c r="H8" s="20">
        <f t="shared" si="0"/>
        <v>3</v>
      </c>
      <c r="I8" s="15">
        <v>0</v>
      </c>
      <c r="J8" s="20">
        <f t="shared" si="1"/>
        <v>3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20"/>
      <c r="F9" s="15">
        <f>'8 MAR 2024'!J9</f>
        <v>4</v>
      </c>
      <c r="G9" s="15">
        <v>0</v>
      </c>
      <c r="H9" s="20">
        <f t="shared" si="0"/>
        <v>4</v>
      </c>
      <c r="I9" s="15">
        <v>0</v>
      </c>
      <c r="J9" s="20">
        <f t="shared" si="1"/>
        <v>4</v>
      </c>
      <c r="K9" s="9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'8 MAR 2024'!J10</f>
        <v>0</v>
      </c>
      <c r="G10" s="15">
        <v>0</v>
      </c>
      <c r="H10" s="20">
        <f t="shared" si="0"/>
        <v>0</v>
      </c>
      <c r="I10" s="15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'8 MAR 2024'!J11</f>
        <v>12</v>
      </c>
      <c r="G11" s="15">
        <v>0</v>
      </c>
      <c r="H11" s="20">
        <f t="shared" si="0"/>
        <v>12</v>
      </c>
      <c r="I11" s="15">
        <v>0</v>
      </c>
      <c r="J11" s="20">
        <f t="shared" si="1"/>
        <v>12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15</v>
      </c>
      <c r="D12" s="19">
        <v>7.85</v>
      </c>
      <c r="E12" s="20"/>
      <c r="F12" s="15">
        <f>'8 MAR 2024'!J12</f>
        <v>0</v>
      </c>
      <c r="G12" s="15">
        <v>0</v>
      </c>
      <c r="H12" s="20">
        <f t="shared" si="0"/>
        <v>0</v>
      </c>
      <c r="I12" s="15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20">
        <f>'8 MAR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20">
        <f>'8 MAR 2024'!J14</f>
        <v>9</v>
      </c>
      <c r="G14" s="20">
        <v>0</v>
      </c>
      <c r="H14" s="20">
        <f t="shared" si="0"/>
        <v>9</v>
      </c>
      <c r="I14" s="20">
        <v>0</v>
      </c>
      <c r="J14" s="20">
        <f t="shared" si="1"/>
        <v>9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'8 MAR 2024'!J15</f>
        <v>14</v>
      </c>
      <c r="G15" s="15">
        <v>0</v>
      </c>
      <c r="H15" s="20">
        <f t="shared" si="0"/>
        <v>14</v>
      </c>
      <c r="I15" s="15">
        <v>0</v>
      </c>
      <c r="J15" s="20">
        <f t="shared" si="1"/>
        <v>14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'8 MAR 2024'!J16</f>
        <v>11</v>
      </c>
      <c r="G16" s="15">
        <v>0</v>
      </c>
      <c r="H16" s="20">
        <f t="shared" si="0"/>
        <v>11</v>
      </c>
      <c r="I16" s="15">
        <v>0</v>
      </c>
      <c r="J16" s="20">
        <f t="shared" si="1"/>
        <v>11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'8 MAR 2024'!J17</f>
        <v>17</v>
      </c>
      <c r="G17" s="15">
        <v>0</v>
      </c>
      <c r="H17" s="20">
        <f t="shared" si="0"/>
        <v>17</v>
      </c>
      <c r="I17" s="15">
        <v>0</v>
      </c>
      <c r="J17" s="20">
        <f t="shared" si="1"/>
        <v>17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'8 MAR 2024'!J18</f>
        <v>17</v>
      </c>
      <c r="G18" s="15">
        <v>0</v>
      </c>
      <c r="H18" s="20">
        <f t="shared" si="0"/>
        <v>17</v>
      </c>
      <c r="I18" s="15">
        <v>0</v>
      </c>
      <c r="J18" s="20">
        <f t="shared" si="1"/>
        <v>17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'8 MAR 2024'!J19</f>
        <v>4</v>
      </c>
      <c r="G19" s="15">
        <v>0</v>
      </c>
      <c r="H19" s="20">
        <f t="shared" si="0"/>
        <v>4</v>
      </c>
      <c r="I19" s="15">
        <v>0</v>
      </c>
      <c r="J19" s="20">
        <f t="shared" si="1"/>
        <v>4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20">
        <f>'8 MAR 2024'!J20</f>
        <v>3</v>
      </c>
      <c r="G20" s="20">
        <v>0</v>
      </c>
      <c r="H20" s="20">
        <f t="shared" si="0"/>
        <v>3</v>
      </c>
      <c r="I20" s="20">
        <v>0</v>
      </c>
      <c r="J20" s="20">
        <f t="shared" si="1"/>
        <v>3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'8 MAR 2024'!J21</f>
        <v>94</v>
      </c>
      <c r="G21" s="15">
        <f t="shared" ref="G21:J21" si="2">SUM(G7:G20)</f>
        <v>0</v>
      </c>
      <c r="H21" s="15">
        <f t="shared" si="2"/>
        <v>94</v>
      </c>
      <c r="I21" s="15">
        <f t="shared" si="2"/>
        <v>0</v>
      </c>
      <c r="J21" s="15">
        <f t="shared" si="2"/>
        <v>94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'8 MAR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'8 MAR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'8 MAR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35" t="str">
        <f>'[1]1 MAR 2024'!B25</f>
        <v>KRENDETAN - CAWAS</v>
      </c>
      <c r="C25" s="36"/>
      <c r="D25" s="37">
        <f>'[1]1 MAR 2024'!D25</f>
        <v>6.26</v>
      </c>
      <c r="E25" s="9"/>
      <c r="F25" s="15">
        <f>'8 MAR 2024'!J25</f>
        <v>0</v>
      </c>
      <c r="G25" s="75">
        <v>0</v>
      </c>
      <c r="H25" s="20">
        <f t="shared" ref="H25:H42" si="3">G25+F25</f>
        <v>0</v>
      </c>
      <c r="I25" s="20">
        <v>0</v>
      </c>
      <c r="J25" s="15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35" t="str">
        <f>'[1]1 MAR 2024'!B26</f>
        <v>WATUKELIR - KRENDETAN</v>
      </c>
      <c r="C26" s="38"/>
      <c r="D26" s="37">
        <f>'[1]1 MAR 2024'!D26</f>
        <v>0.85</v>
      </c>
      <c r="E26" s="9"/>
      <c r="F26" s="15">
        <f>'8 MAR 2024'!J26</f>
        <v>0</v>
      </c>
      <c r="G26" s="75">
        <v>0</v>
      </c>
      <c r="H26" s="20">
        <f t="shared" si="3"/>
        <v>0</v>
      </c>
      <c r="I26" s="20">
        <v>0</v>
      </c>
      <c r="J26" s="15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9">
        <v>3</v>
      </c>
      <c r="B27" s="35" t="str">
        <f>'[1]1 MAR 2024'!B27</f>
        <v>KRENDETAN - BTS. PROV. DIY</v>
      </c>
      <c r="C27" s="38"/>
      <c r="D27" s="37">
        <f>'[1]1 MAR 2024'!D27</f>
        <v>3.08</v>
      </c>
      <c r="E27" s="16"/>
      <c r="F27" s="15">
        <f>'8 MAR 2024'!J27</f>
        <v>0</v>
      </c>
      <c r="G27" s="75">
        <v>0</v>
      </c>
      <c r="H27" s="15">
        <f t="shared" si="3"/>
        <v>0</v>
      </c>
      <c r="I27" s="20">
        <v>0</v>
      </c>
      <c r="J27" s="15">
        <f t="shared" si="4"/>
        <v>0</v>
      </c>
      <c r="K27" s="16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34">
        <v>4</v>
      </c>
      <c r="B28" s="35" t="str">
        <f>'[1]1 MAR 2024'!B28</f>
        <v>SURAKARTA - SUKOHARJO</v>
      </c>
      <c r="C28" s="38"/>
      <c r="D28" s="37">
        <f>'[1]1 MAR 2024'!D28</f>
        <v>5.93</v>
      </c>
      <c r="E28" s="9"/>
      <c r="F28" s="15">
        <f>'8 MAR 2024'!J28</f>
        <v>0</v>
      </c>
      <c r="G28" s="75">
        <v>0</v>
      </c>
      <c r="H28" s="20">
        <f t="shared" si="3"/>
        <v>0</v>
      </c>
      <c r="I28" s="20">
        <v>0</v>
      </c>
      <c r="J28" s="15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35" t="str">
        <f>'[1]1 MAR 2024'!B29</f>
        <v>LINGKAR TIMUR SUKOHARJO</v>
      </c>
      <c r="C29" s="8"/>
      <c r="D29" s="37">
        <f>'[1]1 MAR 2024'!D29</f>
        <v>8.15</v>
      </c>
      <c r="E29" s="9"/>
      <c r="F29" s="15">
        <f>'8 MAR 2024'!J29</f>
        <v>0</v>
      </c>
      <c r="G29" s="75">
        <v>2</v>
      </c>
      <c r="H29" s="20">
        <f t="shared" si="3"/>
        <v>2</v>
      </c>
      <c r="I29" s="20">
        <v>2</v>
      </c>
      <c r="J29" s="15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2">
        <v>6</v>
      </c>
      <c r="B30" s="35" t="str">
        <f>'[1]1 MAR 2024'!B30</f>
        <v>SUKOHARJO - NGUTER / BTS. KAB WONOGIRI</v>
      </c>
      <c r="C30" s="43"/>
      <c r="D30" s="37">
        <f>'[1]1 MAR 2024'!D30</f>
        <v>8.44</v>
      </c>
      <c r="E30" s="9"/>
      <c r="F30" s="15">
        <f>'8 MAR 2024'!J30</f>
        <v>0</v>
      </c>
      <c r="G30" s="75">
        <v>0</v>
      </c>
      <c r="H30" s="20">
        <f t="shared" si="3"/>
        <v>0</v>
      </c>
      <c r="I30" s="20">
        <v>0</v>
      </c>
      <c r="J30" s="15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4">
        <v>7</v>
      </c>
      <c r="B31" s="35" t="str">
        <f>'[1]1 MAR 2024'!B31</f>
        <v>NGUTER /BTS. KAB SUKOHARJO - WONOGIRI</v>
      </c>
      <c r="C31" s="45" t="s">
        <v>33</v>
      </c>
      <c r="D31" s="37">
        <f>'[1]1 MAR 2024'!D31</f>
        <v>5.64</v>
      </c>
      <c r="E31" s="16"/>
      <c r="F31" s="15">
        <f>'8 MAR 2024'!J31</f>
        <v>0</v>
      </c>
      <c r="G31" s="75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0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4">
        <v>8</v>
      </c>
      <c r="B32" s="35" t="str">
        <f>'[1]1 MAR 2024'!B32</f>
        <v>WONOGIRI - MANYARAN - BLIMBING / BTS. PROV DIY</v>
      </c>
      <c r="C32" s="38"/>
      <c r="D32" s="37">
        <f>'[1]1 MAR 2024'!D32</f>
        <v>33.369999999999997</v>
      </c>
      <c r="E32" s="16"/>
      <c r="F32" s="15">
        <f>'8 MAR 2024'!J32</f>
        <v>0</v>
      </c>
      <c r="G32" s="75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0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39">
        <v>9</v>
      </c>
      <c r="B33" s="35" t="str">
        <f>'[1]1 MAR 2024'!B33</f>
        <v>WURYANTORO - EROMOKO - PRACIMANTORO</v>
      </c>
      <c r="C33" s="8"/>
      <c r="D33" s="37">
        <f>'[1]1 MAR 2024'!D33</f>
        <v>21.06</v>
      </c>
      <c r="E33" s="16"/>
      <c r="F33" s="15">
        <f>'8 MAR 2024'!J33</f>
        <v>0</v>
      </c>
      <c r="G33" s="75">
        <v>0</v>
      </c>
      <c r="H33" s="15">
        <f t="shared" si="3"/>
        <v>0</v>
      </c>
      <c r="I33" s="20">
        <v>0</v>
      </c>
      <c r="J33" s="15">
        <f t="shared" si="4"/>
        <v>0</v>
      </c>
      <c r="K33" s="16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4">
        <v>10</v>
      </c>
      <c r="B34" s="35" t="str">
        <f>'[1]1 MAR 2024'!B34</f>
        <v>NGADIROJO - JATIPURO / BTS. KAB KARANGANYAR</v>
      </c>
      <c r="C34" s="46"/>
      <c r="D34" s="37">
        <f>'[1]1 MAR 2024'!D34</f>
        <v>10.87</v>
      </c>
      <c r="E34" s="16"/>
      <c r="F34" s="15">
        <f>'8 MAR 2024'!J34</f>
        <v>0</v>
      </c>
      <c r="G34" s="75">
        <v>0</v>
      </c>
      <c r="H34" s="15">
        <f t="shared" si="3"/>
        <v>0</v>
      </c>
      <c r="I34" s="20">
        <v>0</v>
      </c>
      <c r="J34" s="15">
        <f t="shared" si="4"/>
        <v>0</v>
      </c>
      <c r="K34" s="16"/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4">
        <v>11</v>
      </c>
      <c r="B35" s="35" t="str">
        <f>'[1]1 MAR 2024'!B35</f>
        <v>WONOGIRI - NGADIROJO</v>
      </c>
      <c r="C35" s="47" t="s">
        <v>34</v>
      </c>
      <c r="D35" s="37">
        <f>'[1]1 MAR 2024'!D35</f>
        <v>7.24</v>
      </c>
      <c r="E35" s="16"/>
      <c r="F35" s="15">
        <f>'8 MAR 2024'!J35</f>
        <v>0</v>
      </c>
      <c r="G35" s="75">
        <v>15</v>
      </c>
      <c r="H35" s="15">
        <f t="shared" si="3"/>
        <v>15</v>
      </c>
      <c r="I35" s="20">
        <v>15</v>
      </c>
      <c r="J35" s="15">
        <f t="shared" si="4"/>
        <v>0</v>
      </c>
      <c r="K35" s="16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4">
        <v>12</v>
      </c>
      <c r="B36" s="35" t="str">
        <f>'[1]1 MAR 2024'!B36</f>
        <v>NGADIROJO - GIRIWOYO</v>
      </c>
      <c r="C36" s="48" t="s">
        <v>35</v>
      </c>
      <c r="D36" s="37">
        <f>'[1]1 MAR 2024'!D36</f>
        <v>36.799999999999997</v>
      </c>
      <c r="E36" s="16"/>
      <c r="F36" s="15">
        <f>'8 MAR 2024'!J36</f>
        <v>0</v>
      </c>
      <c r="G36" s="75">
        <v>0</v>
      </c>
      <c r="H36" s="15">
        <f t="shared" si="3"/>
        <v>0</v>
      </c>
      <c r="I36" s="20">
        <v>0</v>
      </c>
      <c r="J36" s="15">
        <f t="shared" si="4"/>
        <v>0</v>
      </c>
      <c r="K36" s="16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4">
        <v>13</v>
      </c>
      <c r="B37" s="35" t="str">
        <f>'[1]1 MAR 2024'!B37</f>
        <v>GIRIBELAH - BTS. PROV. JATIM.</v>
      </c>
      <c r="C37" s="38"/>
      <c r="D37" s="37">
        <f>'[1]1 MAR 2024'!D37</f>
        <v>8.42</v>
      </c>
      <c r="E37" s="16"/>
      <c r="F37" s="15">
        <f>'8 MAR 2024'!J37</f>
        <v>0</v>
      </c>
      <c r="G37" s="75">
        <v>0</v>
      </c>
      <c r="H37" s="15">
        <f t="shared" si="3"/>
        <v>0</v>
      </c>
      <c r="I37" s="20">
        <v>0</v>
      </c>
      <c r="J37" s="15">
        <f t="shared" si="4"/>
        <v>0</v>
      </c>
      <c r="K37" s="16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44">
        <v>14</v>
      </c>
      <c r="B38" s="35" t="str">
        <f>'[1]1 MAR 2024'!B38</f>
        <v>NGADIROJO - BITING / BTS. PROV JATIM</v>
      </c>
      <c r="C38" s="8"/>
      <c r="D38" s="37">
        <f>'[1]1 MAR 2024'!D38</f>
        <v>40.9</v>
      </c>
      <c r="E38" s="16"/>
      <c r="F38" s="15">
        <f>'8 MAR 2024'!J38</f>
        <v>0</v>
      </c>
      <c r="G38" s="75">
        <v>0</v>
      </c>
      <c r="H38" s="15">
        <f t="shared" si="3"/>
        <v>0</v>
      </c>
      <c r="I38" s="20">
        <v>0</v>
      </c>
      <c r="J38" s="15">
        <f t="shared" si="4"/>
        <v>0</v>
      </c>
      <c r="K38" s="16"/>
      <c r="L38" s="40">
        <v>7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>
      <c r="A39" s="44">
        <v>15</v>
      </c>
      <c r="B39" s="35" t="str">
        <f>'[1]1 MAR 2024'!B39</f>
        <v>PURWANTORO - NAWANGAN / BTS. PROV JATIM</v>
      </c>
      <c r="C39" s="47" t="s">
        <v>36</v>
      </c>
      <c r="D39" s="37">
        <f>'[1]1 MAR 2024'!D39</f>
        <v>14.98</v>
      </c>
      <c r="E39" s="16"/>
      <c r="F39" s="15">
        <f>'8 MAR 2024'!J39</f>
        <v>0</v>
      </c>
      <c r="G39" s="75">
        <v>0</v>
      </c>
      <c r="H39" s="15">
        <f t="shared" si="3"/>
        <v>0</v>
      </c>
      <c r="I39" s="20">
        <v>0</v>
      </c>
      <c r="J39" s="15">
        <f t="shared" si="4"/>
        <v>0</v>
      </c>
      <c r="K39" s="16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>
      <c r="A40" s="44">
        <v>16</v>
      </c>
      <c r="B40" s="35" t="str">
        <f>'[1]1 MAR 2024'!B40</f>
        <v>SUKOHARJO - WERU - WATUKELIR</v>
      </c>
      <c r="C40" s="43"/>
      <c r="D40" s="37">
        <f>'[1]1 MAR 2024'!D40</f>
        <v>17.86</v>
      </c>
      <c r="E40" s="16"/>
      <c r="F40" s="15">
        <f>'8 MAR 2024'!J40</f>
        <v>0</v>
      </c>
      <c r="G40" s="75">
        <v>0</v>
      </c>
      <c r="H40" s="15">
        <f t="shared" si="3"/>
        <v>0</v>
      </c>
      <c r="I40" s="20">
        <v>0</v>
      </c>
      <c r="J40" s="15">
        <f t="shared" si="4"/>
        <v>0</v>
      </c>
      <c r="K40" s="16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>
      <c r="A41" s="44">
        <v>17</v>
      </c>
      <c r="B41" s="35" t="str">
        <f>'[1]1 MAR 2024'!B41</f>
        <v>WATUKELIR - GROGOL / BTS. KAB WONOGIRI</v>
      </c>
      <c r="C41" s="48" t="s">
        <v>33</v>
      </c>
      <c r="D41" s="37">
        <f>'[1]1 MAR 2024'!D41</f>
        <v>1.89</v>
      </c>
      <c r="E41" s="16"/>
      <c r="F41" s="15">
        <f>'8 MAR 2024'!J41</f>
        <v>0</v>
      </c>
      <c r="G41" s="75">
        <v>0</v>
      </c>
      <c r="H41" s="15">
        <f t="shared" si="3"/>
        <v>0</v>
      </c>
      <c r="I41" s="20">
        <v>0</v>
      </c>
      <c r="J41" s="15">
        <f t="shared" si="4"/>
        <v>0</v>
      </c>
      <c r="K41" s="16"/>
      <c r="L41" s="40">
        <v>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>
      <c r="A42" s="87">
        <v>18</v>
      </c>
      <c r="B42" s="35" t="str">
        <f>'[1]1 MAR 2024'!B42</f>
        <v>GROGOL / BTS. KAB SUKOHARJO - MANYARAN</v>
      </c>
      <c r="C42" s="8"/>
      <c r="D42" s="37">
        <f>'[1]1 MAR 2024'!D42</f>
        <v>2.15</v>
      </c>
      <c r="E42" s="31"/>
      <c r="F42" s="15">
        <f>'8 MAR 2024'!J42</f>
        <v>0</v>
      </c>
      <c r="G42" s="75">
        <v>0</v>
      </c>
      <c r="H42" s="15">
        <f t="shared" si="3"/>
        <v>0</v>
      </c>
      <c r="I42" s="20">
        <v>0</v>
      </c>
      <c r="J42" s="15">
        <f t="shared" si="4"/>
        <v>0</v>
      </c>
      <c r="K42" s="31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.75" customHeight="1">
      <c r="A43" s="76" t="str">
        <f>'[1]1 MAR 2024'!A43</f>
        <v>Total Wil 2</v>
      </c>
      <c r="B43" s="77"/>
      <c r="C43" s="78"/>
      <c r="D43" s="79">
        <f>'[1]1 MAR 2024'!D43</f>
        <v>233.88999999999996</v>
      </c>
      <c r="E43" s="50"/>
      <c r="F43" s="75">
        <f t="shared" ref="F43:J43" si="5">SUM(F25:F42)</f>
        <v>0</v>
      </c>
      <c r="G43" s="75">
        <f t="shared" si="5"/>
        <v>17</v>
      </c>
      <c r="H43" s="75">
        <f t="shared" si="5"/>
        <v>17</v>
      </c>
      <c r="I43" s="75">
        <f t="shared" si="5"/>
        <v>17</v>
      </c>
      <c r="J43" s="75">
        <f t="shared" si="5"/>
        <v>0</v>
      </c>
      <c r="K43" s="50"/>
      <c r="L43" s="51">
        <f t="shared" ref="L43:L44" si="6">I43/H43*100</f>
        <v>100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81" t="str">
        <f>'[1]1 MAR 2024'!A44</f>
        <v>TOTAL BPJ WILAYAH SURAKARTA</v>
      </c>
      <c r="B44" s="28"/>
      <c r="C44" s="29"/>
      <c r="D44" s="82">
        <f>'[1]1 MAR 2024'!D44</f>
        <v>415.28</v>
      </c>
      <c r="E44" s="9"/>
      <c r="F44" s="58">
        <f t="shared" ref="F44:J44" si="7">F43+F21</f>
        <v>94</v>
      </c>
      <c r="G44" s="58">
        <f t="shared" si="7"/>
        <v>17</v>
      </c>
      <c r="H44" s="58">
        <f t="shared" si="7"/>
        <v>111</v>
      </c>
      <c r="I44" s="58">
        <f t="shared" si="7"/>
        <v>17</v>
      </c>
      <c r="J44" s="58">
        <f t="shared" si="7"/>
        <v>94</v>
      </c>
      <c r="K44" s="9"/>
      <c r="L44" s="51">
        <f t="shared" si="6"/>
        <v>15.315315315315313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 MAR 2024</vt:lpstr>
      <vt:lpstr>4 MAR 2024</vt:lpstr>
      <vt:lpstr>5 MAR 2024</vt:lpstr>
      <vt:lpstr>6 MAR 2024</vt:lpstr>
      <vt:lpstr>7 MAR 2024</vt:lpstr>
      <vt:lpstr>8 MAR 2024</vt:lpstr>
      <vt:lpstr>9 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arfan setiawan</dc:creator>
  <cp:lastModifiedBy>arfan setiawan</cp:lastModifiedBy>
  <dcterms:created xsi:type="dcterms:W3CDTF">2024-05-07T03:02:40Z</dcterms:created>
  <dcterms:modified xsi:type="dcterms:W3CDTF">2024-05-07T03:03:01Z</dcterms:modified>
</cp:coreProperties>
</file>