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A404147F-2AD3-4B05-A59F-0A09AA900B9B}" xr6:coauthVersionLast="47" xr6:coauthVersionMax="47" xr10:uidLastSave="{00000000-0000-0000-0000-000000000000}"/>
  <bookViews>
    <workbookView xWindow="-120" yWindow="-120" windowWidth="20730" windowHeight="11040" xr2:uid="{BB4EBAAA-E6DE-49E3-AEB4-E1E3BCA516C3}"/>
  </bookViews>
  <sheets>
    <sheet name="18 FEB 2024" sheetId="1" r:id="rId1"/>
    <sheet name="19 FEB 2024" sheetId="2" r:id="rId2"/>
    <sheet name="20 FEB 2024" sheetId="3" r:id="rId3"/>
    <sheet name="21 FEB 2024" sheetId="4" r:id="rId4"/>
    <sheet name="22 FEB 2024" sheetId="5" r:id="rId5"/>
    <sheet name="23 FEB 2024" sheetId="6" r:id="rId6"/>
    <sheet name="24 FEB 2024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7" l="1"/>
  <c r="I44" i="7" s="1"/>
  <c r="G43" i="7"/>
  <c r="G44" i="7" s="1"/>
  <c r="F43" i="7"/>
  <c r="D43" i="7"/>
  <c r="D44" i="7" s="1"/>
  <c r="H42" i="7"/>
  <c r="J42" i="7" s="1"/>
  <c r="F42" i="7"/>
  <c r="F41" i="7"/>
  <c r="H41" i="7" s="1"/>
  <c r="J41" i="7" s="1"/>
  <c r="F40" i="7"/>
  <c r="H40" i="7" s="1"/>
  <c r="J40" i="7" s="1"/>
  <c r="J39" i="7"/>
  <c r="H39" i="7"/>
  <c r="F39" i="7"/>
  <c r="H38" i="7"/>
  <c r="J38" i="7" s="1"/>
  <c r="F38" i="7"/>
  <c r="F37" i="7"/>
  <c r="H37" i="7" s="1"/>
  <c r="J37" i="7" s="1"/>
  <c r="F36" i="7"/>
  <c r="H36" i="7" s="1"/>
  <c r="J36" i="7" s="1"/>
  <c r="J35" i="7"/>
  <c r="H35" i="7"/>
  <c r="F35" i="7"/>
  <c r="H34" i="7"/>
  <c r="J34" i="7" s="1"/>
  <c r="F34" i="7"/>
  <c r="F33" i="7"/>
  <c r="H33" i="7" s="1"/>
  <c r="J33" i="7" s="1"/>
  <c r="F32" i="7"/>
  <c r="H32" i="7" s="1"/>
  <c r="J32" i="7" s="1"/>
  <c r="J31" i="7"/>
  <c r="H31" i="7"/>
  <c r="F31" i="7"/>
  <c r="H30" i="7"/>
  <c r="J30" i="7" s="1"/>
  <c r="F30" i="7"/>
  <c r="F29" i="7"/>
  <c r="H29" i="7" s="1"/>
  <c r="J29" i="7" s="1"/>
  <c r="F28" i="7"/>
  <c r="H28" i="7" s="1"/>
  <c r="J28" i="7" s="1"/>
  <c r="J27" i="7"/>
  <c r="H27" i="7"/>
  <c r="F27" i="7"/>
  <c r="H26" i="7"/>
  <c r="J26" i="7" s="1"/>
  <c r="F26" i="7"/>
  <c r="F25" i="7"/>
  <c r="H25" i="7" s="1"/>
  <c r="F24" i="7"/>
  <c r="F23" i="7"/>
  <c r="F22" i="7"/>
  <c r="I21" i="7"/>
  <c r="G21" i="7"/>
  <c r="F21" i="7"/>
  <c r="D21" i="7"/>
  <c r="A2" i="7"/>
  <c r="I43" i="6"/>
  <c r="G43" i="6"/>
  <c r="G44" i="6" s="1"/>
  <c r="D43" i="6"/>
  <c r="F33" i="6"/>
  <c r="H33" i="6" s="1"/>
  <c r="J33" i="6" s="1"/>
  <c r="F24" i="6"/>
  <c r="F23" i="6"/>
  <c r="F22" i="6"/>
  <c r="I21" i="6"/>
  <c r="G21" i="6"/>
  <c r="D21" i="6"/>
  <c r="A2" i="6"/>
  <c r="G44" i="5"/>
  <c r="I43" i="5"/>
  <c r="G43" i="5"/>
  <c r="D43" i="5"/>
  <c r="H33" i="5"/>
  <c r="F33" i="5"/>
  <c r="F24" i="5"/>
  <c r="F23" i="5"/>
  <c r="F22" i="5"/>
  <c r="I21" i="5"/>
  <c r="G21" i="5"/>
  <c r="D21" i="5"/>
  <c r="H20" i="5"/>
  <c r="J20" i="5" s="1"/>
  <c r="F20" i="6" s="1"/>
  <c r="H20" i="6" s="1"/>
  <c r="J20" i="6" s="1"/>
  <c r="F20" i="7" s="1"/>
  <c r="H20" i="7" s="1"/>
  <c r="J20" i="7" s="1"/>
  <c r="A2" i="5"/>
  <c r="I44" i="4"/>
  <c r="I43" i="4"/>
  <c r="G43" i="4"/>
  <c r="D43" i="4"/>
  <c r="F33" i="4"/>
  <c r="H33" i="4" s="1"/>
  <c r="F24" i="4"/>
  <c r="F23" i="4"/>
  <c r="F22" i="4"/>
  <c r="I21" i="4"/>
  <c r="G21" i="4"/>
  <c r="D21" i="4"/>
  <c r="A2" i="4"/>
  <c r="I43" i="3"/>
  <c r="G43" i="3"/>
  <c r="D43" i="3"/>
  <c r="J42" i="3"/>
  <c r="F42" i="4" s="1"/>
  <c r="H42" i="4" s="1"/>
  <c r="J42" i="4" s="1"/>
  <c r="F42" i="5" s="1"/>
  <c r="H42" i="5" s="1"/>
  <c r="J42" i="5" s="1"/>
  <c r="F42" i="6" s="1"/>
  <c r="H42" i="6" s="1"/>
  <c r="J42" i="6" s="1"/>
  <c r="F33" i="3"/>
  <c r="H33" i="3" s="1"/>
  <c r="F24" i="3"/>
  <c r="F23" i="3"/>
  <c r="F22" i="3"/>
  <c r="I21" i="3"/>
  <c r="G21" i="3"/>
  <c r="G44" i="3" s="1"/>
  <c r="D21" i="3"/>
  <c r="A2" i="3"/>
  <c r="I43" i="2"/>
  <c r="G43" i="2"/>
  <c r="G44" i="2" s="1"/>
  <c r="D43" i="2"/>
  <c r="H42" i="2"/>
  <c r="J42" i="2" s="1"/>
  <c r="F42" i="3" s="1"/>
  <c r="H42" i="3" s="1"/>
  <c r="H33" i="2"/>
  <c r="F33" i="2"/>
  <c r="F24" i="2"/>
  <c r="F23" i="2"/>
  <c r="F22" i="2"/>
  <c r="I21" i="2"/>
  <c r="I44" i="2" s="1"/>
  <c r="G21" i="2"/>
  <c r="D21" i="2"/>
  <c r="A2" i="2"/>
  <c r="I43" i="1"/>
  <c r="I44" i="1" s="1"/>
  <c r="G43" i="1"/>
  <c r="F43" i="1"/>
  <c r="D43" i="1"/>
  <c r="F42" i="1"/>
  <c r="H42" i="1" s="1"/>
  <c r="J42" i="1" s="1"/>
  <c r="H41" i="1"/>
  <c r="J41" i="1" s="1"/>
  <c r="F41" i="2" s="1"/>
  <c r="H41" i="2" s="1"/>
  <c r="J41" i="2" s="1"/>
  <c r="F41" i="3" s="1"/>
  <c r="H41" i="3" s="1"/>
  <c r="J41" i="3" s="1"/>
  <c r="F41" i="4" s="1"/>
  <c r="H41" i="4" s="1"/>
  <c r="J41" i="4" s="1"/>
  <c r="F41" i="5" s="1"/>
  <c r="H41" i="5" s="1"/>
  <c r="J41" i="5" s="1"/>
  <c r="F41" i="6" s="1"/>
  <c r="H41" i="6" s="1"/>
  <c r="J41" i="6" s="1"/>
  <c r="F41" i="1"/>
  <c r="F40" i="1"/>
  <c r="H40" i="1" s="1"/>
  <c r="J40" i="1" s="1"/>
  <c r="F40" i="2" s="1"/>
  <c r="H40" i="2" s="1"/>
  <c r="J40" i="2" s="1"/>
  <c r="F40" i="3" s="1"/>
  <c r="H40" i="3" s="1"/>
  <c r="J40" i="3" s="1"/>
  <c r="F40" i="4" s="1"/>
  <c r="H40" i="4" s="1"/>
  <c r="J40" i="4" s="1"/>
  <c r="F40" i="5" s="1"/>
  <c r="H40" i="5" s="1"/>
  <c r="J40" i="5" s="1"/>
  <c r="F40" i="6" s="1"/>
  <c r="H40" i="6" s="1"/>
  <c r="J40" i="6" s="1"/>
  <c r="F39" i="1"/>
  <c r="H39" i="1" s="1"/>
  <c r="J39" i="1" s="1"/>
  <c r="F39" i="2" s="1"/>
  <c r="H39" i="2" s="1"/>
  <c r="J39" i="2" s="1"/>
  <c r="F39" i="3" s="1"/>
  <c r="H39" i="3" s="1"/>
  <c r="J39" i="3" s="1"/>
  <c r="F39" i="4" s="1"/>
  <c r="H39" i="4" s="1"/>
  <c r="J39" i="4" s="1"/>
  <c r="F39" i="5" s="1"/>
  <c r="H39" i="5" s="1"/>
  <c r="J39" i="5" s="1"/>
  <c r="F39" i="6" s="1"/>
  <c r="H39" i="6" s="1"/>
  <c r="J39" i="6" s="1"/>
  <c r="F38" i="1"/>
  <c r="H38" i="1" s="1"/>
  <c r="J38" i="1" s="1"/>
  <c r="F38" i="2" s="1"/>
  <c r="H38" i="2" s="1"/>
  <c r="J38" i="2" s="1"/>
  <c r="F38" i="3" s="1"/>
  <c r="H38" i="3" s="1"/>
  <c r="J38" i="3" s="1"/>
  <c r="F38" i="4" s="1"/>
  <c r="H38" i="4" s="1"/>
  <c r="J38" i="4" s="1"/>
  <c r="F38" i="5" s="1"/>
  <c r="H38" i="5" s="1"/>
  <c r="J38" i="5" s="1"/>
  <c r="F38" i="6" s="1"/>
  <c r="H38" i="6" s="1"/>
  <c r="J38" i="6" s="1"/>
  <c r="H37" i="1"/>
  <c r="J37" i="1" s="1"/>
  <c r="F37" i="2" s="1"/>
  <c r="H37" i="2" s="1"/>
  <c r="J37" i="2" s="1"/>
  <c r="F37" i="3" s="1"/>
  <c r="H37" i="3" s="1"/>
  <c r="J37" i="3" s="1"/>
  <c r="F37" i="4" s="1"/>
  <c r="H37" i="4" s="1"/>
  <c r="J37" i="4" s="1"/>
  <c r="F37" i="5" s="1"/>
  <c r="H37" i="5" s="1"/>
  <c r="J37" i="5" s="1"/>
  <c r="F37" i="6" s="1"/>
  <c r="H37" i="6" s="1"/>
  <c r="J37" i="6" s="1"/>
  <c r="F37" i="1"/>
  <c r="F36" i="1"/>
  <c r="H36" i="1" s="1"/>
  <c r="J36" i="1" s="1"/>
  <c r="F36" i="2" s="1"/>
  <c r="H36" i="2" s="1"/>
  <c r="J36" i="2" s="1"/>
  <c r="F36" i="3" s="1"/>
  <c r="H36" i="3" s="1"/>
  <c r="J36" i="3" s="1"/>
  <c r="F36" i="4" s="1"/>
  <c r="H36" i="4" s="1"/>
  <c r="J36" i="4" s="1"/>
  <c r="F36" i="5" s="1"/>
  <c r="H36" i="5" s="1"/>
  <c r="J36" i="5" s="1"/>
  <c r="F36" i="6" s="1"/>
  <c r="H36" i="6" s="1"/>
  <c r="J36" i="6" s="1"/>
  <c r="F35" i="1"/>
  <c r="H35" i="1" s="1"/>
  <c r="J35" i="1" s="1"/>
  <c r="F35" i="2" s="1"/>
  <c r="H35" i="2" s="1"/>
  <c r="J35" i="2" s="1"/>
  <c r="F35" i="3" s="1"/>
  <c r="H35" i="3" s="1"/>
  <c r="J35" i="3" s="1"/>
  <c r="F35" i="4" s="1"/>
  <c r="H35" i="4" s="1"/>
  <c r="J35" i="4" s="1"/>
  <c r="F35" i="5" s="1"/>
  <c r="H35" i="5" s="1"/>
  <c r="J35" i="5" s="1"/>
  <c r="F35" i="6" s="1"/>
  <c r="H35" i="6" s="1"/>
  <c r="J35" i="6" s="1"/>
  <c r="F34" i="1"/>
  <c r="H34" i="1" s="1"/>
  <c r="J34" i="1" s="1"/>
  <c r="F34" i="2" s="1"/>
  <c r="H34" i="2" s="1"/>
  <c r="J34" i="2" s="1"/>
  <c r="F34" i="3" s="1"/>
  <c r="H34" i="3" s="1"/>
  <c r="J34" i="3" s="1"/>
  <c r="F34" i="4" s="1"/>
  <c r="H34" i="4" s="1"/>
  <c r="J34" i="4" s="1"/>
  <c r="F34" i="5" s="1"/>
  <c r="H34" i="5" s="1"/>
  <c r="J34" i="5" s="1"/>
  <c r="F34" i="6" s="1"/>
  <c r="H34" i="6" s="1"/>
  <c r="J34" i="6" s="1"/>
  <c r="F33" i="1"/>
  <c r="H33" i="1" s="1"/>
  <c r="F32" i="1"/>
  <c r="H32" i="1" s="1"/>
  <c r="J32" i="1" s="1"/>
  <c r="F32" i="2" s="1"/>
  <c r="H32" i="2" s="1"/>
  <c r="J32" i="2" s="1"/>
  <c r="F32" i="3" s="1"/>
  <c r="H32" i="3" s="1"/>
  <c r="J32" i="3" s="1"/>
  <c r="F32" i="4" s="1"/>
  <c r="H32" i="4" s="1"/>
  <c r="J32" i="4" s="1"/>
  <c r="F32" i="5" s="1"/>
  <c r="H32" i="5" s="1"/>
  <c r="J32" i="5" s="1"/>
  <c r="F32" i="6" s="1"/>
  <c r="H32" i="6" s="1"/>
  <c r="J32" i="6" s="1"/>
  <c r="F31" i="1"/>
  <c r="H31" i="1" s="1"/>
  <c r="J31" i="1" s="1"/>
  <c r="F31" i="2" s="1"/>
  <c r="H31" i="2" s="1"/>
  <c r="J31" i="2" s="1"/>
  <c r="F31" i="3" s="1"/>
  <c r="H31" i="3" s="1"/>
  <c r="J31" i="3" s="1"/>
  <c r="F31" i="4" s="1"/>
  <c r="H31" i="4" s="1"/>
  <c r="J31" i="4" s="1"/>
  <c r="F31" i="5" s="1"/>
  <c r="H31" i="5" s="1"/>
  <c r="J31" i="5" s="1"/>
  <c r="F31" i="6" s="1"/>
  <c r="H31" i="6" s="1"/>
  <c r="J31" i="6" s="1"/>
  <c r="H30" i="1"/>
  <c r="J30" i="1" s="1"/>
  <c r="F30" i="2" s="1"/>
  <c r="H30" i="2" s="1"/>
  <c r="J30" i="2" s="1"/>
  <c r="F30" i="3" s="1"/>
  <c r="H30" i="3" s="1"/>
  <c r="J30" i="3" s="1"/>
  <c r="F30" i="4" s="1"/>
  <c r="H30" i="4" s="1"/>
  <c r="J30" i="4" s="1"/>
  <c r="F30" i="5" s="1"/>
  <c r="H30" i="5" s="1"/>
  <c r="J30" i="5" s="1"/>
  <c r="F30" i="6" s="1"/>
  <c r="H30" i="6" s="1"/>
  <c r="J30" i="6" s="1"/>
  <c r="F30" i="1"/>
  <c r="F29" i="1"/>
  <c r="H29" i="1" s="1"/>
  <c r="J29" i="1" s="1"/>
  <c r="F29" i="2" s="1"/>
  <c r="H29" i="2" s="1"/>
  <c r="J29" i="2" s="1"/>
  <c r="F29" i="3" s="1"/>
  <c r="H29" i="3" s="1"/>
  <c r="J29" i="3" s="1"/>
  <c r="F29" i="4" s="1"/>
  <c r="H29" i="4" s="1"/>
  <c r="J29" i="4" s="1"/>
  <c r="F29" i="5" s="1"/>
  <c r="H29" i="5" s="1"/>
  <c r="J29" i="5" s="1"/>
  <c r="F29" i="6" s="1"/>
  <c r="H29" i="6" s="1"/>
  <c r="J29" i="6" s="1"/>
  <c r="F28" i="1"/>
  <c r="H28" i="1" s="1"/>
  <c r="J28" i="1" s="1"/>
  <c r="F28" i="2" s="1"/>
  <c r="H28" i="2" s="1"/>
  <c r="J28" i="2" s="1"/>
  <c r="F28" i="3" s="1"/>
  <c r="H28" i="3" s="1"/>
  <c r="J28" i="3" s="1"/>
  <c r="F28" i="4" s="1"/>
  <c r="H28" i="4" s="1"/>
  <c r="J28" i="4" s="1"/>
  <c r="F28" i="5" s="1"/>
  <c r="H28" i="5" s="1"/>
  <c r="J28" i="5" s="1"/>
  <c r="F28" i="6" s="1"/>
  <c r="H28" i="6" s="1"/>
  <c r="J28" i="6" s="1"/>
  <c r="F27" i="1"/>
  <c r="H27" i="1" s="1"/>
  <c r="J27" i="1" s="1"/>
  <c r="F27" i="2" s="1"/>
  <c r="H27" i="2" s="1"/>
  <c r="J27" i="2" s="1"/>
  <c r="F27" i="3" s="1"/>
  <c r="H27" i="3" s="1"/>
  <c r="J27" i="3" s="1"/>
  <c r="F27" i="4" s="1"/>
  <c r="H27" i="4" s="1"/>
  <c r="J27" i="4" s="1"/>
  <c r="F27" i="5" s="1"/>
  <c r="H27" i="5" s="1"/>
  <c r="J27" i="5" s="1"/>
  <c r="F27" i="6" s="1"/>
  <c r="H27" i="6" s="1"/>
  <c r="J27" i="6" s="1"/>
  <c r="H26" i="1"/>
  <c r="J26" i="1" s="1"/>
  <c r="F26" i="2" s="1"/>
  <c r="H26" i="2" s="1"/>
  <c r="J26" i="2" s="1"/>
  <c r="F26" i="3" s="1"/>
  <c r="H26" i="3" s="1"/>
  <c r="J26" i="3" s="1"/>
  <c r="F26" i="4" s="1"/>
  <c r="H26" i="4" s="1"/>
  <c r="J26" i="4" s="1"/>
  <c r="F26" i="5" s="1"/>
  <c r="H26" i="5" s="1"/>
  <c r="J26" i="5" s="1"/>
  <c r="F26" i="6" s="1"/>
  <c r="H26" i="6" s="1"/>
  <c r="J26" i="6" s="1"/>
  <c r="F26" i="1"/>
  <c r="F25" i="1"/>
  <c r="H25" i="1" s="1"/>
  <c r="F24" i="1"/>
  <c r="F23" i="1"/>
  <c r="F22" i="1"/>
  <c r="I21" i="1"/>
  <c r="G21" i="1"/>
  <c r="G44" i="1" s="1"/>
  <c r="F21" i="1"/>
  <c r="F44" i="1" s="1"/>
  <c r="D21" i="1"/>
  <c r="F20" i="1"/>
  <c r="H20" i="1" s="1"/>
  <c r="J20" i="1" s="1"/>
  <c r="F20" i="2" s="1"/>
  <c r="H20" i="2" s="1"/>
  <c r="J20" i="2" s="1"/>
  <c r="F20" i="3" s="1"/>
  <c r="H20" i="3" s="1"/>
  <c r="J20" i="3" s="1"/>
  <c r="F20" i="4" s="1"/>
  <c r="H20" i="4" s="1"/>
  <c r="J20" i="4" s="1"/>
  <c r="F19" i="1"/>
  <c r="H19" i="1" s="1"/>
  <c r="J19" i="1" s="1"/>
  <c r="F19" i="2" s="1"/>
  <c r="H19" i="2" s="1"/>
  <c r="J19" i="2" s="1"/>
  <c r="F19" i="3" s="1"/>
  <c r="H19" i="3" s="1"/>
  <c r="J19" i="3" s="1"/>
  <c r="F19" i="4" s="1"/>
  <c r="H19" i="4" s="1"/>
  <c r="J19" i="4" s="1"/>
  <c r="F19" i="5" s="1"/>
  <c r="H19" i="5" s="1"/>
  <c r="J19" i="5" s="1"/>
  <c r="F19" i="6" s="1"/>
  <c r="H19" i="6" s="1"/>
  <c r="J19" i="6" s="1"/>
  <c r="F19" i="7" s="1"/>
  <c r="H19" i="7" s="1"/>
  <c r="J19" i="7" s="1"/>
  <c r="F18" i="1"/>
  <c r="H18" i="1" s="1"/>
  <c r="J18" i="1" s="1"/>
  <c r="F18" i="2" s="1"/>
  <c r="H18" i="2" s="1"/>
  <c r="J18" i="2" s="1"/>
  <c r="F18" i="3" s="1"/>
  <c r="H18" i="3" s="1"/>
  <c r="J18" i="3" s="1"/>
  <c r="F18" i="4" s="1"/>
  <c r="H18" i="4" s="1"/>
  <c r="J18" i="4" s="1"/>
  <c r="F18" i="5" s="1"/>
  <c r="H18" i="5" s="1"/>
  <c r="J18" i="5" s="1"/>
  <c r="F18" i="6" s="1"/>
  <c r="H18" i="6" s="1"/>
  <c r="J18" i="6" s="1"/>
  <c r="F18" i="7" s="1"/>
  <c r="H18" i="7" s="1"/>
  <c r="J18" i="7" s="1"/>
  <c r="H17" i="1"/>
  <c r="J17" i="1" s="1"/>
  <c r="F17" i="2" s="1"/>
  <c r="H17" i="2" s="1"/>
  <c r="J17" i="2" s="1"/>
  <c r="F17" i="3" s="1"/>
  <c r="H17" i="3" s="1"/>
  <c r="J17" i="3" s="1"/>
  <c r="F17" i="4" s="1"/>
  <c r="H17" i="4" s="1"/>
  <c r="J17" i="4" s="1"/>
  <c r="F17" i="5" s="1"/>
  <c r="H17" i="5" s="1"/>
  <c r="J17" i="5" s="1"/>
  <c r="F17" i="6" s="1"/>
  <c r="H17" i="6" s="1"/>
  <c r="J17" i="6" s="1"/>
  <c r="F17" i="7" s="1"/>
  <c r="H17" i="7" s="1"/>
  <c r="J17" i="7" s="1"/>
  <c r="F17" i="1"/>
  <c r="F16" i="1"/>
  <c r="H16" i="1" s="1"/>
  <c r="J16" i="1" s="1"/>
  <c r="F16" i="2" s="1"/>
  <c r="H16" i="2" s="1"/>
  <c r="J16" i="2" s="1"/>
  <c r="F16" i="3" s="1"/>
  <c r="H16" i="3" s="1"/>
  <c r="J16" i="3" s="1"/>
  <c r="F16" i="4" s="1"/>
  <c r="H16" i="4" s="1"/>
  <c r="J16" i="4" s="1"/>
  <c r="F16" i="5" s="1"/>
  <c r="H16" i="5" s="1"/>
  <c r="J16" i="5" s="1"/>
  <c r="F16" i="6" s="1"/>
  <c r="H16" i="6" s="1"/>
  <c r="J16" i="6" s="1"/>
  <c r="F16" i="7" s="1"/>
  <c r="H16" i="7" s="1"/>
  <c r="J16" i="7" s="1"/>
  <c r="F15" i="1"/>
  <c r="H15" i="1" s="1"/>
  <c r="J15" i="1" s="1"/>
  <c r="F15" i="2" s="1"/>
  <c r="H15" i="2" s="1"/>
  <c r="J15" i="2" s="1"/>
  <c r="F15" i="3" s="1"/>
  <c r="H15" i="3" s="1"/>
  <c r="J15" i="3" s="1"/>
  <c r="F15" i="4" s="1"/>
  <c r="H15" i="4" s="1"/>
  <c r="J15" i="4" s="1"/>
  <c r="F15" i="5" s="1"/>
  <c r="H15" i="5" s="1"/>
  <c r="J15" i="5" s="1"/>
  <c r="F15" i="6" s="1"/>
  <c r="H15" i="6" s="1"/>
  <c r="J15" i="6" s="1"/>
  <c r="F15" i="7" s="1"/>
  <c r="H15" i="7" s="1"/>
  <c r="J15" i="7" s="1"/>
  <c r="F14" i="1"/>
  <c r="H14" i="1" s="1"/>
  <c r="J14" i="1" s="1"/>
  <c r="F14" i="2" s="1"/>
  <c r="H14" i="2" s="1"/>
  <c r="J14" i="2" s="1"/>
  <c r="F14" i="3" s="1"/>
  <c r="H14" i="3" s="1"/>
  <c r="J14" i="3" s="1"/>
  <c r="F14" i="4" s="1"/>
  <c r="H14" i="4" s="1"/>
  <c r="J14" i="4" s="1"/>
  <c r="F14" i="5" s="1"/>
  <c r="H14" i="5" s="1"/>
  <c r="J14" i="5" s="1"/>
  <c r="F14" i="6" s="1"/>
  <c r="H14" i="6" s="1"/>
  <c r="J14" i="6" s="1"/>
  <c r="F14" i="7" s="1"/>
  <c r="H14" i="7" s="1"/>
  <c r="J14" i="7" s="1"/>
  <c r="H13" i="1"/>
  <c r="J13" i="1" s="1"/>
  <c r="F13" i="2" s="1"/>
  <c r="H13" i="2" s="1"/>
  <c r="J13" i="2" s="1"/>
  <c r="F13" i="3" s="1"/>
  <c r="H13" i="3" s="1"/>
  <c r="J13" i="3" s="1"/>
  <c r="F13" i="4" s="1"/>
  <c r="H13" i="4" s="1"/>
  <c r="J13" i="4" s="1"/>
  <c r="F13" i="5" s="1"/>
  <c r="H13" i="5" s="1"/>
  <c r="J13" i="5" s="1"/>
  <c r="F13" i="6" s="1"/>
  <c r="H13" i="6" s="1"/>
  <c r="J13" i="6" s="1"/>
  <c r="F13" i="7" s="1"/>
  <c r="H13" i="7" s="1"/>
  <c r="J13" i="7" s="1"/>
  <c r="F13" i="1"/>
  <c r="F12" i="1"/>
  <c r="H12" i="1" s="1"/>
  <c r="J12" i="1" s="1"/>
  <c r="F12" i="2" s="1"/>
  <c r="H12" i="2" s="1"/>
  <c r="J12" i="2" s="1"/>
  <c r="F12" i="3" s="1"/>
  <c r="H12" i="3" s="1"/>
  <c r="J12" i="3" s="1"/>
  <c r="F12" i="4" s="1"/>
  <c r="H12" i="4" s="1"/>
  <c r="J12" i="4" s="1"/>
  <c r="F12" i="5" s="1"/>
  <c r="H12" i="5" s="1"/>
  <c r="J12" i="5" s="1"/>
  <c r="F12" i="6" s="1"/>
  <c r="H12" i="6" s="1"/>
  <c r="J12" i="6" s="1"/>
  <c r="F12" i="7" s="1"/>
  <c r="H12" i="7" s="1"/>
  <c r="J12" i="7" s="1"/>
  <c r="F11" i="1"/>
  <c r="H11" i="1" s="1"/>
  <c r="J11" i="1" s="1"/>
  <c r="F11" i="2" s="1"/>
  <c r="H11" i="2" s="1"/>
  <c r="J11" i="2" s="1"/>
  <c r="F11" i="3" s="1"/>
  <c r="H11" i="3" s="1"/>
  <c r="J11" i="3" s="1"/>
  <c r="F11" i="4" s="1"/>
  <c r="H11" i="4" s="1"/>
  <c r="J11" i="4" s="1"/>
  <c r="F11" i="5" s="1"/>
  <c r="H11" i="5" s="1"/>
  <c r="J11" i="5" s="1"/>
  <c r="F11" i="6" s="1"/>
  <c r="H11" i="6" s="1"/>
  <c r="J11" i="6" s="1"/>
  <c r="F11" i="7" s="1"/>
  <c r="H11" i="7" s="1"/>
  <c r="J11" i="7" s="1"/>
  <c r="F10" i="1"/>
  <c r="H10" i="1" s="1"/>
  <c r="J10" i="1" s="1"/>
  <c r="F10" i="2" s="1"/>
  <c r="H10" i="2" s="1"/>
  <c r="J10" i="2" s="1"/>
  <c r="F10" i="3" s="1"/>
  <c r="H10" i="3" s="1"/>
  <c r="J10" i="3" s="1"/>
  <c r="F10" i="4" s="1"/>
  <c r="H10" i="4" s="1"/>
  <c r="J10" i="4" s="1"/>
  <c r="F10" i="5" s="1"/>
  <c r="H10" i="5" s="1"/>
  <c r="J10" i="5" s="1"/>
  <c r="F10" i="6" s="1"/>
  <c r="H10" i="6" s="1"/>
  <c r="J10" i="6" s="1"/>
  <c r="F10" i="7" s="1"/>
  <c r="H10" i="7" s="1"/>
  <c r="J10" i="7" s="1"/>
  <c r="H9" i="1"/>
  <c r="J9" i="1" s="1"/>
  <c r="F9" i="2" s="1"/>
  <c r="H9" i="2" s="1"/>
  <c r="J9" i="2" s="1"/>
  <c r="F9" i="3" s="1"/>
  <c r="H9" i="3" s="1"/>
  <c r="J9" i="3" s="1"/>
  <c r="F9" i="4" s="1"/>
  <c r="H9" i="4" s="1"/>
  <c r="J9" i="4" s="1"/>
  <c r="F9" i="5" s="1"/>
  <c r="H9" i="5" s="1"/>
  <c r="J9" i="5" s="1"/>
  <c r="F9" i="6" s="1"/>
  <c r="H9" i="6" s="1"/>
  <c r="J9" i="6" s="1"/>
  <c r="F9" i="7" s="1"/>
  <c r="H9" i="7" s="1"/>
  <c r="J9" i="7" s="1"/>
  <c r="F9" i="1"/>
  <c r="F8" i="1"/>
  <c r="H8" i="1" s="1"/>
  <c r="J8" i="1" s="1"/>
  <c r="F8" i="2" s="1"/>
  <c r="H8" i="2" s="1"/>
  <c r="J8" i="2" s="1"/>
  <c r="F8" i="3" s="1"/>
  <c r="H8" i="3" s="1"/>
  <c r="J8" i="3" s="1"/>
  <c r="F8" i="4" s="1"/>
  <c r="H8" i="4" s="1"/>
  <c r="J8" i="4" s="1"/>
  <c r="F8" i="5" s="1"/>
  <c r="H8" i="5" s="1"/>
  <c r="J8" i="5" s="1"/>
  <c r="F8" i="6" s="1"/>
  <c r="H8" i="6" s="1"/>
  <c r="J8" i="6" s="1"/>
  <c r="F8" i="7" s="1"/>
  <c r="H8" i="7" s="1"/>
  <c r="J8" i="7" s="1"/>
  <c r="F7" i="1"/>
  <c r="H7" i="1" s="1"/>
  <c r="A2" i="1"/>
  <c r="H43" i="1" l="1"/>
  <c r="J25" i="1"/>
  <c r="J7" i="1"/>
  <c r="H21" i="1"/>
  <c r="I44" i="5"/>
  <c r="I44" i="3"/>
  <c r="L43" i="1"/>
  <c r="I44" i="6"/>
  <c r="G44" i="4"/>
  <c r="J25" i="7"/>
  <c r="J43" i="7" s="1"/>
  <c r="H43" i="7"/>
  <c r="F44" i="7"/>
  <c r="F7" i="2" l="1"/>
  <c r="H7" i="2" s="1"/>
  <c r="J21" i="1"/>
  <c r="F21" i="2" s="1"/>
  <c r="F25" i="2"/>
  <c r="H25" i="2" s="1"/>
  <c r="J43" i="1"/>
  <c r="L43" i="7"/>
  <c r="H44" i="1"/>
  <c r="L44" i="1" s="1"/>
  <c r="F43" i="2" l="1"/>
  <c r="F44" i="2" s="1"/>
  <c r="J44" i="1"/>
  <c r="J7" i="2"/>
  <c r="H21" i="2"/>
  <c r="H43" i="2"/>
  <c r="J25" i="2"/>
  <c r="J21" i="2" l="1"/>
  <c r="F21" i="3" s="1"/>
  <c r="F7" i="3"/>
  <c r="H7" i="3" s="1"/>
  <c r="F25" i="3"/>
  <c r="H25" i="3" s="1"/>
  <c r="J43" i="2"/>
  <c r="H44" i="2"/>
  <c r="L44" i="2" s="1"/>
  <c r="L43" i="2"/>
  <c r="F43" i="3" l="1"/>
  <c r="F44" i="3" s="1"/>
  <c r="J44" i="2"/>
  <c r="J25" i="3"/>
  <c r="H43" i="3"/>
  <c r="J7" i="3"/>
  <c r="H21" i="3"/>
  <c r="F25" i="4" l="1"/>
  <c r="J43" i="3"/>
  <c r="H44" i="3"/>
  <c r="L44" i="3" s="1"/>
  <c r="L43" i="3"/>
  <c r="F7" i="4"/>
  <c r="H7" i="4" s="1"/>
  <c r="J21" i="3"/>
  <c r="F21" i="4" s="1"/>
  <c r="J44" i="3" l="1"/>
  <c r="J7" i="4"/>
  <c r="H21" i="4"/>
  <c r="H25" i="4"/>
  <c r="F43" i="4"/>
  <c r="F44" i="4" s="1"/>
  <c r="H43" i="4" l="1"/>
  <c r="J25" i="4"/>
  <c r="F7" i="5"/>
  <c r="H7" i="5" s="1"/>
  <c r="J21" i="4"/>
  <c r="F21" i="5" s="1"/>
  <c r="J7" i="5" l="1"/>
  <c r="H21" i="5"/>
  <c r="F25" i="5"/>
  <c r="J43" i="4"/>
  <c r="J44" i="4" s="1"/>
  <c r="H44" i="4"/>
  <c r="L44" i="4" s="1"/>
  <c r="L43" i="4"/>
  <c r="F43" i="5" l="1"/>
  <c r="F44" i="5" s="1"/>
  <c r="H25" i="5"/>
  <c r="J21" i="5"/>
  <c r="F21" i="6" s="1"/>
  <c r="F7" i="6"/>
  <c r="H7" i="6" s="1"/>
  <c r="H21" i="6" l="1"/>
  <c r="J7" i="6"/>
  <c r="H43" i="5"/>
  <c r="J25" i="5"/>
  <c r="H44" i="5" l="1"/>
  <c r="L44" i="5" s="1"/>
  <c r="L43" i="5"/>
  <c r="F7" i="7"/>
  <c r="H7" i="7" s="1"/>
  <c r="J21" i="6"/>
  <c r="F25" i="6"/>
  <c r="J43" i="5"/>
  <c r="J44" i="5" s="1"/>
  <c r="J7" i="7" l="1"/>
  <c r="J21" i="7" s="1"/>
  <c r="J44" i="7" s="1"/>
  <c r="H21" i="7"/>
  <c r="H44" i="7" s="1"/>
  <c r="L44" i="7" s="1"/>
  <c r="H25" i="6"/>
  <c r="F43" i="6"/>
  <c r="F44" i="6" s="1"/>
  <c r="J25" i="6" l="1"/>
  <c r="J43" i="6" s="1"/>
  <c r="J44" i="6" s="1"/>
  <c r="H43" i="6"/>
  <c r="H44" i="6" l="1"/>
  <c r="L44" i="6" s="1"/>
  <c r="L43" i="6"/>
</calcChain>
</file>

<file path=xl/sharedStrings.xml><?xml version="1.0" encoding="utf-8"?>
<sst xmlns="http://schemas.openxmlformats.org/spreadsheetml/2006/main" count="429" uniqueCount="60">
  <si>
    <t>REKAP LUBANG HARIAN BPJ SURAKARTA</t>
  </si>
  <si>
    <t>Tanggal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</si>
  <si>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</si>
  <si>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</si>
  <si>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</si>
  <si>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</si>
  <si>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</si>
  <si>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</si>
  <si>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</si>
  <si>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</si>
  <si>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</si>
  <si>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</si>
  <si>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</si>
  <si>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</si>
  <si>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</si>
  <si>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SARWAN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</si>
  <si>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</si>
  <si>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</si>
  <si>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</si>
  <si>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</si>
  <si>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</si>
  <si>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</si>
  <si>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</si>
  <si>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</si>
  <si>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</si>
  <si>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</si>
  <si>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</si>
  <si>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 xml:space="preserve"> 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</si>
  <si>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</si>
  <si>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</si>
  <si>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</si>
  <si>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</si>
  <si>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</si>
  <si>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</si>
  <si>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KRENDETAN - CAWAS</t>
  </si>
  <si>
    <t>WATUKELIR - KRENDETAN</t>
  </si>
  <si>
    <t>KRENDETAN - BTS. PROV. DIY</t>
  </si>
  <si>
    <t>SURAKARTA - SUKOHARJO</t>
  </si>
  <si>
    <t>LINGKAR TIMUR SUKOHARJO</t>
  </si>
  <si>
    <t>SUKOHARJO - NGUTER / BTS. KAB WONOGIRI</t>
  </si>
  <si>
    <t>NGUTER /BTS. KAB SUKOHARJO - WONOGIRI</t>
  </si>
  <si>
    <t>HARJANTO</t>
  </si>
  <si>
    <t>WONOGIRI - MANYARAN - BLIMBING / BTS. PROV DIY</t>
  </si>
  <si>
    <t>WURYANTORO - EROMOKO - PRACIMANTORO</t>
  </si>
  <si>
    <t>NGADIROJO - JATIPURO / BTS. KAB KARANGANYAR</t>
  </si>
  <si>
    <t>WONOGIRI - NGADIROJO</t>
  </si>
  <si>
    <t>-</t>
  </si>
  <si>
    <t>NGADIROJO - GIRIWOYO</t>
  </si>
  <si>
    <t>EDY WAHONO</t>
  </si>
  <si>
    <t>GIRIBELAH - BTS. PROV. JATIM.</t>
  </si>
  <si>
    <t>NGADIROJO - BITING / BTS. PROV JATIM</t>
  </si>
  <si>
    <t>PURWANTORO - NAWANGAN / BTS. PROV JATIM</t>
  </si>
  <si>
    <t>TARYONO</t>
  </si>
  <si>
    <t>SUKOHARJO - WERU - WATUKELIR</t>
  </si>
  <si>
    <t>WATUKELIR - GROGOL / BTS. KAB WONOGIRI</t>
  </si>
  <si>
    <t>GROGOL / BTS. KAB SUKOHARJO - MANYARAN</t>
  </si>
  <si>
    <t>Total Wil 2</t>
  </si>
  <si>
    <t>TOTAL BPJ WILAYAH SURAKARTA</t>
  </si>
  <si>
    <t>YOGA BAYU PRABOWO, A.Md. T.</t>
  </si>
  <si>
    <t>Total Wil wng-skh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</si>
</sst>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6"/>
      <color theme="1"/>
      <name val="Calibri"/>
    </font>
    <font>
      <sz val="12"/>
      <color theme="1"/>
      <name val="Arial"/>
    </font>
    <font>
      <sz val="12"/>
      <color rgb="FF000000"/>
      <name val="Calibri"/>
      <scheme val="minor"/>
    </font>
    <font>
      <sz val="9"/>
      <color rgb="FF000000"/>
      <name val="&quot;Google Sans Mono&quot;"/>
    </font>
    <font>
      <b/>
      <sz val="12"/>
      <color theme="1"/>
      <name val="Arial"/>
    </font>
    <font>
      <b/>
      <sz val="16"/>
      <color rgb="FF000000"/>
      <name val="Calibri"/>
    </font>
    <font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8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5" fillId="0" borderId="8" xfId="0" applyFont="1" applyBorder="1"/>
    <xf numFmtId="0" fontId="7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9" xfId="0" applyFont="1" applyBorder="1"/>
    <xf numFmtId="0" fontId="6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2" fontId="9" fillId="3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1" fillId="3" borderId="0" xfId="0" applyFont="1" applyFill="1"/>
    <xf numFmtId="0" fontId="1" fillId="3" borderId="0" xfId="0" applyFont="1" applyFill="1"/>
    <xf numFmtId="0" fontId="3" fillId="2" borderId="0" xfId="0" applyFont="1" applyFill="1"/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2" fillId="0" borderId="1" xfId="0" applyFont="1" applyBorder="1"/>
    <xf numFmtId="3" fontId="12" fillId="0" borderId="2" xfId="0" applyNumberFormat="1" applyFont="1" applyBorder="1" applyAlignment="1">
      <alignment horizontal="center"/>
    </xf>
    <xf numFmtId="0" fontId="5" fillId="0" borderId="14" xfId="0" applyFont="1" applyBorder="1"/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3" fontId="12" fillId="0" borderId="1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3" xfId="0" applyFont="1" applyFill="1" applyBorder="1"/>
    <xf numFmtId="3" fontId="12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6" fillId="3" borderId="1" xfId="0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left"/>
    </xf>
    <xf numFmtId="3" fontId="12" fillId="3" borderId="3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/>
    </xf>
    <xf numFmtId="0" fontId="13" fillId="2" borderId="3" xfId="0" applyFont="1" applyFill="1" applyBorder="1"/>
    <xf numFmtId="0" fontId="6" fillId="2" borderId="2" xfId="0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0" fontId="2" fillId="0" borderId="3" xfId="0" applyFont="1" applyBorder="1"/>
    <xf numFmtId="3" fontId="12" fillId="0" borderId="13" xfId="0" applyNumberFormat="1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0" borderId="0" xfId="0" applyFont="1"/>
    <xf numFmtId="2" fontId="11" fillId="2" borderId="0" xfId="0" applyNumberFormat="1" applyFont="1" applyFill="1"/>
    <xf numFmtId="0" fontId="4" fillId="3" borderId="16" xfId="0" applyFont="1" applyFill="1" applyBorder="1" applyAlignment="1">
      <alignment horizontal="center"/>
    </xf>
    <xf numFmtId="0" fontId="5" fillId="0" borderId="16" xfId="0" applyFont="1" applyBorder="1"/>
    <xf numFmtId="3" fontId="15" fillId="3" borderId="0" xfId="0" applyNumberFormat="1" applyFont="1" applyFill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 vertical="center"/>
    </xf>
    <xf numFmtId="2" fontId="11" fillId="3" borderId="0" xfId="0" applyNumberFormat="1" applyFont="1" applyFill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 vertical="center"/>
    </xf>
    <xf numFmtId="2" fontId="12" fillId="5" borderId="4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/>
    <xf numFmtId="0" fontId="3" fillId="5" borderId="0" xfId="0" applyFont="1" applyFill="1"/>
    <xf numFmtId="0" fontId="2" fillId="5" borderId="0" xfId="0" applyFont="1" applyFill="1"/>
    <xf numFmtId="2" fontId="12" fillId="3" borderId="4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3" fontId="12" fillId="2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" fillId="2" borderId="0" xfId="0" applyFont="1" applyFill="1"/>
    <xf numFmtId="0" fontId="7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15" fillId="3" borderId="3" xfId="0" applyNumberFormat="1" applyFont="1" applyFill="1" applyBorder="1"/>
    <xf numFmtId="0" fontId="4" fillId="3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2" fontId="9" fillId="5" borderId="5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3" fontId="18" fillId="3" borderId="15" xfId="0" applyNumberFormat="1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3" fontId="18" fillId="2" borderId="14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0" fontId="15" fillId="3" borderId="0" xfId="0" applyFont="1" applyFill="1"/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INA%20MARGA\rekap%20lobang%20status%20mei%202024\rekap%20lobang%20status%20mei%202024\bpj%20surakarta\SURAKARTA%20Rekap%20Lobang%20Harian%20Bulan%20Februari%202024%20BPJ%20Surakarta%20(29%20Hari).xlsx" TargetMode="External"/><Relationship Id="rId1" Type="http://schemas.openxmlformats.org/officeDocument/2006/relationships/externalLinkPath" Target="/BINA%20MARGA/rekap%20lobang%20status%20mei%202024/rekap%20lobang%20status%20mei%202024/bpj%20surakarta/SURAKARTA%20Rekap%20Lobang%20Harian%20Bulan%20Februari%202024%20BPJ%20Surakarta%20(29%20Har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FEB 2024"/>
      <sheetName val="2 FEB 2024"/>
      <sheetName val="3 FEB 2024"/>
      <sheetName val="4 FEB 2024"/>
      <sheetName val="5 FEB 2024"/>
      <sheetName val="6 FEB 2024"/>
      <sheetName val="7 FEB 2024"/>
      <sheetName val="8 FEB 2024"/>
      <sheetName val="9 FEB 2024"/>
      <sheetName val="10 FEB 2024"/>
      <sheetName val="11 FEB 2024"/>
      <sheetName val="12 FEB 2024"/>
      <sheetName val="13 FEB 2024"/>
      <sheetName val="14 FEB 2024"/>
      <sheetName val="15 FEB 2024"/>
      <sheetName val="16 FEB 2024"/>
      <sheetName val="17 FEB 2024"/>
      <sheetName val="18 FEB 2024"/>
      <sheetName val="19 FEB 2024"/>
      <sheetName val="20 FEB 2024"/>
      <sheetName val="21 FEB 2024"/>
      <sheetName val="22 FEB 2024"/>
      <sheetName val="23 FEB 2024"/>
      <sheetName val="24 FEB 2024"/>
      <sheetName val="25 FEB 2024"/>
      <sheetName val="26 FEB 2024"/>
      <sheetName val="27 FEB 2024"/>
      <sheetName val="28 FEB 2024"/>
      <sheetName val="29 FEB 2024"/>
    </sheetNames>
    <sheetDataSet>
      <sheetData sheetId="0">
        <row r="1">
          <cell r="N1" t="str">
            <v>FEBRUARI</v>
          </cell>
        </row>
        <row r="2">
          <cell r="N2">
            <v>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J7">
            <v>0</v>
          </cell>
        </row>
        <row r="8">
          <cell r="J8">
            <v>7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4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5</v>
          </cell>
        </row>
        <row r="16">
          <cell r="J16">
            <v>0</v>
          </cell>
        </row>
        <row r="17">
          <cell r="J17">
            <v>13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29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21">
          <cell r="J21">
            <v>31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0144-E3F3-4CF9-A545-CEFAEA14CF01}">
  <sheetPr>
    <tabColor rgb="FFFF0000"/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2" max="2" width="51.425781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18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18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6">
        <f>'[1]17 FEB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15"/>
      <c r="F8" s="16">
        <f>'[1]17 FEB 2024'!J8</f>
        <v>7</v>
      </c>
      <c r="G8" s="15">
        <v>0</v>
      </c>
      <c r="H8" s="15">
        <f t="shared" si="0"/>
        <v>7</v>
      </c>
      <c r="I8" s="15">
        <v>0</v>
      </c>
      <c r="J8" s="15">
        <f t="shared" si="1"/>
        <v>7</v>
      </c>
      <c r="K8" s="17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8" t="s">
        <v>18</v>
      </c>
      <c r="C9" s="21"/>
      <c r="D9" s="20">
        <v>14.5</v>
      </c>
      <c r="E9" s="15"/>
      <c r="F9" s="16">
        <f>'[1]17 FEB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7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6">
        <f>'[1]17 FEB 2024'!J10</f>
        <v>0</v>
      </c>
      <c r="G10" s="15">
        <v>0</v>
      </c>
      <c r="H10" s="23">
        <f t="shared" si="0"/>
        <v>0</v>
      </c>
      <c r="I10" s="15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6">
        <f>'[1]17 FEB 2024'!J11</f>
        <v>4</v>
      </c>
      <c r="G11" s="15">
        <v>0</v>
      </c>
      <c r="H11" s="23">
        <f t="shared" si="0"/>
        <v>4</v>
      </c>
      <c r="I11" s="15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17</v>
      </c>
      <c r="D12" s="20">
        <v>7.85</v>
      </c>
      <c r="E12" s="23"/>
      <c r="F12" s="16">
        <f>'[1]17 FEB 2024'!J12</f>
        <v>0</v>
      </c>
      <c r="G12" s="23">
        <v>0</v>
      </c>
      <c r="H12" s="23">
        <f t="shared" si="0"/>
        <v>0</v>
      </c>
      <c r="I12" s="15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16">
        <f>'[1]17 FEB 2024'!J13</f>
        <v>0</v>
      </c>
      <c r="G13" s="15">
        <v>0</v>
      </c>
      <c r="H13" s="23">
        <f t="shared" si="0"/>
        <v>0</v>
      </c>
      <c r="I13" s="15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16">
        <f>'[1]17 FEB 2024'!J14</f>
        <v>0</v>
      </c>
      <c r="G14" s="23">
        <v>0</v>
      </c>
      <c r="H14" s="23">
        <f t="shared" si="0"/>
        <v>0</v>
      </c>
      <c r="I14" s="15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16">
        <f>'[1]17 FEB 2024'!J15</f>
        <v>5</v>
      </c>
      <c r="G15" s="23">
        <v>0</v>
      </c>
      <c r="H15" s="23">
        <f t="shared" si="0"/>
        <v>5</v>
      </c>
      <c r="I15" s="15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8" t="s">
        <v>26</v>
      </c>
      <c r="C16" s="21"/>
      <c r="D16" s="20">
        <v>6.5</v>
      </c>
      <c r="E16" s="23"/>
      <c r="F16" s="25">
        <f>'[1]17 FEB 2024'!J16</f>
        <v>0</v>
      </c>
      <c r="G16" s="23">
        <v>0</v>
      </c>
      <c r="H16" s="23">
        <f t="shared" si="0"/>
        <v>0</v>
      </c>
      <c r="I16" s="15">
        <v>0</v>
      </c>
      <c r="J16" s="23">
        <f t="shared" si="1"/>
        <v>0</v>
      </c>
      <c r="K16" s="9" t="s">
        <v>27</v>
      </c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8" t="s">
        <v>28</v>
      </c>
      <c r="C17" s="21"/>
      <c r="D17" s="20">
        <v>9.25</v>
      </c>
      <c r="E17" s="23"/>
      <c r="F17" s="25">
        <f>'[1]17 FEB 2024'!J17</f>
        <v>13</v>
      </c>
      <c r="G17" s="23">
        <v>0</v>
      </c>
      <c r="H17" s="23">
        <f t="shared" si="0"/>
        <v>13</v>
      </c>
      <c r="I17" s="15">
        <v>0</v>
      </c>
      <c r="J17" s="23">
        <f t="shared" si="1"/>
        <v>13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8" t="s">
        <v>29</v>
      </c>
      <c r="C18" s="21"/>
      <c r="D18" s="20">
        <v>26</v>
      </c>
      <c r="E18" s="23"/>
      <c r="F18" s="25">
        <f>'[1]17 FEB 2024'!J18</f>
        <v>0</v>
      </c>
      <c r="G18" s="23">
        <v>0</v>
      </c>
      <c r="H18" s="23">
        <f t="shared" si="0"/>
        <v>0</v>
      </c>
      <c r="I18" s="23">
        <v>0</v>
      </c>
      <c r="J18" s="23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8" t="s">
        <v>30</v>
      </c>
      <c r="C19" s="24"/>
      <c r="D19" s="20">
        <v>8.3000000000000007</v>
      </c>
      <c r="E19" s="23"/>
      <c r="F19" s="16">
        <f>'[1]17 FEB 2024'!J19</f>
        <v>0</v>
      </c>
      <c r="G19" s="23">
        <v>0</v>
      </c>
      <c r="H19" s="23">
        <f t="shared" si="0"/>
        <v>0</v>
      </c>
      <c r="I19" s="15">
        <v>0</v>
      </c>
      <c r="J19" s="23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6">
        <v>14</v>
      </c>
      <c r="B20" s="27" t="s">
        <v>31</v>
      </c>
      <c r="C20" s="13" t="s">
        <v>15</v>
      </c>
      <c r="D20" s="28">
        <v>17.66</v>
      </c>
      <c r="E20" s="23"/>
      <c r="F20" s="16">
        <f>'[1]17 FEB 2024'!J20</f>
        <v>0</v>
      </c>
      <c r="G20" s="23">
        <v>0</v>
      </c>
      <c r="H20" s="23">
        <f t="shared" si="0"/>
        <v>0</v>
      </c>
      <c r="I20" s="15">
        <v>0</v>
      </c>
      <c r="J20" s="23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6">
        <f>'[1]17 FEB 2024'!J21</f>
        <v>29</v>
      </c>
      <c r="G21" s="15">
        <f t="shared" ref="G21:J21" si="2">SUM(G7:G20)</f>
        <v>0</v>
      </c>
      <c r="H21" s="15">
        <f t="shared" si="2"/>
        <v>29</v>
      </c>
      <c r="I21" s="15">
        <f t="shared" si="2"/>
        <v>0</v>
      </c>
      <c r="J21" s="15">
        <f t="shared" si="2"/>
        <v>29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6">
        <f>'[1]17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6">
        <f>'[1]17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6">
        <f>'[1]17 FEB 2024'!J24</f>
        <v>0</v>
      </c>
      <c r="G24" s="17"/>
      <c r="H24" s="17"/>
      <c r="I24" s="17"/>
      <c r="J24" s="17"/>
      <c r="K24" s="17"/>
      <c r="L24" s="3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40">
        <v>6260</v>
      </c>
      <c r="E25" s="17"/>
      <c r="F25" s="16">
        <f>'[1]17 FEB 2024'!J25</f>
        <v>0</v>
      </c>
      <c r="G25" s="16">
        <v>0</v>
      </c>
      <c r="H25" s="16">
        <f t="shared" ref="H25:H42" si="3">G25+F25</f>
        <v>0</v>
      </c>
      <c r="I25" s="16">
        <v>0</v>
      </c>
      <c r="J25" s="16">
        <f t="shared" ref="J25:J32" si="4">H25-I25</f>
        <v>0</v>
      </c>
      <c r="K25" s="17"/>
      <c r="L25" s="36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40">
        <v>850</v>
      </c>
      <c r="E26" s="17"/>
      <c r="F26" s="16">
        <f>'[1]17 FEB 2024'!J26</f>
        <v>0</v>
      </c>
      <c r="G26" s="16">
        <v>0</v>
      </c>
      <c r="H26" s="16">
        <f t="shared" si="3"/>
        <v>0</v>
      </c>
      <c r="I26" s="16">
        <v>0</v>
      </c>
      <c r="J26" s="16">
        <f t="shared" si="4"/>
        <v>0</v>
      </c>
      <c r="K26" s="17"/>
      <c r="L26" s="36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40">
        <v>3080</v>
      </c>
      <c r="E27" s="17"/>
      <c r="F27" s="16">
        <f>'[1]17 FEB 2024'!J27</f>
        <v>0</v>
      </c>
      <c r="G27" s="16">
        <v>0</v>
      </c>
      <c r="H27" s="16">
        <f t="shared" si="3"/>
        <v>0</v>
      </c>
      <c r="I27" s="16">
        <v>0</v>
      </c>
      <c r="J27" s="16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44">
        <v>5930</v>
      </c>
      <c r="E28" s="17"/>
      <c r="F28" s="16">
        <f>'[1]17 FEB 2024'!J28</f>
        <v>0</v>
      </c>
      <c r="G28" s="16">
        <v>0</v>
      </c>
      <c r="H28" s="16">
        <f t="shared" si="3"/>
        <v>0</v>
      </c>
      <c r="I28" s="16">
        <v>0</v>
      </c>
      <c r="J28" s="16">
        <f t="shared" si="4"/>
        <v>0</v>
      </c>
      <c r="K28" s="17"/>
      <c r="L28" s="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45">
        <v>8150</v>
      </c>
      <c r="E29" s="17"/>
      <c r="F29" s="16">
        <f>'[1]17 FEB 2024'!J29</f>
        <v>0</v>
      </c>
      <c r="G29" s="16">
        <v>0</v>
      </c>
      <c r="H29" s="16">
        <f t="shared" si="3"/>
        <v>0</v>
      </c>
      <c r="I29" s="16">
        <v>0</v>
      </c>
      <c r="J29" s="16">
        <f t="shared" si="4"/>
        <v>0</v>
      </c>
      <c r="K29" s="17"/>
      <c r="L29" s="36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48">
        <v>8440</v>
      </c>
      <c r="E30" s="17"/>
      <c r="F30" s="16">
        <f>'[1]17 FEB 2024'!J30</f>
        <v>0</v>
      </c>
      <c r="G30" s="16">
        <v>0</v>
      </c>
      <c r="H30" s="16">
        <f t="shared" si="3"/>
        <v>0</v>
      </c>
      <c r="I30" s="16">
        <v>0</v>
      </c>
      <c r="J30" s="16">
        <f t="shared" si="4"/>
        <v>0</v>
      </c>
      <c r="K30" s="17"/>
      <c r="L30" s="3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52">
        <v>5640</v>
      </c>
      <c r="E31" s="17"/>
      <c r="F31" s="16">
        <f>'[1]17 FEB 2024'!J31</f>
        <v>0</v>
      </c>
      <c r="G31" s="16">
        <v>0</v>
      </c>
      <c r="H31" s="16">
        <f t="shared" si="3"/>
        <v>0</v>
      </c>
      <c r="I31" s="16">
        <v>0</v>
      </c>
      <c r="J31" s="16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52">
        <v>33370</v>
      </c>
      <c r="E32" s="17"/>
      <c r="F32" s="16">
        <f>'[1]17 FEB 2024'!J32</f>
        <v>0</v>
      </c>
      <c r="G32" s="16">
        <v>0</v>
      </c>
      <c r="H32" s="16">
        <f t="shared" si="3"/>
        <v>0</v>
      </c>
      <c r="I32" s="16">
        <v>0</v>
      </c>
      <c r="J32" s="16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54">
        <v>21060</v>
      </c>
      <c r="E33" s="17"/>
      <c r="F33" s="16">
        <f>'[1]17 FEB 2024'!J33</f>
        <v>0</v>
      </c>
      <c r="G33" s="16">
        <v>0</v>
      </c>
      <c r="H33" s="16">
        <f t="shared" si="3"/>
        <v>0</v>
      </c>
      <c r="I33" s="16">
        <v>0</v>
      </c>
      <c r="J33" s="16"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9"/>
      <c r="D34" s="55">
        <v>10870</v>
      </c>
      <c r="E34" s="17"/>
      <c r="F34" s="16">
        <f>'[1]17 FEB 2024'!J34</f>
        <v>0</v>
      </c>
      <c r="G34" s="16">
        <v>0</v>
      </c>
      <c r="H34" s="16">
        <f t="shared" si="3"/>
        <v>0</v>
      </c>
      <c r="I34" s="16">
        <v>0</v>
      </c>
      <c r="J34" s="16">
        <f t="shared" ref="J34:J42" si="5">H34-I34</f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55">
        <v>7240</v>
      </c>
      <c r="E35" s="17"/>
      <c r="F35" s="16">
        <f>'[1]17 FEB 2024'!J35</f>
        <v>0</v>
      </c>
      <c r="G35" s="16">
        <v>0</v>
      </c>
      <c r="H35" s="16">
        <f t="shared" si="3"/>
        <v>0</v>
      </c>
      <c r="I35" s="16">
        <v>0</v>
      </c>
      <c r="J35" s="16">
        <f t="shared" si="5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58">
        <v>36800</v>
      </c>
      <c r="E36" s="17"/>
      <c r="F36" s="16">
        <f>'[1]17 FEB 2024'!J36</f>
        <v>0</v>
      </c>
      <c r="G36" s="16">
        <v>0</v>
      </c>
      <c r="H36" s="16">
        <f t="shared" si="3"/>
        <v>0</v>
      </c>
      <c r="I36" s="16">
        <v>0</v>
      </c>
      <c r="J36" s="16">
        <f t="shared" si="5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52">
        <v>8420</v>
      </c>
      <c r="E37" s="17"/>
      <c r="F37" s="16">
        <f>'[1]17 FEB 2024'!J37</f>
        <v>0</v>
      </c>
      <c r="G37" s="16">
        <v>0</v>
      </c>
      <c r="H37" s="16">
        <f t="shared" si="3"/>
        <v>0</v>
      </c>
      <c r="I37" s="16">
        <v>0</v>
      </c>
      <c r="J37" s="16">
        <f t="shared" si="5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52">
        <v>40900</v>
      </c>
      <c r="E38" s="17"/>
      <c r="F38" s="16">
        <f>'[1]17 FEB 2024'!J38</f>
        <v>0</v>
      </c>
      <c r="G38" s="16">
        <v>0</v>
      </c>
      <c r="H38" s="16">
        <f t="shared" si="3"/>
        <v>0</v>
      </c>
      <c r="I38" s="16">
        <v>0</v>
      </c>
      <c r="J38" s="16">
        <f t="shared" si="5"/>
        <v>0</v>
      </c>
      <c r="K38" s="17"/>
      <c r="L38" s="36">
        <v>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61">
        <v>14980</v>
      </c>
      <c r="E39" s="17"/>
      <c r="F39" s="16">
        <f>'[1]17 FEB 2024'!J39</f>
        <v>0</v>
      </c>
      <c r="G39" s="16">
        <v>0</v>
      </c>
      <c r="H39" s="16">
        <f t="shared" si="3"/>
        <v>0</v>
      </c>
      <c r="I39" s="16">
        <v>0</v>
      </c>
      <c r="J39" s="16">
        <f t="shared" si="5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45">
        <v>17860</v>
      </c>
      <c r="E40" s="17"/>
      <c r="F40" s="16">
        <f>'[1]17 FEB 2024'!J40</f>
        <v>0</v>
      </c>
      <c r="G40" s="16">
        <v>0</v>
      </c>
      <c r="H40" s="16">
        <f t="shared" si="3"/>
        <v>0</v>
      </c>
      <c r="I40" s="16">
        <v>0</v>
      </c>
      <c r="J40" s="16">
        <f t="shared" si="5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63">
        <v>1890</v>
      </c>
      <c r="E41" s="17"/>
      <c r="F41" s="16">
        <f>'[1]17 FEB 2024'!J41</f>
        <v>0</v>
      </c>
      <c r="G41" s="16">
        <v>0</v>
      </c>
      <c r="H41" s="16">
        <f t="shared" si="3"/>
        <v>0</v>
      </c>
      <c r="I41" s="16">
        <v>0</v>
      </c>
      <c r="J41" s="16">
        <f t="shared" si="5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64">
        <v>18</v>
      </c>
      <c r="B42" s="65" t="s">
        <v>55</v>
      </c>
      <c r="C42" s="8"/>
      <c r="D42" s="55">
        <v>2150</v>
      </c>
      <c r="E42" s="33"/>
      <c r="F42" s="16">
        <f>'[1]17 FEB 2024'!J42</f>
        <v>0</v>
      </c>
      <c r="G42" s="16">
        <v>0</v>
      </c>
      <c r="H42" s="16">
        <f t="shared" si="3"/>
        <v>0</v>
      </c>
      <c r="I42" s="16">
        <v>0</v>
      </c>
      <c r="J42" s="16">
        <f t="shared" si="5"/>
        <v>0</v>
      </c>
      <c r="K42" s="33"/>
      <c r="L42" s="66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>
      <c r="A43" s="67" t="s">
        <v>56</v>
      </c>
      <c r="B43" s="68"/>
      <c r="C43" s="68"/>
      <c r="D43" s="69">
        <f>SUM(D25:D42)</f>
        <v>233890</v>
      </c>
      <c r="E43" s="70"/>
      <c r="F43" s="16">
        <f>'[1]17 FEB 2024'!J43</f>
        <v>0</v>
      </c>
      <c r="G43" s="71">
        <f t="shared" ref="G43:J43" si="6">SUM(G25:G42)</f>
        <v>0</v>
      </c>
      <c r="H43" s="71">
        <f t="shared" si="6"/>
        <v>0</v>
      </c>
      <c r="I43" s="71">
        <f t="shared" si="6"/>
        <v>0</v>
      </c>
      <c r="J43" s="71">
        <f t="shared" si="6"/>
        <v>0</v>
      </c>
      <c r="K43" s="70"/>
      <c r="L43" s="72" t="e">
        <f t="shared" ref="L43:L44" si="7">I43/H43*100</f>
        <v>#DIV/0!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73"/>
      <c r="E44" s="9"/>
      <c r="F44" s="74">
        <f t="shared" ref="F44:J44" si="8">F43+F21</f>
        <v>29</v>
      </c>
      <c r="G44" s="74">
        <f t="shared" si="8"/>
        <v>0</v>
      </c>
      <c r="H44" s="74">
        <f t="shared" si="8"/>
        <v>29</v>
      </c>
      <c r="I44" s="74">
        <f t="shared" si="8"/>
        <v>0</v>
      </c>
      <c r="J44" s="74">
        <f t="shared" si="8"/>
        <v>29</v>
      </c>
      <c r="K44" s="9"/>
      <c r="L44" s="72">
        <f t="shared" si="7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 t="s">
        <v>27</v>
      </c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6231-9322-48E2-840E-966A7E0FCFA4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19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>
      <c r="A7" s="11">
        <v>1</v>
      </c>
      <c r="B7" s="12" t="s">
        <v>14</v>
      </c>
      <c r="C7" s="13" t="s">
        <v>58</v>
      </c>
      <c r="D7" s="75">
        <v>24.37</v>
      </c>
      <c r="E7" s="15"/>
      <c r="F7" s="16">
        <f>'18 FEB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76">
        <v>2</v>
      </c>
      <c r="B8" s="77" t="s">
        <v>16</v>
      </c>
      <c r="C8" s="78" t="s">
        <v>17</v>
      </c>
      <c r="D8" s="79">
        <v>5.78</v>
      </c>
      <c r="E8" s="80">
        <v>6</v>
      </c>
      <c r="F8" s="81">
        <f>'18 FEB 2024'!J8</f>
        <v>7</v>
      </c>
      <c r="G8" s="80">
        <v>0</v>
      </c>
      <c r="H8" s="80">
        <f t="shared" si="0"/>
        <v>7</v>
      </c>
      <c r="I8" s="80">
        <v>7</v>
      </c>
      <c r="J8" s="80">
        <f t="shared" si="1"/>
        <v>0</v>
      </c>
      <c r="K8" s="82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5.75" customHeight="1">
      <c r="A9" s="11">
        <v>3</v>
      </c>
      <c r="B9" s="18" t="s">
        <v>18</v>
      </c>
      <c r="C9" s="21"/>
      <c r="D9" s="85">
        <v>14.5</v>
      </c>
      <c r="E9" s="15"/>
      <c r="F9" s="16">
        <f>'18 FEB 2024'!J9</f>
        <v>0</v>
      </c>
      <c r="G9" s="15">
        <v>8</v>
      </c>
      <c r="H9" s="15">
        <f t="shared" si="0"/>
        <v>8</v>
      </c>
      <c r="I9" s="15">
        <v>0</v>
      </c>
      <c r="J9" s="15">
        <f t="shared" si="1"/>
        <v>8</v>
      </c>
      <c r="K9" s="17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22">
        <v>4</v>
      </c>
      <c r="B10" s="18" t="s">
        <v>19</v>
      </c>
      <c r="C10" s="21"/>
      <c r="D10" s="85">
        <v>0.43</v>
      </c>
      <c r="E10" s="23"/>
      <c r="F10" s="16">
        <f>'18 FEB 2024'!J10</f>
        <v>0</v>
      </c>
      <c r="G10" s="15">
        <v>0</v>
      </c>
      <c r="H10" s="23">
        <f t="shared" si="0"/>
        <v>0</v>
      </c>
      <c r="I10" s="15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thickBot="1">
      <c r="A11" s="22">
        <v>5</v>
      </c>
      <c r="B11" s="18" t="s">
        <v>20</v>
      </c>
      <c r="C11" s="24"/>
      <c r="D11" s="85">
        <v>19.579999999999998</v>
      </c>
      <c r="E11" s="23"/>
      <c r="F11" s="16">
        <f>'18 FEB 2024'!J11</f>
        <v>4</v>
      </c>
      <c r="G11" s="15">
        <v>0</v>
      </c>
      <c r="H11" s="23">
        <f t="shared" si="0"/>
        <v>4</v>
      </c>
      <c r="I11" s="15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2">
        <v>6</v>
      </c>
      <c r="B12" s="18" t="s">
        <v>21</v>
      </c>
      <c r="C12" s="19" t="s">
        <v>58</v>
      </c>
      <c r="D12" s="85">
        <v>7.85</v>
      </c>
      <c r="E12" s="23"/>
      <c r="F12" s="16">
        <f>'18 FEB 2024'!J12</f>
        <v>0</v>
      </c>
      <c r="G12" s="23">
        <v>0</v>
      </c>
      <c r="H12" s="23">
        <f t="shared" si="0"/>
        <v>0</v>
      </c>
      <c r="I12" s="23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thickBot="1">
      <c r="A13" s="22">
        <v>7</v>
      </c>
      <c r="B13" s="18" t="s">
        <v>22</v>
      </c>
      <c r="C13" s="24"/>
      <c r="D13" s="85">
        <v>1.3</v>
      </c>
      <c r="E13" s="23"/>
      <c r="F13" s="16">
        <f>'18 FEB 2024'!J13</f>
        <v>0</v>
      </c>
      <c r="G13" s="15">
        <v>0</v>
      </c>
      <c r="H13" s="23">
        <f t="shared" si="0"/>
        <v>0</v>
      </c>
      <c r="I13" s="15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22">
        <v>8</v>
      </c>
      <c r="B14" s="18" t="s">
        <v>23</v>
      </c>
      <c r="C14" s="19" t="s">
        <v>24</v>
      </c>
      <c r="D14" s="85">
        <v>15.05</v>
      </c>
      <c r="E14" s="23"/>
      <c r="F14" s="16">
        <f>'18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22">
        <v>9</v>
      </c>
      <c r="B15" s="18" t="s">
        <v>25</v>
      </c>
      <c r="C15" s="21"/>
      <c r="D15" s="85">
        <v>24.82</v>
      </c>
      <c r="E15" s="23"/>
      <c r="F15" s="16">
        <f>'18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22">
        <v>10</v>
      </c>
      <c r="B16" s="18" t="s">
        <v>26</v>
      </c>
      <c r="C16" s="21"/>
      <c r="D16" s="85">
        <v>6.5</v>
      </c>
      <c r="E16" s="23"/>
      <c r="F16" s="25">
        <f>'18 FEB 2024'!J16</f>
        <v>0</v>
      </c>
      <c r="G16" s="23">
        <v>3</v>
      </c>
      <c r="H16" s="23">
        <f t="shared" si="0"/>
        <v>3</v>
      </c>
      <c r="I16" s="23">
        <v>0</v>
      </c>
      <c r="J16" s="23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76">
        <v>11</v>
      </c>
      <c r="B17" s="77" t="s">
        <v>28</v>
      </c>
      <c r="C17" s="21"/>
      <c r="D17" s="79">
        <v>9.25</v>
      </c>
      <c r="E17" s="80">
        <v>6</v>
      </c>
      <c r="F17" s="81">
        <f>'18 FEB 2024'!J17</f>
        <v>13</v>
      </c>
      <c r="G17" s="80">
        <v>6</v>
      </c>
      <c r="H17" s="80">
        <f t="shared" si="0"/>
        <v>19</v>
      </c>
      <c r="I17" s="80">
        <v>8</v>
      </c>
      <c r="J17" s="80">
        <f t="shared" si="1"/>
        <v>11</v>
      </c>
      <c r="K17" s="82"/>
      <c r="L17" s="8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5.75" customHeight="1">
      <c r="A18" s="22">
        <v>12</v>
      </c>
      <c r="B18" s="18" t="s">
        <v>29</v>
      </c>
      <c r="C18" s="21"/>
      <c r="D18" s="85">
        <v>26</v>
      </c>
      <c r="E18" s="23"/>
      <c r="F18" s="25">
        <f>'18 FEB 2024'!J18</f>
        <v>0</v>
      </c>
      <c r="G18" s="23">
        <v>8</v>
      </c>
      <c r="H18" s="23">
        <f t="shared" si="0"/>
        <v>8</v>
      </c>
      <c r="I18" s="23">
        <v>0</v>
      </c>
      <c r="J18" s="23">
        <f t="shared" si="1"/>
        <v>8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>
      <c r="A19" s="11">
        <v>13</v>
      </c>
      <c r="B19" s="18" t="s">
        <v>30</v>
      </c>
      <c r="C19" s="24"/>
      <c r="D19" s="85">
        <v>8.3000000000000007</v>
      </c>
      <c r="E19" s="23"/>
      <c r="F19" s="16">
        <f>'18 FEB 2024'!J19</f>
        <v>0</v>
      </c>
      <c r="G19" s="23">
        <v>0</v>
      </c>
      <c r="H19" s="23">
        <f t="shared" si="0"/>
        <v>0</v>
      </c>
      <c r="I19" s="23">
        <v>0</v>
      </c>
      <c r="J19" s="23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>
      <c r="A20" s="26">
        <v>14</v>
      </c>
      <c r="B20" s="27" t="s">
        <v>31</v>
      </c>
      <c r="C20" s="13" t="s">
        <v>58</v>
      </c>
      <c r="D20" s="86">
        <v>17.66</v>
      </c>
      <c r="E20" s="23"/>
      <c r="F20" s="16">
        <f>'18 FEB 2024'!J20</f>
        <v>0</v>
      </c>
      <c r="G20" s="23">
        <v>0</v>
      </c>
      <c r="H20" s="23">
        <f t="shared" si="0"/>
        <v>0</v>
      </c>
      <c r="I20" s="23">
        <v>0</v>
      </c>
      <c r="J20" s="23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9" t="s">
        <v>32</v>
      </c>
      <c r="B21" s="30"/>
      <c r="C21" s="31"/>
      <c r="D21" s="87">
        <f>SUM(D7:D20)</f>
        <v>181.39</v>
      </c>
      <c r="E21" s="15"/>
      <c r="F21" s="16">
        <f>'18 FEB 2024'!J21</f>
        <v>29</v>
      </c>
      <c r="G21" s="15">
        <f t="shared" ref="G21:J21" si="2">SUM(G7:G20)</f>
        <v>25</v>
      </c>
      <c r="H21" s="15">
        <f t="shared" si="2"/>
        <v>54</v>
      </c>
      <c r="I21" s="15">
        <f t="shared" si="2"/>
        <v>15</v>
      </c>
      <c r="J21" s="15">
        <f t="shared" si="2"/>
        <v>39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6">
        <f>'18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6">
        <f>'18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6">
        <f>'18 FEB 2024'!J24</f>
        <v>0</v>
      </c>
      <c r="G24" s="17"/>
      <c r="H24" s="17"/>
      <c r="I24" s="17"/>
      <c r="J24" s="17"/>
      <c r="K24" s="17"/>
      <c r="L24" s="3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>
      <c r="A25" s="37">
        <v>1</v>
      </c>
      <c r="B25" s="38" t="s">
        <v>34</v>
      </c>
      <c r="C25" s="39"/>
      <c r="D25" s="40">
        <v>6260</v>
      </c>
      <c r="E25" s="17"/>
      <c r="F25" s="16">
        <f>'18 FEB 2024'!J25</f>
        <v>0</v>
      </c>
      <c r="G25" s="16">
        <v>0</v>
      </c>
      <c r="H25" s="16">
        <f t="shared" ref="H25:H42" si="3">G25+F25</f>
        <v>0</v>
      </c>
      <c r="I25" s="16">
        <v>0</v>
      </c>
      <c r="J25" s="16">
        <f t="shared" ref="J25:J32" si="4">H25-I25</f>
        <v>0</v>
      </c>
      <c r="K25" s="17"/>
      <c r="L25" s="36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>
      <c r="A26" s="37">
        <v>2</v>
      </c>
      <c r="B26" s="38" t="s">
        <v>35</v>
      </c>
      <c r="C26" s="41"/>
      <c r="D26" s="40">
        <v>850</v>
      </c>
      <c r="E26" s="17"/>
      <c r="F26" s="16">
        <f>'18 FEB 2024'!J26</f>
        <v>0</v>
      </c>
      <c r="G26" s="16">
        <v>0</v>
      </c>
      <c r="H26" s="16">
        <f t="shared" si="3"/>
        <v>0</v>
      </c>
      <c r="I26" s="16">
        <v>0</v>
      </c>
      <c r="J26" s="16">
        <f t="shared" si="4"/>
        <v>0</v>
      </c>
      <c r="K26" s="17"/>
      <c r="L26" s="36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>
      <c r="A27" s="42">
        <v>3</v>
      </c>
      <c r="B27" s="38" t="s">
        <v>36</v>
      </c>
      <c r="C27" s="41"/>
      <c r="D27" s="40">
        <v>3080</v>
      </c>
      <c r="E27" s="17"/>
      <c r="F27" s="16">
        <f>'18 FEB 2024'!J27</f>
        <v>0</v>
      </c>
      <c r="G27" s="16">
        <v>0</v>
      </c>
      <c r="H27" s="16">
        <f t="shared" si="3"/>
        <v>0</v>
      </c>
      <c r="I27" s="16">
        <v>0</v>
      </c>
      <c r="J27" s="16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1">
      <c r="A28" s="37">
        <v>4</v>
      </c>
      <c r="B28" s="38" t="s">
        <v>37</v>
      </c>
      <c r="C28" s="41"/>
      <c r="D28" s="44">
        <v>5930</v>
      </c>
      <c r="E28" s="17"/>
      <c r="F28" s="16">
        <f>'18 FEB 2024'!J28</f>
        <v>0</v>
      </c>
      <c r="G28" s="16">
        <v>0</v>
      </c>
      <c r="H28" s="16">
        <f t="shared" si="3"/>
        <v>0</v>
      </c>
      <c r="I28" s="16">
        <v>0</v>
      </c>
      <c r="J28" s="16">
        <f t="shared" si="4"/>
        <v>0</v>
      </c>
      <c r="K28" s="17"/>
      <c r="L28" s="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>
      <c r="A29" s="37">
        <v>5</v>
      </c>
      <c r="B29" s="38" t="s">
        <v>38</v>
      </c>
      <c r="C29" s="8"/>
      <c r="D29" s="45">
        <v>8150</v>
      </c>
      <c r="E29" s="17"/>
      <c r="F29" s="16">
        <f>'18 FEB 2024'!J29</f>
        <v>0</v>
      </c>
      <c r="G29" s="16">
        <v>0</v>
      </c>
      <c r="H29" s="16">
        <f t="shared" si="3"/>
        <v>0</v>
      </c>
      <c r="I29" s="16">
        <v>0</v>
      </c>
      <c r="J29" s="16">
        <f t="shared" si="4"/>
        <v>0</v>
      </c>
      <c r="K29" s="17"/>
      <c r="L29" s="36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>
      <c r="A30" s="46">
        <v>6</v>
      </c>
      <c r="B30" s="47" t="s">
        <v>39</v>
      </c>
      <c r="D30" s="48">
        <v>8440</v>
      </c>
      <c r="E30" s="17"/>
      <c r="F30" s="16">
        <f>'18 FEB 2024'!J30</f>
        <v>0</v>
      </c>
      <c r="G30" s="16">
        <v>0</v>
      </c>
      <c r="H30" s="16">
        <f t="shared" si="3"/>
        <v>0</v>
      </c>
      <c r="I30" s="16">
        <v>0</v>
      </c>
      <c r="J30" s="16">
        <f t="shared" si="4"/>
        <v>0</v>
      </c>
      <c r="K30" s="17"/>
      <c r="L30" s="3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>
      <c r="A31" s="49">
        <v>7</v>
      </c>
      <c r="B31" s="50" t="s">
        <v>40</v>
      </c>
      <c r="C31" s="51" t="s">
        <v>41</v>
      </c>
      <c r="D31" s="52">
        <v>5640</v>
      </c>
      <c r="E31" s="17"/>
      <c r="F31" s="16">
        <f>'18 FEB 2024'!J31</f>
        <v>0</v>
      </c>
      <c r="G31" s="16">
        <v>0</v>
      </c>
      <c r="H31" s="16">
        <f t="shared" si="3"/>
        <v>0</v>
      </c>
      <c r="I31" s="16">
        <v>0</v>
      </c>
      <c r="J31" s="16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1">
      <c r="A32" s="49">
        <v>8</v>
      </c>
      <c r="B32" s="50" t="s">
        <v>42</v>
      </c>
      <c r="C32" s="41"/>
      <c r="D32" s="52">
        <v>33370</v>
      </c>
      <c r="E32" s="17"/>
      <c r="F32" s="16">
        <f>'18 FEB 2024'!J32</f>
        <v>0</v>
      </c>
      <c r="G32" s="16">
        <v>0</v>
      </c>
      <c r="H32" s="16">
        <f t="shared" si="3"/>
        <v>0</v>
      </c>
      <c r="I32" s="16">
        <v>0</v>
      </c>
      <c r="J32" s="16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1">
      <c r="A33" s="42">
        <v>9</v>
      </c>
      <c r="B33" s="53" t="s">
        <v>43</v>
      </c>
      <c r="C33" s="8"/>
      <c r="D33" s="54">
        <v>21060</v>
      </c>
      <c r="E33" s="17"/>
      <c r="F33" s="16">
        <f>'18 FEB 2024'!J33</f>
        <v>0</v>
      </c>
      <c r="G33" s="16">
        <v>0</v>
      </c>
      <c r="H33" s="16">
        <f t="shared" si="3"/>
        <v>0</v>
      </c>
      <c r="I33" s="16">
        <v>0</v>
      </c>
      <c r="J33" s="16"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1">
      <c r="A34" s="49">
        <v>10</v>
      </c>
      <c r="B34" s="38" t="s">
        <v>44</v>
      </c>
      <c r="C34" s="88"/>
      <c r="D34" s="55">
        <v>10870</v>
      </c>
      <c r="E34" s="17"/>
      <c r="F34" s="16">
        <f>'18 FEB 2024'!J34</f>
        <v>0</v>
      </c>
      <c r="G34" s="16">
        <v>0</v>
      </c>
      <c r="H34" s="16">
        <f t="shared" si="3"/>
        <v>0</v>
      </c>
      <c r="I34" s="16">
        <v>0</v>
      </c>
      <c r="J34" s="16">
        <f t="shared" ref="J34:J42" si="5">H34-I34</f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1">
      <c r="A35" s="49">
        <v>11</v>
      </c>
      <c r="B35" s="38" t="s">
        <v>45</v>
      </c>
      <c r="C35" s="56" t="s">
        <v>46</v>
      </c>
      <c r="D35" s="55">
        <v>7240</v>
      </c>
      <c r="E35" s="17"/>
      <c r="F35" s="16">
        <f>'18 FEB 2024'!J35</f>
        <v>0</v>
      </c>
      <c r="G35" s="16">
        <v>11</v>
      </c>
      <c r="H35" s="16">
        <f t="shared" si="3"/>
        <v>11</v>
      </c>
      <c r="I35" s="16">
        <v>11</v>
      </c>
      <c r="J35" s="16">
        <f t="shared" si="5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1">
      <c r="A36" s="49">
        <v>12</v>
      </c>
      <c r="B36" s="50" t="s">
        <v>47</v>
      </c>
      <c r="C36" s="57" t="s">
        <v>48</v>
      </c>
      <c r="D36" s="58">
        <v>36800</v>
      </c>
      <c r="E36" s="17"/>
      <c r="F36" s="16">
        <f>'18 FEB 2024'!J36</f>
        <v>0</v>
      </c>
      <c r="G36" s="16">
        <v>0</v>
      </c>
      <c r="H36" s="16">
        <f t="shared" si="3"/>
        <v>0</v>
      </c>
      <c r="I36" s="16">
        <v>0</v>
      </c>
      <c r="J36" s="16">
        <f t="shared" si="5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1">
      <c r="A37" s="49">
        <v>13</v>
      </c>
      <c r="B37" s="50" t="s">
        <v>49</v>
      </c>
      <c r="C37" s="41"/>
      <c r="D37" s="52">
        <v>8420</v>
      </c>
      <c r="E37" s="17"/>
      <c r="F37" s="16">
        <f>'18 FEB 2024'!J37</f>
        <v>0</v>
      </c>
      <c r="G37" s="16">
        <v>0</v>
      </c>
      <c r="H37" s="16">
        <f t="shared" si="3"/>
        <v>0</v>
      </c>
      <c r="I37" s="16">
        <v>0</v>
      </c>
      <c r="J37" s="16">
        <f t="shared" si="5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1">
      <c r="A38" s="49">
        <v>14</v>
      </c>
      <c r="B38" s="50" t="s">
        <v>50</v>
      </c>
      <c r="C38" s="8"/>
      <c r="D38" s="52">
        <v>40900</v>
      </c>
      <c r="E38" s="17"/>
      <c r="F38" s="16">
        <f>'18 FEB 2024'!J38</f>
        <v>0</v>
      </c>
      <c r="G38" s="16">
        <v>0</v>
      </c>
      <c r="H38" s="16">
        <f t="shared" si="3"/>
        <v>0</v>
      </c>
      <c r="I38" s="16">
        <v>0</v>
      </c>
      <c r="J38" s="16">
        <f t="shared" si="5"/>
        <v>0</v>
      </c>
      <c r="K38" s="17"/>
      <c r="L38" s="36">
        <v>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1">
      <c r="A39" s="49">
        <v>15</v>
      </c>
      <c r="B39" s="59" t="s">
        <v>51</v>
      </c>
      <c r="C39" s="60" t="s">
        <v>52</v>
      </c>
      <c r="D39" s="89">
        <v>14980</v>
      </c>
      <c r="E39" s="17"/>
      <c r="F39" s="16">
        <f>'18 FEB 2024'!J39</f>
        <v>0</v>
      </c>
      <c r="G39" s="16">
        <v>0</v>
      </c>
      <c r="H39" s="16">
        <f t="shared" si="3"/>
        <v>0</v>
      </c>
      <c r="I39" s="16">
        <v>0</v>
      </c>
      <c r="J39" s="16">
        <f t="shared" si="5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1">
      <c r="A40" s="49">
        <v>16</v>
      </c>
      <c r="B40" s="50" t="s">
        <v>53</v>
      </c>
      <c r="C40" s="62"/>
      <c r="D40" s="63">
        <v>17860</v>
      </c>
      <c r="E40" s="17"/>
      <c r="F40" s="16">
        <f>'18 FEB 2024'!J40</f>
        <v>0</v>
      </c>
      <c r="G40" s="16">
        <v>0</v>
      </c>
      <c r="H40" s="16">
        <f t="shared" si="3"/>
        <v>0</v>
      </c>
      <c r="I40" s="16">
        <v>0</v>
      </c>
      <c r="J40" s="16">
        <f t="shared" si="5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1">
      <c r="A41" s="49">
        <v>17</v>
      </c>
      <c r="B41" s="50" t="s">
        <v>54</v>
      </c>
      <c r="C41" s="57" t="s">
        <v>41</v>
      </c>
      <c r="D41" s="63">
        <v>1890</v>
      </c>
      <c r="E41" s="17"/>
      <c r="F41" s="16">
        <f>'18 FEB 2024'!J41</f>
        <v>0</v>
      </c>
      <c r="G41" s="16">
        <v>0</v>
      </c>
      <c r="H41" s="16">
        <f t="shared" si="3"/>
        <v>0</v>
      </c>
      <c r="I41" s="16">
        <v>0</v>
      </c>
      <c r="J41" s="16">
        <f t="shared" si="5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1">
      <c r="A42" s="64">
        <v>18</v>
      </c>
      <c r="B42" s="65" t="s">
        <v>55</v>
      </c>
      <c r="C42" s="8"/>
      <c r="D42" s="55">
        <v>2150</v>
      </c>
      <c r="E42" s="33"/>
      <c r="F42" s="16">
        <v>0</v>
      </c>
      <c r="G42" s="16">
        <v>9</v>
      </c>
      <c r="H42" s="16">
        <f t="shared" si="3"/>
        <v>9</v>
      </c>
      <c r="I42" s="16">
        <v>9</v>
      </c>
      <c r="J42" s="16">
        <f t="shared" si="5"/>
        <v>0</v>
      </c>
      <c r="K42" s="33"/>
      <c r="L42" s="66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1">
      <c r="A43" s="67" t="s">
        <v>56</v>
      </c>
      <c r="B43" s="68"/>
      <c r="C43" s="68"/>
      <c r="D43" s="90">
        <f>SUM(D25:D42)</f>
        <v>233890</v>
      </c>
      <c r="E43" s="70"/>
      <c r="F43" s="16">
        <f>'18 FEB 2024'!J43</f>
        <v>0</v>
      </c>
      <c r="G43" s="71">
        <f t="shared" ref="G43:J43" si="6">SUM(G25:G42)</f>
        <v>20</v>
      </c>
      <c r="H43" s="71">
        <f t="shared" si="6"/>
        <v>20</v>
      </c>
      <c r="I43" s="71">
        <f t="shared" si="6"/>
        <v>20</v>
      </c>
      <c r="J43" s="71">
        <f t="shared" si="6"/>
        <v>0</v>
      </c>
      <c r="K43" s="70"/>
      <c r="L43" s="72">
        <f t="shared" ref="L43:L44" si="7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91"/>
      <c r="E44" s="9"/>
      <c r="F44" s="74">
        <f t="shared" ref="F44:J44" si="8">F43+F21</f>
        <v>29</v>
      </c>
      <c r="G44" s="74">
        <f t="shared" si="8"/>
        <v>45</v>
      </c>
      <c r="H44" s="74">
        <f t="shared" si="8"/>
        <v>74</v>
      </c>
      <c r="I44" s="74">
        <f t="shared" si="8"/>
        <v>35</v>
      </c>
      <c r="J44" s="74">
        <f t="shared" si="8"/>
        <v>39</v>
      </c>
      <c r="K44" s="9"/>
      <c r="L44" s="72">
        <f t="shared" si="7"/>
        <v>47.297297297297298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 t="s">
        <v>27</v>
      </c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 t="s">
        <v>27</v>
      </c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C091-365E-4C0A-A0D2-14273494B0B6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20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58</v>
      </c>
      <c r="D7" s="14">
        <v>24.37</v>
      </c>
      <c r="E7" s="15"/>
      <c r="F7" s="15">
        <f>'19 FEB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15"/>
      <c r="F8" s="15">
        <f>'19 FEB 2024'!J8</f>
        <v>0</v>
      </c>
      <c r="G8" s="15">
        <v>0</v>
      </c>
      <c r="H8" s="15">
        <f t="shared" si="0"/>
        <v>0</v>
      </c>
      <c r="I8" s="15">
        <v>0</v>
      </c>
      <c r="J8" s="15">
        <f t="shared" si="1"/>
        <v>0</v>
      </c>
      <c r="K8" s="17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76">
        <v>3</v>
      </c>
      <c r="B9" s="77" t="s">
        <v>18</v>
      </c>
      <c r="C9" s="21"/>
      <c r="D9" s="92">
        <v>14.5</v>
      </c>
      <c r="E9" s="80">
        <v>6</v>
      </c>
      <c r="F9" s="80">
        <f>'19 FEB 2024'!J9</f>
        <v>8</v>
      </c>
      <c r="G9" s="80">
        <v>0</v>
      </c>
      <c r="H9" s="80">
        <f t="shared" si="0"/>
        <v>8</v>
      </c>
      <c r="I9" s="80">
        <v>8</v>
      </c>
      <c r="J9" s="80">
        <f t="shared" si="1"/>
        <v>0</v>
      </c>
      <c r="K9" s="82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5">
        <f>'19 FEB 2024'!J10</f>
        <v>0</v>
      </c>
      <c r="G10" s="15">
        <v>0</v>
      </c>
      <c r="H10" s="23">
        <f t="shared" si="0"/>
        <v>0</v>
      </c>
      <c r="I10" s="15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5">
        <f>'19 FEB 2024'!J11</f>
        <v>4</v>
      </c>
      <c r="G11" s="15">
        <v>0</v>
      </c>
      <c r="H11" s="23">
        <f t="shared" si="0"/>
        <v>4</v>
      </c>
      <c r="I11" s="15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58</v>
      </c>
      <c r="D12" s="20">
        <v>7.85</v>
      </c>
      <c r="E12" s="23"/>
      <c r="F12" s="23">
        <f>'19 FEB 2024'!J12</f>
        <v>0</v>
      </c>
      <c r="G12" s="23">
        <v>0</v>
      </c>
      <c r="H12" s="23">
        <f t="shared" si="0"/>
        <v>0</v>
      </c>
      <c r="I12" s="23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23">
        <f>'19 FEB 2024'!J13</f>
        <v>0</v>
      </c>
      <c r="G13" s="23">
        <v>0</v>
      </c>
      <c r="H13" s="23">
        <f t="shared" si="0"/>
        <v>0</v>
      </c>
      <c r="I13" s="23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23">
        <f>'19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23">
        <f>'19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76">
        <v>10</v>
      </c>
      <c r="B16" s="77" t="s">
        <v>26</v>
      </c>
      <c r="C16" s="21"/>
      <c r="D16" s="92">
        <v>6.5</v>
      </c>
      <c r="E16" s="80">
        <v>6</v>
      </c>
      <c r="F16" s="80">
        <f>'19 FEB 2024'!J16</f>
        <v>3</v>
      </c>
      <c r="G16" s="80">
        <v>0</v>
      </c>
      <c r="H16" s="80">
        <f t="shared" si="0"/>
        <v>3</v>
      </c>
      <c r="I16" s="80">
        <v>3</v>
      </c>
      <c r="J16" s="80">
        <f t="shared" si="1"/>
        <v>0</v>
      </c>
      <c r="K16" s="82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>
      <c r="A17" s="76">
        <v>11</v>
      </c>
      <c r="B17" s="77" t="s">
        <v>28</v>
      </c>
      <c r="C17" s="21"/>
      <c r="D17" s="92">
        <v>9.25</v>
      </c>
      <c r="E17" s="80">
        <v>6</v>
      </c>
      <c r="F17" s="80">
        <f>'19 FEB 2024'!J17</f>
        <v>11</v>
      </c>
      <c r="G17" s="80">
        <v>0</v>
      </c>
      <c r="H17" s="80">
        <f t="shared" si="0"/>
        <v>11</v>
      </c>
      <c r="I17" s="80">
        <v>3</v>
      </c>
      <c r="J17" s="80">
        <f t="shared" si="1"/>
        <v>8</v>
      </c>
      <c r="K17" s="82"/>
      <c r="L17" s="8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>
      <c r="A18" s="76">
        <v>12</v>
      </c>
      <c r="B18" s="77" t="s">
        <v>29</v>
      </c>
      <c r="C18" s="21"/>
      <c r="D18" s="92">
        <v>26</v>
      </c>
      <c r="E18" s="80">
        <v>6</v>
      </c>
      <c r="F18" s="80">
        <f>'19 FEB 2024'!J18</f>
        <v>8</v>
      </c>
      <c r="G18" s="80">
        <v>4</v>
      </c>
      <c r="H18" s="80">
        <f t="shared" si="0"/>
        <v>12</v>
      </c>
      <c r="I18" s="80">
        <v>3</v>
      </c>
      <c r="J18" s="80">
        <f t="shared" si="1"/>
        <v>9</v>
      </c>
      <c r="K18" s="82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6.5" thickBot="1">
      <c r="A19" s="11">
        <v>13</v>
      </c>
      <c r="B19" s="18" t="s">
        <v>30</v>
      </c>
      <c r="C19" s="24"/>
      <c r="D19" s="20">
        <v>8.3000000000000007</v>
      </c>
      <c r="E19" s="15"/>
      <c r="F19" s="15">
        <f>'19 FEB 2024'!J19</f>
        <v>0</v>
      </c>
      <c r="G19" s="15">
        <v>0</v>
      </c>
      <c r="H19" s="15">
        <f t="shared" si="0"/>
        <v>0</v>
      </c>
      <c r="I19" s="15">
        <v>0</v>
      </c>
      <c r="J19" s="15">
        <f t="shared" si="1"/>
        <v>0</v>
      </c>
      <c r="K19" s="17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6">
        <v>14</v>
      </c>
      <c r="B20" s="27" t="s">
        <v>31</v>
      </c>
      <c r="C20" s="13" t="s">
        <v>58</v>
      </c>
      <c r="D20" s="28">
        <v>17.66</v>
      </c>
      <c r="E20" s="23"/>
      <c r="F20" s="15">
        <f>'19 FEB 2024'!J20</f>
        <v>0</v>
      </c>
      <c r="G20" s="23">
        <v>13</v>
      </c>
      <c r="H20" s="23">
        <f t="shared" si="0"/>
        <v>13</v>
      </c>
      <c r="I20" s="23">
        <v>0</v>
      </c>
      <c r="J20" s="23">
        <f t="shared" si="1"/>
        <v>13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5">
        <f>'19 FEB 2024'!J21</f>
        <v>39</v>
      </c>
      <c r="G21" s="15">
        <f t="shared" ref="G21:J21" si="2">SUM(G7:G20)</f>
        <v>17</v>
      </c>
      <c r="H21" s="15">
        <f t="shared" si="2"/>
        <v>56</v>
      </c>
      <c r="I21" s="15">
        <f t="shared" si="2"/>
        <v>17</v>
      </c>
      <c r="J21" s="15">
        <f t="shared" si="2"/>
        <v>39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5">
        <f>'19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'19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'19 FEB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40">
        <v>6260</v>
      </c>
      <c r="E25" s="9"/>
      <c r="F25" s="15">
        <f>'19 FEB 2024'!J25</f>
        <v>0</v>
      </c>
      <c r="G25" s="71">
        <v>0</v>
      </c>
      <c r="H25" s="25">
        <f t="shared" ref="H25:H42" si="3">G25+F25</f>
        <v>0</v>
      </c>
      <c r="I25" s="25">
        <v>0</v>
      </c>
      <c r="J25" s="25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40">
        <v>850</v>
      </c>
      <c r="E26" s="9"/>
      <c r="F26" s="15">
        <f>'19 FEB 2024'!J26</f>
        <v>0</v>
      </c>
      <c r="G26" s="71">
        <v>0</v>
      </c>
      <c r="H26" s="25">
        <f t="shared" si="3"/>
        <v>0</v>
      </c>
      <c r="I26" s="25">
        <v>0</v>
      </c>
      <c r="J26" s="25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40">
        <v>3080</v>
      </c>
      <c r="E27" s="17"/>
      <c r="F27" s="15">
        <f>'19 FEB 2024'!J27</f>
        <v>0</v>
      </c>
      <c r="G27" s="71">
        <v>0</v>
      </c>
      <c r="H27" s="16">
        <f t="shared" si="3"/>
        <v>0</v>
      </c>
      <c r="I27" s="16">
        <v>0</v>
      </c>
      <c r="J27" s="16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44">
        <v>5930</v>
      </c>
      <c r="E28" s="9"/>
      <c r="F28" s="15">
        <f>'19 FEB 2024'!J28</f>
        <v>0</v>
      </c>
      <c r="G28" s="71">
        <v>0</v>
      </c>
      <c r="H28" s="25">
        <f t="shared" si="3"/>
        <v>0</v>
      </c>
      <c r="I28" s="25">
        <v>0</v>
      </c>
      <c r="J28" s="25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45">
        <v>8150</v>
      </c>
      <c r="E29" s="9"/>
      <c r="F29" s="15">
        <f>'19 FEB 2024'!J29</f>
        <v>0</v>
      </c>
      <c r="G29" s="71">
        <v>0</v>
      </c>
      <c r="H29" s="25">
        <f t="shared" si="3"/>
        <v>0</v>
      </c>
      <c r="I29" s="25">
        <v>0</v>
      </c>
      <c r="J29" s="25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48">
        <v>8440</v>
      </c>
      <c r="E30" s="9"/>
      <c r="F30" s="15">
        <f>'19 FEB 2024'!J30</f>
        <v>0</v>
      </c>
      <c r="G30" s="71">
        <v>0</v>
      </c>
      <c r="H30" s="25">
        <f t="shared" si="3"/>
        <v>0</v>
      </c>
      <c r="I30" s="25">
        <v>0</v>
      </c>
      <c r="J30" s="25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52">
        <v>5640</v>
      </c>
      <c r="E31" s="17"/>
      <c r="F31" s="15">
        <f>'19 FEB 2024'!J31</f>
        <v>0</v>
      </c>
      <c r="G31" s="71">
        <v>0</v>
      </c>
      <c r="H31" s="16">
        <f t="shared" si="3"/>
        <v>0</v>
      </c>
      <c r="I31" s="25">
        <v>0</v>
      </c>
      <c r="J31" s="16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52">
        <v>33370</v>
      </c>
      <c r="E32" s="17"/>
      <c r="F32" s="15">
        <f>'19 FEB 2024'!J32</f>
        <v>0</v>
      </c>
      <c r="G32" s="71">
        <v>0</v>
      </c>
      <c r="H32" s="16">
        <f t="shared" si="3"/>
        <v>0</v>
      </c>
      <c r="I32" s="25">
        <v>0</v>
      </c>
      <c r="J32" s="16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54">
        <v>21060</v>
      </c>
      <c r="E33" s="17"/>
      <c r="F33" s="15">
        <f>'19 FEB 2024'!J33</f>
        <v>0</v>
      </c>
      <c r="G33" s="71">
        <v>0</v>
      </c>
      <c r="H33" s="16">
        <f t="shared" si="3"/>
        <v>0</v>
      </c>
      <c r="I33" s="25">
        <v>0</v>
      </c>
      <c r="J33" s="16"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88"/>
      <c r="D34" s="55">
        <v>10870</v>
      </c>
      <c r="E34" s="17"/>
      <c r="F34" s="15">
        <f>'19 FEB 2024'!J34</f>
        <v>0</v>
      </c>
      <c r="G34" s="71">
        <v>0</v>
      </c>
      <c r="H34" s="16">
        <f t="shared" si="3"/>
        <v>0</v>
      </c>
      <c r="I34" s="25">
        <v>0</v>
      </c>
      <c r="J34" s="16">
        <f t="shared" ref="J34:J42" si="5">H34-I34</f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55">
        <v>7240</v>
      </c>
      <c r="E35" s="17"/>
      <c r="F35" s="15">
        <f>'19 FEB 2024'!J35</f>
        <v>0</v>
      </c>
      <c r="G35" s="71">
        <v>0</v>
      </c>
      <c r="H35" s="16">
        <f t="shared" si="3"/>
        <v>0</v>
      </c>
      <c r="I35" s="25">
        <v>0</v>
      </c>
      <c r="J35" s="16">
        <f t="shared" si="5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58">
        <v>36800</v>
      </c>
      <c r="E36" s="17"/>
      <c r="F36" s="15">
        <f>'19 FEB 2024'!J36</f>
        <v>0</v>
      </c>
      <c r="G36" s="71">
        <v>12</v>
      </c>
      <c r="H36" s="16">
        <f t="shared" si="3"/>
        <v>12</v>
      </c>
      <c r="I36" s="25">
        <v>12</v>
      </c>
      <c r="J36" s="16">
        <f t="shared" si="5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52">
        <v>8420</v>
      </c>
      <c r="E37" s="17"/>
      <c r="F37" s="15">
        <f>'19 FEB 2024'!J37</f>
        <v>0</v>
      </c>
      <c r="G37" s="71">
        <v>0</v>
      </c>
      <c r="H37" s="16">
        <f t="shared" si="3"/>
        <v>0</v>
      </c>
      <c r="I37" s="25">
        <v>0</v>
      </c>
      <c r="J37" s="16">
        <f t="shared" si="5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52">
        <v>40900</v>
      </c>
      <c r="E38" s="17"/>
      <c r="F38" s="15">
        <f>'19 FEB 2024'!J38</f>
        <v>0</v>
      </c>
      <c r="G38" s="71">
        <v>6</v>
      </c>
      <c r="H38" s="16">
        <f t="shared" si="3"/>
        <v>6</v>
      </c>
      <c r="I38" s="16">
        <v>6</v>
      </c>
      <c r="J38" s="16">
        <f t="shared" si="5"/>
        <v>0</v>
      </c>
      <c r="K38" s="17"/>
      <c r="L38" s="36">
        <v>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61">
        <v>14980</v>
      </c>
      <c r="E39" s="17"/>
      <c r="F39" s="15">
        <f>'19 FEB 2024'!J39</f>
        <v>0</v>
      </c>
      <c r="G39" s="71">
        <v>0</v>
      </c>
      <c r="H39" s="16">
        <f t="shared" si="3"/>
        <v>0</v>
      </c>
      <c r="I39" s="16">
        <v>0</v>
      </c>
      <c r="J39" s="16">
        <f t="shared" si="5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63">
        <v>17860</v>
      </c>
      <c r="E40" s="17"/>
      <c r="F40" s="15">
        <f>'19 FEB 2024'!J40</f>
        <v>0</v>
      </c>
      <c r="G40" s="71">
        <v>0</v>
      </c>
      <c r="H40" s="16">
        <f t="shared" si="3"/>
        <v>0</v>
      </c>
      <c r="I40" s="16">
        <v>0</v>
      </c>
      <c r="J40" s="16">
        <f t="shared" si="5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63">
        <v>1890</v>
      </c>
      <c r="E41" s="17"/>
      <c r="F41" s="15">
        <f>'19 FEB 2024'!J41</f>
        <v>0</v>
      </c>
      <c r="G41" s="71">
        <v>0</v>
      </c>
      <c r="H41" s="16">
        <f t="shared" si="3"/>
        <v>0</v>
      </c>
      <c r="I41" s="16">
        <v>0</v>
      </c>
      <c r="J41" s="16">
        <f t="shared" si="5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93">
        <v>18</v>
      </c>
      <c r="B42" s="65" t="s">
        <v>55</v>
      </c>
      <c r="C42" s="8"/>
      <c r="D42" s="55">
        <v>2150</v>
      </c>
      <c r="E42" s="33"/>
      <c r="F42" s="15">
        <f>'19 FEB 2024'!J42</f>
        <v>0</v>
      </c>
      <c r="G42" s="71">
        <v>0</v>
      </c>
      <c r="H42" s="16">
        <f t="shared" si="3"/>
        <v>0</v>
      </c>
      <c r="I42" s="16">
        <v>0</v>
      </c>
      <c r="J42" s="16">
        <f t="shared" si="5"/>
        <v>0</v>
      </c>
      <c r="K42" s="33"/>
      <c r="L42" s="66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>
      <c r="A43" s="67" t="s">
        <v>56</v>
      </c>
      <c r="B43" s="68"/>
      <c r="C43" s="68"/>
      <c r="D43" s="69">
        <f>SUM(D25:D42)</f>
        <v>233890</v>
      </c>
      <c r="E43" s="70"/>
      <c r="F43" s="15">
        <f>'19 FEB 2024'!J43</f>
        <v>0</v>
      </c>
      <c r="G43" s="71">
        <f t="shared" ref="G43:J43" si="6">SUM(G25:G42)</f>
        <v>18</v>
      </c>
      <c r="H43" s="71">
        <f t="shared" si="6"/>
        <v>18</v>
      </c>
      <c r="I43" s="71">
        <f t="shared" si="6"/>
        <v>18</v>
      </c>
      <c r="J43" s="71">
        <f t="shared" si="6"/>
        <v>0</v>
      </c>
      <c r="K43" s="70"/>
      <c r="L43" s="72">
        <f t="shared" ref="L43:L44" si="7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73"/>
      <c r="E44" s="9"/>
      <c r="F44" s="74">
        <f t="shared" ref="F44:J44" si="8">F43+F21</f>
        <v>39</v>
      </c>
      <c r="G44" s="74">
        <f t="shared" si="8"/>
        <v>35</v>
      </c>
      <c r="H44" s="74">
        <f t="shared" si="8"/>
        <v>74</v>
      </c>
      <c r="I44" s="74">
        <f t="shared" si="8"/>
        <v>35</v>
      </c>
      <c r="J44" s="74">
        <f t="shared" si="8"/>
        <v>39</v>
      </c>
      <c r="K44" s="9"/>
      <c r="L44" s="72">
        <f t="shared" si="7"/>
        <v>47.297297297297298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 t="s">
        <v>27</v>
      </c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BF72-F4B4-4304-B22B-721C0BB4C34E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68.42578125" customWidth="1"/>
    <col min="3" max="3" width="28.5703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21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58</v>
      </c>
      <c r="D7" s="14">
        <v>24.37</v>
      </c>
      <c r="E7" s="15"/>
      <c r="F7" s="15">
        <f>'20 FEB 2024'!J7</f>
        <v>0</v>
      </c>
      <c r="G7" s="15">
        <v>9</v>
      </c>
      <c r="H7" s="15">
        <f t="shared" ref="H7:H20" si="0">G7+F7</f>
        <v>9</v>
      </c>
      <c r="I7" s="15">
        <v>0</v>
      </c>
      <c r="J7" s="15">
        <f t="shared" ref="J7:J20" si="1">H7-I7</f>
        <v>9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23"/>
      <c r="F8" s="15">
        <f>'20 FEB 2024'!J8</f>
        <v>0</v>
      </c>
      <c r="G8" s="23">
        <v>0</v>
      </c>
      <c r="H8" s="23">
        <f t="shared" si="0"/>
        <v>0</v>
      </c>
      <c r="I8" s="23">
        <v>0</v>
      </c>
      <c r="J8" s="23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8" t="s">
        <v>18</v>
      </c>
      <c r="C9" s="21"/>
      <c r="D9" s="20">
        <v>14.5</v>
      </c>
      <c r="E9" s="23"/>
      <c r="F9" s="15">
        <f>'20 FEB 2024'!J9</f>
        <v>0</v>
      </c>
      <c r="G9" s="23">
        <v>0</v>
      </c>
      <c r="H9" s="23">
        <f t="shared" si="0"/>
        <v>0</v>
      </c>
      <c r="I9" s="23">
        <v>0</v>
      </c>
      <c r="J9" s="23">
        <f t="shared" si="1"/>
        <v>0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5">
        <f>'20 FEB 2024'!J10</f>
        <v>0</v>
      </c>
      <c r="G10" s="23">
        <v>0</v>
      </c>
      <c r="H10" s="23">
        <f t="shared" si="0"/>
        <v>0</v>
      </c>
      <c r="I10" s="23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5">
        <f>'20 FEB 2024'!J11</f>
        <v>4</v>
      </c>
      <c r="G11" s="23">
        <v>0</v>
      </c>
      <c r="H11" s="23">
        <f t="shared" si="0"/>
        <v>4</v>
      </c>
      <c r="I11" s="23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58</v>
      </c>
      <c r="D12" s="20">
        <v>7.85</v>
      </c>
      <c r="E12" s="23"/>
      <c r="F12" s="15">
        <f>'20 FEB 2024'!J12</f>
        <v>0</v>
      </c>
      <c r="G12" s="23">
        <v>0</v>
      </c>
      <c r="H12" s="23">
        <f t="shared" si="0"/>
        <v>0</v>
      </c>
      <c r="I12" s="23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15">
        <f>'20 FEB 2024'!J13</f>
        <v>0</v>
      </c>
      <c r="G13" s="23">
        <v>0</v>
      </c>
      <c r="H13" s="23">
        <f t="shared" si="0"/>
        <v>0</v>
      </c>
      <c r="I13" s="23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15">
        <f>'20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15">
        <f>'20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8" t="s">
        <v>26</v>
      </c>
      <c r="C16" s="21"/>
      <c r="D16" s="20">
        <v>6.5</v>
      </c>
      <c r="E16" s="23"/>
      <c r="F16" s="15">
        <f>'20 FEB 2024'!J16</f>
        <v>0</v>
      </c>
      <c r="G16" s="23">
        <v>0</v>
      </c>
      <c r="H16" s="23">
        <f t="shared" si="0"/>
        <v>0</v>
      </c>
      <c r="I16" s="23">
        <v>0</v>
      </c>
      <c r="J16" s="23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8" t="s">
        <v>28</v>
      </c>
      <c r="C17" s="21"/>
      <c r="D17" s="20">
        <v>9.25</v>
      </c>
      <c r="E17" s="23"/>
      <c r="F17" s="15">
        <f>'20 FEB 2024'!J17</f>
        <v>8</v>
      </c>
      <c r="G17" s="23">
        <v>0</v>
      </c>
      <c r="H17" s="23">
        <f t="shared" si="0"/>
        <v>8</v>
      </c>
      <c r="I17" s="23">
        <v>0</v>
      </c>
      <c r="J17" s="23">
        <f t="shared" si="1"/>
        <v>8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76">
        <v>12</v>
      </c>
      <c r="B18" s="77" t="s">
        <v>29</v>
      </c>
      <c r="C18" s="21"/>
      <c r="D18" s="92">
        <v>26</v>
      </c>
      <c r="E18" s="80">
        <v>6</v>
      </c>
      <c r="F18" s="80">
        <f>'20 FEB 2024'!J18</f>
        <v>9</v>
      </c>
      <c r="G18" s="80">
        <v>3</v>
      </c>
      <c r="H18" s="80">
        <f t="shared" si="0"/>
        <v>12</v>
      </c>
      <c r="I18" s="80">
        <v>9</v>
      </c>
      <c r="J18" s="80">
        <f t="shared" si="1"/>
        <v>3</v>
      </c>
      <c r="K18" s="82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6.5" thickBot="1">
      <c r="A19" s="11">
        <v>13</v>
      </c>
      <c r="B19" s="18" t="s">
        <v>30</v>
      </c>
      <c r="C19" s="24"/>
      <c r="D19" s="20">
        <v>8.3000000000000007</v>
      </c>
      <c r="E19" s="23"/>
      <c r="F19" s="15">
        <f>'20 FEB 2024'!J19</f>
        <v>0</v>
      </c>
      <c r="G19" s="23">
        <v>6</v>
      </c>
      <c r="H19" s="23">
        <f t="shared" si="0"/>
        <v>6</v>
      </c>
      <c r="I19" s="23">
        <v>0</v>
      </c>
      <c r="J19" s="23">
        <f t="shared" si="1"/>
        <v>6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95">
        <v>14</v>
      </c>
      <c r="B20" s="96" t="s">
        <v>31</v>
      </c>
      <c r="C20" s="97" t="s">
        <v>58</v>
      </c>
      <c r="D20" s="98">
        <v>17.66</v>
      </c>
      <c r="E20" s="80">
        <v>6</v>
      </c>
      <c r="F20" s="80">
        <f>'20 FEB 2024'!J20</f>
        <v>13</v>
      </c>
      <c r="G20" s="80">
        <v>0</v>
      </c>
      <c r="H20" s="80">
        <f t="shared" si="0"/>
        <v>13</v>
      </c>
      <c r="I20" s="80">
        <v>9</v>
      </c>
      <c r="J20" s="80">
        <f t="shared" si="1"/>
        <v>4</v>
      </c>
      <c r="K20" s="82"/>
      <c r="L20" s="83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5">
        <f>'20 FEB 2024'!J21</f>
        <v>39</v>
      </c>
      <c r="G21" s="15">
        <f t="shared" ref="G21:J21" si="2">SUM(G7:G20)</f>
        <v>18</v>
      </c>
      <c r="H21" s="15">
        <f t="shared" si="2"/>
        <v>57</v>
      </c>
      <c r="I21" s="15">
        <f t="shared" si="2"/>
        <v>18</v>
      </c>
      <c r="J21" s="15">
        <f t="shared" si="2"/>
        <v>39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5">
        <f>'20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'20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'20 FEB 2024'!J24</f>
        <v>0</v>
      </c>
      <c r="G24" s="9"/>
      <c r="H24" s="9"/>
      <c r="I24" s="9" t="s">
        <v>27</v>
      </c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40">
        <v>6260</v>
      </c>
      <c r="E25" s="9"/>
      <c r="F25" s="15">
        <f>'20 FEB 2024'!J25</f>
        <v>0</v>
      </c>
      <c r="G25" s="99">
        <v>0</v>
      </c>
      <c r="H25" s="23">
        <f t="shared" ref="H25:H42" si="3">G25+F25</f>
        <v>0</v>
      </c>
      <c r="I25" s="23">
        <v>0</v>
      </c>
      <c r="J25" s="23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40">
        <v>850</v>
      </c>
      <c r="E26" s="9"/>
      <c r="F26" s="15">
        <f>'20 FEB 2024'!J26</f>
        <v>0</v>
      </c>
      <c r="G26" s="99">
        <v>0</v>
      </c>
      <c r="H26" s="23">
        <f t="shared" si="3"/>
        <v>0</v>
      </c>
      <c r="I26" s="23">
        <v>0</v>
      </c>
      <c r="J26" s="23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40">
        <v>3080</v>
      </c>
      <c r="E27" s="17"/>
      <c r="F27" s="15">
        <f>'20 FEB 2024'!J27</f>
        <v>0</v>
      </c>
      <c r="G27" s="100">
        <v>0</v>
      </c>
      <c r="H27" s="15">
        <f t="shared" si="3"/>
        <v>0</v>
      </c>
      <c r="I27" s="15">
        <v>0</v>
      </c>
      <c r="J27" s="15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44">
        <v>5930</v>
      </c>
      <c r="E28" s="9"/>
      <c r="F28" s="15">
        <f>'20 FEB 2024'!J28</f>
        <v>0</v>
      </c>
      <c r="G28" s="99">
        <v>0</v>
      </c>
      <c r="H28" s="23">
        <f t="shared" si="3"/>
        <v>0</v>
      </c>
      <c r="I28" s="23">
        <v>0</v>
      </c>
      <c r="J28" s="23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45">
        <v>8150</v>
      </c>
      <c r="E29" s="9"/>
      <c r="F29" s="15">
        <f>'20 FEB 2024'!J29</f>
        <v>0</v>
      </c>
      <c r="G29" s="99">
        <v>0</v>
      </c>
      <c r="H29" s="23">
        <f t="shared" si="3"/>
        <v>0</v>
      </c>
      <c r="I29" s="23">
        <v>0</v>
      </c>
      <c r="J29" s="23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48">
        <v>8440</v>
      </c>
      <c r="E30" s="9"/>
      <c r="F30" s="15">
        <f>'20 FEB 2024'!J30</f>
        <v>0</v>
      </c>
      <c r="G30" s="99">
        <v>0</v>
      </c>
      <c r="H30" s="23">
        <f t="shared" si="3"/>
        <v>0</v>
      </c>
      <c r="I30" s="23">
        <v>0</v>
      </c>
      <c r="J30" s="23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52">
        <v>5640</v>
      </c>
      <c r="E31" s="17"/>
      <c r="F31" s="15">
        <f>'20 FEB 2024'!J31</f>
        <v>0</v>
      </c>
      <c r="G31" s="99">
        <v>0</v>
      </c>
      <c r="H31" s="15">
        <f t="shared" si="3"/>
        <v>0</v>
      </c>
      <c r="I31" s="23">
        <v>0</v>
      </c>
      <c r="J31" s="15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52">
        <v>33370</v>
      </c>
      <c r="E32" s="17"/>
      <c r="F32" s="15">
        <f>'20 FEB 2024'!J32</f>
        <v>0</v>
      </c>
      <c r="G32" s="99">
        <v>0</v>
      </c>
      <c r="H32" s="15">
        <f t="shared" si="3"/>
        <v>0</v>
      </c>
      <c r="I32" s="23">
        <v>0</v>
      </c>
      <c r="J32" s="15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54">
        <v>21060</v>
      </c>
      <c r="E33" s="17"/>
      <c r="F33" s="15">
        <f>'20 FEB 2024'!J33</f>
        <v>0</v>
      </c>
      <c r="G33" s="99">
        <v>0</v>
      </c>
      <c r="H33" s="15">
        <f t="shared" si="3"/>
        <v>0</v>
      </c>
      <c r="I33" s="23">
        <v>0</v>
      </c>
      <c r="J33" s="15"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88"/>
      <c r="D34" s="55">
        <v>10870</v>
      </c>
      <c r="E34" s="17"/>
      <c r="F34" s="15">
        <f>'20 FEB 2024'!J34</f>
        <v>0</v>
      </c>
      <c r="G34" s="99">
        <v>0</v>
      </c>
      <c r="H34" s="15">
        <f t="shared" si="3"/>
        <v>0</v>
      </c>
      <c r="I34" s="23">
        <v>0</v>
      </c>
      <c r="J34" s="15">
        <f t="shared" ref="J34:J42" si="5">H34-I34</f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55">
        <v>7240</v>
      </c>
      <c r="E35" s="17"/>
      <c r="F35" s="15">
        <f>'20 FEB 2024'!J35</f>
        <v>0</v>
      </c>
      <c r="G35" s="99">
        <v>0</v>
      </c>
      <c r="H35" s="15">
        <f t="shared" si="3"/>
        <v>0</v>
      </c>
      <c r="I35" s="23">
        <v>0</v>
      </c>
      <c r="J35" s="15">
        <f t="shared" si="5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58">
        <v>36800</v>
      </c>
      <c r="E36" s="17"/>
      <c r="F36" s="15">
        <f>'20 FEB 2024'!J36</f>
        <v>0</v>
      </c>
      <c r="G36" s="99">
        <v>26</v>
      </c>
      <c r="H36" s="15">
        <f t="shared" si="3"/>
        <v>26</v>
      </c>
      <c r="I36" s="23">
        <v>26</v>
      </c>
      <c r="J36" s="15">
        <f t="shared" si="5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52">
        <v>8420</v>
      </c>
      <c r="E37" s="17"/>
      <c r="F37" s="15">
        <f>'20 FEB 2024'!J37</f>
        <v>0</v>
      </c>
      <c r="G37" s="99">
        <v>0</v>
      </c>
      <c r="H37" s="15">
        <f t="shared" si="3"/>
        <v>0</v>
      </c>
      <c r="I37" s="23">
        <v>0</v>
      </c>
      <c r="J37" s="15">
        <f t="shared" si="5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52">
        <v>40900</v>
      </c>
      <c r="E38" s="17"/>
      <c r="F38" s="15">
        <f>'20 FEB 2024'!J38</f>
        <v>0</v>
      </c>
      <c r="G38" s="100">
        <v>8</v>
      </c>
      <c r="H38" s="15">
        <f t="shared" si="3"/>
        <v>8</v>
      </c>
      <c r="I38" s="15">
        <v>8</v>
      </c>
      <c r="J38" s="15">
        <f t="shared" si="5"/>
        <v>0</v>
      </c>
      <c r="K38" s="17"/>
      <c r="L38" s="36" t="s">
        <v>27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61">
        <v>14980</v>
      </c>
      <c r="E39" s="17"/>
      <c r="F39" s="15">
        <f>'20 FEB 2024'!J39</f>
        <v>0</v>
      </c>
      <c r="G39" s="100">
        <v>0</v>
      </c>
      <c r="H39" s="15">
        <f t="shared" si="3"/>
        <v>0</v>
      </c>
      <c r="I39" s="15">
        <v>0</v>
      </c>
      <c r="J39" s="15">
        <f t="shared" si="5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63">
        <v>17860</v>
      </c>
      <c r="E40" s="17"/>
      <c r="F40" s="15">
        <f>'20 FEB 2024'!J40</f>
        <v>0</v>
      </c>
      <c r="G40" s="99">
        <v>0</v>
      </c>
      <c r="H40" s="15">
        <f t="shared" si="3"/>
        <v>0</v>
      </c>
      <c r="I40" s="23">
        <v>0</v>
      </c>
      <c r="J40" s="15">
        <f t="shared" si="5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63">
        <v>1890</v>
      </c>
      <c r="E41" s="17"/>
      <c r="F41" s="15">
        <f>'20 FEB 2024'!J41</f>
        <v>0</v>
      </c>
      <c r="G41" s="100">
        <v>0</v>
      </c>
      <c r="H41" s="15">
        <f t="shared" si="3"/>
        <v>0</v>
      </c>
      <c r="I41" s="15">
        <v>0</v>
      </c>
      <c r="J41" s="15">
        <f t="shared" si="5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93">
        <v>18</v>
      </c>
      <c r="B42" s="65" t="s">
        <v>55</v>
      </c>
      <c r="C42" s="8"/>
      <c r="D42" s="55">
        <v>2150</v>
      </c>
      <c r="E42" s="33"/>
      <c r="F42" s="15">
        <f>'20 FEB 2024'!J42</f>
        <v>0</v>
      </c>
      <c r="G42" s="100">
        <v>0</v>
      </c>
      <c r="H42" s="15">
        <f t="shared" si="3"/>
        <v>0</v>
      </c>
      <c r="I42" s="15">
        <v>0</v>
      </c>
      <c r="J42" s="15">
        <f t="shared" si="5"/>
        <v>0</v>
      </c>
      <c r="K42" s="33"/>
      <c r="L42" s="66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>
      <c r="A43" s="67" t="s">
        <v>56</v>
      </c>
      <c r="B43" s="68"/>
      <c r="C43" s="68"/>
      <c r="D43" s="101">
        <f>SUM(D25:D42)</f>
        <v>233890</v>
      </c>
      <c r="E43" s="70"/>
      <c r="F43" s="99">
        <f t="shared" ref="F43:J43" si="6">SUM(F25:F42)</f>
        <v>0</v>
      </c>
      <c r="G43" s="99">
        <f t="shared" si="6"/>
        <v>34</v>
      </c>
      <c r="H43" s="99">
        <f t="shared" si="6"/>
        <v>34</v>
      </c>
      <c r="I43" s="99">
        <f t="shared" si="6"/>
        <v>34</v>
      </c>
      <c r="J43" s="99">
        <f t="shared" si="6"/>
        <v>0</v>
      </c>
      <c r="K43" s="70"/>
      <c r="L43" s="72">
        <f t="shared" ref="L43:L44" si="7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73"/>
      <c r="E44" s="9"/>
      <c r="F44" s="102">
        <f t="shared" ref="F44:J44" si="8">F43+F21</f>
        <v>39</v>
      </c>
      <c r="G44" s="102">
        <f t="shared" si="8"/>
        <v>52</v>
      </c>
      <c r="H44" s="102">
        <f t="shared" si="8"/>
        <v>91</v>
      </c>
      <c r="I44" s="102">
        <f t="shared" si="8"/>
        <v>52</v>
      </c>
      <c r="J44" s="102">
        <f t="shared" si="8"/>
        <v>39</v>
      </c>
      <c r="K44" s="9"/>
      <c r="L44" s="72">
        <f t="shared" si="7"/>
        <v>57.142857142857139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F65D-B10A-4754-938D-41F96CA48757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28.5703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22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6">
        <v>1</v>
      </c>
      <c r="B7" s="103" t="s">
        <v>14</v>
      </c>
      <c r="C7" s="97" t="s">
        <v>58</v>
      </c>
      <c r="D7" s="104">
        <v>24.37</v>
      </c>
      <c r="E7" s="80">
        <v>6</v>
      </c>
      <c r="F7" s="80">
        <f>'21 FEB 2024'!J7</f>
        <v>9</v>
      </c>
      <c r="G7" s="80">
        <v>0</v>
      </c>
      <c r="H7" s="80">
        <f t="shared" ref="H7:H20" si="0">G7+F7</f>
        <v>9</v>
      </c>
      <c r="I7" s="80">
        <v>9</v>
      </c>
      <c r="J7" s="80">
        <f t="shared" ref="J7:J20" si="1">H7-I7</f>
        <v>0</v>
      </c>
      <c r="K7" s="82"/>
      <c r="L7" s="83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23"/>
      <c r="F8" s="15">
        <f>'21 FEB 2024'!J8</f>
        <v>0</v>
      </c>
      <c r="G8" s="23">
        <v>0</v>
      </c>
      <c r="H8" s="23">
        <f t="shared" si="0"/>
        <v>0</v>
      </c>
      <c r="I8" s="23">
        <v>0</v>
      </c>
      <c r="J8" s="23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8" t="s">
        <v>18</v>
      </c>
      <c r="C9" s="21"/>
      <c r="D9" s="20">
        <v>14.5</v>
      </c>
      <c r="E9" s="23"/>
      <c r="F9" s="15">
        <f>'21 FEB 2024'!J9</f>
        <v>0</v>
      </c>
      <c r="G9" s="23">
        <v>8</v>
      </c>
      <c r="H9" s="23">
        <f t="shared" si="0"/>
        <v>8</v>
      </c>
      <c r="I9" s="23">
        <v>0</v>
      </c>
      <c r="J9" s="23">
        <f t="shared" si="1"/>
        <v>8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5">
        <f>'21 FEB 2024'!J10</f>
        <v>0</v>
      </c>
      <c r="G10" s="23">
        <v>0</v>
      </c>
      <c r="H10" s="23">
        <f t="shared" si="0"/>
        <v>0</v>
      </c>
      <c r="I10" s="23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5">
        <f>'21 FEB 2024'!J11</f>
        <v>4</v>
      </c>
      <c r="G11" s="23">
        <v>0</v>
      </c>
      <c r="H11" s="23">
        <f t="shared" si="0"/>
        <v>4</v>
      </c>
      <c r="I11" s="23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58</v>
      </c>
      <c r="D12" s="20">
        <v>7.85</v>
      </c>
      <c r="E12" s="23"/>
      <c r="F12" s="15">
        <f>'21 FEB 2024'!J12</f>
        <v>0</v>
      </c>
      <c r="G12" s="23">
        <v>0</v>
      </c>
      <c r="H12" s="23">
        <f t="shared" si="0"/>
        <v>0</v>
      </c>
      <c r="I12" s="23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15">
        <f>'21 FEB 2024'!J13</f>
        <v>0</v>
      </c>
      <c r="G13" s="23">
        <v>0</v>
      </c>
      <c r="H13" s="23">
        <f t="shared" si="0"/>
        <v>0</v>
      </c>
      <c r="I13" s="23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15">
        <f>'21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15">
        <f>'21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8" t="s">
        <v>26</v>
      </c>
      <c r="C16" s="21"/>
      <c r="D16" s="20">
        <v>6.5</v>
      </c>
      <c r="E16" s="23"/>
      <c r="F16" s="15">
        <f>'21 FEB 2024'!J16</f>
        <v>0</v>
      </c>
      <c r="G16" s="23">
        <v>0</v>
      </c>
      <c r="H16" s="23">
        <f t="shared" si="0"/>
        <v>0</v>
      </c>
      <c r="I16" s="23">
        <v>0</v>
      </c>
      <c r="J16" s="23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8" t="s">
        <v>28</v>
      </c>
      <c r="C17" s="21"/>
      <c r="D17" s="20">
        <v>9.25</v>
      </c>
      <c r="E17" s="23"/>
      <c r="F17" s="15">
        <f>'21 FEB 2024'!J17</f>
        <v>8</v>
      </c>
      <c r="G17" s="23">
        <v>6</v>
      </c>
      <c r="H17" s="23">
        <f t="shared" si="0"/>
        <v>14</v>
      </c>
      <c r="I17" s="23">
        <v>0</v>
      </c>
      <c r="J17" s="23">
        <f t="shared" si="1"/>
        <v>14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76">
        <v>12</v>
      </c>
      <c r="B18" s="77" t="s">
        <v>29</v>
      </c>
      <c r="C18" s="21"/>
      <c r="D18" s="92">
        <v>26</v>
      </c>
      <c r="E18" s="80">
        <v>6</v>
      </c>
      <c r="F18" s="80">
        <f>'21 FEB 2024'!J18</f>
        <v>3</v>
      </c>
      <c r="G18" s="80">
        <v>0</v>
      </c>
      <c r="H18" s="80">
        <f t="shared" si="0"/>
        <v>3</v>
      </c>
      <c r="I18" s="80">
        <v>3</v>
      </c>
      <c r="J18" s="80">
        <f t="shared" si="1"/>
        <v>0</v>
      </c>
      <c r="K18" s="82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6.5" thickBot="1">
      <c r="A19" s="76">
        <v>13</v>
      </c>
      <c r="B19" s="77" t="s">
        <v>30</v>
      </c>
      <c r="C19" s="24"/>
      <c r="D19" s="92">
        <v>8.3000000000000007</v>
      </c>
      <c r="E19" s="80">
        <v>6</v>
      </c>
      <c r="F19" s="80">
        <f>'21 FEB 2024'!J19</f>
        <v>6</v>
      </c>
      <c r="G19" s="80">
        <v>0</v>
      </c>
      <c r="H19" s="80">
        <f t="shared" si="0"/>
        <v>6</v>
      </c>
      <c r="I19" s="80">
        <v>6</v>
      </c>
      <c r="J19" s="80">
        <f t="shared" si="1"/>
        <v>0</v>
      </c>
      <c r="K19" s="82"/>
      <c r="L19" s="8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6.5" thickBot="1">
      <c r="A20" s="26">
        <v>14</v>
      </c>
      <c r="B20" s="27" t="s">
        <v>31</v>
      </c>
      <c r="C20" s="13" t="s">
        <v>58</v>
      </c>
      <c r="D20" s="28">
        <v>17.66</v>
      </c>
      <c r="E20" s="23"/>
      <c r="F20" s="23">
        <v>0</v>
      </c>
      <c r="G20" s="23">
        <v>0</v>
      </c>
      <c r="H20" s="23">
        <f t="shared" si="0"/>
        <v>0</v>
      </c>
      <c r="I20" s="23">
        <v>0</v>
      </c>
      <c r="J20" s="23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5">
        <f>'21 FEB 2024'!J21</f>
        <v>39</v>
      </c>
      <c r="G21" s="15">
        <f t="shared" ref="G21:J21" si="2">SUM(G7:G20)</f>
        <v>14</v>
      </c>
      <c r="H21" s="15">
        <f t="shared" si="2"/>
        <v>49</v>
      </c>
      <c r="I21" s="15">
        <f t="shared" si="2"/>
        <v>18</v>
      </c>
      <c r="J21" s="15">
        <f t="shared" si="2"/>
        <v>31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5">
        <f>'21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'21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'21 FEB 2024'!J24</f>
        <v>0</v>
      </c>
      <c r="G24" s="9"/>
      <c r="H24" s="9"/>
      <c r="I24" s="9" t="s">
        <v>27</v>
      </c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40">
        <v>6260</v>
      </c>
      <c r="E25" s="9"/>
      <c r="F25" s="15">
        <f>'21 FEB 2024'!J25</f>
        <v>0</v>
      </c>
      <c r="G25" s="99">
        <v>0</v>
      </c>
      <c r="H25" s="23">
        <f t="shared" ref="H25:H42" si="3">G25+F25</f>
        <v>0</v>
      </c>
      <c r="I25" s="23">
        <v>0</v>
      </c>
      <c r="J25" s="23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40">
        <v>850</v>
      </c>
      <c r="E26" s="9"/>
      <c r="F26" s="15">
        <f>'21 FEB 2024'!J26</f>
        <v>0</v>
      </c>
      <c r="G26" s="99">
        <v>0</v>
      </c>
      <c r="H26" s="23">
        <f t="shared" si="3"/>
        <v>0</v>
      </c>
      <c r="I26" s="23">
        <v>0</v>
      </c>
      <c r="J26" s="23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40">
        <v>3080</v>
      </c>
      <c r="E27" s="17"/>
      <c r="F27" s="15">
        <f>'21 FEB 2024'!J27</f>
        <v>0</v>
      </c>
      <c r="G27" s="100">
        <v>0</v>
      </c>
      <c r="H27" s="15">
        <f t="shared" si="3"/>
        <v>0</v>
      </c>
      <c r="I27" s="15">
        <v>0</v>
      </c>
      <c r="J27" s="15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44">
        <v>5930</v>
      </c>
      <c r="E28" s="9"/>
      <c r="F28" s="15">
        <f>'21 FEB 2024'!J28</f>
        <v>0</v>
      </c>
      <c r="G28" s="99">
        <v>0</v>
      </c>
      <c r="H28" s="23">
        <f t="shared" si="3"/>
        <v>0</v>
      </c>
      <c r="I28" s="23">
        <v>0</v>
      </c>
      <c r="J28" s="23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45">
        <v>8150</v>
      </c>
      <c r="E29" s="9"/>
      <c r="F29" s="15">
        <f>'21 FEB 2024'!J29</f>
        <v>0</v>
      </c>
      <c r="G29" s="99">
        <v>0</v>
      </c>
      <c r="H29" s="23">
        <f t="shared" si="3"/>
        <v>0</v>
      </c>
      <c r="I29" s="23">
        <v>0</v>
      </c>
      <c r="J29" s="23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48">
        <v>8440</v>
      </c>
      <c r="E30" s="9"/>
      <c r="F30" s="15">
        <f>'21 FEB 2024'!J30</f>
        <v>0</v>
      </c>
      <c r="G30" s="99">
        <v>0</v>
      </c>
      <c r="H30" s="23">
        <f t="shared" si="3"/>
        <v>0</v>
      </c>
      <c r="I30" s="23">
        <v>0</v>
      </c>
      <c r="J30" s="23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52">
        <v>5640</v>
      </c>
      <c r="E31" s="17"/>
      <c r="F31" s="15">
        <f>'21 FEB 2024'!J31</f>
        <v>0</v>
      </c>
      <c r="G31" s="99">
        <v>0</v>
      </c>
      <c r="H31" s="15">
        <f t="shared" si="3"/>
        <v>0</v>
      </c>
      <c r="I31" s="23">
        <v>0</v>
      </c>
      <c r="J31" s="15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52">
        <v>33370</v>
      </c>
      <c r="E32" s="17"/>
      <c r="F32" s="15">
        <f>'21 FEB 2024'!J32</f>
        <v>0</v>
      </c>
      <c r="G32" s="99">
        <v>0</v>
      </c>
      <c r="H32" s="15">
        <f t="shared" si="3"/>
        <v>0</v>
      </c>
      <c r="I32" s="23">
        <v>0</v>
      </c>
      <c r="J32" s="15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54">
        <v>21060</v>
      </c>
      <c r="E33" s="17"/>
      <c r="F33" s="15">
        <f>'21 FEB 2024'!J33</f>
        <v>0</v>
      </c>
      <c r="G33" s="99">
        <v>0</v>
      </c>
      <c r="H33" s="15">
        <f t="shared" si="3"/>
        <v>0</v>
      </c>
      <c r="I33" s="23">
        <v>0</v>
      </c>
      <c r="J33" s="15"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88"/>
      <c r="D34" s="55">
        <v>10870</v>
      </c>
      <c r="E34" s="17"/>
      <c r="F34" s="15">
        <f>'21 FEB 2024'!J34</f>
        <v>0</v>
      </c>
      <c r="G34" s="99">
        <v>0</v>
      </c>
      <c r="H34" s="15">
        <f t="shared" si="3"/>
        <v>0</v>
      </c>
      <c r="I34" s="23">
        <v>0</v>
      </c>
      <c r="J34" s="15">
        <f t="shared" ref="J34:J42" si="5">H34-I34</f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55">
        <v>7240</v>
      </c>
      <c r="E35" s="17"/>
      <c r="F35" s="15">
        <f>'21 FEB 2024'!J35</f>
        <v>0</v>
      </c>
      <c r="G35" s="99">
        <v>6</v>
      </c>
      <c r="H35" s="15">
        <f t="shared" si="3"/>
        <v>6</v>
      </c>
      <c r="I35" s="23">
        <v>6</v>
      </c>
      <c r="J35" s="15">
        <f t="shared" si="5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58">
        <v>36800</v>
      </c>
      <c r="E36" s="17"/>
      <c r="F36" s="15">
        <f>'21 FEB 2024'!J36</f>
        <v>0</v>
      </c>
      <c r="G36" s="99">
        <v>0</v>
      </c>
      <c r="H36" s="15">
        <f t="shared" si="3"/>
        <v>0</v>
      </c>
      <c r="I36" s="23">
        <v>0</v>
      </c>
      <c r="J36" s="15">
        <f t="shared" si="5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52">
        <v>8420</v>
      </c>
      <c r="E37" s="17"/>
      <c r="F37" s="15">
        <f>'21 FEB 2024'!J37</f>
        <v>0</v>
      </c>
      <c r="G37" s="99">
        <v>0</v>
      </c>
      <c r="H37" s="15">
        <f t="shared" si="3"/>
        <v>0</v>
      </c>
      <c r="I37" s="23">
        <v>0</v>
      </c>
      <c r="J37" s="15">
        <f t="shared" si="5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52">
        <v>40900</v>
      </c>
      <c r="E38" s="17"/>
      <c r="F38" s="15">
        <f>'21 FEB 2024'!J38</f>
        <v>0</v>
      </c>
      <c r="G38" s="100">
        <v>5</v>
      </c>
      <c r="H38" s="15">
        <f t="shared" si="3"/>
        <v>5</v>
      </c>
      <c r="I38" s="15">
        <v>5</v>
      </c>
      <c r="J38" s="15">
        <f t="shared" si="5"/>
        <v>0</v>
      </c>
      <c r="K38" s="17"/>
      <c r="L38" s="36" t="s">
        <v>27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61">
        <v>14980</v>
      </c>
      <c r="E39" s="17"/>
      <c r="F39" s="15">
        <f>'21 FEB 2024'!J39</f>
        <v>0</v>
      </c>
      <c r="G39" s="100">
        <v>0</v>
      </c>
      <c r="H39" s="15">
        <f t="shared" si="3"/>
        <v>0</v>
      </c>
      <c r="I39" s="15">
        <v>0</v>
      </c>
      <c r="J39" s="15">
        <f t="shared" si="5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63">
        <v>17860</v>
      </c>
      <c r="E40" s="17"/>
      <c r="F40" s="15">
        <f>'21 FEB 2024'!J40</f>
        <v>0</v>
      </c>
      <c r="G40" s="99">
        <v>0</v>
      </c>
      <c r="H40" s="15">
        <f t="shared" si="3"/>
        <v>0</v>
      </c>
      <c r="I40" s="23">
        <v>0</v>
      </c>
      <c r="J40" s="15">
        <f t="shared" si="5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63">
        <v>1890</v>
      </c>
      <c r="E41" s="17"/>
      <c r="F41" s="15">
        <f>'21 FEB 2024'!J41</f>
        <v>0</v>
      </c>
      <c r="G41" s="100">
        <v>0</v>
      </c>
      <c r="H41" s="15">
        <f t="shared" si="3"/>
        <v>0</v>
      </c>
      <c r="I41" s="15">
        <v>0</v>
      </c>
      <c r="J41" s="15">
        <f t="shared" si="5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93">
        <v>18</v>
      </c>
      <c r="B42" s="65" t="s">
        <v>55</v>
      </c>
      <c r="C42" s="8"/>
      <c r="D42" s="55">
        <v>2150</v>
      </c>
      <c r="E42" s="33"/>
      <c r="F42" s="15">
        <f>'21 FEB 2024'!J42</f>
        <v>0</v>
      </c>
      <c r="G42" s="100">
        <v>0</v>
      </c>
      <c r="H42" s="15">
        <f t="shared" si="3"/>
        <v>0</v>
      </c>
      <c r="I42" s="15">
        <v>0</v>
      </c>
      <c r="J42" s="15">
        <f t="shared" si="5"/>
        <v>0</v>
      </c>
      <c r="K42" s="33"/>
      <c r="L42" s="66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>
      <c r="A43" s="67" t="s">
        <v>56</v>
      </c>
      <c r="B43" s="68"/>
      <c r="C43" s="68"/>
      <c r="D43" s="69">
        <f>SUM(D25:D42)</f>
        <v>233890</v>
      </c>
      <c r="E43" s="70"/>
      <c r="F43" s="99">
        <f t="shared" ref="F43:J43" si="6">SUM(F25:F42)</f>
        <v>0</v>
      </c>
      <c r="G43" s="99">
        <f t="shared" si="6"/>
        <v>11</v>
      </c>
      <c r="H43" s="99">
        <f t="shared" si="6"/>
        <v>11</v>
      </c>
      <c r="I43" s="99">
        <f t="shared" si="6"/>
        <v>11</v>
      </c>
      <c r="J43" s="99">
        <f t="shared" si="6"/>
        <v>0</v>
      </c>
      <c r="K43" s="70"/>
      <c r="L43" s="72">
        <f t="shared" ref="L43:L44" si="7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73"/>
      <c r="E44" s="9"/>
      <c r="F44" s="102">
        <f t="shared" ref="F44:J44" si="8">F43+F21</f>
        <v>39</v>
      </c>
      <c r="G44" s="102">
        <f t="shared" si="8"/>
        <v>25</v>
      </c>
      <c r="H44" s="102">
        <f t="shared" si="8"/>
        <v>60</v>
      </c>
      <c r="I44" s="102">
        <f t="shared" si="8"/>
        <v>29</v>
      </c>
      <c r="J44" s="102">
        <f t="shared" si="8"/>
        <v>31</v>
      </c>
      <c r="K44" s="9"/>
      <c r="L44" s="72">
        <f t="shared" si="7"/>
        <v>48.333333333333336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1B36-18EA-4A93-BE36-8E692748567D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23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58</v>
      </c>
      <c r="D7" s="14">
        <v>24.37</v>
      </c>
      <c r="E7" s="15"/>
      <c r="F7" s="15">
        <f>'22 FEB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15"/>
      <c r="F8" s="15">
        <f>'22 FEB 2024'!J8</f>
        <v>0</v>
      </c>
      <c r="G8" s="15">
        <v>0</v>
      </c>
      <c r="H8" s="15">
        <f t="shared" si="0"/>
        <v>0</v>
      </c>
      <c r="I8" s="15">
        <v>0</v>
      </c>
      <c r="J8" s="15">
        <f t="shared" si="1"/>
        <v>0</v>
      </c>
      <c r="K8" s="17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2">
        <v>3</v>
      </c>
      <c r="B9" s="18" t="s">
        <v>18</v>
      </c>
      <c r="C9" s="21"/>
      <c r="D9" s="20">
        <v>14.5</v>
      </c>
      <c r="E9" s="23"/>
      <c r="F9" s="23">
        <f>'22 FEB 2024'!J9</f>
        <v>8</v>
      </c>
      <c r="G9" s="23">
        <v>0</v>
      </c>
      <c r="H9" s="23">
        <f t="shared" si="0"/>
        <v>8</v>
      </c>
      <c r="I9" s="23">
        <v>0</v>
      </c>
      <c r="J9" s="23">
        <f t="shared" si="1"/>
        <v>8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5">
        <f>'22 FEB 2024'!J10</f>
        <v>0</v>
      </c>
      <c r="G10" s="15">
        <v>0</v>
      </c>
      <c r="H10" s="23">
        <f t="shared" si="0"/>
        <v>0</v>
      </c>
      <c r="I10" s="15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5">
        <f>'22 FEB 2024'!J11</f>
        <v>4</v>
      </c>
      <c r="G11" s="15">
        <v>0</v>
      </c>
      <c r="H11" s="23">
        <f t="shared" si="0"/>
        <v>4</v>
      </c>
      <c r="I11" s="15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58</v>
      </c>
      <c r="D12" s="20">
        <v>7.85</v>
      </c>
      <c r="E12" s="23"/>
      <c r="F12" s="15">
        <f>'22 FEB 2024'!J12</f>
        <v>0</v>
      </c>
      <c r="G12" s="15">
        <v>0</v>
      </c>
      <c r="H12" s="23">
        <f t="shared" si="0"/>
        <v>0</v>
      </c>
      <c r="I12" s="15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15">
        <f>'22 FEB 2024'!J13</f>
        <v>0</v>
      </c>
      <c r="G13" s="23">
        <v>0</v>
      </c>
      <c r="H13" s="23">
        <f t="shared" si="0"/>
        <v>0</v>
      </c>
      <c r="I13" s="23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15">
        <f>'22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15">
        <f>'22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8" t="s">
        <v>26</v>
      </c>
      <c r="C16" s="21"/>
      <c r="D16" s="20">
        <v>6.5</v>
      </c>
      <c r="E16" s="23"/>
      <c r="F16" s="15">
        <f>'22 FEB 2024'!J16</f>
        <v>0</v>
      </c>
      <c r="G16" s="23">
        <v>0</v>
      </c>
      <c r="H16" s="23">
        <f t="shared" si="0"/>
        <v>0</v>
      </c>
      <c r="I16" s="23">
        <v>0</v>
      </c>
      <c r="J16" s="23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8" t="s">
        <v>28</v>
      </c>
      <c r="C17" s="21"/>
      <c r="D17" s="20">
        <v>9.25</v>
      </c>
      <c r="E17" s="23"/>
      <c r="F17" s="23">
        <f>'22 FEB 2024'!J17</f>
        <v>14</v>
      </c>
      <c r="G17" s="23">
        <v>0</v>
      </c>
      <c r="H17" s="23">
        <f t="shared" si="0"/>
        <v>14</v>
      </c>
      <c r="I17" s="23">
        <v>0</v>
      </c>
      <c r="J17" s="23">
        <f t="shared" si="1"/>
        <v>14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8" t="s">
        <v>29</v>
      </c>
      <c r="C18" s="21"/>
      <c r="D18" s="20">
        <v>26</v>
      </c>
      <c r="E18" s="23"/>
      <c r="F18" s="15">
        <f>'22 FEB 2024'!J18</f>
        <v>0</v>
      </c>
      <c r="G18" s="23">
        <v>0</v>
      </c>
      <c r="H18" s="23">
        <f t="shared" si="0"/>
        <v>0</v>
      </c>
      <c r="I18" s="23">
        <v>0</v>
      </c>
      <c r="J18" s="23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8" t="s">
        <v>30</v>
      </c>
      <c r="C19" s="24"/>
      <c r="D19" s="20">
        <v>8.3000000000000007</v>
      </c>
      <c r="E19" s="15"/>
      <c r="F19" s="15">
        <f>'22 FEB 2024'!J19</f>
        <v>0</v>
      </c>
      <c r="G19" s="15">
        <v>0</v>
      </c>
      <c r="H19" s="15">
        <f t="shared" si="0"/>
        <v>0</v>
      </c>
      <c r="I19" s="15">
        <v>0</v>
      </c>
      <c r="J19" s="15">
        <f t="shared" si="1"/>
        <v>0</v>
      </c>
      <c r="K19" s="17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6">
        <v>14</v>
      </c>
      <c r="B20" s="27" t="s">
        <v>31</v>
      </c>
      <c r="C20" s="13" t="s">
        <v>58</v>
      </c>
      <c r="D20" s="28">
        <v>17.66</v>
      </c>
      <c r="E20" s="15"/>
      <c r="F20" s="15">
        <f>'22 FEB 2024'!J20</f>
        <v>0</v>
      </c>
      <c r="G20" s="15">
        <v>0</v>
      </c>
      <c r="H20" s="15">
        <f t="shared" si="0"/>
        <v>0</v>
      </c>
      <c r="I20" s="15">
        <v>0</v>
      </c>
      <c r="J20" s="15">
        <f t="shared" si="1"/>
        <v>0</v>
      </c>
      <c r="K20" s="17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5">
        <f>'22 FEB 2024'!J21</f>
        <v>31</v>
      </c>
      <c r="G21" s="15">
        <f t="shared" ref="G21:J21" si="2">SUM(G7:G20)</f>
        <v>0</v>
      </c>
      <c r="H21" s="15">
        <f t="shared" si="2"/>
        <v>31</v>
      </c>
      <c r="I21" s="15">
        <f t="shared" si="2"/>
        <v>0</v>
      </c>
      <c r="J21" s="15">
        <f t="shared" si="2"/>
        <v>31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5">
        <f>'22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'22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'22 FEB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105">
        <v>6.26</v>
      </c>
      <c r="E25" s="9"/>
      <c r="F25" s="15">
        <f>'22 FEB 2024'!J25</f>
        <v>0</v>
      </c>
      <c r="G25" s="23">
        <v>0</v>
      </c>
      <c r="H25" s="23">
        <f t="shared" ref="H25:H42" si="3">G25+F25</f>
        <v>0</v>
      </c>
      <c r="I25" s="23">
        <v>0</v>
      </c>
      <c r="J25" s="15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105">
        <v>0.85</v>
      </c>
      <c r="E26" s="9"/>
      <c r="F26" s="15">
        <f>'22 FEB 2024'!J26</f>
        <v>0</v>
      </c>
      <c r="G26" s="23">
        <v>0</v>
      </c>
      <c r="H26" s="23">
        <f t="shared" si="3"/>
        <v>0</v>
      </c>
      <c r="I26" s="23">
        <v>0</v>
      </c>
      <c r="J26" s="15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105">
        <v>3.08</v>
      </c>
      <c r="E27" s="17"/>
      <c r="F27" s="15">
        <f>'22 FEB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7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106">
        <v>5930</v>
      </c>
      <c r="E28" s="9"/>
      <c r="F28" s="15">
        <f>'22 FEB 2024'!J28</f>
        <v>0</v>
      </c>
      <c r="G28" s="23">
        <v>0</v>
      </c>
      <c r="H28" s="23">
        <f t="shared" si="3"/>
        <v>0</v>
      </c>
      <c r="I28" s="23">
        <v>0</v>
      </c>
      <c r="J28" s="15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107">
        <v>8150</v>
      </c>
      <c r="E29" s="9"/>
      <c r="F29" s="15">
        <f>'22 FEB 2024'!J29</f>
        <v>0</v>
      </c>
      <c r="G29" s="23">
        <v>0</v>
      </c>
      <c r="H29" s="23">
        <f t="shared" si="3"/>
        <v>0</v>
      </c>
      <c r="I29" s="23">
        <v>0</v>
      </c>
      <c r="J29" s="15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108">
        <v>8440</v>
      </c>
      <c r="E30" s="9"/>
      <c r="F30" s="15">
        <f>'22 FEB 2024'!J30</f>
        <v>0</v>
      </c>
      <c r="G30" s="23">
        <v>0</v>
      </c>
      <c r="H30" s="23">
        <f t="shared" si="3"/>
        <v>0</v>
      </c>
      <c r="I30" s="23">
        <v>0</v>
      </c>
      <c r="J30" s="15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109">
        <v>5640</v>
      </c>
      <c r="E31" s="17"/>
      <c r="F31" s="15">
        <f>'22 FEB 2024'!J31</f>
        <v>0</v>
      </c>
      <c r="G31" s="15">
        <v>0</v>
      </c>
      <c r="H31" s="15">
        <f t="shared" si="3"/>
        <v>0</v>
      </c>
      <c r="I31" s="23">
        <v>0</v>
      </c>
      <c r="J31" s="15">
        <f t="shared" si="4"/>
        <v>0</v>
      </c>
      <c r="K31" s="17"/>
      <c r="L31" s="36">
        <v>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109">
        <v>33370</v>
      </c>
      <c r="E32" s="17"/>
      <c r="F32" s="15">
        <f>'22 FEB 2024'!J32</f>
        <v>0</v>
      </c>
      <c r="G32" s="15">
        <v>0</v>
      </c>
      <c r="H32" s="15">
        <f t="shared" si="3"/>
        <v>0</v>
      </c>
      <c r="I32" s="23">
        <v>0</v>
      </c>
      <c r="J32" s="15">
        <f t="shared" si="4"/>
        <v>0</v>
      </c>
      <c r="K32" s="17"/>
      <c r="L32" s="36"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110">
        <v>21060</v>
      </c>
      <c r="E33" s="17"/>
      <c r="F33" s="15">
        <f>'22 FEB 2024'!J33</f>
        <v>0</v>
      </c>
      <c r="G33" s="15">
        <v>0</v>
      </c>
      <c r="H33" s="15">
        <f t="shared" si="3"/>
        <v>0</v>
      </c>
      <c r="I33" s="23">
        <v>0</v>
      </c>
      <c r="J33" s="15">
        <f t="shared" si="4"/>
        <v>0</v>
      </c>
      <c r="K33" s="17"/>
      <c r="L33" s="36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88"/>
      <c r="D34" s="111">
        <v>10870</v>
      </c>
      <c r="E34" s="17"/>
      <c r="F34" s="15">
        <f>'22 FEB 2024'!J34</f>
        <v>0</v>
      </c>
      <c r="G34" s="15">
        <v>0</v>
      </c>
      <c r="H34" s="15">
        <f t="shared" si="3"/>
        <v>0</v>
      </c>
      <c r="I34" s="23">
        <v>0</v>
      </c>
      <c r="J34" s="15">
        <f t="shared" si="4"/>
        <v>0</v>
      </c>
      <c r="K34" s="17"/>
      <c r="L34" s="36"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111">
        <v>7240</v>
      </c>
      <c r="E35" s="17"/>
      <c r="F35" s="15">
        <f>'22 FEB 2024'!J35</f>
        <v>0</v>
      </c>
      <c r="G35" s="15">
        <v>0</v>
      </c>
      <c r="H35" s="15">
        <f t="shared" si="3"/>
        <v>0</v>
      </c>
      <c r="I35" s="23">
        <v>0</v>
      </c>
      <c r="J35" s="15">
        <f t="shared" si="4"/>
        <v>0</v>
      </c>
      <c r="K35" s="17"/>
      <c r="L35" s="3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112">
        <v>36800</v>
      </c>
      <c r="E36" s="17"/>
      <c r="F36" s="15">
        <f>'22 FEB 2024'!J36</f>
        <v>0</v>
      </c>
      <c r="G36" s="15">
        <v>18</v>
      </c>
      <c r="H36" s="15">
        <f t="shared" si="3"/>
        <v>18</v>
      </c>
      <c r="I36" s="23">
        <v>18</v>
      </c>
      <c r="J36" s="15">
        <f t="shared" si="4"/>
        <v>0</v>
      </c>
      <c r="K36" s="17"/>
      <c r="L36" s="3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109">
        <v>8420</v>
      </c>
      <c r="E37" s="17"/>
      <c r="F37" s="15">
        <f>'22 FEB 2024'!J37</f>
        <v>0</v>
      </c>
      <c r="G37" s="15">
        <v>0</v>
      </c>
      <c r="H37" s="15">
        <f t="shared" si="3"/>
        <v>0</v>
      </c>
      <c r="I37" s="23">
        <v>0</v>
      </c>
      <c r="J37" s="15">
        <f t="shared" si="4"/>
        <v>0</v>
      </c>
      <c r="K37" s="17"/>
      <c r="L37" s="3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109">
        <v>40900</v>
      </c>
      <c r="E38" s="17"/>
      <c r="F38" s="15">
        <f>'22 FEB 2024'!J38</f>
        <v>0</v>
      </c>
      <c r="G38" s="15">
        <v>8</v>
      </c>
      <c r="H38" s="15">
        <f t="shared" si="3"/>
        <v>8</v>
      </c>
      <c r="I38" s="15">
        <v>8</v>
      </c>
      <c r="J38" s="15">
        <f t="shared" si="4"/>
        <v>0</v>
      </c>
      <c r="K38" s="17"/>
      <c r="L38" s="36">
        <v>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113">
        <v>14980</v>
      </c>
      <c r="E39" s="17"/>
      <c r="F39" s="15">
        <f>'22 FEB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7"/>
      <c r="L39" s="3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114">
        <v>17860</v>
      </c>
      <c r="E40" s="17"/>
      <c r="F40" s="15">
        <f>'22 FEB 2024'!J40</f>
        <v>0</v>
      </c>
      <c r="G40" s="15">
        <v>0</v>
      </c>
      <c r="H40" s="15">
        <f t="shared" si="3"/>
        <v>0</v>
      </c>
      <c r="I40" s="23">
        <v>0</v>
      </c>
      <c r="J40" s="15">
        <f t="shared" si="4"/>
        <v>0</v>
      </c>
      <c r="K40" s="17"/>
      <c r="L40" s="3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114">
        <v>1890</v>
      </c>
      <c r="E41" s="17"/>
      <c r="F41" s="15">
        <f>'22 FEB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7"/>
      <c r="L41" s="36"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93">
        <v>18</v>
      </c>
      <c r="B42" s="65" t="s">
        <v>55</v>
      </c>
      <c r="C42" s="8"/>
      <c r="D42" s="111">
        <v>2150</v>
      </c>
      <c r="E42" s="33"/>
      <c r="F42" s="15">
        <f>'22 FEB 2024'!J42</f>
        <v>0</v>
      </c>
      <c r="G42" s="100">
        <v>0</v>
      </c>
      <c r="H42" s="15">
        <f t="shared" si="3"/>
        <v>0</v>
      </c>
      <c r="I42" s="15">
        <v>0</v>
      </c>
      <c r="J42" s="15">
        <f t="shared" si="4"/>
        <v>0</v>
      </c>
      <c r="K42" s="33"/>
      <c r="L42" s="66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>
      <c r="A43" s="67" t="s">
        <v>56</v>
      </c>
      <c r="B43" s="68"/>
      <c r="C43" s="68"/>
      <c r="D43" s="115">
        <f>SUM(D25:D42)</f>
        <v>223710.19</v>
      </c>
      <c r="E43" s="70"/>
      <c r="F43" s="99">
        <f t="shared" ref="F43:J43" si="5">SUM(F25:F42)</f>
        <v>0</v>
      </c>
      <c r="G43" s="99">
        <f t="shared" si="5"/>
        <v>26</v>
      </c>
      <c r="H43" s="99">
        <f t="shared" si="5"/>
        <v>26</v>
      </c>
      <c r="I43" s="99">
        <f t="shared" si="5"/>
        <v>26</v>
      </c>
      <c r="J43" s="99">
        <f t="shared" si="5"/>
        <v>0</v>
      </c>
      <c r="K43" s="70"/>
      <c r="L43" s="72">
        <f t="shared" ref="L43:L44" si="6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67" t="s">
        <v>57</v>
      </c>
      <c r="B44" s="68"/>
      <c r="C44" s="68"/>
      <c r="D44" s="73"/>
      <c r="E44" s="9"/>
      <c r="F44" s="102">
        <f t="shared" ref="F44:J44" si="7">F43+F21</f>
        <v>31</v>
      </c>
      <c r="G44" s="102">
        <f t="shared" si="7"/>
        <v>26</v>
      </c>
      <c r="H44" s="102">
        <f t="shared" si="7"/>
        <v>57</v>
      </c>
      <c r="I44" s="102">
        <f t="shared" si="7"/>
        <v>26</v>
      </c>
      <c r="J44" s="102">
        <f t="shared" si="7"/>
        <v>31</v>
      </c>
      <c r="K44" s="9"/>
      <c r="L44" s="72">
        <f t="shared" si="6"/>
        <v>45.614035087719294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3D74-0CE1-45CE-BCA9-D88C18CD4F73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  <col min="13" max="13" width="10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FEB 2024'!$N$1&amp;" "&amp;'[1]1 FEB 2024'!$N$2</f>
        <v>TANGGAL 24 FEBRUARI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58</v>
      </c>
      <c r="D7" s="14">
        <v>24.37</v>
      </c>
      <c r="E7" s="15"/>
      <c r="F7" s="15">
        <f>'23 FEB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8" t="s">
        <v>16</v>
      </c>
      <c r="C8" s="19" t="s">
        <v>17</v>
      </c>
      <c r="D8" s="20">
        <v>5.78</v>
      </c>
      <c r="E8" s="23"/>
      <c r="F8" s="15">
        <f>'23 FEB 2024'!J8</f>
        <v>0</v>
      </c>
      <c r="G8" s="23">
        <v>0</v>
      </c>
      <c r="H8" s="23">
        <f t="shared" si="0"/>
        <v>0</v>
      </c>
      <c r="I8" s="23">
        <v>0</v>
      </c>
      <c r="J8" s="23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8" t="s">
        <v>18</v>
      </c>
      <c r="C9" s="21"/>
      <c r="D9" s="20">
        <v>14.5</v>
      </c>
      <c r="E9" s="23"/>
      <c r="F9" s="15">
        <f>'23 FEB 2024'!J9</f>
        <v>8</v>
      </c>
      <c r="G9" s="23">
        <v>0</v>
      </c>
      <c r="H9" s="23">
        <f t="shared" si="0"/>
        <v>8</v>
      </c>
      <c r="I9" s="23">
        <v>0</v>
      </c>
      <c r="J9" s="23">
        <f t="shared" si="1"/>
        <v>8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8" t="s">
        <v>19</v>
      </c>
      <c r="C10" s="21"/>
      <c r="D10" s="20">
        <v>0.43</v>
      </c>
      <c r="E10" s="23"/>
      <c r="F10" s="15">
        <f>'23 FEB 2024'!J10</f>
        <v>0</v>
      </c>
      <c r="G10" s="23">
        <v>0</v>
      </c>
      <c r="H10" s="23">
        <f t="shared" si="0"/>
        <v>0</v>
      </c>
      <c r="I10" s="23">
        <v>0</v>
      </c>
      <c r="J10" s="23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8" t="s">
        <v>20</v>
      </c>
      <c r="C11" s="24"/>
      <c r="D11" s="20">
        <v>19.579999999999998</v>
      </c>
      <c r="E11" s="23"/>
      <c r="F11" s="15">
        <f>'23 FEB 2024'!J11</f>
        <v>4</v>
      </c>
      <c r="G11" s="23">
        <v>0</v>
      </c>
      <c r="H11" s="23">
        <f t="shared" si="0"/>
        <v>4</v>
      </c>
      <c r="I11" s="23">
        <v>0</v>
      </c>
      <c r="J11" s="23">
        <f t="shared" si="1"/>
        <v>4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8" t="s">
        <v>21</v>
      </c>
      <c r="C12" s="19" t="s">
        <v>58</v>
      </c>
      <c r="D12" s="20">
        <v>7.85</v>
      </c>
      <c r="E12" s="23"/>
      <c r="F12" s="15">
        <f>'23 FEB 2024'!J12</f>
        <v>0</v>
      </c>
      <c r="G12" s="23">
        <v>0</v>
      </c>
      <c r="H12" s="23">
        <f t="shared" si="0"/>
        <v>0</v>
      </c>
      <c r="I12" s="23">
        <v>0</v>
      </c>
      <c r="J12" s="23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8" t="s">
        <v>22</v>
      </c>
      <c r="C13" s="24"/>
      <c r="D13" s="20">
        <v>1.3</v>
      </c>
      <c r="E13" s="23"/>
      <c r="F13" s="15">
        <f>'23 FEB 2024'!J13</f>
        <v>0</v>
      </c>
      <c r="G13" s="23">
        <v>0</v>
      </c>
      <c r="H13" s="23">
        <f t="shared" si="0"/>
        <v>0</v>
      </c>
      <c r="I13" s="23">
        <v>0</v>
      </c>
      <c r="J13" s="23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8" t="s">
        <v>23</v>
      </c>
      <c r="C14" s="19" t="s">
        <v>24</v>
      </c>
      <c r="D14" s="20">
        <v>15.05</v>
      </c>
      <c r="E14" s="23"/>
      <c r="F14" s="15">
        <f>'23 FEB 2024'!J14</f>
        <v>0</v>
      </c>
      <c r="G14" s="23">
        <v>0</v>
      </c>
      <c r="H14" s="23">
        <f t="shared" si="0"/>
        <v>0</v>
      </c>
      <c r="I14" s="23">
        <v>0</v>
      </c>
      <c r="J14" s="23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8" t="s">
        <v>25</v>
      </c>
      <c r="C15" s="21"/>
      <c r="D15" s="20">
        <v>24.82</v>
      </c>
      <c r="E15" s="23"/>
      <c r="F15" s="15">
        <f>'23 FEB 2024'!J15</f>
        <v>5</v>
      </c>
      <c r="G15" s="23">
        <v>0</v>
      </c>
      <c r="H15" s="23">
        <f t="shared" si="0"/>
        <v>5</v>
      </c>
      <c r="I15" s="23">
        <v>0</v>
      </c>
      <c r="J15" s="23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8" t="s">
        <v>26</v>
      </c>
      <c r="C16" s="21"/>
      <c r="D16" s="20">
        <v>6.5</v>
      </c>
      <c r="E16" s="23"/>
      <c r="F16" s="15">
        <f>'23 FEB 2024'!J16</f>
        <v>0</v>
      </c>
      <c r="G16" s="23">
        <v>0</v>
      </c>
      <c r="H16" s="23">
        <f t="shared" si="0"/>
        <v>0</v>
      </c>
      <c r="I16" s="23">
        <v>0</v>
      </c>
      <c r="J16" s="23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8" t="s">
        <v>28</v>
      </c>
      <c r="C17" s="21"/>
      <c r="D17" s="20">
        <v>9.25</v>
      </c>
      <c r="E17" s="23"/>
      <c r="F17" s="15">
        <f>'23 FEB 2024'!J17</f>
        <v>14</v>
      </c>
      <c r="G17" s="23">
        <v>0</v>
      </c>
      <c r="H17" s="23">
        <f t="shared" si="0"/>
        <v>14</v>
      </c>
      <c r="I17" s="23">
        <v>0</v>
      </c>
      <c r="J17" s="23">
        <f t="shared" si="1"/>
        <v>14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8" t="s">
        <v>29</v>
      </c>
      <c r="C18" s="21"/>
      <c r="D18" s="20">
        <v>26</v>
      </c>
      <c r="E18" s="23"/>
      <c r="F18" s="15">
        <f>'23 FEB 2024'!J18</f>
        <v>0</v>
      </c>
      <c r="G18" s="23">
        <v>0</v>
      </c>
      <c r="H18" s="23">
        <f t="shared" si="0"/>
        <v>0</v>
      </c>
      <c r="I18" s="23">
        <v>0</v>
      </c>
      <c r="J18" s="23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8" t="s">
        <v>30</v>
      </c>
      <c r="C19" s="24"/>
      <c r="D19" s="20">
        <v>8.3000000000000007</v>
      </c>
      <c r="E19" s="23"/>
      <c r="F19" s="15">
        <f>'23 FEB 2024'!J19</f>
        <v>0</v>
      </c>
      <c r="G19" s="23">
        <v>0</v>
      </c>
      <c r="H19" s="23">
        <f t="shared" si="0"/>
        <v>0</v>
      </c>
      <c r="I19" s="23">
        <v>0</v>
      </c>
      <c r="J19" s="23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6">
        <v>14</v>
      </c>
      <c r="B20" s="27" t="s">
        <v>31</v>
      </c>
      <c r="C20" s="13" t="s">
        <v>58</v>
      </c>
      <c r="D20" s="28">
        <v>17.66</v>
      </c>
      <c r="E20" s="23"/>
      <c r="F20" s="15">
        <f>'23 FEB 2024'!J20</f>
        <v>0</v>
      </c>
      <c r="G20" s="23">
        <v>0</v>
      </c>
      <c r="H20" s="23">
        <f t="shared" si="0"/>
        <v>0</v>
      </c>
      <c r="I20" s="23">
        <v>0</v>
      </c>
      <c r="J20" s="23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9" t="s">
        <v>32</v>
      </c>
      <c r="B21" s="30"/>
      <c r="C21" s="31"/>
      <c r="D21" s="32">
        <f>SUM(D7:D20)</f>
        <v>181.39</v>
      </c>
      <c r="E21" s="15"/>
      <c r="F21" s="15">
        <f>'[1]25 FEB 2024'!J21</f>
        <v>31</v>
      </c>
      <c r="G21" s="15">
        <f t="shared" ref="G21:J21" si="2">SUM(G7:G20)</f>
        <v>0</v>
      </c>
      <c r="H21" s="15">
        <f t="shared" si="2"/>
        <v>31</v>
      </c>
      <c r="I21" s="15">
        <f t="shared" si="2"/>
        <v>0</v>
      </c>
      <c r="J21" s="15">
        <f t="shared" si="2"/>
        <v>31</v>
      </c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>
      <c r="A22" s="9"/>
      <c r="B22" s="9"/>
      <c r="C22" s="9"/>
      <c r="D22" s="9"/>
      <c r="E22" s="9"/>
      <c r="F22" s="15">
        <f>'[1]25 FEB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'[1]25 FEB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'[1]25 FEB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7">
        <v>1</v>
      </c>
      <c r="B25" s="38" t="s">
        <v>34</v>
      </c>
      <c r="C25" s="39"/>
      <c r="D25" s="116">
        <v>6.26</v>
      </c>
      <c r="E25" s="9"/>
      <c r="F25" s="15">
        <f>'[1]25 FEB 2024'!J25</f>
        <v>0</v>
      </c>
      <c r="G25" s="23">
        <v>0</v>
      </c>
      <c r="H25" s="23">
        <f t="shared" ref="H25:H42" si="3">G25+F25</f>
        <v>0</v>
      </c>
      <c r="I25" s="23">
        <v>0</v>
      </c>
      <c r="J25" s="23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7">
        <v>2</v>
      </c>
      <c r="B26" s="38" t="s">
        <v>35</v>
      </c>
      <c r="C26" s="41"/>
      <c r="D26" s="116">
        <v>0.85</v>
      </c>
      <c r="E26" s="9"/>
      <c r="F26" s="15">
        <f>'[1]25 FEB 2024'!J26</f>
        <v>0</v>
      </c>
      <c r="G26" s="23">
        <v>0</v>
      </c>
      <c r="H26" s="23">
        <f t="shared" si="3"/>
        <v>0</v>
      </c>
      <c r="I26" s="23">
        <v>0</v>
      </c>
      <c r="J26" s="23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2">
        <v>3</v>
      </c>
      <c r="B27" s="38" t="s">
        <v>36</v>
      </c>
      <c r="C27" s="41"/>
      <c r="D27" s="116">
        <v>3.08</v>
      </c>
      <c r="E27" s="17"/>
      <c r="F27" s="15">
        <f>'[1]25 FEB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7"/>
      <c r="L27" s="36"/>
      <c r="M27" s="43"/>
      <c r="N27" s="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7">
        <v>4</v>
      </c>
      <c r="B28" s="38" t="s">
        <v>37</v>
      </c>
      <c r="C28" s="41"/>
      <c r="D28" s="117">
        <v>5.93</v>
      </c>
      <c r="E28" s="9"/>
      <c r="F28" s="15">
        <f>'[1]25 FEB 2024'!J28</f>
        <v>0</v>
      </c>
      <c r="G28" s="23">
        <v>0</v>
      </c>
      <c r="H28" s="23">
        <f t="shared" si="3"/>
        <v>0</v>
      </c>
      <c r="I28" s="23">
        <v>0</v>
      </c>
      <c r="J28" s="23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7">
        <v>5</v>
      </c>
      <c r="B29" s="38" t="s">
        <v>38</v>
      </c>
      <c r="C29" s="8"/>
      <c r="D29" s="118">
        <v>8.15</v>
      </c>
      <c r="E29" s="9"/>
      <c r="F29" s="15">
        <f>'[1]25 FEB 2024'!J29</f>
        <v>0</v>
      </c>
      <c r="G29" s="23">
        <v>0</v>
      </c>
      <c r="H29" s="23">
        <f t="shared" si="3"/>
        <v>0</v>
      </c>
      <c r="I29" s="23">
        <v>0</v>
      </c>
      <c r="J29" s="23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47" t="s">
        <v>39</v>
      </c>
      <c r="D30" s="119">
        <v>8.44</v>
      </c>
      <c r="E30" s="9"/>
      <c r="F30" s="15">
        <f>'[1]25 FEB 2024'!J30</f>
        <v>0</v>
      </c>
      <c r="G30" s="23">
        <v>0</v>
      </c>
      <c r="H30" s="23">
        <f t="shared" si="3"/>
        <v>0</v>
      </c>
      <c r="I30" s="23">
        <v>0</v>
      </c>
      <c r="J30" s="23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7</v>
      </c>
      <c r="B31" s="50" t="s">
        <v>40</v>
      </c>
      <c r="C31" s="51" t="s">
        <v>41</v>
      </c>
      <c r="D31" s="120">
        <v>5.64</v>
      </c>
      <c r="E31" s="17"/>
      <c r="F31" s="15">
        <f>'[1]25 FEB 2024'!J31</f>
        <v>0</v>
      </c>
      <c r="G31" s="15">
        <v>0</v>
      </c>
      <c r="H31" s="15">
        <f t="shared" si="3"/>
        <v>0</v>
      </c>
      <c r="I31" s="23">
        <v>0</v>
      </c>
      <c r="J31" s="15">
        <f t="shared" si="4"/>
        <v>0</v>
      </c>
      <c r="K31" s="17"/>
      <c r="L31" s="36">
        <v>3</v>
      </c>
      <c r="M31" s="43"/>
      <c r="N31" s="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49">
        <v>8</v>
      </c>
      <c r="B32" s="50" t="s">
        <v>42</v>
      </c>
      <c r="C32" s="41"/>
      <c r="D32" s="120">
        <v>33.369999999999997</v>
      </c>
      <c r="E32" s="17"/>
      <c r="F32" s="15">
        <f>'[1]25 FEB 2024'!J32</f>
        <v>0</v>
      </c>
      <c r="G32" s="15">
        <v>0</v>
      </c>
      <c r="H32" s="15">
        <f t="shared" si="3"/>
        <v>0</v>
      </c>
      <c r="I32" s="23">
        <v>0</v>
      </c>
      <c r="J32" s="15">
        <f t="shared" si="4"/>
        <v>0</v>
      </c>
      <c r="K32" s="17"/>
      <c r="L32" s="36">
        <v>0</v>
      </c>
      <c r="M32" s="43"/>
      <c r="N32" s="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42">
        <v>9</v>
      </c>
      <c r="B33" s="53" t="s">
        <v>43</v>
      </c>
      <c r="C33" s="8"/>
      <c r="D33" s="121">
        <v>21.06</v>
      </c>
      <c r="E33" s="17"/>
      <c r="F33" s="15">
        <f>'[1]25 FEB 2024'!J33</f>
        <v>0</v>
      </c>
      <c r="G33" s="15">
        <v>0</v>
      </c>
      <c r="H33" s="15">
        <f t="shared" si="3"/>
        <v>0</v>
      </c>
      <c r="I33" s="23">
        <v>0</v>
      </c>
      <c r="J33" s="15">
        <f t="shared" si="4"/>
        <v>0</v>
      </c>
      <c r="K33" s="17"/>
      <c r="L33" s="36">
        <v>0</v>
      </c>
      <c r="M33" s="43"/>
      <c r="N33" s="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49">
        <v>10</v>
      </c>
      <c r="B34" s="38" t="s">
        <v>44</v>
      </c>
      <c r="C34" s="88"/>
      <c r="D34" s="122">
        <v>10.87</v>
      </c>
      <c r="E34" s="17"/>
      <c r="F34" s="15">
        <f>'[1]25 FEB 2024'!J34</f>
        <v>0</v>
      </c>
      <c r="G34" s="15">
        <v>0</v>
      </c>
      <c r="H34" s="15">
        <f t="shared" si="3"/>
        <v>0</v>
      </c>
      <c r="I34" s="23">
        <v>0</v>
      </c>
      <c r="J34" s="15">
        <f t="shared" si="4"/>
        <v>0</v>
      </c>
      <c r="K34" s="17"/>
      <c r="L34" s="36">
        <v>0</v>
      </c>
      <c r="M34" s="43"/>
      <c r="N34" s="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49">
        <v>11</v>
      </c>
      <c r="B35" s="38" t="s">
        <v>45</v>
      </c>
      <c r="C35" s="56" t="s">
        <v>46</v>
      </c>
      <c r="D35" s="122">
        <v>7.24</v>
      </c>
      <c r="E35" s="17"/>
      <c r="F35" s="15">
        <f>'[1]25 FEB 2024'!J35</f>
        <v>0</v>
      </c>
      <c r="G35" s="15">
        <v>3</v>
      </c>
      <c r="H35" s="15">
        <f t="shared" si="3"/>
        <v>3</v>
      </c>
      <c r="I35" s="23">
        <v>3</v>
      </c>
      <c r="J35" s="15">
        <f t="shared" si="4"/>
        <v>0</v>
      </c>
      <c r="K35" s="17"/>
      <c r="L35" s="36"/>
      <c r="M35" s="43"/>
      <c r="N35" s="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49">
        <v>12</v>
      </c>
      <c r="B36" s="50" t="s">
        <v>47</v>
      </c>
      <c r="C36" s="57" t="s">
        <v>48</v>
      </c>
      <c r="D36" s="123">
        <v>36.799999999999997</v>
      </c>
      <c r="E36" s="17"/>
      <c r="F36" s="15">
        <f>'[1]25 FEB 2024'!J36</f>
        <v>0</v>
      </c>
      <c r="G36" s="15">
        <v>19</v>
      </c>
      <c r="H36" s="15">
        <f t="shared" si="3"/>
        <v>19</v>
      </c>
      <c r="I36" s="23">
        <v>19</v>
      </c>
      <c r="J36" s="15">
        <f t="shared" si="4"/>
        <v>0</v>
      </c>
      <c r="K36" s="17"/>
      <c r="L36" s="36"/>
      <c r="M36" s="43"/>
      <c r="N36" s="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49">
        <v>13</v>
      </c>
      <c r="B37" s="50" t="s">
        <v>49</v>
      </c>
      <c r="C37" s="41"/>
      <c r="D37" s="120">
        <v>8.42</v>
      </c>
      <c r="E37" s="17"/>
      <c r="F37" s="15">
        <f>'[1]25 FEB 2024'!J37</f>
        <v>0</v>
      </c>
      <c r="G37" s="15">
        <v>0</v>
      </c>
      <c r="H37" s="15">
        <f t="shared" si="3"/>
        <v>0</v>
      </c>
      <c r="I37" s="23">
        <v>0</v>
      </c>
      <c r="J37" s="15">
        <f t="shared" si="4"/>
        <v>0</v>
      </c>
      <c r="K37" s="17"/>
      <c r="L37" s="36"/>
      <c r="M37" s="43"/>
      <c r="N37" s="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9">
        <v>14</v>
      </c>
      <c r="B38" s="50" t="s">
        <v>50</v>
      </c>
      <c r="C38" s="8"/>
      <c r="D38" s="120">
        <v>40.9</v>
      </c>
      <c r="E38" s="17"/>
      <c r="F38" s="15">
        <f>'[1]25 FEB 2024'!J38</f>
        <v>0</v>
      </c>
      <c r="G38" s="15">
        <v>0</v>
      </c>
      <c r="H38" s="15">
        <f t="shared" si="3"/>
        <v>0</v>
      </c>
      <c r="I38" s="15">
        <v>0</v>
      </c>
      <c r="J38" s="15">
        <f t="shared" si="4"/>
        <v>0</v>
      </c>
      <c r="K38" s="17"/>
      <c r="L38" s="36">
        <v>7</v>
      </c>
      <c r="M38" s="43"/>
      <c r="N38" s="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49">
        <v>15</v>
      </c>
      <c r="B39" s="59" t="s">
        <v>51</v>
      </c>
      <c r="C39" s="60" t="s">
        <v>52</v>
      </c>
      <c r="D39" s="124">
        <v>14.98</v>
      </c>
      <c r="E39" s="17"/>
      <c r="F39" s="15">
        <f>'[1]25 FEB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7"/>
      <c r="L39" s="36"/>
      <c r="M39" s="43"/>
      <c r="N39" s="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9">
        <v>16</v>
      </c>
      <c r="B40" s="50" t="s">
        <v>53</v>
      </c>
      <c r="C40" s="62"/>
      <c r="D40" s="125">
        <v>17.86</v>
      </c>
      <c r="E40" s="17"/>
      <c r="F40" s="15">
        <f>'[1]25 FEB 2024'!J40</f>
        <v>0</v>
      </c>
      <c r="G40" s="15">
        <v>0</v>
      </c>
      <c r="H40" s="15">
        <f t="shared" si="3"/>
        <v>0</v>
      </c>
      <c r="I40" s="23">
        <v>0</v>
      </c>
      <c r="J40" s="15">
        <f t="shared" si="4"/>
        <v>0</v>
      </c>
      <c r="K40" s="17"/>
      <c r="L40" s="36"/>
      <c r="M40" s="43"/>
      <c r="N40" s="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9">
        <v>17</v>
      </c>
      <c r="B41" s="50" t="s">
        <v>54</v>
      </c>
      <c r="C41" s="57" t="s">
        <v>41</v>
      </c>
      <c r="D41" s="125">
        <v>1.89</v>
      </c>
      <c r="E41" s="17"/>
      <c r="F41" s="15">
        <f>'[1]25 FEB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7"/>
      <c r="L41" s="36">
        <v>0</v>
      </c>
      <c r="M41" s="43"/>
      <c r="N41" s="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93">
        <v>18</v>
      </c>
      <c r="B42" s="65" t="s">
        <v>55</v>
      </c>
      <c r="C42" s="8"/>
      <c r="D42" s="122">
        <v>2.15</v>
      </c>
      <c r="E42" s="33"/>
      <c r="F42" s="15">
        <f>'[1]25 FEB 2024'!J42</f>
        <v>0</v>
      </c>
      <c r="G42" s="100">
        <v>0</v>
      </c>
      <c r="H42" s="15">
        <f t="shared" si="3"/>
        <v>0</v>
      </c>
      <c r="I42" s="15">
        <v>0</v>
      </c>
      <c r="J42" s="15">
        <f t="shared" si="4"/>
        <v>0</v>
      </c>
      <c r="K42" s="33"/>
      <c r="L42" s="66"/>
      <c r="M42" s="94"/>
      <c r="N42" s="3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>
      <c r="A43" s="67" t="s">
        <v>59</v>
      </c>
      <c r="B43" s="68"/>
      <c r="C43" s="68"/>
      <c r="D43" s="126">
        <f>SUM(D25:D42)</f>
        <v>233.88999999999996</v>
      </c>
      <c r="E43" s="70"/>
      <c r="F43" s="15">
        <f>'[1]25 FEB 2024'!J43</f>
        <v>0</v>
      </c>
      <c r="G43" s="99">
        <f t="shared" ref="G43:J43" si="5">SUM(G25:G42)</f>
        <v>22</v>
      </c>
      <c r="H43" s="99">
        <f t="shared" si="5"/>
        <v>22</v>
      </c>
      <c r="I43" s="99">
        <f t="shared" si="5"/>
        <v>22</v>
      </c>
      <c r="J43" s="99">
        <f t="shared" si="5"/>
        <v>0</v>
      </c>
      <c r="K43" s="70"/>
      <c r="L43" s="72">
        <f t="shared" ref="L43:L44" si="6">I43/H43*100</f>
        <v>100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>
      <c r="A44" s="127" t="s">
        <v>57</v>
      </c>
      <c r="B44" s="68"/>
      <c r="C44" s="73"/>
      <c r="D44" s="128">
        <f>SUM(D43+D21)</f>
        <v>415.28</v>
      </c>
      <c r="E44" s="9"/>
      <c r="F44" s="102">
        <f t="shared" ref="F44:J44" si="7">F43+F21</f>
        <v>31</v>
      </c>
      <c r="G44" s="102">
        <f t="shared" si="7"/>
        <v>22</v>
      </c>
      <c r="H44" s="102">
        <f t="shared" si="7"/>
        <v>53</v>
      </c>
      <c r="I44" s="102">
        <f t="shared" si="7"/>
        <v>22</v>
      </c>
      <c r="J44" s="102">
        <f t="shared" si="7"/>
        <v>31</v>
      </c>
      <c r="K44" s="9"/>
      <c r="L44" s="72">
        <f t="shared" si="6"/>
        <v>41.509433962264154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 FEB 2024</vt:lpstr>
      <vt:lpstr>19 FEB 2024</vt:lpstr>
      <vt:lpstr>20 FEB 2024</vt:lpstr>
      <vt:lpstr>21 FEB 2024</vt:lpstr>
      <vt:lpstr>22 FEB 2024</vt:lpstr>
      <vt:lpstr>23 FEB 2024</vt:lpstr>
      <vt:lpstr>24 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2024-05-07T02:58:47Z</dcterms:created>
  <dcterms:modified xsi:type="dcterms:W3CDTF">2024-05-07T02:59:03Z</dcterms:modified>
</cp:coreProperties>
</file>