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5480" windowHeight="10485"/>
  </bookViews>
  <sheets>
    <sheet name="Arus Kas" sheetId="2" r:id="rId1"/>
  </sheets>
  <definedNames>
    <definedName name="_xlnm.Print_Area" localSheetId="0">'Arus Kas'!$A$1:$E$107</definedName>
    <definedName name="_xlnm.Print_Titles" localSheetId="0">'Arus Kas'!$13:$14</definedName>
  </definedNames>
  <calcPr calcId="144525"/>
</workbook>
</file>

<file path=xl/calcChain.xml><?xml version="1.0" encoding="utf-8"?>
<calcChain xmlns="http://schemas.openxmlformats.org/spreadsheetml/2006/main">
  <c r="D86" i="2" l="1"/>
  <c r="D96" i="2"/>
  <c r="D95" i="2"/>
  <c r="D98" i="2"/>
  <c r="D89" i="2"/>
  <c r="E98" i="2"/>
  <c r="E90" i="2"/>
  <c r="D90" i="2"/>
  <c r="E87" i="2"/>
  <c r="E91" i="2"/>
  <c r="D87" i="2"/>
  <c r="E81" i="2"/>
  <c r="D81" i="2"/>
  <c r="E74" i="2"/>
  <c r="D74" i="2"/>
  <c r="E65" i="2"/>
  <c r="D65" i="2"/>
  <c r="E57" i="2"/>
  <c r="D57" i="2"/>
  <c r="E46" i="2"/>
  <c r="D46" i="2"/>
  <c r="E35" i="2"/>
  <c r="D35" i="2"/>
  <c r="D94" i="2"/>
  <c r="D93" i="2" s="1"/>
  <c r="D91" i="2"/>
  <c r="D82" i="2"/>
  <c r="D66" i="2"/>
  <c r="D47" i="2"/>
  <c r="E82" i="2"/>
  <c r="E66" i="2"/>
  <c r="E47" i="2"/>
  <c r="E93" i="2"/>
</calcChain>
</file>

<file path=xl/sharedStrings.xml><?xml version="1.0" encoding="utf-8"?>
<sst xmlns="http://schemas.openxmlformats.org/spreadsheetml/2006/main" count="100" uniqueCount="86">
  <si>
    <t>PEMERINTAH KABUPATEN WONOGIRI</t>
  </si>
  <si>
    <t>Pendapatan Pajak Daerah</t>
  </si>
  <si>
    <t>Pendapatan Retribusi Daerah</t>
  </si>
  <si>
    <t>Dana Bagi Hasil Pajak</t>
  </si>
  <si>
    <t>Dana Alokasi Umum</t>
  </si>
  <si>
    <t>Dana Alokasi Khusus</t>
  </si>
  <si>
    <t xml:space="preserve">Dana Penyesuaian </t>
  </si>
  <si>
    <t>Pendapatan Bagi Hasil Pajak</t>
  </si>
  <si>
    <t>Pendapatan Bagi Hasil Lainnya</t>
  </si>
  <si>
    <t>Pendapatan Hibah</t>
  </si>
  <si>
    <t>Pendapatan Lainnya</t>
  </si>
  <si>
    <t>Belanja Pegawai</t>
  </si>
  <si>
    <t>Belanja Barang dan Jasa</t>
  </si>
  <si>
    <t>Belanja Bunga</t>
  </si>
  <si>
    <t>Belanja Subsidi</t>
  </si>
  <si>
    <t>Belanja Hibah</t>
  </si>
  <si>
    <t>Belanja Bantuan Sosial</t>
  </si>
  <si>
    <t>Belanja Tanah</t>
  </si>
  <si>
    <t>Belanja Peralatan dan Mesin</t>
  </si>
  <si>
    <t>Belanja Gedung dan Bangunan</t>
  </si>
  <si>
    <t>Belanja Jalan, Irigasi dan Jaringan</t>
  </si>
  <si>
    <t>Belanja Tidak Terduga</t>
  </si>
  <si>
    <t>Pencairan Dana Cadangan</t>
  </si>
  <si>
    <t>Hasil Penjualan Kekayaan Daerah yang Dipisahkan</t>
  </si>
  <si>
    <t>Pembentukan Dana Cadangan</t>
  </si>
  <si>
    <t>Penyertaan Modal</t>
  </si>
  <si>
    <t>Pembayaran Pokok Utang</t>
  </si>
  <si>
    <t>Pemberian Pinjaman Daerah</t>
  </si>
  <si>
    <t>BUPATI WONOGIRI</t>
  </si>
  <si>
    <t>DANAR RAHMANTO</t>
  </si>
  <si>
    <t>NO</t>
  </si>
  <si>
    <t>LAPORAN ARUS KAS</t>
  </si>
  <si>
    <t>URAIAN</t>
  </si>
  <si>
    <t>TAHUN ANGGARAN 2011</t>
  </si>
  <si>
    <t>I</t>
  </si>
  <si>
    <t>ARUS KAS DARI AKTIVITAS OPERASI</t>
  </si>
  <si>
    <t>Arus Kas Masuk</t>
  </si>
  <si>
    <t>Pendapatan Hasil Pengelolaan Kekayaan Daerah yang dipisahkan</t>
  </si>
  <si>
    <t>Lain-lain Pendapatan Asli Daerah yang sah</t>
  </si>
  <si>
    <t>Bagi Hasil Sumber Daya Alam</t>
  </si>
  <si>
    <t>Dana Otonomi Khusus</t>
  </si>
  <si>
    <t>Dana Penguatan Desentralisasi Fiskal dan Percepatan Pembangunan Daerah (DPDF dan PPD)</t>
  </si>
  <si>
    <t>Dana Percepatan Pembangunan Infrastruktur Pendidikan (DPPID)</t>
  </si>
  <si>
    <t>Dana Penguatan Infrastruktur dan Prasarana Daerah (DPIPD)</t>
  </si>
  <si>
    <t>Pendapatan Dana Darurat</t>
  </si>
  <si>
    <t>Jumlah</t>
  </si>
  <si>
    <t>Arus Kas Keluar</t>
  </si>
  <si>
    <t>Belanja Bantuan Keuangan</t>
  </si>
  <si>
    <t>Belanja Bagi Hasil</t>
  </si>
  <si>
    <t>Arus Kas Bersih Dari Aktivitas Operasi</t>
  </si>
  <si>
    <t>II</t>
  </si>
  <si>
    <t xml:space="preserve">ARUS KAS DARI AKTIVITAS INVESTASI ASET NON KEUANGAN </t>
  </si>
  <si>
    <t>Pendapatan Penjualan atas Tanah</t>
  </si>
  <si>
    <t>Pendapatan Penjualan atas Peralatan dan Mesin</t>
  </si>
  <si>
    <t>Pendapatan Penjualan atas Gedung dan Bangunan</t>
  </si>
  <si>
    <t>Pendapatan Penjualan atas Jalan, Irigasi dan Jaringan</t>
  </si>
  <si>
    <t>Pendapatan dari Penjualan Aset Tetap Lainnya</t>
  </si>
  <si>
    <t>Pendapatan dari Penjualan Aset Lainnya</t>
  </si>
  <si>
    <t>Belanja Aset Tetap Lainnya</t>
  </si>
  <si>
    <t>Belanja Aset Lainnya</t>
  </si>
  <si>
    <t>Arus Kas Bersih Dari Aktivitas Investasi Aset Non Keuangan</t>
  </si>
  <si>
    <t>III</t>
  </si>
  <si>
    <t>ARUS KAS DARI AKTIVITAS PEMBIAYAAN</t>
  </si>
  <si>
    <t>Penerimaan Pinjaman Daerah dari provinsi</t>
  </si>
  <si>
    <t xml:space="preserve">Penerimaan Kembali Pemberian Pinjaman </t>
  </si>
  <si>
    <t>Penerimaan Piutang Daerah lainnya</t>
  </si>
  <si>
    <t>Arus Kas Bersih Dari Aktivitas Pembiayaan</t>
  </si>
  <si>
    <t>IV</t>
  </si>
  <si>
    <t>ARUS KAS DARI AKTIVITAS NON ANGGARAN</t>
  </si>
  <si>
    <t>Penerimaan Perhitungan Fihak Ketiga</t>
  </si>
  <si>
    <t>Pengeluaran Perhitungan Fihak Ketiga</t>
  </si>
  <si>
    <t>Arus Kas Bersih Dari Aktivitas Non Anggaran</t>
  </si>
  <si>
    <t>Kenaikan (Penurunan) Bersih Kas Selama Periode</t>
  </si>
  <si>
    <t xml:space="preserve">Saldo Awal Kas </t>
  </si>
  <si>
    <t>Saldo Akhir  Kas di BUD / Kas Daerah</t>
  </si>
  <si>
    <t>Saldo Akhir Kas di Bendahara Pengeluaran</t>
  </si>
  <si>
    <t>Saldo Akhir Kas di Bendahara Penerimaan</t>
  </si>
  <si>
    <t>Saldo Akhir Kas</t>
  </si>
  <si>
    <t>TAHUN ANGGARAN 2012</t>
  </si>
  <si>
    <t>PERATURAN DAERAH KABUPATEN WONOGIRI</t>
  </si>
  <si>
    <t xml:space="preserve">NOMOR   </t>
  </si>
  <si>
    <t xml:space="preserve">LAMPIRAN III </t>
  </si>
  <si>
    <t>TENTANG</t>
  </si>
  <si>
    <t>PERTANGGUNGJAWABAN PELAKSANAAN ANGGARAN</t>
  </si>
  <si>
    <t>PENDAPATAN DAN BELANJA DAERAH KABUPATEN</t>
  </si>
  <si>
    <t>WONOGIRI TAHUN ANGGARAN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</si>
</sst>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0" fillId="0" borderId="0" xfId="0" applyFill="1"/>
    <xf numFmtId="0" fontId="4" fillId="0" borderId="0" xfId="0" applyFont="1" applyFill="1"/>
    <xf numFmtId="40" fontId="5" fillId="0" borderId="0" xfId="0" applyNumberFormat="1" applyFont="1" applyFill="1" applyBorder="1"/>
    <xf numFmtId="4" fontId="5" fillId="0" borderId="0" xfId="0" applyNumberFormat="1" applyFont="1" applyFill="1" applyBorder="1"/>
    <xf numFmtId="0" fontId="4" fillId="0" borderId="0" xfId="0" applyFont="1" applyFill="1" applyBorder="1"/>
    <xf numFmtId="0" fontId="0" fillId="0" borderId="0" xfId="0" applyFill="1" applyAlignment="1">
      <alignment horizontal="center" vertical="top"/>
    </xf>
    <xf numFmtId="0" fontId="6" fillId="0" borderId="0" xfId="0" applyFont="1" applyFill="1" applyBorder="1"/>
    <xf numFmtId="164" fontId="6" fillId="0" borderId="0" xfId="0" applyNumberFormat="1" applyFont="1" applyFill="1" applyBorder="1"/>
    <xf numFmtId="43" fontId="1" fillId="0" borderId="0" xfId="1" applyFont="1" applyFill="1"/>
    <xf numFmtId="43" fontId="0" fillId="0" borderId="0" xfId="0" applyNumberFormat="1" applyFill="1"/>
    <xf numFmtId="0" fontId="4" fillId="0" borderId="0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41" fontId="0" fillId="0" borderId="0" xfId="0" applyNumberFormat="1" applyFill="1"/>
    <xf numFmtId="41" fontId="1" fillId="0" borderId="0" xfId="2" applyFont="1" applyFill="1"/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3" fontId="0" fillId="0" borderId="0" xfId="0" applyNumberFormat="1" applyFill="1"/>
    <xf numFmtId="4" fontId="8" fillId="0" borderId="0" xfId="0" applyNumberFormat="1" applyFont="1" applyFill="1"/>
    <xf numFmtId="40" fontId="8" fillId="0" borderId="0" xfId="0" applyNumberFormat="1" applyFont="1" applyFill="1"/>
    <xf numFmtId="4" fontId="8" fillId="0" borderId="0" xfId="0" applyNumberFormat="1" applyFont="1" applyFill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/>
    <xf numFmtId="0" fontId="4" fillId="0" borderId="5" xfId="0" applyFont="1" applyFill="1" applyBorder="1"/>
    <xf numFmtId="0" fontId="4" fillId="0" borderId="4" xfId="0" applyFont="1" applyFill="1" applyBorder="1"/>
    <xf numFmtId="0" fontId="4" fillId="0" borderId="3" xfId="0" applyFont="1" applyFill="1" applyBorder="1"/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/>
    <xf numFmtId="164" fontId="6" fillId="0" borderId="8" xfId="0" applyNumberFormat="1" applyFont="1" applyFill="1" applyBorder="1"/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/>
    <xf numFmtId="4" fontId="4" fillId="0" borderId="6" xfId="1" applyNumberFormat="1" applyFont="1" applyFill="1" applyBorder="1" applyAlignment="1">
      <alignment horizontal="right"/>
    </xf>
    <xf numFmtId="4" fontId="4" fillId="0" borderId="6" xfId="1" applyNumberFormat="1" applyFont="1" applyFill="1" applyBorder="1"/>
    <xf numFmtId="0" fontId="4" fillId="0" borderId="6" xfId="0" applyFont="1" applyFill="1" applyBorder="1"/>
    <xf numFmtId="4" fontId="4" fillId="0" borderId="6" xfId="0" applyNumberFormat="1" applyFont="1" applyFill="1" applyBorder="1"/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4" fontId="4" fillId="0" borderId="6" xfId="1" applyNumberFormat="1" applyFont="1" applyFill="1" applyBorder="1" applyAlignment="1">
      <alignment vertical="top" wrapText="1"/>
    </xf>
    <xf numFmtId="0" fontId="6" fillId="0" borderId="7" xfId="0" applyFont="1" applyFill="1" applyBorder="1" applyAlignment="1">
      <alignment horizontal="right"/>
    </xf>
    <xf numFmtId="4" fontId="6" fillId="0" borderId="6" xfId="1" applyNumberFormat="1" applyFont="1" applyFill="1" applyBorder="1"/>
    <xf numFmtId="0" fontId="4" fillId="0" borderId="7" xfId="0" applyFont="1" applyFill="1" applyBorder="1" applyAlignment="1"/>
    <xf numFmtId="4" fontId="4" fillId="0" borderId="3" xfId="0" applyNumberFormat="1" applyFont="1" applyFill="1" applyBorder="1"/>
    <xf numFmtId="0" fontId="6" fillId="0" borderId="5" xfId="0" applyFont="1" applyFill="1" applyBorder="1" applyAlignment="1">
      <alignment horizontal="right"/>
    </xf>
    <xf numFmtId="4" fontId="6" fillId="0" borderId="3" xfId="1" applyNumberFormat="1" applyFont="1" applyFill="1" applyBorder="1"/>
    <xf numFmtId="4" fontId="4" fillId="0" borderId="6" xfId="2" applyNumberFormat="1" applyFont="1" applyFill="1" applyBorder="1"/>
    <xf numFmtId="43" fontId="6" fillId="0" borderId="6" xfId="0" applyNumberFormat="1" applyFont="1" applyFill="1" applyBorder="1"/>
    <xf numFmtId="43" fontId="6" fillId="0" borderId="6" xfId="1" applyNumberFormat="1" applyFont="1" applyFill="1" applyBorder="1"/>
    <xf numFmtId="0" fontId="4" fillId="0" borderId="7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4" fontId="4" fillId="0" borderId="9" xfId="0" applyNumberFormat="1" applyFont="1" applyFill="1" applyBorder="1"/>
    <xf numFmtId="4" fontId="0" fillId="0" borderId="0" xfId="0" applyNumberFormat="1" applyFill="1"/>
    <xf numFmtId="39" fontId="6" fillId="0" borderId="6" xfId="1" applyNumberFormat="1" applyFont="1" applyFill="1" applyBorder="1"/>
    <xf numFmtId="43" fontId="1" fillId="2" borderId="0" xfId="1" applyFont="1" applyFill="1"/>
    <xf numFmtId="0" fontId="0" fillId="2" borderId="0" xfId="0" applyFill="1"/>
    <xf numFmtId="41" fontId="1" fillId="2" borderId="0" xfId="2" applyFont="1" applyFill="1"/>
    <xf numFmtId="43" fontId="0" fillId="2" borderId="0" xfId="0" applyNumberFormat="1" applyFill="1"/>
    <xf numFmtId="3" fontId="1" fillId="2" borderId="0" xfId="2" applyNumberFormat="1" applyFont="1" applyFill="1"/>
    <xf numFmtId="3" fontId="0" fillId="2" borderId="0" xfId="0" applyNumberFormat="1" applyFill="1"/>
    <xf numFmtId="3" fontId="1" fillId="2" borderId="0" xfId="1" applyNumberFormat="1" applyFont="1" applyFill="1"/>
    <xf numFmtId="4" fontId="4" fillId="2" borderId="6" xfId="1" applyNumberFormat="1" applyFont="1" applyFill="1" applyBorder="1"/>
    <xf numFmtId="4" fontId="6" fillId="2" borderId="6" xfId="1" applyNumberFormat="1" applyFont="1" applyFill="1" applyBorder="1"/>
    <xf numFmtId="0" fontId="3" fillId="2" borderId="0" xfId="0" applyFont="1" applyFill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" fontId="10" fillId="0" borderId="0" xfId="0" applyNumberFormat="1" applyFont="1" applyFill="1" applyBorder="1" applyAlignment="1">
      <alignment horizontal="center"/>
    </xf>
    <xf numFmtId="0" fontId="6" fillId="0" borderId="1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</cellXfs>
  <cellStyles count="297">
    <cellStyle name="Comma" xfId="1" builtinId="3"/>
    <cellStyle name="Comma [0]" xfId="2" builtinId="6"/>
    <cellStyle name="Comma [0] 10" xfId="3"/>
    <cellStyle name="Comma [0] 10 2" xfId="4"/>
    <cellStyle name="Comma [0] 11" xfId="5"/>
    <cellStyle name="Comma [0] 2" xfId="6"/>
    <cellStyle name="Comma [0] 2 2" xfId="7"/>
    <cellStyle name="Comma [0] 2 2 2" xfId="8"/>
    <cellStyle name="Comma [0] 2 3" xfId="9"/>
    <cellStyle name="Comma [0] 2 3 2" xfId="10"/>
    <cellStyle name="Comma [0] 2 4" xfId="11"/>
    <cellStyle name="Comma [0] 2 4 2" xfId="12"/>
    <cellStyle name="Comma [0] 2 5" xfId="13"/>
    <cellStyle name="Comma [0] 3" xfId="14"/>
    <cellStyle name="Comma [0] 3 2" xfId="15"/>
    <cellStyle name="Comma [0] 3 2 2" xfId="16"/>
    <cellStyle name="Comma [0] 3 2 2 2" xfId="17"/>
    <cellStyle name="Comma [0] 3 2 3" xfId="18"/>
    <cellStyle name="Comma [0] 3 2 3 2" xfId="19"/>
    <cellStyle name="Comma [0] 3 2 4" xfId="20"/>
    <cellStyle name="Comma [0] 3 2 4 2" xfId="21"/>
    <cellStyle name="Comma [0] 3 2 5" xfId="22"/>
    <cellStyle name="Comma [0] 3 3" xfId="23"/>
    <cellStyle name="Comma [0] 3 3 2" xfId="24"/>
    <cellStyle name="Comma [0] 3 4" xfId="25"/>
    <cellStyle name="Comma [0] 3 4 2" xfId="26"/>
    <cellStyle name="Comma [0] 3 5" xfId="27"/>
    <cellStyle name="Comma [0] 3 5 2" xfId="28"/>
    <cellStyle name="Comma [0] 3 6" xfId="29"/>
    <cellStyle name="Comma [0] 4" xfId="30"/>
    <cellStyle name="Comma [0] 4 2" xfId="31"/>
    <cellStyle name="Comma [0] 4 2 2" xfId="32"/>
    <cellStyle name="Comma [0] 4 2 2 2" xfId="33"/>
    <cellStyle name="Comma [0] 4 2 3" xfId="34"/>
    <cellStyle name="Comma [0] 4 2 3 2" xfId="35"/>
    <cellStyle name="Comma [0] 4 2 4" xfId="36"/>
    <cellStyle name="Comma [0] 4 2 4 2" xfId="37"/>
    <cellStyle name="Comma [0] 4 2 5" xfId="38"/>
    <cellStyle name="Comma [0] 4 3" xfId="39"/>
    <cellStyle name="Comma [0] 4 3 2" xfId="40"/>
    <cellStyle name="Comma [0] 4 4" xfId="41"/>
    <cellStyle name="Comma [0] 4 4 2" xfId="42"/>
    <cellStyle name="Comma [0] 4 5" xfId="43"/>
    <cellStyle name="Comma [0] 4 5 2" xfId="44"/>
    <cellStyle name="Comma [0] 4 6" xfId="45"/>
    <cellStyle name="Comma [0] 5" xfId="46"/>
    <cellStyle name="Comma [0] 5 2" xfId="47"/>
    <cellStyle name="Comma [0] 5 2 2" xfId="48"/>
    <cellStyle name="Comma [0] 5 2 2 2" xfId="49"/>
    <cellStyle name="Comma [0] 5 2 3" xfId="50"/>
    <cellStyle name="Comma [0] 5 2 3 2" xfId="51"/>
    <cellStyle name="Comma [0] 5 2 4" xfId="52"/>
    <cellStyle name="Comma [0] 5 2 4 2" xfId="53"/>
    <cellStyle name="Comma [0] 5 2 5" xfId="54"/>
    <cellStyle name="Comma [0] 5 3" xfId="55"/>
    <cellStyle name="Comma [0] 5 3 2" xfId="56"/>
    <cellStyle name="Comma [0] 5 4" xfId="57"/>
    <cellStyle name="Comma [0] 5 4 2" xfId="58"/>
    <cellStyle name="Comma [0] 5 5" xfId="59"/>
    <cellStyle name="Comma [0] 5 5 2" xfId="60"/>
    <cellStyle name="Comma [0] 5 6" xfId="61"/>
    <cellStyle name="Comma [0] 6" xfId="62"/>
    <cellStyle name="Comma [0] 6 2" xfId="63"/>
    <cellStyle name="Comma [0] 6 2 2" xfId="64"/>
    <cellStyle name="Comma [0] 6 2 2 2" xfId="65"/>
    <cellStyle name="Comma [0] 6 2 3" xfId="66"/>
    <cellStyle name="Comma [0] 6 2 3 2" xfId="67"/>
    <cellStyle name="Comma [0] 6 2 4" xfId="68"/>
    <cellStyle name="Comma [0] 6 2 4 2" xfId="69"/>
    <cellStyle name="Comma [0] 6 2 5" xfId="70"/>
    <cellStyle name="Comma [0] 6 3" xfId="71"/>
    <cellStyle name="Comma [0] 6 3 2" xfId="72"/>
    <cellStyle name="Comma [0] 6 4" xfId="73"/>
    <cellStyle name="Comma [0] 6 4 2" xfId="74"/>
    <cellStyle name="Comma [0] 6 5" xfId="75"/>
    <cellStyle name="Comma [0] 6 5 2" xfId="76"/>
    <cellStyle name="Comma [0] 6 6" xfId="77"/>
    <cellStyle name="Comma [0] 7" xfId="78"/>
    <cellStyle name="Comma [0] 7 2" xfId="79"/>
    <cellStyle name="Comma [0] 7 2 2" xfId="80"/>
    <cellStyle name="Comma [0] 7 2 2 2" xfId="81"/>
    <cellStyle name="Comma [0] 7 2 3" xfId="82"/>
    <cellStyle name="Comma [0] 7 2 3 2" xfId="83"/>
    <cellStyle name="Comma [0] 7 2 4" xfId="84"/>
    <cellStyle name="Comma [0] 7 2 4 2" xfId="85"/>
    <cellStyle name="Comma [0] 7 2 5" xfId="86"/>
    <cellStyle name="Comma [0] 7 3" xfId="87"/>
    <cellStyle name="Comma [0] 7 3 2" xfId="88"/>
    <cellStyle name="Comma [0] 7 4" xfId="89"/>
    <cellStyle name="Comma [0] 7 4 2" xfId="90"/>
    <cellStyle name="Comma [0] 7 5" xfId="91"/>
    <cellStyle name="Comma [0] 7 5 2" xfId="92"/>
    <cellStyle name="Comma [0] 7 6" xfId="93"/>
    <cellStyle name="Comma [0] 8" xfId="94"/>
    <cellStyle name="Comma [0] 8 2" xfId="95"/>
    <cellStyle name="Comma [0] 9" xfId="96"/>
    <cellStyle name="Comma [0] 9 2" xfId="97"/>
    <cellStyle name="Normal" xfId="0" builtinId="0"/>
    <cellStyle name="Normal 10" xfId="98"/>
    <cellStyle name="Normal 11" xfId="99"/>
    <cellStyle name="Normal 12" xfId="100"/>
    <cellStyle name="Normal 13" xfId="101"/>
    <cellStyle name="Normal 14" xfId="102"/>
    <cellStyle name="Normal 15" xfId="103"/>
    <cellStyle name="Normal 16" xfId="104"/>
    <cellStyle name="Normal 17" xfId="105"/>
    <cellStyle name="Normal 18" xfId="106"/>
    <cellStyle name="Normal 19" xfId="107"/>
    <cellStyle name="Normal 2" xfId="108"/>
    <cellStyle name="Normal 2 10" xfId="109"/>
    <cellStyle name="Normal 2 2" xfId="110"/>
    <cellStyle name="Normal 2 2 2" xfId="111"/>
    <cellStyle name="Normal 2 2 2 2" xfId="112"/>
    <cellStyle name="Normal 2 2 2 2 2" xfId="113"/>
    <cellStyle name="Normal 2 2 2 2_Rekap (L-BEC +BLUD)" xfId="114"/>
    <cellStyle name="Normal 2 2 2 3" xfId="115"/>
    <cellStyle name="Normal 2 2 2 3 2" xfId="116"/>
    <cellStyle name="Normal 2 2 2 3_Rekap (L-BEC +BLUD)" xfId="117"/>
    <cellStyle name="Normal 2 2 2 4" xfId="118"/>
    <cellStyle name="Normal 2 2 2 4 2" xfId="119"/>
    <cellStyle name="Normal 2 2 2 4_Rekap (L-BEC +BLUD)" xfId="120"/>
    <cellStyle name="Normal 2 2 2 5" xfId="121"/>
    <cellStyle name="Normal 2 2 2_Rekap (L-BEC +BLUD)" xfId="122"/>
    <cellStyle name="Normal 2 3" xfId="123"/>
    <cellStyle name="Normal 2 3 2" xfId="124"/>
    <cellStyle name="Normal 2 3 2 2" xfId="125"/>
    <cellStyle name="Normal 2 3 2_Rekap (L-BEC +BLUD)" xfId="126"/>
    <cellStyle name="Normal 2 3 3" xfId="127"/>
    <cellStyle name="Normal 2 3 3 2" xfId="128"/>
    <cellStyle name="Normal 2 3 3_Rekap (L-BEC +BLUD)" xfId="129"/>
    <cellStyle name="Normal 2 3 4" xfId="130"/>
    <cellStyle name="Normal 2 3 4 2" xfId="131"/>
    <cellStyle name="Normal 2 3 4_Rekap (L-BEC +BLUD)" xfId="132"/>
    <cellStyle name="Normal 2 3 5" xfId="133"/>
    <cellStyle name="Normal 2 3_Rekap (L-BEC +BLUD)" xfId="134"/>
    <cellStyle name="Normal 2 4" xfId="135"/>
    <cellStyle name="Normal 2 4 2" xfId="136"/>
    <cellStyle name="Normal 2 4 2 2" xfId="137"/>
    <cellStyle name="Normal 2 4 2_Rekap (L-BEC +BLUD)" xfId="138"/>
    <cellStyle name="Normal 2 4 3" xfId="139"/>
    <cellStyle name="Normal 2 4 3 2" xfId="140"/>
    <cellStyle name="Normal 2 4 3_Rekap (L-BEC +BLUD)" xfId="141"/>
    <cellStyle name="Normal 2 4 4" xfId="142"/>
    <cellStyle name="Normal 2 4 4 2" xfId="143"/>
    <cellStyle name="Normal 2 4 4_Rekap (L-BEC +BLUD)" xfId="144"/>
    <cellStyle name="Normal 2 4 5" xfId="145"/>
    <cellStyle name="Normal 2 4_Rekap (L-BEC +BLUD)" xfId="146"/>
    <cellStyle name="Normal 2 5" xfId="147"/>
    <cellStyle name="Normal 2 5 2" xfId="148"/>
    <cellStyle name="Normal 2 5 2 2" xfId="149"/>
    <cellStyle name="Normal 2 5 2_Rekap (L-BEC +BLUD)" xfId="150"/>
    <cellStyle name="Normal 2 5 3" xfId="151"/>
    <cellStyle name="Normal 2 5 3 2" xfId="152"/>
    <cellStyle name="Normal 2 5 3_Rekap (L-BEC +BLUD)" xfId="153"/>
    <cellStyle name="Normal 2 5 4" xfId="154"/>
    <cellStyle name="Normal 2 5 4 2" xfId="155"/>
    <cellStyle name="Normal 2 5 4_Rekap (L-BEC +BLUD)" xfId="156"/>
    <cellStyle name="Normal 2 5 5" xfId="157"/>
    <cellStyle name="Normal 2 5_Rekap (L-BEC +BLUD)" xfId="158"/>
    <cellStyle name="Normal 2 6" xfId="159"/>
    <cellStyle name="Normal 2 6 2" xfId="160"/>
    <cellStyle name="Normal 2 6 2 2" xfId="161"/>
    <cellStyle name="Normal 2 6 2_Rekap (L-BEC +BLUD)" xfId="162"/>
    <cellStyle name="Normal 2 6 3" xfId="163"/>
    <cellStyle name="Normal 2 6 3 2" xfId="164"/>
    <cellStyle name="Normal 2 6 3_Rekap (L-BEC +BLUD)" xfId="165"/>
    <cellStyle name="Normal 2 6 4" xfId="166"/>
    <cellStyle name="Normal 2 6 4 2" xfId="167"/>
    <cellStyle name="Normal 2 6 4_Rekap (L-BEC +BLUD)" xfId="168"/>
    <cellStyle name="Normal 2 6 5" xfId="169"/>
    <cellStyle name="Normal 2 6_Rekap (L-BEC +BLUD)" xfId="170"/>
    <cellStyle name="Normal 2 7" xfId="171"/>
    <cellStyle name="Normal 2 7 2" xfId="172"/>
    <cellStyle name="Normal 2 7_Rekap (L-BEC +BLUD)" xfId="173"/>
    <cellStyle name="Normal 2 8" xfId="174"/>
    <cellStyle name="Normal 2 8 2" xfId="175"/>
    <cellStyle name="Normal 2 8_Rekap (L-BEC +BLUD)" xfId="176"/>
    <cellStyle name="Normal 2 9" xfId="177"/>
    <cellStyle name="Normal 2 9 2" xfId="178"/>
    <cellStyle name="Normal 2 9_Rekap (L-BEC +BLUD)" xfId="179"/>
    <cellStyle name="Normal 2_Rekap (L-BEC +BLUD)" xfId="180"/>
    <cellStyle name="Normal 20" xfId="181"/>
    <cellStyle name="Normal 21" xfId="182"/>
    <cellStyle name="Normal 22" xfId="183"/>
    <cellStyle name="Normal 22 2" xfId="184"/>
    <cellStyle name="Normal 22_Rekap (L-BEC +BLUD)" xfId="185"/>
    <cellStyle name="Normal 3" xfId="186"/>
    <cellStyle name="Normal 3 2" xfId="187"/>
    <cellStyle name="Normal 3 2 2" xfId="188"/>
    <cellStyle name="Normal 3 2 2 2" xfId="189"/>
    <cellStyle name="Normal 3 2 2_Rekap (L-BEC +BLUD)" xfId="190"/>
    <cellStyle name="Normal 3 2 3" xfId="191"/>
    <cellStyle name="Normal 3 2 3 2" xfId="192"/>
    <cellStyle name="Normal 3 2 3_Rekap (L-BEC +BLUD)" xfId="193"/>
    <cellStyle name="Normal 3 2 4" xfId="194"/>
    <cellStyle name="Normal 3 2 4 2" xfId="195"/>
    <cellStyle name="Normal 3 2 4_Rekap (L-BEC +BLUD)" xfId="196"/>
    <cellStyle name="Normal 3 2 5" xfId="197"/>
    <cellStyle name="Normal 3 2_Rekap (L-BEC +BLUD)" xfId="198"/>
    <cellStyle name="Normal 3 3" xfId="199"/>
    <cellStyle name="Normal 3 3 2" xfId="200"/>
    <cellStyle name="Normal 3 3_Rekap (L-BEC +BLUD)" xfId="201"/>
    <cellStyle name="Normal 3 4" xfId="202"/>
    <cellStyle name="Normal 3 4 2" xfId="203"/>
    <cellStyle name="Normal 3 4_Rekap (L-BEC +BLUD)" xfId="204"/>
    <cellStyle name="Normal 3 5" xfId="205"/>
    <cellStyle name="Normal 3 5 2" xfId="206"/>
    <cellStyle name="Normal 3 5_Rekap (L-BEC +BLUD)" xfId="207"/>
    <cellStyle name="Normal 3 6" xfId="208"/>
    <cellStyle name="Normal 3_Rekap (L-BEC +BLUD)" xfId="209"/>
    <cellStyle name="Normal 4" xfId="210"/>
    <cellStyle name="Normal 4 2" xfId="211"/>
    <cellStyle name="Normal 4 2 2" xfId="212"/>
    <cellStyle name="Normal 4 2 2 2" xfId="213"/>
    <cellStyle name="Normal 4 2 2_Rekap (L-BEC +BLUD)" xfId="214"/>
    <cellStyle name="Normal 4 2 3" xfId="215"/>
    <cellStyle name="Normal 4 2 3 2" xfId="216"/>
    <cellStyle name="Normal 4 2 3_Rekap (L-BEC +BLUD)" xfId="217"/>
    <cellStyle name="Normal 4 2 4" xfId="218"/>
    <cellStyle name="Normal 4 2 4 2" xfId="219"/>
    <cellStyle name="Normal 4 2 4_Rekap (L-BEC +BLUD)" xfId="220"/>
    <cellStyle name="Normal 4 2 5" xfId="221"/>
    <cellStyle name="Normal 4 2_Rekap (L-BEC +BLUD)" xfId="222"/>
    <cellStyle name="Normal 4 3" xfId="223"/>
    <cellStyle name="Normal 4 3 2" xfId="224"/>
    <cellStyle name="Normal 4 3_Rekap (L-BEC +BLUD)" xfId="225"/>
    <cellStyle name="Normal 4 4" xfId="226"/>
    <cellStyle name="Normal 4 4 2" xfId="227"/>
    <cellStyle name="Normal 4 4_Rekap (L-BEC +BLUD)" xfId="228"/>
    <cellStyle name="Normal 4 5" xfId="229"/>
    <cellStyle name="Normal 4 5 2" xfId="230"/>
    <cellStyle name="Normal 4 5_Rekap (L-BEC +BLUD)" xfId="231"/>
    <cellStyle name="Normal 4 6" xfId="232"/>
    <cellStyle name="Normal 4_Rekap (L-BEC +BLUD)" xfId="233"/>
    <cellStyle name="Normal 5" xfId="234"/>
    <cellStyle name="Normal 5 2" xfId="235"/>
    <cellStyle name="Normal 5 2 2" xfId="236"/>
    <cellStyle name="Normal 5 2 2 2" xfId="237"/>
    <cellStyle name="Normal 5 2 2_Rekap (L-BEC +BLUD)" xfId="238"/>
    <cellStyle name="Normal 5 2 3" xfId="239"/>
    <cellStyle name="Normal 5 2 3 2" xfId="240"/>
    <cellStyle name="Normal 5 2 3_Rekap (L-BEC +BLUD)" xfId="241"/>
    <cellStyle name="Normal 5 2 4" xfId="242"/>
    <cellStyle name="Normal 5 2 4 2" xfId="243"/>
    <cellStyle name="Normal 5 2 4_Rekap (L-BEC +BLUD)" xfId="244"/>
    <cellStyle name="Normal 5 2 5" xfId="245"/>
    <cellStyle name="Normal 5 2_Rekap (L-BEC +BLUD)" xfId="246"/>
    <cellStyle name="Normal 5 3" xfId="247"/>
    <cellStyle name="Normal 5 3 2" xfId="248"/>
    <cellStyle name="Normal 5 3_Rekap (L-BEC +BLUD)" xfId="249"/>
    <cellStyle name="Normal 5 4" xfId="250"/>
    <cellStyle name="Normal 5 4 2" xfId="251"/>
    <cellStyle name="Normal 5 4_Rekap (L-BEC +BLUD)" xfId="252"/>
    <cellStyle name="Normal 5 5" xfId="253"/>
    <cellStyle name="Normal 5 5 2" xfId="254"/>
    <cellStyle name="Normal 5 5_Rekap (L-BEC +BLUD)" xfId="255"/>
    <cellStyle name="Normal 5 6" xfId="256"/>
    <cellStyle name="Normal 5_Rekap (L-BEC +BLUD)" xfId="257"/>
    <cellStyle name="Normal 6" xfId="258"/>
    <cellStyle name="Normal 6 2" xfId="259"/>
    <cellStyle name="Normal 6 2 2" xfId="260"/>
    <cellStyle name="Normal 6 2 2 2" xfId="261"/>
    <cellStyle name="Normal 6 2 2_Rekap (L-BEC +BLUD)" xfId="262"/>
    <cellStyle name="Normal 6 2 3" xfId="263"/>
    <cellStyle name="Normal 6 2 3 2" xfId="264"/>
    <cellStyle name="Normal 6 2 3_Rekap (L-BEC +BLUD)" xfId="265"/>
    <cellStyle name="Normal 6 2 4" xfId="266"/>
    <cellStyle name="Normal 6 2 4 2" xfId="267"/>
    <cellStyle name="Normal 6 2 4_Rekap (L-BEC +BLUD)" xfId="268"/>
    <cellStyle name="Normal 6 2 5" xfId="269"/>
    <cellStyle name="Normal 6 2_Rekap (L-BEC +BLUD)" xfId="270"/>
    <cellStyle name="Normal 6 3" xfId="271"/>
    <cellStyle name="Normal 6 3 2" xfId="272"/>
    <cellStyle name="Normal 6 3_Rekap (L-BEC +BLUD)" xfId="273"/>
    <cellStyle name="Normal 6 4" xfId="274"/>
    <cellStyle name="Normal 6 4 2" xfId="275"/>
    <cellStyle name="Normal 6 4_Rekap (L-BEC +BLUD)" xfId="276"/>
    <cellStyle name="Normal 6 5" xfId="277"/>
    <cellStyle name="Normal 6 5 2" xfId="278"/>
    <cellStyle name="Normal 6 5_Rekap (L-BEC +BLUD)" xfId="279"/>
    <cellStyle name="Normal 6 6" xfId="280"/>
    <cellStyle name="Normal 6_Rekap (L-BEC +BLUD)" xfId="281"/>
    <cellStyle name="Normal 7" xfId="282"/>
    <cellStyle name="Normal 7 2" xfId="283"/>
    <cellStyle name="Normal 7 3" xfId="284"/>
    <cellStyle name="Normal 7 3 2" xfId="285"/>
    <cellStyle name="Normal 7 3_Rekap (L-BEC +BLUD)" xfId="286"/>
    <cellStyle name="Normal 7 4" xfId="287"/>
    <cellStyle name="Normal 7 4 2" xfId="288"/>
    <cellStyle name="Normal 7 4_Rekap (L-BEC +BLUD)" xfId="289"/>
    <cellStyle name="Normal 7 5" xfId="290"/>
    <cellStyle name="Normal 7 5 2" xfId="291"/>
    <cellStyle name="Normal 7 5_Rekap (L-BEC +BLUD)" xfId="292"/>
    <cellStyle name="Normal 7 6" xfId="293"/>
    <cellStyle name="Normal 7_Rekap (L-BEC +BLUD)" xfId="294"/>
    <cellStyle name="Normal 8" xfId="295"/>
    <cellStyle name="Normal 9" xfId="29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view="pageBreakPreview" zoomScaleNormal="100" zoomScaleSheetLayoutView="100" workbookViewId="0">
      <selection activeCell="A10" sqref="A10:E10"/>
    </sheetView>
  </sheetViews>
  <sheetFormatPr defaultRowHeight="15" x14ac:dyDescent="0.25"/>
  <cols>
    <col min="1" max="1" width="6.5703125" style="1" customWidth="1"/>
    <col min="2" max="2" width="2.85546875" style="1" customWidth="1"/>
    <col min="3" max="3" width="50.28515625" style="1" customWidth="1"/>
    <col min="4" max="4" width="21.85546875" style="1" customWidth="1"/>
    <col min="5" max="5" width="21.28515625" style="1" customWidth="1"/>
    <col min="6" max="6" width="21.5703125" style="1" customWidth="1"/>
    <col min="7" max="7" width="19" style="1" bestFit="1" customWidth="1"/>
    <col min="8" max="8" width="16" style="1" customWidth="1"/>
    <col min="9" max="16384" width="9.140625" style="1"/>
  </cols>
  <sheetData>
    <row r="1" spans="1:5" x14ac:dyDescent="0.25">
      <c r="D1" s="2" t="s">
        <v>81</v>
      </c>
    </row>
    <row r="2" spans="1:5" x14ac:dyDescent="0.25">
      <c r="D2" s="3" t="s">
        <v>79</v>
      </c>
    </row>
    <row r="3" spans="1:5" x14ac:dyDescent="0.25">
      <c r="D3" s="5" t="s">
        <v>80</v>
      </c>
    </row>
    <row r="4" spans="1:5" x14ac:dyDescent="0.25">
      <c r="D4" s="5" t="s">
        <v>82</v>
      </c>
    </row>
    <row r="5" spans="1:5" x14ac:dyDescent="0.25">
      <c r="D5" s="5" t="s">
        <v>83</v>
      </c>
    </row>
    <row r="6" spans="1:5" x14ac:dyDescent="0.25">
      <c r="D6" s="5" t="s">
        <v>84</v>
      </c>
    </row>
    <row r="7" spans="1:5" x14ac:dyDescent="0.25">
      <c r="A7" s="2"/>
      <c r="B7" s="2"/>
      <c r="C7" s="4"/>
      <c r="D7" s="5" t="s">
        <v>85</v>
      </c>
      <c r="E7" s="3"/>
    </row>
    <row r="8" spans="1:5" x14ac:dyDescent="0.25">
      <c r="A8" s="2"/>
      <c r="B8" s="2"/>
      <c r="C8" s="4"/>
      <c r="D8" s="5"/>
      <c r="E8" s="3"/>
    </row>
    <row r="9" spans="1:5" s="6" customFormat="1" ht="15.75" x14ac:dyDescent="0.25">
      <c r="A9" s="71" t="s">
        <v>0</v>
      </c>
      <c r="B9" s="71"/>
      <c r="C9" s="71"/>
      <c r="D9" s="71"/>
      <c r="E9" s="71"/>
    </row>
    <row r="10" spans="1:5" s="6" customFormat="1" ht="18.75" x14ac:dyDescent="0.25">
      <c r="A10" s="72" t="s">
        <v>31</v>
      </c>
      <c r="B10" s="72"/>
      <c r="C10" s="72"/>
      <c r="D10" s="72"/>
      <c r="E10" s="72"/>
    </row>
    <row r="11" spans="1:5" s="6" customFormat="1" ht="15.75" x14ac:dyDescent="0.25">
      <c r="A11" s="71" t="s">
        <v>78</v>
      </c>
      <c r="B11" s="71"/>
      <c r="C11" s="71"/>
      <c r="D11" s="71"/>
      <c r="E11" s="71"/>
    </row>
    <row r="12" spans="1:5" x14ac:dyDescent="0.25">
      <c r="A12" s="2"/>
      <c r="B12" s="2"/>
      <c r="C12" s="2"/>
      <c r="D12" s="2"/>
      <c r="E12" s="2"/>
    </row>
    <row r="13" spans="1:5" ht="31.5" x14ac:dyDescent="0.25">
      <c r="A13" s="22" t="s">
        <v>30</v>
      </c>
      <c r="B13" s="73" t="s">
        <v>32</v>
      </c>
      <c r="C13" s="74"/>
      <c r="D13" s="23" t="s">
        <v>78</v>
      </c>
      <c r="E13" s="23" t="s">
        <v>33</v>
      </c>
    </row>
    <row r="14" spans="1:5" x14ac:dyDescent="0.25">
      <c r="A14" s="24">
        <v>1</v>
      </c>
      <c r="B14" s="75">
        <v>2</v>
      </c>
      <c r="C14" s="75"/>
      <c r="D14" s="24">
        <v>3</v>
      </c>
      <c r="E14" s="24">
        <v>4</v>
      </c>
    </row>
    <row r="15" spans="1:5" x14ac:dyDescent="0.25">
      <c r="A15" s="25" t="s">
        <v>34</v>
      </c>
      <c r="B15" s="26" t="s">
        <v>35</v>
      </c>
      <c r="C15" s="27"/>
      <c r="D15" s="28"/>
      <c r="E15" s="29"/>
    </row>
    <row r="16" spans="1:5" x14ac:dyDescent="0.25">
      <c r="A16" s="30"/>
      <c r="B16" s="7"/>
      <c r="C16" s="31" t="s">
        <v>36</v>
      </c>
      <c r="D16" s="8"/>
      <c r="E16" s="32"/>
    </row>
    <row r="17" spans="1:6" x14ac:dyDescent="0.25">
      <c r="A17" s="33"/>
      <c r="B17" s="5"/>
      <c r="C17" s="34" t="s">
        <v>1</v>
      </c>
      <c r="D17" s="35">
        <v>12028974635</v>
      </c>
      <c r="E17" s="36">
        <v>10867383001</v>
      </c>
    </row>
    <row r="18" spans="1:6" x14ac:dyDescent="0.25">
      <c r="A18" s="33"/>
      <c r="B18" s="5"/>
      <c r="C18" s="34" t="s">
        <v>2</v>
      </c>
      <c r="D18" s="35">
        <v>21221138494</v>
      </c>
      <c r="E18" s="36">
        <v>14586598343</v>
      </c>
    </row>
    <row r="19" spans="1:6" x14ac:dyDescent="0.25">
      <c r="A19" s="33"/>
      <c r="B19" s="5"/>
      <c r="C19" s="34" t="s">
        <v>37</v>
      </c>
      <c r="D19" s="35">
        <v>5926134429</v>
      </c>
      <c r="E19" s="36">
        <v>5233063429</v>
      </c>
    </row>
    <row r="20" spans="1:6" ht="14.1" customHeight="1" x14ac:dyDescent="0.25">
      <c r="A20" s="37"/>
      <c r="B20" s="5"/>
      <c r="C20" s="34" t="s">
        <v>38</v>
      </c>
      <c r="D20" s="35">
        <v>60860944748</v>
      </c>
      <c r="E20" s="36">
        <v>46454646615</v>
      </c>
    </row>
    <row r="21" spans="1:6" ht="14.1" customHeight="1" x14ac:dyDescent="0.25">
      <c r="A21" s="37"/>
      <c r="B21" s="5"/>
      <c r="C21" s="34" t="s">
        <v>3</v>
      </c>
      <c r="D21" s="35">
        <v>44019541448</v>
      </c>
      <c r="E21" s="36">
        <v>42877563716</v>
      </c>
      <c r="F21" s="9"/>
    </row>
    <row r="22" spans="1:6" ht="14.1" customHeight="1" x14ac:dyDescent="0.25">
      <c r="A22" s="37"/>
      <c r="B22" s="5"/>
      <c r="C22" s="34" t="s">
        <v>39</v>
      </c>
      <c r="D22" s="35">
        <v>1082271038</v>
      </c>
      <c r="E22" s="36">
        <v>840583147</v>
      </c>
      <c r="F22" s="9"/>
    </row>
    <row r="23" spans="1:6" ht="14.1" customHeight="1" x14ac:dyDescent="0.25">
      <c r="A23" s="37"/>
      <c r="B23" s="5"/>
      <c r="C23" s="34" t="s">
        <v>4</v>
      </c>
      <c r="D23" s="35">
        <v>828479528000</v>
      </c>
      <c r="E23" s="36">
        <v>682033161000</v>
      </c>
      <c r="F23" s="10"/>
    </row>
    <row r="24" spans="1:6" ht="14.1" customHeight="1" x14ac:dyDescent="0.25">
      <c r="A24" s="37"/>
      <c r="B24" s="5"/>
      <c r="C24" s="34" t="s">
        <v>5</v>
      </c>
      <c r="D24" s="35">
        <v>75052100000</v>
      </c>
      <c r="E24" s="36">
        <v>77831700000</v>
      </c>
    </row>
    <row r="25" spans="1:6" ht="14.1" customHeight="1" x14ac:dyDescent="0.25">
      <c r="A25" s="37"/>
      <c r="B25" s="5"/>
      <c r="C25" s="34" t="s">
        <v>40</v>
      </c>
      <c r="D25" s="38">
        <v>0</v>
      </c>
      <c r="E25" s="38">
        <v>0</v>
      </c>
    </row>
    <row r="26" spans="1:6" ht="14.1" customHeight="1" x14ac:dyDescent="0.25">
      <c r="A26" s="37"/>
      <c r="B26" s="5"/>
      <c r="C26" s="34" t="s">
        <v>6</v>
      </c>
      <c r="D26" s="35">
        <v>183826480000</v>
      </c>
      <c r="E26" s="36">
        <v>212692777080</v>
      </c>
    </row>
    <row r="27" spans="1:6" s="12" customFormat="1" ht="14.1" customHeight="1" x14ac:dyDescent="0.25">
      <c r="A27" s="39"/>
      <c r="B27" s="11"/>
      <c r="C27" s="40" t="s">
        <v>41</v>
      </c>
      <c r="D27" s="41">
        <v>0</v>
      </c>
      <c r="E27" s="41">
        <v>0</v>
      </c>
    </row>
    <row r="28" spans="1:6" s="12" customFormat="1" ht="14.1" customHeight="1" x14ac:dyDescent="0.25">
      <c r="A28" s="39"/>
      <c r="B28" s="11"/>
      <c r="C28" s="40" t="s">
        <v>42</v>
      </c>
      <c r="D28" s="41">
        <v>0</v>
      </c>
      <c r="E28" s="41">
        <v>0</v>
      </c>
    </row>
    <row r="29" spans="1:6" s="12" customFormat="1" ht="14.1" customHeight="1" x14ac:dyDescent="0.25">
      <c r="A29" s="39"/>
      <c r="B29" s="11"/>
      <c r="C29" s="40" t="s">
        <v>43</v>
      </c>
      <c r="D29" s="41">
        <v>0</v>
      </c>
      <c r="E29" s="41">
        <v>0</v>
      </c>
    </row>
    <row r="30" spans="1:6" ht="14.1" customHeight="1" x14ac:dyDescent="0.25">
      <c r="A30" s="37"/>
      <c r="B30" s="5"/>
      <c r="C30" s="34" t="s">
        <v>7</v>
      </c>
      <c r="D30" s="36">
        <v>52079634969</v>
      </c>
      <c r="E30" s="36">
        <v>42456488111</v>
      </c>
    </row>
    <row r="31" spans="1:6" ht="14.1" customHeight="1" x14ac:dyDescent="0.25">
      <c r="A31" s="37"/>
      <c r="B31" s="5"/>
      <c r="C31" s="34" t="s">
        <v>8</v>
      </c>
      <c r="D31" s="36">
        <v>43525247</v>
      </c>
      <c r="E31" s="36">
        <v>64505137</v>
      </c>
    </row>
    <row r="32" spans="1:6" ht="14.1" customHeight="1" x14ac:dyDescent="0.25">
      <c r="A32" s="37"/>
      <c r="B32" s="5"/>
      <c r="C32" s="34" t="s">
        <v>9</v>
      </c>
      <c r="D32" s="36">
        <v>274965960</v>
      </c>
      <c r="E32" s="36">
        <v>4317280500</v>
      </c>
    </row>
    <row r="33" spans="1:9" ht="14.1" customHeight="1" x14ac:dyDescent="0.25">
      <c r="A33" s="37"/>
      <c r="B33" s="5"/>
      <c r="C33" s="34" t="s">
        <v>44</v>
      </c>
      <c r="D33" s="38">
        <v>0</v>
      </c>
      <c r="E33" s="38">
        <v>0</v>
      </c>
    </row>
    <row r="34" spans="1:9" s="12" customFormat="1" ht="14.1" customHeight="1" x14ac:dyDescent="0.25">
      <c r="A34" s="39"/>
      <c r="B34" s="11"/>
      <c r="C34" s="40" t="s">
        <v>10</v>
      </c>
      <c r="D34" s="41">
        <v>54913953431</v>
      </c>
      <c r="E34" s="41">
        <v>26324528535</v>
      </c>
    </row>
    <row r="35" spans="1:9" ht="14.1" customHeight="1" x14ac:dyDescent="0.25">
      <c r="A35" s="37"/>
      <c r="B35" s="5"/>
      <c r="C35" s="42" t="s">
        <v>45</v>
      </c>
      <c r="D35" s="43">
        <f>SUM(D17:D34)</f>
        <v>1339809192399</v>
      </c>
      <c r="E35" s="43">
        <f>SUM(E17:E34)</f>
        <v>1166580278614</v>
      </c>
      <c r="F35" s="60"/>
      <c r="G35" s="61"/>
      <c r="H35" s="61"/>
      <c r="I35" s="13"/>
    </row>
    <row r="36" spans="1:9" x14ac:dyDescent="0.25">
      <c r="A36" s="37"/>
      <c r="B36" s="7"/>
      <c r="C36" s="31" t="s">
        <v>46</v>
      </c>
      <c r="D36" s="36"/>
      <c r="E36" s="36"/>
      <c r="F36" s="61"/>
      <c r="G36" s="61"/>
      <c r="H36" s="61"/>
    </row>
    <row r="37" spans="1:9" x14ac:dyDescent="0.25">
      <c r="A37" s="37"/>
      <c r="B37" s="5"/>
      <c r="C37" s="44" t="s">
        <v>11</v>
      </c>
      <c r="D37" s="36">
        <v>899265752530</v>
      </c>
      <c r="E37" s="36">
        <v>794343977596</v>
      </c>
      <c r="F37" s="61"/>
      <c r="G37" s="61"/>
      <c r="H37" s="61"/>
    </row>
    <row r="38" spans="1:9" x14ac:dyDescent="0.25">
      <c r="A38" s="37"/>
      <c r="B38" s="5"/>
      <c r="C38" s="44" t="s">
        <v>12</v>
      </c>
      <c r="D38" s="36">
        <v>135003339197</v>
      </c>
      <c r="E38" s="36">
        <v>134145320275</v>
      </c>
      <c r="F38" s="61"/>
      <c r="G38" s="61"/>
      <c r="H38" s="61"/>
    </row>
    <row r="39" spans="1:9" x14ac:dyDescent="0.25">
      <c r="A39" s="37"/>
      <c r="B39" s="5"/>
      <c r="C39" s="44" t="s">
        <v>13</v>
      </c>
      <c r="D39" s="38">
        <v>0</v>
      </c>
      <c r="E39" s="38">
        <v>0</v>
      </c>
      <c r="F39" s="61"/>
      <c r="G39" s="61"/>
      <c r="H39" s="61"/>
    </row>
    <row r="40" spans="1:9" x14ac:dyDescent="0.25">
      <c r="A40" s="37"/>
      <c r="B40" s="5"/>
      <c r="C40" s="44" t="s">
        <v>14</v>
      </c>
      <c r="D40" s="36">
        <v>86994000</v>
      </c>
      <c r="E40" s="36">
        <v>159052500</v>
      </c>
      <c r="F40" s="61"/>
      <c r="G40" s="61"/>
      <c r="H40" s="61"/>
    </row>
    <row r="41" spans="1:9" x14ac:dyDescent="0.25">
      <c r="A41" s="37"/>
      <c r="B41" s="5"/>
      <c r="C41" s="44" t="s">
        <v>15</v>
      </c>
      <c r="D41" s="36">
        <v>25695730000</v>
      </c>
      <c r="E41" s="36">
        <v>16375487000</v>
      </c>
      <c r="F41" s="61"/>
      <c r="G41" s="61"/>
      <c r="H41" s="61"/>
    </row>
    <row r="42" spans="1:9" x14ac:dyDescent="0.25">
      <c r="A42" s="37"/>
      <c r="B42" s="5"/>
      <c r="C42" s="44" t="s">
        <v>16</v>
      </c>
      <c r="D42" s="36">
        <v>4340000000</v>
      </c>
      <c r="E42" s="36">
        <v>1804500000</v>
      </c>
      <c r="F42" s="61"/>
      <c r="G42" s="61"/>
      <c r="H42" s="61"/>
    </row>
    <row r="43" spans="1:9" x14ac:dyDescent="0.25">
      <c r="A43" s="37"/>
      <c r="B43" s="5"/>
      <c r="C43" s="44" t="s">
        <v>47</v>
      </c>
      <c r="D43" s="36">
        <v>49806746469</v>
      </c>
      <c r="E43" s="36">
        <v>30346176800</v>
      </c>
      <c r="F43" s="61"/>
      <c r="G43" s="61"/>
      <c r="H43" s="61"/>
    </row>
    <row r="44" spans="1:9" x14ac:dyDescent="0.25">
      <c r="A44" s="37"/>
      <c r="B44" s="5"/>
      <c r="C44" s="44" t="s">
        <v>21</v>
      </c>
      <c r="D44" s="36">
        <v>2165644600</v>
      </c>
      <c r="E44" s="36">
        <v>3203897190</v>
      </c>
      <c r="F44" s="61"/>
      <c r="G44" s="61"/>
      <c r="H44" s="61"/>
    </row>
    <row r="45" spans="1:9" x14ac:dyDescent="0.25">
      <c r="A45" s="37"/>
      <c r="B45" s="5"/>
      <c r="C45" s="44" t="s">
        <v>48</v>
      </c>
      <c r="D45" s="36">
        <v>23016940860</v>
      </c>
      <c r="E45" s="36">
        <v>18945075786</v>
      </c>
      <c r="F45" s="61"/>
      <c r="G45" s="61"/>
      <c r="H45" s="61"/>
    </row>
    <row r="46" spans="1:9" x14ac:dyDescent="0.25">
      <c r="A46" s="37"/>
      <c r="B46" s="5"/>
      <c r="C46" s="42" t="s">
        <v>45</v>
      </c>
      <c r="D46" s="43">
        <f>SUM(D37:D45)</f>
        <v>1139381147656</v>
      </c>
      <c r="E46" s="43">
        <f>SUM(E37:E45)</f>
        <v>999323487147</v>
      </c>
      <c r="F46" s="62"/>
      <c r="G46" s="61"/>
      <c r="H46" s="61"/>
    </row>
    <row r="47" spans="1:9" x14ac:dyDescent="0.25">
      <c r="A47" s="37"/>
      <c r="B47" s="76" t="s">
        <v>49</v>
      </c>
      <c r="C47" s="77"/>
      <c r="D47" s="43">
        <f>+D35-D46</f>
        <v>200428044743</v>
      </c>
      <c r="E47" s="43">
        <f>+E35-E46</f>
        <v>167256791467</v>
      </c>
      <c r="F47" s="62"/>
      <c r="G47" s="61"/>
      <c r="H47" s="61"/>
    </row>
    <row r="48" spans="1:9" x14ac:dyDescent="0.25">
      <c r="A48" s="37"/>
      <c r="B48" s="5"/>
      <c r="C48" s="42"/>
      <c r="D48" s="36"/>
      <c r="E48" s="36"/>
      <c r="F48" s="63"/>
      <c r="G48" s="61"/>
      <c r="H48" s="61"/>
    </row>
    <row r="49" spans="1:8" x14ac:dyDescent="0.25">
      <c r="A49" s="25" t="s">
        <v>50</v>
      </c>
      <c r="B49" s="26" t="s">
        <v>51</v>
      </c>
      <c r="C49" s="27"/>
      <c r="D49" s="45"/>
      <c r="E49" s="45"/>
      <c r="F49" s="61"/>
      <c r="G49" s="61"/>
      <c r="H49" s="61"/>
    </row>
    <row r="50" spans="1:8" x14ac:dyDescent="0.25">
      <c r="A50" s="30"/>
      <c r="B50" s="7"/>
      <c r="C50" s="31" t="s">
        <v>36</v>
      </c>
      <c r="D50" s="38"/>
      <c r="E50" s="38"/>
      <c r="F50" s="61"/>
      <c r="G50" s="61"/>
      <c r="H50" s="61"/>
    </row>
    <row r="51" spans="1:8" x14ac:dyDescent="0.25">
      <c r="A51" s="30"/>
      <c r="B51" s="7"/>
      <c r="C51" s="34" t="s">
        <v>52</v>
      </c>
      <c r="D51" s="38">
        <v>0</v>
      </c>
      <c r="E51" s="38">
        <v>0</v>
      </c>
      <c r="F51" s="61"/>
      <c r="G51" s="61"/>
      <c r="H51" s="61"/>
    </row>
    <row r="52" spans="1:8" x14ac:dyDescent="0.25">
      <c r="A52" s="30"/>
      <c r="B52" s="7"/>
      <c r="C52" s="34" t="s">
        <v>53</v>
      </c>
      <c r="D52" s="38">
        <v>0</v>
      </c>
      <c r="E52" s="38">
        <v>0</v>
      </c>
      <c r="F52" s="61"/>
      <c r="G52" s="61"/>
      <c r="H52" s="61"/>
    </row>
    <row r="53" spans="1:8" x14ac:dyDescent="0.25">
      <c r="A53" s="30"/>
      <c r="B53" s="7"/>
      <c r="C53" s="34" t="s">
        <v>54</v>
      </c>
      <c r="D53" s="36">
        <v>0</v>
      </c>
      <c r="E53" s="36">
        <v>0</v>
      </c>
      <c r="F53" s="61"/>
      <c r="G53" s="61"/>
      <c r="H53" s="61"/>
    </row>
    <row r="54" spans="1:8" x14ac:dyDescent="0.25">
      <c r="A54" s="30"/>
      <c r="B54" s="7"/>
      <c r="C54" s="34" t="s">
        <v>55</v>
      </c>
      <c r="D54" s="38">
        <v>0</v>
      </c>
      <c r="E54" s="38">
        <v>0</v>
      </c>
      <c r="F54" s="61"/>
      <c r="G54" s="61"/>
      <c r="H54" s="61"/>
    </row>
    <row r="55" spans="1:8" x14ac:dyDescent="0.25">
      <c r="A55" s="30"/>
      <c r="B55" s="7"/>
      <c r="C55" s="34" t="s">
        <v>56</v>
      </c>
      <c r="D55" s="38">
        <v>0</v>
      </c>
      <c r="E55" s="38">
        <v>0</v>
      </c>
      <c r="F55" s="61"/>
      <c r="G55" s="61"/>
      <c r="H55" s="61"/>
    </row>
    <row r="56" spans="1:8" x14ac:dyDescent="0.25">
      <c r="A56" s="30"/>
      <c r="B56" s="7"/>
      <c r="C56" s="34" t="s">
        <v>57</v>
      </c>
      <c r="D56" s="38">
        <v>0</v>
      </c>
      <c r="E56" s="38">
        <v>0</v>
      </c>
      <c r="F56" s="61"/>
      <c r="G56" s="61"/>
      <c r="H56" s="61"/>
    </row>
    <row r="57" spans="1:8" x14ac:dyDescent="0.25">
      <c r="A57" s="25"/>
      <c r="B57" s="26"/>
      <c r="C57" s="46" t="s">
        <v>45</v>
      </c>
      <c r="D57" s="47">
        <f>SUM(D51:D56)</f>
        <v>0</v>
      </c>
      <c r="E57" s="47">
        <f>SUM(E51:E56)</f>
        <v>0</v>
      </c>
      <c r="F57" s="62"/>
      <c r="G57" s="61"/>
      <c r="H57" s="61"/>
    </row>
    <row r="58" spans="1:8" x14ac:dyDescent="0.25">
      <c r="A58" s="30"/>
      <c r="B58" s="7"/>
      <c r="C58" s="7" t="s">
        <v>46</v>
      </c>
      <c r="D58" s="38"/>
      <c r="E58" s="38"/>
      <c r="F58" s="61"/>
      <c r="G58" s="61"/>
      <c r="H58" s="61"/>
    </row>
    <row r="59" spans="1:8" x14ac:dyDescent="0.25">
      <c r="A59" s="30"/>
      <c r="B59" s="7"/>
      <c r="C59" s="34" t="s">
        <v>17</v>
      </c>
      <c r="D59" s="48">
        <v>3608521420</v>
      </c>
      <c r="E59" s="48">
        <v>4735156150</v>
      </c>
      <c r="F59" s="61"/>
      <c r="G59" s="61"/>
      <c r="H59" s="61"/>
    </row>
    <row r="60" spans="1:8" x14ac:dyDescent="0.25">
      <c r="A60" s="30"/>
      <c r="B60" s="7"/>
      <c r="C60" s="34" t="s">
        <v>18</v>
      </c>
      <c r="D60" s="48">
        <v>43914628092</v>
      </c>
      <c r="E60" s="48">
        <v>36398024374</v>
      </c>
      <c r="F60" s="61"/>
      <c r="G60" s="61"/>
      <c r="H60" s="61"/>
    </row>
    <row r="61" spans="1:8" x14ac:dyDescent="0.25">
      <c r="A61" s="30"/>
      <c r="B61" s="7"/>
      <c r="C61" s="34" t="s">
        <v>19</v>
      </c>
      <c r="D61" s="48">
        <v>79612579449</v>
      </c>
      <c r="E61" s="48">
        <v>15244555750</v>
      </c>
      <c r="F61" s="61"/>
      <c r="G61" s="61"/>
      <c r="H61" s="61"/>
    </row>
    <row r="62" spans="1:8" x14ac:dyDescent="0.25">
      <c r="A62" s="30"/>
      <c r="B62" s="7"/>
      <c r="C62" s="34" t="s">
        <v>20</v>
      </c>
      <c r="D62" s="48">
        <v>43497499150</v>
      </c>
      <c r="E62" s="48">
        <v>50544505968</v>
      </c>
      <c r="F62" s="61"/>
      <c r="G62" s="61"/>
      <c r="H62" s="61"/>
    </row>
    <row r="63" spans="1:8" x14ac:dyDescent="0.25">
      <c r="A63" s="30"/>
      <c r="B63" s="7"/>
      <c r="C63" s="34" t="s">
        <v>58</v>
      </c>
      <c r="D63" s="48">
        <v>15001224880</v>
      </c>
      <c r="E63" s="48">
        <v>4071285816</v>
      </c>
      <c r="F63" s="61"/>
      <c r="G63" s="61"/>
      <c r="H63" s="61"/>
    </row>
    <row r="64" spans="1:8" x14ac:dyDescent="0.25">
      <c r="A64" s="30"/>
      <c r="B64" s="7"/>
      <c r="C64" s="34" t="s">
        <v>59</v>
      </c>
      <c r="D64" s="48">
        <v>179986250</v>
      </c>
      <c r="E64" s="38">
        <v>326905000</v>
      </c>
      <c r="F64" s="61"/>
      <c r="G64" s="61"/>
      <c r="H64" s="61"/>
    </row>
    <row r="65" spans="1:10" x14ac:dyDescent="0.25">
      <c r="A65" s="30"/>
      <c r="B65" s="7"/>
      <c r="C65" s="42" t="s">
        <v>45</v>
      </c>
      <c r="D65" s="43">
        <f>SUM(D59:D64)</f>
        <v>185814439241</v>
      </c>
      <c r="E65" s="43">
        <f>SUM(E59:E64)</f>
        <v>111320433058</v>
      </c>
      <c r="F65" s="62"/>
      <c r="G65" s="61"/>
      <c r="H65" s="61"/>
    </row>
    <row r="66" spans="1:10" x14ac:dyDescent="0.25">
      <c r="A66" s="30"/>
      <c r="B66" s="76" t="s">
        <v>60</v>
      </c>
      <c r="C66" s="77"/>
      <c r="D66" s="49">
        <f>D57-D65</f>
        <v>-185814439241</v>
      </c>
      <c r="E66" s="49">
        <f>E57-E65</f>
        <v>-111320433058</v>
      </c>
      <c r="F66" s="62"/>
      <c r="G66" s="61"/>
      <c r="H66" s="61"/>
    </row>
    <row r="67" spans="1:10" x14ac:dyDescent="0.25">
      <c r="A67" s="25" t="s">
        <v>61</v>
      </c>
      <c r="B67" s="26" t="s">
        <v>62</v>
      </c>
      <c r="C67" s="27"/>
      <c r="D67" s="45"/>
      <c r="E67" s="45"/>
      <c r="F67" s="61"/>
      <c r="G67" s="61"/>
      <c r="H67" s="61"/>
    </row>
    <row r="68" spans="1:10" x14ac:dyDescent="0.25">
      <c r="A68" s="30"/>
      <c r="B68" s="7"/>
      <c r="C68" s="31" t="s">
        <v>36</v>
      </c>
      <c r="D68" s="38"/>
      <c r="E68" s="38"/>
      <c r="F68" s="61"/>
      <c r="G68" s="61"/>
      <c r="H68" s="61"/>
    </row>
    <row r="69" spans="1:10" x14ac:dyDescent="0.25">
      <c r="A69" s="30"/>
      <c r="B69" s="7"/>
      <c r="C69" s="44" t="s">
        <v>22</v>
      </c>
      <c r="D69" s="38">
        <v>0</v>
      </c>
      <c r="E69" s="38">
        <v>0</v>
      </c>
      <c r="F69" s="61"/>
      <c r="G69" s="61"/>
      <c r="H69" s="61"/>
    </row>
    <row r="70" spans="1:10" x14ac:dyDescent="0.25">
      <c r="A70" s="30"/>
      <c r="B70" s="7"/>
      <c r="C70" s="44" t="s">
        <v>23</v>
      </c>
      <c r="D70" s="38">
        <v>0</v>
      </c>
      <c r="E70" s="38">
        <v>0</v>
      </c>
      <c r="F70" s="61"/>
      <c r="G70" s="61"/>
      <c r="H70" s="61"/>
    </row>
    <row r="71" spans="1:10" x14ac:dyDescent="0.25">
      <c r="A71" s="30"/>
      <c r="B71" s="7"/>
      <c r="C71" s="44" t="s">
        <v>63</v>
      </c>
      <c r="D71" s="36">
        <v>0</v>
      </c>
      <c r="E71" s="36">
        <v>0</v>
      </c>
      <c r="F71" s="61"/>
      <c r="G71" s="61"/>
      <c r="H71" s="61"/>
    </row>
    <row r="72" spans="1:10" x14ac:dyDescent="0.25">
      <c r="A72" s="30"/>
      <c r="B72" s="7"/>
      <c r="C72" s="44" t="s">
        <v>64</v>
      </c>
      <c r="D72" s="36">
        <v>0</v>
      </c>
      <c r="E72" s="36">
        <v>0</v>
      </c>
      <c r="F72" s="61"/>
      <c r="G72" s="61"/>
      <c r="H72" s="61"/>
    </row>
    <row r="73" spans="1:10" x14ac:dyDescent="0.25">
      <c r="A73" s="30"/>
      <c r="B73" s="7"/>
      <c r="C73" s="44" t="s">
        <v>65</v>
      </c>
      <c r="D73" s="38">
        <v>5918180774</v>
      </c>
      <c r="E73" s="38">
        <v>2483573737</v>
      </c>
      <c r="F73" s="61"/>
      <c r="G73" s="61"/>
      <c r="H73" s="61"/>
    </row>
    <row r="74" spans="1:10" x14ac:dyDescent="0.25">
      <c r="A74" s="30"/>
      <c r="B74" s="7"/>
      <c r="C74" s="42" t="s">
        <v>45</v>
      </c>
      <c r="D74" s="43">
        <f>SUM(D69:D73)</f>
        <v>5918180774</v>
      </c>
      <c r="E74" s="43">
        <f>SUM(E69:E73)</f>
        <v>2483573737</v>
      </c>
      <c r="F74" s="62"/>
      <c r="G74" s="61"/>
      <c r="H74" s="61"/>
    </row>
    <row r="75" spans="1:10" x14ac:dyDescent="0.25">
      <c r="A75" s="30"/>
      <c r="B75" s="7"/>
      <c r="C75" s="34"/>
      <c r="D75" s="38"/>
      <c r="E75" s="38"/>
      <c r="F75" s="61"/>
      <c r="G75" s="61"/>
      <c r="H75" s="61"/>
    </row>
    <row r="76" spans="1:10" x14ac:dyDescent="0.25">
      <c r="A76" s="30"/>
      <c r="B76" s="7"/>
      <c r="C76" s="31" t="s">
        <v>46</v>
      </c>
      <c r="D76" s="38"/>
      <c r="E76" s="38"/>
      <c r="F76" s="61"/>
      <c r="G76" s="61"/>
      <c r="H76" s="61"/>
    </row>
    <row r="77" spans="1:10" x14ac:dyDescent="0.25">
      <c r="A77" s="30"/>
      <c r="B77" s="7"/>
      <c r="C77" s="44" t="s">
        <v>24</v>
      </c>
      <c r="D77" s="38">
        <v>0</v>
      </c>
      <c r="E77" s="38">
        <v>0</v>
      </c>
      <c r="F77" s="61"/>
      <c r="G77" s="61"/>
      <c r="H77" s="61"/>
    </row>
    <row r="78" spans="1:10" x14ac:dyDescent="0.25">
      <c r="A78" s="30"/>
      <c r="B78" s="7"/>
      <c r="C78" s="44" t="s">
        <v>25</v>
      </c>
      <c r="D78" s="38">
        <v>20692383027</v>
      </c>
      <c r="E78" s="38">
        <v>9233000000</v>
      </c>
      <c r="F78" s="61"/>
      <c r="G78" s="61"/>
      <c r="H78" s="61"/>
    </row>
    <row r="79" spans="1:10" x14ac:dyDescent="0.25">
      <c r="A79" s="30"/>
      <c r="B79" s="7"/>
      <c r="C79" s="44" t="s">
        <v>26</v>
      </c>
      <c r="D79" s="38">
        <v>196175000</v>
      </c>
      <c r="E79" s="38">
        <v>0</v>
      </c>
      <c r="F79" s="61"/>
      <c r="G79" s="61"/>
      <c r="H79" s="61"/>
    </row>
    <row r="80" spans="1:10" x14ac:dyDescent="0.25">
      <c r="A80" s="30"/>
      <c r="B80" s="7"/>
      <c r="C80" s="44" t="s">
        <v>27</v>
      </c>
      <c r="D80" s="38">
        <v>0</v>
      </c>
      <c r="E80" s="38">
        <v>0</v>
      </c>
      <c r="F80" s="61"/>
      <c r="G80" s="62"/>
      <c r="H80" s="62"/>
      <c r="I80" s="14"/>
      <c r="J80" s="14"/>
    </row>
    <row r="81" spans="1:9" x14ac:dyDescent="0.25">
      <c r="A81" s="30"/>
      <c r="B81" s="7"/>
      <c r="C81" s="42" t="s">
        <v>45</v>
      </c>
      <c r="D81" s="43">
        <f>SUM(D77:D80)</f>
        <v>20888558027</v>
      </c>
      <c r="E81" s="43">
        <f>SUM(E77:E80)</f>
        <v>9233000000</v>
      </c>
      <c r="F81" s="61"/>
      <c r="G81" s="61"/>
      <c r="H81" s="61"/>
    </row>
    <row r="82" spans="1:9" x14ac:dyDescent="0.25">
      <c r="A82" s="30"/>
      <c r="B82" s="76" t="s">
        <v>66</v>
      </c>
      <c r="C82" s="77"/>
      <c r="D82" s="50">
        <f>+D74-D81</f>
        <v>-14970377253</v>
      </c>
      <c r="E82" s="50">
        <f>+E74-E81</f>
        <v>-6749426263</v>
      </c>
      <c r="F82" s="61"/>
      <c r="G82" s="61"/>
      <c r="H82" s="61"/>
    </row>
    <row r="83" spans="1:9" x14ac:dyDescent="0.25">
      <c r="A83" s="30"/>
      <c r="B83" s="7"/>
      <c r="C83" s="42"/>
      <c r="D83" s="38"/>
      <c r="E83" s="38"/>
      <c r="F83" s="62"/>
      <c r="G83" s="61"/>
      <c r="H83" s="61"/>
    </row>
    <row r="84" spans="1:9" x14ac:dyDescent="0.25">
      <c r="A84" s="25" t="s">
        <v>67</v>
      </c>
      <c r="B84" s="79" t="s">
        <v>68</v>
      </c>
      <c r="C84" s="80"/>
      <c r="D84" s="45"/>
      <c r="E84" s="45"/>
      <c r="F84" s="62"/>
      <c r="G84" s="61"/>
      <c r="H84" s="61"/>
    </row>
    <row r="85" spans="1:9" x14ac:dyDescent="0.25">
      <c r="A85" s="30"/>
      <c r="B85" s="16"/>
      <c r="C85" s="31" t="s">
        <v>36</v>
      </c>
      <c r="D85" s="38"/>
      <c r="E85" s="38"/>
      <c r="F85" s="62"/>
      <c r="G85" s="61"/>
      <c r="H85" s="61"/>
    </row>
    <row r="86" spans="1:9" x14ac:dyDescent="0.25">
      <c r="A86" s="30"/>
      <c r="B86" s="16"/>
      <c r="C86" s="51" t="s">
        <v>69</v>
      </c>
      <c r="D86" s="67">
        <f>75725983661+13777741+1008604+5177915</f>
        <v>75745947921</v>
      </c>
      <c r="E86" s="36">
        <v>69011757737</v>
      </c>
      <c r="F86" s="64"/>
      <c r="G86" s="62"/>
      <c r="H86" s="62"/>
      <c r="I86" s="14"/>
    </row>
    <row r="87" spans="1:9" x14ac:dyDescent="0.25">
      <c r="A87" s="30"/>
      <c r="B87" s="16"/>
      <c r="C87" s="42" t="s">
        <v>45</v>
      </c>
      <c r="D87" s="68">
        <f>+D86</f>
        <v>75745947921</v>
      </c>
      <c r="E87" s="43">
        <f>+E86</f>
        <v>69011757737</v>
      </c>
      <c r="F87" s="64"/>
      <c r="G87" s="61"/>
      <c r="H87" s="61"/>
    </row>
    <row r="88" spans="1:9" x14ac:dyDescent="0.25">
      <c r="A88" s="30"/>
      <c r="B88" s="16"/>
      <c r="C88" s="31" t="s">
        <v>46</v>
      </c>
      <c r="D88" s="67"/>
      <c r="E88" s="36"/>
      <c r="F88" s="65"/>
      <c r="G88" s="61"/>
      <c r="H88" s="61"/>
    </row>
    <row r="89" spans="1:9" x14ac:dyDescent="0.25">
      <c r="A89" s="30"/>
      <c r="B89" s="7"/>
      <c r="C89" s="51" t="s">
        <v>70</v>
      </c>
      <c r="D89" s="67">
        <f>75725983661+18881834</f>
        <v>75744865495</v>
      </c>
      <c r="E89" s="36">
        <v>69077776985</v>
      </c>
      <c r="F89" s="66"/>
      <c r="G89" s="62"/>
      <c r="H89" s="61"/>
    </row>
    <row r="90" spans="1:9" x14ac:dyDescent="0.25">
      <c r="A90" s="30"/>
      <c r="B90" s="7"/>
      <c r="C90" s="42" t="s">
        <v>45</v>
      </c>
      <c r="D90" s="43">
        <f>+D89</f>
        <v>75744865495</v>
      </c>
      <c r="E90" s="43">
        <f>+E89</f>
        <v>69077776985</v>
      </c>
      <c r="F90" s="66"/>
      <c r="G90" s="61"/>
      <c r="H90" s="61"/>
    </row>
    <row r="91" spans="1:9" x14ac:dyDescent="0.25">
      <c r="A91" s="30"/>
      <c r="B91" s="76" t="s">
        <v>71</v>
      </c>
      <c r="C91" s="77"/>
      <c r="D91" s="50">
        <f>D87-D90</f>
        <v>1082426</v>
      </c>
      <c r="E91" s="50">
        <f>E87-E90</f>
        <v>-66019248</v>
      </c>
      <c r="F91" s="66"/>
      <c r="G91" s="63"/>
      <c r="H91" s="61"/>
      <c r="I91" s="18"/>
    </row>
    <row r="92" spans="1:9" x14ac:dyDescent="0.25">
      <c r="A92" s="30"/>
      <c r="B92" s="15"/>
      <c r="C92" s="52"/>
      <c r="D92" s="38"/>
      <c r="E92" s="38"/>
      <c r="F92" s="65"/>
      <c r="G92" s="61"/>
      <c r="H92" s="61"/>
    </row>
    <row r="93" spans="1:9" ht="15" customHeight="1" x14ac:dyDescent="0.25">
      <c r="A93" s="30"/>
      <c r="B93" s="16" t="s">
        <v>72</v>
      </c>
      <c r="C93" s="53"/>
      <c r="D93" s="59">
        <f>D98-D94</f>
        <v>99847370</v>
      </c>
      <c r="E93" s="43">
        <f>E47+E66+E82+E91</f>
        <v>49120912898</v>
      </c>
      <c r="F93" s="66"/>
      <c r="G93" s="62"/>
      <c r="H93" s="61"/>
    </row>
    <row r="94" spans="1:9" ht="15" customHeight="1" x14ac:dyDescent="0.25">
      <c r="A94" s="30"/>
      <c r="B94" s="17" t="s">
        <v>73</v>
      </c>
      <c r="C94" s="51"/>
      <c r="D94" s="36">
        <f>E98</f>
        <v>149393657798</v>
      </c>
      <c r="E94" s="36">
        <v>100272744900</v>
      </c>
      <c r="F94" s="60"/>
      <c r="G94" s="62"/>
      <c r="H94" s="61"/>
    </row>
    <row r="95" spans="1:9" ht="15" customHeight="1" x14ac:dyDescent="0.25">
      <c r="A95" s="30"/>
      <c r="B95" s="16" t="s">
        <v>74</v>
      </c>
      <c r="C95" s="53"/>
      <c r="D95" s="43">
        <f>108500000000+35785216435+29829703</f>
        <v>144315046138</v>
      </c>
      <c r="E95" s="43">
        <v>147990074993</v>
      </c>
      <c r="F95" s="60"/>
      <c r="G95" s="62"/>
      <c r="H95" s="61"/>
    </row>
    <row r="96" spans="1:9" ht="15" customHeight="1" x14ac:dyDescent="0.25">
      <c r="A96" s="30"/>
      <c r="B96" s="5" t="s">
        <v>75</v>
      </c>
      <c r="C96" s="51"/>
      <c r="D96" s="36">
        <f>4716735816+5177915+1008604</f>
        <v>4722922335</v>
      </c>
      <c r="E96" s="36">
        <v>1403582805</v>
      </c>
      <c r="F96" s="60"/>
      <c r="G96" s="62"/>
      <c r="H96" s="61"/>
    </row>
    <row r="97" spans="1:8" ht="15" customHeight="1" x14ac:dyDescent="0.25">
      <c r="A97" s="30"/>
      <c r="B97" s="5" t="s">
        <v>76</v>
      </c>
      <c r="C97" s="51"/>
      <c r="D97" s="36">
        <v>455536695</v>
      </c>
      <c r="E97" s="36">
        <v>0</v>
      </c>
      <c r="F97" s="60"/>
      <c r="G97" s="62"/>
      <c r="H97" s="61"/>
    </row>
    <row r="98" spans="1:8" ht="15" customHeight="1" x14ac:dyDescent="0.25">
      <c r="A98" s="30"/>
      <c r="B98" s="7" t="s">
        <v>77</v>
      </c>
      <c r="C98" s="51"/>
      <c r="D98" s="43">
        <f>+D97+D96+D95</f>
        <v>149493505168</v>
      </c>
      <c r="E98" s="43">
        <f>+E97+E96+E95</f>
        <v>149393657798</v>
      </c>
      <c r="F98" s="60"/>
      <c r="G98" s="62"/>
      <c r="H98" s="61"/>
    </row>
    <row r="99" spans="1:8" ht="15.75" thickBot="1" x14ac:dyDescent="0.3">
      <c r="A99" s="54"/>
      <c r="B99" s="55"/>
      <c r="C99" s="56"/>
      <c r="D99" s="57"/>
      <c r="E99" s="57"/>
      <c r="F99" s="63"/>
      <c r="G99" s="61"/>
      <c r="H99" s="61"/>
    </row>
    <row r="100" spans="1:8" x14ac:dyDescent="0.25">
      <c r="D100" s="9"/>
      <c r="E100" s="13"/>
      <c r="F100" s="69"/>
      <c r="G100" s="69"/>
      <c r="H100" s="61"/>
    </row>
    <row r="101" spans="1:8" x14ac:dyDescent="0.25">
      <c r="D101" s="10"/>
      <c r="F101" s="62"/>
      <c r="G101" s="61"/>
      <c r="H101" s="61"/>
    </row>
    <row r="102" spans="1:8" x14ac:dyDescent="0.25">
      <c r="C102" s="14"/>
      <c r="D102" s="70" t="s">
        <v>28</v>
      </c>
      <c r="E102" s="70"/>
      <c r="F102" s="62"/>
      <c r="G102" s="61"/>
      <c r="H102" s="61"/>
    </row>
    <row r="103" spans="1:8" x14ac:dyDescent="0.25">
      <c r="C103" s="10"/>
      <c r="D103" s="19"/>
      <c r="E103" s="20"/>
      <c r="F103" s="62"/>
      <c r="G103" s="61"/>
      <c r="H103" s="61"/>
    </row>
    <row r="104" spans="1:8" x14ac:dyDescent="0.25">
      <c r="C104" s="14"/>
      <c r="D104" s="21"/>
      <c r="E104" s="20"/>
      <c r="F104" s="62"/>
      <c r="G104" s="61"/>
      <c r="H104" s="61"/>
    </row>
    <row r="105" spans="1:8" x14ac:dyDescent="0.25">
      <c r="C105" s="13"/>
      <c r="D105" s="19"/>
      <c r="E105" s="20"/>
      <c r="F105" s="62"/>
      <c r="G105" s="61"/>
      <c r="H105" s="61"/>
    </row>
    <row r="106" spans="1:8" x14ac:dyDescent="0.25">
      <c r="C106" s="13"/>
      <c r="D106" s="70"/>
      <c r="E106" s="70"/>
      <c r="F106" s="62"/>
      <c r="G106" s="61"/>
      <c r="H106" s="61"/>
    </row>
    <row r="107" spans="1:8" x14ac:dyDescent="0.25">
      <c r="D107" s="78" t="s">
        <v>29</v>
      </c>
      <c r="E107" s="78"/>
      <c r="F107" s="62"/>
      <c r="G107" s="61"/>
      <c r="H107" s="61"/>
    </row>
    <row r="108" spans="1:8" x14ac:dyDescent="0.25">
      <c r="C108" s="58"/>
      <c r="F108" s="62"/>
      <c r="G108" s="61"/>
      <c r="H108" s="61"/>
    </row>
    <row r="109" spans="1:8" x14ac:dyDescent="0.25">
      <c r="F109" s="61"/>
      <c r="G109" s="61"/>
      <c r="H109" s="61"/>
    </row>
    <row r="110" spans="1:8" x14ac:dyDescent="0.25">
      <c r="F110" s="61"/>
      <c r="G110" s="61"/>
      <c r="H110" s="61"/>
    </row>
    <row r="111" spans="1:8" x14ac:dyDescent="0.25">
      <c r="F111" s="61"/>
      <c r="G111" s="61"/>
      <c r="H111" s="61"/>
    </row>
    <row r="112" spans="1:8" x14ac:dyDescent="0.25">
      <c r="F112" s="61"/>
      <c r="G112" s="61"/>
      <c r="H112" s="61"/>
    </row>
    <row r="113" spans="6:8" x14ac:dyDescent="0.25">
      <c r="F113" s="61"/>
      <c r="G113" s="61"/>
      <c r="H113" s="61"/>
    </row>
    <row r="114" spans="6:8" x14ac:dyDescent="0.25">
      <c r="F114" s="61"/>
      <c r="G114" s="61"/>
      <c r="H114" s="61"/>
    </row>
    <row r="115" spans="6:8" x14ac:dyDescent="0.25">
      <c r="F115" s="61"/>
      <c r="G115" s="61"/>
      <c r="H115" s="61"/>
    </row>
    <row r="116" spans="6:8" x14ac:dyDescent="0.25">
      <c r="F116" s="61"/>
      <c r="G116" s="61"/>
      <c r="H116" s="61"/>
    </row>
  </sheetData>
  <mergeCells count="14">
    <mergeCell ref="D106:E106"/>
    <mergeCell ref="D107:E107"/>
    <mergeCell ref="B66:C66"/>
    <mergeCell ref="B82:C82"/>
    <mergeCell ref="B84:C84"/>
    <mergeCell ref="B91:C91"/>
    <mergeCell ref="F100:G100"/>
    <mergeCell ref="D102:E102"/>
    <mergeCell ref="A9:E9"/>
    <mergeCell ref="A10:E10"/>
    <mergeCell ref="A11:E11"/>
    <mergeCell ref="B13:C13"/>
    <mergeCell ref="B14:C14"/>
    <mergeCell ref="B47:C47"/>
  </mergeCells>
  <printOptions horizontalCentered="1"/>
  <pageMargins left="0.31496062992126" right="0.31496062992126" top="0.85433070899999997" bottom="0.5" header="0.31496062992126" footer="0.5"/>
  <pageSetup paperSize="153" scale="90" orientation="portrait" blackAndWhite="1" horizontalDpi="4294967293" r:id="rId1"/>
  <rowBreaks count="1" manualBreakCount="1"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Arus Kas</vt:lpstr>
      <vt:lpstr>'Arus Kas'!Print_Area</vt:lpstr>
      <vt:lpstr>'Arus Kas'!Print_Titles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DPPKAD_WNG</dc:creator>
  <cp:lastModifiedBy>DPPKAD_WNG</cp:lastModifiedBy>
  <cp:lastPrinted>2013-05-28T06:05:10Z</cp:lastPrinted>
  <dcterms:created xsi:type="dcterms:W3CDTF">2012-02-07T06:41:32Z</dcterms:created>
  <dcterms:modified xsi:type="dcterms:W3CDTF">2013-07-16T02:53:29Z</dcterms:modified>
</cp:coreProperties>
</file>