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<sst xmlns="http://schemas.openxmlformats.org/spreadsheetml/2006/main" count="349" uniqueCount="144">
  <si>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</si>
  <si>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</si>
  <si>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</si>
  <si>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</si>
  <si>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</si>
  <si>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</si>
  <si>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</si>
  <si>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</si>
  <si>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</si>
  <si>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</si>
  <si>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</si>
  <si>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</si>
  <si>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</si>
  <si>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</si>
  <si>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</si>
  <si>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</si>
  <si>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</si>
  <si>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</si>
  <si>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</si>
  <si>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</si>
  <si>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</si>
  <si>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</si>
  <si>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</si>
  <si>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</si>
  <si>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</si>
  <si>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</si>
  <si>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</si>
  <si>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</si>
  <si>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</si>
  <si>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</si>
  <si>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</si>
  <si>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</si>
  <si>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</si>
  <si>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</si>
  <si>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</si>
  <si>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</si>
  <si>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</si>
  <si>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</si>
  <si>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</si>
  <si>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</si>
  <si>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</si>
  <si>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</si>
  <si>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</si>
  <si>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</si>
  <si>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</si>
  <si>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</si>
  <si>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</si>
  <si>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</si>
  <si>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</si>
  <si>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</si>
  <si>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</si>
  <si>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</si>
  <si>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</si>
  <si>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</si>
  <si>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</si>
  <si>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</si>
  <si>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</si>
  <si>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</si>
  <si>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</si>
  <si>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</si>
  <si>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</si>
  <si>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</si>
  <si>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</si>
  <si>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</si>
  <si>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</si>
  <si>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</si>
  <si>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</si>
  <si>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</si>
  <si>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</si>
  <si>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</si>
  <si>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</si>
  <si>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</si>
  <si>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</si>
  <si>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</si>
  <si>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</si>
  <si>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</si>
  <si>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</si>
  <si>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</si>
  <si>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</si>
  <si>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</si>
  <si>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</si>
  <si>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</si>
  <si>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</si>
  <si>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</si>
  <si>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</si>
  <si>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</si>
  <si>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</si>
  <si>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</si>
  <si>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</si>
  <si>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</si>
  <si>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</si>
  <si>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</si>
  <si>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</si>
  <si>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</si>
  <si>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</si>
  <si>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</si>
  <si>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</si>
  <si>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</si>
  <si>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</si>
  <si>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</si>
  <si>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</si>
  <si>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</si>
  <si>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</si>
  <si>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</si>
  <si>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</si>
  <si>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</si>
  <si>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</si>
  <si>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</si>
  <si>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</si>
  <si>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</si>
  <si>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</si>
  <si>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</si>
  <si>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</si>
  <si>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</si>
  <si>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</si>
  <si>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</si>
  <si>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</si>
  <si>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</si>
  <si>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</si>
  <si>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</si>
  <si>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</si>
  <si>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</si>
  <si>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</si>
  <si>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</si>
  <si>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</si>
  <si>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</si>
  <si>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</si>
  <si>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</si>
  <si>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</si>
  <si>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</si>
  <si>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</si>
  <si>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</si>
  <si>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</si>
  <si>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</si>
  <si>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</si>
  <si>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</si>
  <si>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</si>
  <si>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</si>
  <si>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</si>
  <si>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</si>
  <si>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</si>
  <si>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</si>
  <si>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15 FEBRUARI 2023</t>
  </si>
  <si>
    <t>HARI / TANGGAL PEMANTAUAN : JUM'AT, 17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</si>
</sst>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">
      <selection activeCell="M54" sqref="M54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(0.9/1)*15500</f>
        <v>13950</v>
      </c>
      <c r="U13" s="44">
        <f>(0.9/1)*15500</f>
        <v>13950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13770</v>
      </c>
      <c r="Y13" s="47">
        <f t="shared" si="1"/>
        <v>13770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15200</v>
      </c>
      <c r="Y15" s="47">
        <f t="shared" si="1"/>
        <v>15200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14000</v>
      </c>
      <c r="Q16" s="44">
        <v>14000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14700</v>
      </c>
      <c r="Y16" s="85">
        <f>SUM(E16+I16+M16+Q16+U16)/5</f>
        <v>14700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33000</v>
      </c>
      <c r="E25" s="44">
        <v>33000</v>
      </c>
      <c r="F25" s="45">
        <f>E25-D25</f>
        <v>0</v>
      </c>
      <c r="G25" s="70">
        <f t="shared" si="3"/>
        <v>0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31000</v>
      </c>
      <c r="Q25" s="44">
        <v>32000</v>
      </c>
      <c r="R25" s="45">
        <f t="shared" si="8"/>
        <v>1000</v>
      </c>
      <c r="S25" s="46">
        <f t="shared" si="9"/>
        <v>3.225806451612903</v>
      </c>
      <c r="T25" s="44">
        <v>33000</v>
      </c>
      <c r="U25" s="44">
        <v>33000</v>
      </c>
      <c r="V25" s="45">
        <f t="shared" si="14"/>
        <v>0</v>
      </c>
      <c r="W25" s="46">
        <f t="shared" si="10"/>
        <v>0</v>
      </c>
      <c r="X25" s="47">
        <f>SUM(D25+H25+L25+P25+T25)/5</f>
        <v>32200</v>
      </c>
      <c r="Y25" s="47">
        <f>SUM(E25+I25+M25+Q25+U25)/5</f>
        <v>32400</v>
      </c>
      <c r="Z25" s="48">
        <f>Y25-X25</f>
        <v>200</v>
      </c>
      <c r="AA25" s="49">
        <f>SUM(Y25-X25)/X25*100</f>
        <v>0.6211180124223602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27000</v>
      </c>
      <c r="F28" s="45">
        <f>E28-D28</f>
        <v>0</v>
      </c>
      <c r="G28" s="46">
        <f>SUM(E28-D28)/D28*100</f>
        <v>0</v>
      </c>
      <c r="H28" s="44">
        <v>26500</v>
      </c>
      <c r="I28" s="44">
        <v>26000</v>
      </c>
      <c r="J28" s="45">
        <f>I28-H28</f>
        <v>-500</v>
      </c>
      <c r="K28" s="46">
        <f>SUM(I28-H28)/H28*100</f>
        <v>-1.8867924528301887</v>
      </c>
      <c r="L28" s="44">
        <v>27000</v>
      </c>
      <c r="M28" s="44">
        <v>27000</v>
      </c>
      <c r="N28" s="45">
        <f>M28-L28</f>
        <v>0</v>
      </c>
      <c r="O28" s="46">
        <f>SUM(M28-L28)/L28*100</f>
        <v>0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27000</v>
      </c>
      <c r="U28" s="44">
        <v>27000</v>
      </c>
      <c r="V28" s="45">
        <f>U28-T28</f>
        <v>0</v>
      </c>
      <c r="W28" s="46">
        <f>SUM(U28-T28)/T28*100</f>
        <v>0</v>
      </c>
      <c r="X28" s="47">
        <f>SUM(D28+H28+L28+P28+T28)/5</f>
        <v>26900</v>
      </c>
      <c r="Y28" s="47">
        <f>SUM(E28+I28+M28+Q28+U28)/5</f>
        <v>26800</v>
      </c>
      <c r="Z28" s="48">
        <f>Y28-X28</f>
        <v>-100</v>
      </c>
      <c r="AA28" s="49">
        <f>SUM(Y28-X28)/X28*100</f>
        <v>-0.37174721189591076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11500</v>
      </c>
      <c r="E43" s="44">
        <v>11500</v>
      </c>
      <c r="F43" s="45">
        <f>E43-D43</f>
        <v>0</v>
      </c>
      <c r="G43" s="46">
        <f>SUM(E43-D43)/D43*100</f>
        <v>0</v>
      </c>
      <c r="H43" s="44">
        <v>12050</v>
      </c>
      <c r="I43" s="44">
        <v>12000</v>
      </c>
      <c r="J43" s="45">
        <f>I43-H43</f>
        <v>-50</v>
      </c>
      <c r="K43" s="46">
        <f>SUM(I43-H43)/H43*100</f>
        <v>-0.4149377593360996</v>
      </c>
      <c r="L43" s="44">
        <v>11800</v>
      </c>
      <c r="M43" s="44">
        <v>12000</v>
      </c>
      <c r="N43" s="45">
        <f>M43-L43</f>
        <v>200</v>
      </c>
      <c r="O43" s="46">
        <f>SUM(M43-L43)/L43*100</f>
        <v>1.694915254237288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11500</v>
      </c>
      <c r="U43" s="44">
        <v>11500</v>
      </c>
      <c r="V43" s="45">
        <f>U43-T43</f>
        <v>0</v>
      </c>
      <c r="W43" s="46">
        <f>SUM(U43-T43)/T43*100</f>
        <v>0</v>
      </c>
      <c r="X43" s="47">
        <f t="shared" si="27"/>
        <v>11770</v>
      </c>
      <c r="Y43" s="47">
        <f t="shared" si="27"/>
        <v>11800</v>
      </c>
      <c r="Z43" s="48">
        <f>Y43-X43</f>
        <v>30</v>
      </c>
      <c r="AA43" s="49">
        <f>SUM(Y43-X43)/X43*100</f>
        <v>0.2548853016142736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37000</v>
      </c>
      <c r="E47" s="73">
        <v>37000</v>
      </c>
      <c r="F47" s="45">
        <f>E47-D47</f>
        <v>0</v>
      </c>
      <c r="G47" s="46">
        <f aca="true" t="shared" si="28" ref="G47:G67">SUM(E47-D47)/D47*100</f>
        <v>0</v>
      </c>
      <c r="H47" s="73">
        <v>32000</v>
      </c>
      <c r="I47" s="73">
        <v>32000</v>
      </c>
      <c r="J47" s="45">
        <f>I47-H47</f>
        <v>0</v>
      </c>
      <c r="K47" s="46">
        <f>SUM(I47-H47)/H47*100</f>
        <v>0</v>
      </c>
      <c r="L47" s="44">
        <v>40000</v>
      </c>
      <c r="M47" s="44">
        <v>40000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45000</v>
      </c>
      <c r="Q47" s="44">
        <v>45000</v>
      </c>
      <c r="R47" s="45">
        <f>Q47-P47</f>
        <v>0</v>
      </c>
      <c r="S47" s="46">
        <f aca="true" t="shared" si="31" ref="S47:S57">SUM(Q47-P47)/P47*100</f>
        <v>0</v>
      </c>
      <c r="T47" s="44">
        <v>37000</v>
      </c>
      <c r="U47" s="44">
        <v>35000</v>
      </c>
      <c r="V47" s="45">
        <f>U47-T47</f>
        <v>-2000</v>
      </c>
      <c r="W47" s="46">
        <f>SUM(U47-T47)/T47*100</f>
        <v>-5.405405405405405</v>
      </c>
      <c r="X47" s="47">
        <f aca="true" t="shared" si="32" ref="X47:Y51">SUM(D47+H47+L47+P47+T47)/5</f>
        <v>38200</v>
      </c>
      <c r="Y47" s="47">
        <f t="shared" si="32"/>
        <v>37800</v>
      </c>
      <c r="Z47" s="48">
        <f>Y47-X47</f>
        <v>-400</v>
      </c>
      <c r="AA47" s="49">
        <f>SUM(Y47-X47)/X47*100</f>
        <v>-1.0471204188481675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45000</v>
      </c>
      <c r="E48" s="44">
        <v>45000</v>
      </c>
      <c r="F48" s="45">
        <f aca="true" t="shared" si="33" ref="F48:F54">E48-D48</f>
        <v>0</v>
      </c>
      <c r="G48" s="46">
        <f>SUM(E48-D48)/D48*100</f>
        <v>0</v>
      </c>
      <c r="H48" s="44">
        <v>42000</v>
      </c>
      <c r="I48" s="44">
        <v>42000</v>
      </c>
      <c r="J48" s="45">
        <f>I48-H48</f>
        <v>0</v>
      </c>
      <c r="K48" s="46">
        <f>SUM(I48-H48)/H48*100</f>
        <v>0</v>
      </c>
      <c r="L48" s="44">
        <v>48000</v>
      </c>
      <c r="M48" s="44">
        <v>48000</v>
      </c>
      <c r="N48" s="45">
        <f t="shared" si="29"/>
        <v>0</v>
      </c>
      <c r="O48" s="46">
        <f>SUM(M48-L48)/L48*100</f>
        <v>0</v>
      </c>
      <c r="P48" s="44">
        <v>45000</v>
      </c>
      <c r="Q48" s="44">
        <v>45000</v>
      </c>
      <c r="R48" s="45">
        <f aca="true" t="shared" si="34" ref="R48:R59">Q48-P48</f>
        <v>0</v>
      </c>
      <c r="S48" s="46">
        <f t="shared" si="31"/>
        <v>0</v>
      </c>
      <c r="T48" s="44">
        <v>47000</v>
      </c>
      <c r="U48" s="44">
        <v>48000</v>
      </c>
      <c r="V48" s="45">
        <f aca="true" t="shared" si="35" ref="V48:V59">U48-T48</f>
        <v>1000</v>
      </c>
      <c r="W48" s="46">
        <f aca="true" t="shared" si="36" ref="W48:W59">SUM(U48-T48)/T48*100</f>
        <v>2.127659574468085</v>
      </c>
      <c r="X48" s="47">
        <f t="shared" si="32"/>
        <v>45400</v>
      </c>
      <c r="Y48" s="47">
        <f t="shared" si="32"/>
        <v>45600</v>
      </c>
      <c r="Z48" s="48">
        <f aca="true" t="shared" si="37" ref="Z48:Z58">Y48-X48</f>
        <v>200</v>
      </c>
      <c r="AA48" s="49">
        <f>SUM(Y48-X48)/X48*100</f>
        <v>0.4405286343612335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62000</v>
      </c>
      <c r="E49" s="45">
        <v>63000</v>
      </c>
      <c r="F49" s="45">
        <f t="shared" si="33"/>
        <v>1000</v>
      </c>
      <c r="G49" s="46">
        <f t="shared" si="28"/>
        <v>1.6129032258064515</v>
      </c>
      <c r="H49" s="73">
        <v>57000</v>
      </c>
      <c r="I49" s="73">
        <v>58000</v>
      </c>
      <c r="J49" s="45">
        <f>I49-H49</f>
        <v>1000</v>
      </c>
      <c r="K49" s="46">
        <f>SUM(I49-H49)/H49*100</f>
        <v>1.7543859649122806</v>
      </c>
      <c r="L49" s="73">
        <v>65000</v>
      </c>
      <c r="M49" s="73">
        <v>63000</v>
      </c>
      <c r="N49" s="45">
        <f t="shared" si="29"/>
        <v>-2000</v>
      </c>
      <c r="O49" s="46">
        <f t="shared" si="30"/>
        <v>-3.076923076923077</v>
      </c>
      <c r="P49" s="44">
        <v>65000</v>
      </c>
      <c r="Q49" s="44">
        <v>65000</v>
      </c>
      <c r="R49" s="45">
        <f t="shared" si="34"/>
        <v>0</v>
      </c>
      <c r="S49" s="46">
        <f t="shared" si="31"/>
        <v>0</v>
      </c>
      <c r="T49" s="73">
        <v>64000</v>
      </c>
      <c r="U49" s="73">
        <v>64000</v>
      </c>
      <c r="V49" s="45">
        <f t="shared" si="35"/>
        <v>0</v>
      </c>
      <c r="W49" s="46">
        <f t="shared" si="36"/>
        <v>0</v>
      </c>
      <c r="X49" s="47">
        <f t="shared" si="32"/>
        <v>62600</v>
      </c>
      <c r="Y49" s="47">
        <f t="shared" si="32"/>
        <v>62600</v>
      </c>
      <c r="Z49" s="48">
        <f t="shared" si="37"/>
        <v>0</v>
      </c>
      <c r="AA49" s="49">
        <f>SUM(Y49-X49)/X49*100</f>
        <v>0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48000</v>
      </c>
      <c r="E50" s="73">
        <v>50000</v>
      </c>
      <c r="F50" s="45">
        <f t="shared" si="33"/>
        <v>2000</v>
      </c>
      <c r="G50" s="46">
        <f t="shared" si="28"/>
        <v>4.166666666666666</v>
      </c>
      <c r="H50" s="73">
        <v>47000</v>
      </c>
      <c r="I50" s="73">
        <v>48000</v>
      </c>
      <c r="J50" s="45">
        <f>I50-H50</f>
        <v>1000</v>
      </c>
      <c r="K50" s="46">
        <f>SUM(I50-H50)/H50*100</f>
        <v>2.127659574468085</v>
      </c>
      <c r="L50" s="44">
        <v>55000</v>
      </c>
      <c r="M50" s="44">
        <v>50000</v>
      </c>
      <c r="N50" s="45">
        <f t="shared" si="29"/>
        <v>-5000</v>
      </c>
      <c r="O50" s="46">
        <f t="shared" si="30"/>
        <v>-9.090909090909092</v>
      </c>
      <c r="P50" s="44">
        <v>60000</v>
      </c>
      <c r="Q50" s="44">
        <v>60000</v>
      </c>
      <c r="R50" s="45">
        <f t="shared" si="34"/>
        <v>0</v>
      </c>
      <c r="S50" s="46">
        <f>SUM(Q50-P50)/P50*100</f>
        <v>0</v>
      </c>
      <c r="T50" s="73">
        <v>50000</v>
      </c>
      <c r="U50" s="73">
        <v>48000</v>
      </c>
      <c r="V50" s="45">
        <f t="shared" si="35"/>
        <v>-2000</v>
      </c>
      <c r="W50" s="46">
        <f t="shared" si="36"/>
        <v>-4</v>
      </c>
      <c r="X50" s="47">
        <f t="shared" si="32"/>
        <v>52000</v>
      </c>
      <c r="Y50" s="47">
        <f t="shared" si="32"/>
        <v>51200</v>
      </c>
      <c r="Z50" s="48">
        <f t="shared" si="37"/>
        <v>-800</v>
      </c>
      <c r="AA50" s="49">
        <f>SUM(Y50-X50)/X50*100</f>
        <v>-1.5384615384615385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35000</v>
      </c>
      <c r="E51" s="75">
        <v>35000</v>
      </c>
      <c r="F51" s="45">
        <f>E51-D51</f>
        <v>0</v>
      </c>
      <c r="G51" s="46">
        <f t="shared" si="28"/>
        <v>0</v>
      </c>
      <c r="H51" s="44">
        <v>30000</v>
      </c>
      <c r="I51" s="44">
        <v>30000</v>
      </c>
      <c r="J51" s="45">
        <f>I51-H51</f>
        <v>0</v>
      </c>
      <c r="K51" s="46">
        <f>SUM(I51-H51)/H51*100</f>
        <v>0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35000</v>
      </c>
      <c r="Q51" s="44">
        <v>35000</v>
      </c>
      <c r="R51" s="45">
        <f t="shared" si="34"/>
        <v>0</v>
      </c>
      <c r="S51" s="46">
        <f t="shared" si="31"/>
        <v>0</v>
      </c>
      <c r="T51" s="73">
        <v>36000</v>
      </c>
      <c r="U51" s="73">
        <v>36000</v>
      </c>
      <c r="V51" s="45">
        <f t="shared" si="35"/>
        <v>0</v>
      </c>
      <c r="W51" s="46">
        <f t="shared" si="36"/>
        <v>0</v>
      </c>
      <c r="X51" s="47">
        <f t="shared" si="32"/>
        <v>34200</v>
      </c>
      <c r="Y51" s="47">
        <f t="shared" si="32"/>
        <v>34200</v>
      </c>
      <c r="Z51" s="48">
        <f t="shared" si="37"/>
        <v>0</v>
      </c>
      <c r="AA51" s="49">
        <f>SUM(Y51-X51)/X51*100</f>
        <v>0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23000</v>
      </c>
      <c r="I53" s="44">
        <v>23000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24400</v>
      </c>
      <c r="Y53" s="47">
        <f t="shared" si="38"/>
        <v>24400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30000</v>
      </c>
      <c r="E54" s="44">
        <v>30000</v>
      </c>
      <c r="F54" s="45">
        <f t="shared" si="33"/>
        <v>0</v>
      </c>
      <c r="G54" s="46">
        <f>SUM(E54-D54)/D54*100</f>
        <v>0</v>
      </c>
      <c r="H54" s="44">
        <v>26000</v>
      </c>
      <c r="I54" s="44">
        <v>26000</v>
      </c>
      <c r="J54" s="45">
        <f>I54-H54</f>
        <v>0</v>
      </c>
      <c r="K54" s="46">
        <f>SUM(I54-H54)/H54*100</f>
        <v>0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32000</v>
      </c>
      <c r="Q54" s="44">
        <v>32000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29600</v>
      </c>
      <c r="Y54" s="47">
        <f t="shared" si="38"/>
        <v>29600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34000</v>
      </c>
      <c r="J88" s="45">
        <f aca="true" t="shared" si="43" ref="J88:J107">I88-H88</f>
        <v>5000</v>
      </c>
      <c r="K88" s="46">
        <f aca="true" t="shared" si="44" ref="K88:K107">SUM(I88-H88)/H88*100</f>
        <v>17.24137931034483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36000</v>
      </c>
      <c r="Z88" s="48">
        <f>Y88-X88</f>
        <v>1000</v>
      </c>
      <c r="AA88" s="49">
        <f>SUM(Y88-X88)/X88*100</f>
        <v>2.857142857142857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54000</v>
      </c>
      <c r="J89" s="45">
        <f t="shared" si="43"/>
        <v>2000</v>
      </c>
      <c r="K89" s="46">
        <f t="shared" si="44"/>
        <v>3.8461538461538463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61700</v>
      </c>
      <c r="Z89" s="48">
        <f>Y89-X89</f>
        <v>400</v>
      </c>
      <c r="AA89" s="49">
        <f>SUM(Y89-X89)/X89*100</f>
        <v>0.6525285481239804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83000</v>
      </c>
      <c r="J90" s="45">
        <f t="shared" si="43"/>
        <v>2000</v>
      </c>
      <c r="K90" s="46">
        <f t="shared" si="44"/>
        <v>2.4691358024691357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90600</v>
      </c>
      <c r="Z90" s="48">
        <f>Y90-X90</f>
        <v>400</v>
      </c>
      <c r="AA90" s="49">
        <f>SUM(Y90-X90)/X90*100</f>
        <v>0.4434589800443459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121000</v>
      </c>
      <c r="J91" s="45">
        <f t="shared" si="43"/>
        <v>2000</v>
      </c>
      <c r="K91" s="46">
        <f t="shared" si="44"/>
        <v>1.680672268907563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127400</v>
      </c>
      <c r="Z91" s="48">
        <f>Y91-X91</f>
        <v>400</v>
      </c>
      <c r="AA91" s="49">
        <f>SUM(Y91-X91)/X91*100</f>
        <v>0.31496062992125984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23000</v>
      </c>
      <c r="J99" s="45">
        <f t="shared" si="43"/>
        <v>500</v>
      </c>
      <c r="K99" s="46">
        <f t="shared" si="44"/>
        <v>2.2222222222222223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22800</v>
      </c>
      <c r="Z99" s="48">
        <f t="shared" si="52"/>
        <v>100</v>
      </c>
      <c r="AA99" s="49">
        <f t="shared" si="53"/>
        <v>0.4405286343612335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97500</v>
      </c>
      <c r="J114" s="45">
        <f>I114-H114</f>
        <v>2500</v>
      </c>
      <c r="K114" s="46">
        <f>SUM(I114-H114)/H114*100</f>
        <v>2.631578947368421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103300</v>
      </c>
      <c r="Z114" s="48">
        <f>Y114-X114</f>
        <v>500</v>
      </c>
      <c r="AA114" s="49">
        <f>SUM(Y114-X114)/X114*100</f>
        <v>0.48638132295719844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2023-02-17T02:04:32Z</cp:lastPrinted>
  <dcterms:created xsi:type="dcterms:W3CDTF">2000-09-21T07:07:55Z</dcterms:created>
  <dcterms:modified xsi:type="dcterms:W3CDTF">2023-02-17T02:36:48Z</dcterms:modified>
  <cp:category/>
  <cp:version/>
  <cp:contentType/>
  <cp:contentStatus/>
</cp:coreProperties>
</file>