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EKSI INFORMASI DAN ANALISIS PASAR\2017\Data Exim 2017\2020\APRIL 2020\upload Web\"/>
    </mc:Choice>
  </mc:AlternateContent>
  <xr:revisionPtr revIDLastSave="0" documentId="13_ncr:1_{A519EC08-8C35-4093-8868-3C83EAFAF1C5}" xr6:coauthVersionLast="45" xr6:coauthVersionMax="45" xr10:uidLastSave="{00000000-0000-0000-0000-000000000000}"/>
  <bookViews>
    <workbookView xWindow="-120" yWindow="-120" windowWidth="20730" windowHeight="11160" xr2:uid="{5AC7B14C-4753-4D26-AAB1-DDA6BC1F3B1E}"/>
  </bookViews>
  <sheets>
    <sheet name="Neraca Jateng" sheetId="1" r:id="rId1"/>
    <sheet name="E_Kmdt Utamaa" sheetId="2" r:id="rId2"/>
    <sheet name="E_Negara  Utamaa" sheetId="3" r:id="rId3"/>
    <sheet name="I-Kmd Utamaaa" sheetId="4" r:id="rId4"/>
    <sheet name="I-Negara Utamaa" sheetId="5" r:id="rId5"/>
  </sheets>
  <definedNames>
    <definedName name="_xlnm.Print_Area" localSheetId="1">'E_Kmdt Utamaa'!$B$1:$CT$34</definedName>
    <definedName name="_xlnm.Print_Area" localSheetId="2">'E_Negara  Utamaa'!$B$1:$CP$34</definedName>
    <definedName name="_xlnm.Print_Area" localSheetId="3">'I-Kmd Utamaaa'!$A$1:$CU$34</definedName>
    <definedName name="_xlnm.Print_Area" localSheetId="4">'I-Negara Utamaa'!$C$1:$CS$34</definedName>
    <definedName name="_xlnm.Print_Area" localSheetId="0">'Neraca Jateng'!$A$1:$AS$19</definedName>
    <definedName name="_xlnm.Print_Titles" localSheetId="1">'E_Kmdt Utamaa'!$3:$5</definedName>
    <definedName name="_xlnm.Print_Titles" localSheetId="2">'E_Negara  Utamaa'!$3:$5</definedName>
    <definedName name="_xlnm.Print_Titles" localSheetId="3">'I-Kmd Utamaaa'!$3:$5</definedName>
    <definedName name="_xlnm.Print_Titles" localSheetId="4">'I-Negara Utamaa'!$3:$5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R236" i="5" l="1"/>
  <c r="CF236" i="5"/>
  <c r="CA236" i="5"/>
  <c r="CB236" i="5" s="1"/>
  <c r="BZ236" i="5"/>
  <c r="BU236" i="5"/>
  <c r="BV236" i="5" s="1"/>
  <c r="BO236" i="5"/>
  <c r="BN236" i="5"/>
  <c r="BT236" i="5" s="1"/>
  <c r="BM236" i="5"/>
  <c r="BI236" i="5"/>
  <c r="AU236" i="5"/>
  <c r="AI236" i="5"/>
  <c r="AD236" i="5"/>
  <c r="AE236" i="5" s="1"/>
  <c r="AC236" i="5"/>
  <c r="X236" i="5"/>
  <c r="R236" i="5"/>
  <c r="Q236" i="5"/>
  <c r="W236" i="5" s="1"/>
  <c r="P236" i="5"/>
  <c r="L236" i="5"/>
  <c r="CR235" i="5"/>
  <c r="CF235" i="5"/>
  <c r="CB235" i="5"/>
  <c r="CA235" i="5"/>
  <c r="BZ235" i="5"/>
  <c r="BY235" i="5"/>
  <c r="BU235" i="5"/>
  <c r="BT235" i="5"/>
  <c r="BV235" i="5" s="1"/>
  <c r="BO235" i="5"/>
  <c r="BP235" i="5" s="1"/>
  <c r="BN235" i="5"/>
  <c r="BM235" i="5"/>
  <c r="BI235" i="5"/>
  <c r="AU235" i="5"/>
  <c r="AI235" i="5"/>
  <c r="R235" i="5" s="1"/>
  <c r="S235" i="5" s="1"/>
  <c r="AD235" i="5"/>
  <c r="AC235" i="5"/>
  <c r="AB235" i="5"/>
  <c r="X235" i="5"/>
  <c r="W235" i="5"/>
  <c r="Y235" i="5" s="1"/>
  <c r="Q235" i="5"/>
  <c r="P235" i="5"/>
  <c r="L235" i="5"/>
  <c r="CF234" i="5"/>
  <c r="BO234" i="5" s="1"/>
  <c r="CA234" i="5"/>
  <c r="BZ234" i="5"/>
  <c r="BU234" i="5"/>
  <c r="BN234" i="5"/>
  <c r="BT234" i="5" s="1"/>
  <c r="AI234" i="5"/>
  <c r="R234" i="5" s="1"/>
  <c r="AD234" i="5"/>
  <c r="AC234" i="5"/>
  <c r="X234" i="5"/>
  <c r="Q234" i="5"/>
  <c r="W234" i="5" s="1"/>
  <c r="CR233" i="5"/>
  <c r="CF233" i="5"/>
  <c r="CB233" i="5"/>
  <c r="CA233" i="5"/>
  <c r="BZ233" i="5"/>
  <c r="BY233" i="5"/>
  <c r="BU233" i="5"/>
  <c r="BT233" i="5"/>
  <c r="BV233" i="5" s="1"/>
  <c r="BO233" i="5"/>
  <c r="BP233" i="5" s="1"/>
  <c r="BN233" i="5"/>
  <c r="BM233" i="5"/>
  <c r="BI233" i="5"/>
  <c r="AU233" i="5"/>
  <c r="AI233" i="5"/>
  <c r="R233" i="5" s="1"/>
  <c r="S233" i="5" s="1"/>
  <c r="AD233" i="5"/>
  <c r="AC233" i="5"/>
  <c r="AB233" i="5"/>
  <c r="X233" i="5"/>
  <c r="W233" i="5"/>
  <c r="Y233" i="5" s="1"/>
  <c r="Q233" i="5"/>
  <c r="P233" i="5"/>
  <c r="L233" i="5"/>
  <c r="CF232" i="5"/>
  <c r="BO232" i="5" s="1"/>
  <c r="CA232" i="5"/>
  <c r="BZ232" i="5"/>
  <c r="BU232" i="5"/>
  <c r="BN232" i="5"/>
  <c r="BT232" i="5" s="1"/>
  <c r="AI232" i="5"/>
  <c r="R232" i="5" s="1"/>
  <c r="AD232" i="5"/>
  <c r="AC232" i="5"/>
  <c r="X232" i="5"/>
  <c r="Q232" i="5"/>
  <c r="W232" i="5" s="1"/>
  <c r="CF231" i="5"/>
  <c r="BO231" i="5" s="1"/>
  <c r="CA231" i="5"/>
  <c r="BZ231" i="5"/>
  <c r="BU231" i="5"/>
  <c r="BN231" i="5"/>
  <c r="BT231" i="5" s="1"/>
  <c r="AI231" i="5"/>
  <c r="R231" i="5" s="1"/>
  <c r="AD231" i="5"/>
  <c r="AC231" i="5"/>
  <c r="X231" i="5"/>
  <c r="Q231" i="5"/>
  <c r="W231" i="5" s="1"/>
  <c r="CF230" i="5"/>
  <c r="BO230" i="5" s="1"/>
  <c r="CA230" i="5"/>
  <c r="BZ230" i="5"/>
  <c r="BU230" i="5"/>
  <c r="BN230" i="5"/>
  <c r="BT230" i="5" s="1"/>
  <c r="AI230" i="5"/>
  <c r="R230" i="5" s="1"/>
  <c r="AD230" i="5"/>
  <c r="AC230" i="5"/>
  <c r="X230" i="5"/>
  <c r="Q230" i="5"/>
  <c r="W230" i="5" s="1"/>
  <c r="CF229" i="5"/>
  <c r="BO229" i="5" s="1"/>
  <c r="CA229" i="5"/>
  <c r="BZ229" i="5"/>
  <c r="BU229" i="5"/>
  <c r="BN229" i="5"/>
  <c r="BT229" i="5" s="1"/>
  <c r="AI229" i="5"/>
  <c r="R229" i="5" s="1"/>
  <c r="AD229" i="5"/>
  <c r="AC229" i="5"/>
  <c r="X229" i="5"/>
  <c r="Q229" i="5"/>
  <c r="W229" i="5" s="1"/>
  <c r="CF228" i="5"/>
  <c r="BO228" i="5" s="1"/>
  <c r="BP228" i="5" s="1"/>
  <c r="CA228" i="5"/>
  <c r="BZ228" i="5"/>
  <c r="BY228" i="5"/>
  <c r="BU228" i="5"/>
  <c r="BN228" i="5"/>
  <c r="BT228" i="5" s="1"/>
  <c r="BI228" i="5"/>
  <c r="AI228" i="5"/>
  <c r="AD228" i="5"/>
  <c r="AC228" i="5"/>
  <c r="AB228" i="5"/>
  <c r="X228" i="5"/>
  <c r="R228" i="5"/>
  <c r="Q228" i="5"/>
  <c r="W228" i="5" s="1"/>
  <c r="L228" i="5"/>
  <c r="CF227" i="5"/>
  <c r="BO227" i="5" s="1"/>
  <c r="CA227" i="5"/>
  <c r="BZ227" i="5"/>
  <c r="BY227" i="5"/>
  <c r="BU227" i="5"/>
  <c r="BN227" i="5"/>
  <c r="BT227" i="5" s="1"/>
  <c r="BI227" i="5"/>
  <c r="AI227" i="5"/>
  <c r="R227" i="5" s="1"/>
  <c r="AD227" i="5"/>
  <c r="AC227" i="5"/>
  <c r="AB227" i="5"/>
  <c r="X227" i="5"/>
  <c r="Q227" i="5"/>
  <c r="W227" i="5" s="1"/>
  <c r="L227" i="5"/>
  <c r="CF226" i="5"/>
  <c r="BO226" i="5" s="1"/>
  <c r="CA226" i="5"/>
  <c r="BZ226" i="5"/>
  <c r="BU226" i="5"/>
  <c r="BV226" i="5" s="1"/>
  <c r="BT226" i="5"/>
  <c r="BN226" i="5"/>
  <c r="BI226" i="5"/>
  <c r="AI226" i="5"/>
  <c r="R226" i="5" s="1"/>
  <c r="AD226" i="5"/>
  <c r="AC226" i="5"/>
  <c r="X226" i="5"/>
  <c r="W226" i="5"/>
  <c r="Q226" i="5"/>
  <c r="L226" i="5"/>
  <c r="CF225" i="5"/>
  <c r="BO225" i="5" s="1"/>
  <c r="CA225" i="5"/>
  <c r="BZ225" i="5"/>
  <c r="BU225" i="5"/>
  <c r="BN225" i="5"/>
  <c r="BT225" i="5" s="1"/>
  <c r="AI225" i="5"/>
  <c r="R225" i="5" s="1"/>
  <c r="AD225" i="5"/>
  <c r="AC225" i="5"/>
  <c r="X225" i="5"/>
  <c r="Q225" i="5"/>
  <c r="W225" i="5" s="1"/>
  <c r="CF224" i="5"/>
  <c r="BO224" i="5" s="1"/>
  <c r="BP224" i="5" s="1"/>
  <c r="CA224" i="5"/>
  <c r="BZ224" i="5"/>
  <c r="BY224" i="5"/>
  <c r="BU224" i="5"/>
  <c r="BN224" i="5"/>
  <c r="BT224" i="5" s="1"/>
  <c r="BI224" i="5"/>
  <c r="AI224" i="5"/>
  <c r="AD224" i="5"/>
  <c r="AC224" i="5"/>
  <c r="AB224" i="5"/>
  <c r="X224" i="5"/>
  <c r="R224" i="5"/>
  <c r="Q224" i="5"/>
  <c r="W224" i="5" s="1"/>
  <c r="L224" i="5"/>
  <c r="CF223" i="5"/>
  <c r="CA223" i="5"/>
  <c r="BZ223" i="5"/>
  <c r="BU223" i="5"/>
  <c r="BT223" i="5"/>
  <c r="AI223" i="5"/>
  <c r="AD223" i="5"/>
  <c r="AC223" i="5"/>
  <c r="X223" i="5"/>
  <c r="W223" i="5"/>
  <c r="CF222" i="5"/>
  <c r="BO222" i="5" s="1"/>
  <c r="CA222" i="5"/>
  <c r="BZ222" i="5"/>
  <c r="BU222" i="5"/>
  <c r="BN222" i="5"/>
  <c r="BT222" i="5" s="1"/>
  <c r="AI222" i="5"/>
  <c r="AD222" i="5"/>
  <c r="AC222" i="5"/>
  <c r="X222" i="5"/>
  <c r="R222" i="5"/>
  <c r="Q222" i="5"/>
  <c r="W222" i="5" s="1"/>
  <c r="CF221" i="5"/>
  <c r="BO221" i="5" s="1"/>
  <c r="CA221" i="5"/>
  <c r="BZ221" i="5"/>
  <c r="BU221" i="5"/>
  <c r="BT221" i="5"/>
  <c r="BN221" i="5"/>
  <c r="AI221" i="5"/>
  <c r="AD221" i="5"/>
  <c r="AC221" i="5"/>
  <c r="X221" i="5"/>
  <c r="R221" i="5"/>
  <c r="Q221" i="5"/>
  <c r="W221" i="5" s="1"/>
  <c r="CF220" i="5"/>
  <c r="BO220" i="5" s="1"/>
  <c r="CA220" i="5"/>
  <c r="BZ220" i="5"/>
  <c r="BU220" i="5"/>
  <c r="BT220" i="5"/>
  <c r="BN220" i="5"/>
  <c r="AI220" i="5"/>
  <c r="R220" i="5" s="1"/>
  <c r="AD220" i="5"/>
  <c r="AC220" i="5"/>
  <c r="X220" i="5"/>
  <c r="Q220" i="5"/>
  <c r="W220" i="5" s="1"/>
  <c r="CF219" i="5"/>
  <c r="BO219" i="5" s="1"/>
  <c r="CA219" i="5"/>
  <c r="BZ219" i="5"/>
  <c r="BU219" i="5"/>
  <c r="BN219" i="5"/>
  <c r="BT219" i="5" s="1"/>
  <c r="AI219" i="5"/>
  <c r="R219" i="5" s="1"/>
  <c r="AD219" i="5"/>
  <c r="AC219" i="5"/>
  <c r="X219" i="5"/>
  <c r="Q219" i="5"/>
  <c r="W219" i="5" s="1"/>
  <c r="CR218" i="5"/>
  <c r="CF218" i="5"/>
  <c r="BO218" i="5" s="1"/>
  <c r="BP218" i="5" s="1"/>
  <c r="CA218" i="5"/>
  <c r="BZ218" i="5"/>
  <c r="BY218" i="5"/>
  <c r="BU218" i="5"/>
  <c r="BN218" i="5"/>
  <c r="BT218" i="5" s="1"/>
  <c r="BM218" i="5"/>
  <c r="BI218" i="5"/>
  <c r="AU218" i="5"/>
  <c r="AI218" i="5"/>
  <c r="AD218" i="5"/>
  <c r="AC218" i="5"/>
  <c r="AB218" i="5"/>
  <c r="X218" i="5"/>
  <c r="R218" i="5"/>
  <c r="S218" i="5" s="1"/>
  <c r="Q218" i="5"/>
  <c r="W218" i="5" s="1"/>
  <c r="P218" i="5"/>
  <c r="L218" i="5"/>
  <c r="CF217" i="5"/>
  <c r="BO217" i="5" s="1"/>
  <c r="CA217" i="5"/>
  <c r="BZ217" i="5"/>
  <c r="BU217" i="5"/>
  <c r="BN217" i="5"/>
  <c r="BT217" i="5" s="1"/>
  <c r="AI217" i="5"/>
  <c r="R217" i="5" s="1"/>
  <c r="AD217" i="5"/>
  <c r="AC217" i="5"/>
  <c r="X217" i="5"/>
  <c r="Q217" i="5"/>
  <c r="W217" i="5" s="1"/>
  <c r="CF216" i="5"/>
  <c r="BO216" i="5" s="1"/>
  <c r="CA216" i="5"/>
  <c r="BZ216" i="5"/>
  <c r="BU216" i="5"/>
  <c r="BN216" i="5"/>
  <c r="BT216" i="5" s="1"/>
  <c r="AI216" i="5"/>
  <c r="R216" i="5" s="1"/>
  <c r="AD216" i="5"/>
  <c r="AC216" i="5"/>
  <c r="X216" i="5"/>
  <c r="Q216" i="5"/>
  <c r="W216" i="5" s="1"/>
  <c r="CF215" i="5"/>
  <c r="BO215" i="5" s="1"/>
  <c r="CA215" i="5"/>
  <c r="BZ215" i="5"/>
  <c r="BU215" i="5"/>
  <c r="BN215" i="5"/>
  <c r="BT215" i="5" s="1"/>
  <c r="AI215" i="5"/>
  <c r="R215" i="5" s="1"/>
  <c r="AD215" i="5"/>
  <c r="AC215" i="5"/>
  <c r="X215" i="5"/>
  <c r="W215" i="5"/>
  <c r="Q215" i="5"/>
  <c r="CR214" i="5"/>
  <c r="CF214" i="5"/>
  <c r="CA214" i="5"/>
  <c r="BZ214" i="5"/>
  <c r="BY214" i="5"/>
  <c r="BU214" i="5"/>
  <c r="BO214" i="5"/>
  <c r="BN214" i="5"/>
  <c r="BT214" i="5" s="1"/>
  <c r="BM214" i="5"/>
  <c r="BI214" i="5"/>
  <c r="AU214" i="5"/>
  <c r="AI214" i="5"/>
  <c r="R214" i="5" s="1"/>
  <c r="AD214" i="5"/>
  <c r="AC214" i="5"/>
  <c r="AB214" i="5"/>
  <c r="X214" i="5"/>
  <c r="Q214" i="5"/>
  <c r="W214" i="5" s="1"/>
  <c r="P214" i="5"/>
  <c r="L214" i="5"/>
  <c r="CR213" i="5"/>
  <c r="CF213" i="5"/>
  <c r="BO213" i="5" s="1"/>
  <c r="CA213" i="5"/>
  <c r="BZ213" i="5"/>
  <c r="BU213" i="5"/>
  <c r="BN213" i="5"/>
  <c r="BT213" i="5" s="1"/>
  <c r="BM213" i="5"/>
  <c r="BI213" i="5"/>
  <c r="AU213" i="5"/>
  <c r="AI213" i="5"/>
  <c r="R213" i="5" s="1"/>
  <c r="AD213" i="5"/>
  <c r="AC213" i="5"/>
  <c r="X213" i="5"/>
  <c r="Q213" i="5"/>
  <c r="W213" i="5" s="1"/>
  <c r="P213" i="5"/>
  <c r="L213" i="5"/>
  <c r="CF212" i="5"/>
  <c r="BO212" i="5" s="1"/>
  <c r="CA212" i="5"/>
  <c r="CB212" i="5" s="1"/>
  <c r="BZ212" i="5"/>
  <c r="BY212" i="5"/>
  <c r="BU212" i="5"/>
  <c r="BN212" i="5"/>
  <c r="BT212" i="5" s="1"/>
  <c r="BI212" i="5"/>
  <c r="AI212" i="5"/>
  <c r="R212" i="5" s="1"/>
  <c r="AD212" i="5"/>
  <c r="AE212" i="5" s="1"/>
  <c r="AC212" i="5"/>
  <c r="AB212" i="5"/>
  <c r="X212" i="5"/>
  <c r="Q212" i="5"/>
  <c r="W212" i="5" s="1"/>
  <c r="L212" i="5"/>
  <c r="CR211" i="5"/>
  <c r="CF211" i="5"/>
  <c r="BO211" i="5" s="1"/>
  <c r="CA211" i="5"/>
  <c r="BZ211" i="5"/>
  <c r="BU211" i="5"/>
  <c r="BN211" i="5"/>
  <c r="BT211" i="5" s="1"/>
  <c r="AU211" i="5"/>
  <c r="AI211" i="5"/>
  <c r="AD211" i="5"/>
  <c r="AC211" i="5"/>
  <c r="X211" i="5"/>
  <c r="W211" i="5"/>
  <c r="CF210" i="5"/>
  <c r="BO210" i="5" s="1"/>
  <c r="CA210" i="5"/>
  <c r="BZ210" i="5"/>
  <c r="BU210" i="5"/>
  <c r="BN210" i="5"/>
  <c r="BT210" i="5" s="1"/>
  <c r="AI210" i="5"/>
  <c r="AD210" i="5"/>
  <c r="AC210" i="5"/>
  <c r="X210" i="5"/>
  <c r="R210" i="5"/>
  <c r="Q210" i="5"/>
  <c r="W210" i="5" s="1"/>
  <c r="CF209" i="5"/>
  <c r="BO209" i="5" s="1"/>
  <c r="CA209" i="5"/>
  <c r="BZ209" i="5"/>
  <c r="BY209" i="5"/>
  <c r="BU209" i="5"/>
  <c r="BN209" i="5"/>
  <c r="BT209" i="5" s="1"/>
  <c r="BI209" i="5"/>
  <c r="AI209" i="5"/>
  <c r="AD209" i="5"/>
  <c r="AC209" i="5"/>
  <c r="AB209" i="5"/>
  <c r="X209" i="5"/>
  <c r="W209" i="5"/>
  <c r="R209" i="5"/>
  <c r="Q209" i="5"/>
  <c r="L209" i="5"/>
  <c r="CF208" i="5"/>
  <c r="BO208" i="5" s="1"/>
  <c r="CA208" i="5"/>
  <c r="BZ208" i="5"/>
  <c r="BU208" i="5"/>
  <c r="BN208" i="5"/>
  <c r="BT208" i="5" s="1"/>
  <c r="AI208" i="5"/>
  <c r="R208" i="5" s="1"/>
  <c r="AD208" i="5"/>
  <c r="AC208" i="5"/>
  <c r="X208" i="5"/>
  <c r="Q208" i="5"/>
  <c r="W208" i="5" s="1"/>
  <c r="CR207" i="5"/>
  <c r="CF207" i="5"/>
  <c r="CA207" i="5"/>
  <c r="BZ207" i="5"/>
  <c r="BY207" i="5"/>
  <c r="BU207" i="5"/>
  <c r="BT207" i="5"/>
  <c r="BO207" i="5"/>
  <c r="BN207" i="5"/>
  <c r="BM207" i="5"/>
  <c r="BJ207" i="5"/>
  <c r="BI207" i="5"/>
  <c r="AU207" i="5"/>
  <c r="AI207" i="5"/>
  <c r="AD207" i="5"/>
  <c r="AC207" i="5"/>
  <c r="AB207" i="5"/>
  <c r="X207" i="5"/>
  <c r="W207" i="5"/>
  <c r="R207" i="5"/>
  <c r="Q207" i="5"/>
  <c r="P207" i="5"/>
  <c r="M207" i="5"/>
  <c r="L207" i="5"/>
  <c r="CF206" i="5"/>
  <c r="BO206" i="5" s="1"/>
  <c r="CA206" i="5"/>
  <c r="BZ206" i="5"/>
  <c r="BY206" i="5"/>
  <c r="BU206" i="5"/>
  <c r="BN206" i="5"/>
  <c r="BT206" i="5" s="1"/>
  <c r="BI206" i="5"/>
  <c r="AI206" i="5"/>
  <c r="R206" i="5" s="1"/>
  <c r="S206" i="5" s="1"/>
  <c r="AD206" i="5"/>
  <c r="AC206" i="5"/>
  <c r="AB206" i="5"/>
  <c r="X206" i="5"/>
  <c r="Q206" i="5"/>
  <c r="W206" i="5" s="1"/>
  <c r="L206" i="5"/>
  <c r="CR205" i="5"/>
  <c r="CF205" i="5"/>
  <c r="BO205" i="5" s="1"/>
  <c r="CA205" i="5"/>
  <c r="BZ205" i="5"/>
  <c r="BU205" i="5"/>
  <c r="BN205" i="5"/>
  <c r="BT205" i="5" s="1"/>
  <c r="AU205" i="5"/>
  <c r="AI205" i="5"/>
  <c r="R205" i="5" s="1"/>
  <c r="AD205" i="5"/>
  <c r="AC205" i="5"/>
  <c r="X205" i="5"/>
  <c r="Q205" i="5"/>
  <c r="W205" i="5" s="1"/>
  <c r="CF204" i="5"/>
  <c r="BO204" i="5" s="1"/>
  <c r="CA204" i="5"/>
  <c r="BZ204" i="5"/>
  <c r="BU204" i="5"/>
  <c r="BN204" i="5"/>
  <c r="BT204" i="5" s="1"/>
  <c r="AI204" i="5"/>
  <c r="AD204" i="5"/>
  <c r="AC204" i="5"/>
  <c r="X204" i="5"/>
  <c r="W204" i="5"/>
  <c r="R204" i="5"/>
  <c r="Q204" i="5"/>
  <c r="CF203" i="5"/>
  <c r="CA203" i="5"/>
  <c r="BZ203" i="5"/>
  <c r="BU203" i="5"/>
  <c r="BT203" i="5"/>
  <c r="AI203" i="5"/>
  <c r="AD203" i="5"/>
  <c r="AC203" i="5"/>
  <c r="X203" i="5"/>
  <c r="W203" i="5"/>
  <c r="CF202" i="5"/>
  <c r="BO202" i="5" s="1"/>
  <c r="BP202" i="5" s="1"/>
  <c r="CA202" i="5"/>
  <c r="BZ202" i="5"/>
  <c r="BY202" i="5"/>
  <c r="BU202" i="5"/>
  <c r="BN202" i="5"/>
  <c r="BT202" i="5" s="1"/>
  <c r="BI202" i="5"/>
  <c r="AI202" i="5"/>
  <c r="R202" i="5" s="1"/>
  <c r="AD202" i="5"/>
  <c r="AC202" i="5"/>
  <c r="AB202" i="5"/>
  <c r="X202" i="5"/>
  <c r="Q202" i="5"/>
  <c r="W202" i="5" s="1"/>
  <c r="L202" i="5"/>
  <c r="CF201" i="5"/>
  <c r="BO201" i="5" s="1"/>
  <c r="CA201" i="5"/>
  <c r="BZ201" i="5"/>
  <c r="BU201" i="5"/>
  <c r="BT201" i="5"/>
  <c r="BN201" i="5"/>
  <c r="AI201" i="5"/>
  <c r="R201" i="5" s="1"/>
  <c r="AD201" i="5"/>
  <c r="AC201" i="5"/>
  <c r="X201" i="5"/>
  <c r="Q201" i="5"/>
  <c r="W201" i="5" s="1"/>
  <c r="CF200" i="5"/>
  <c r="BO200" i="5" s="1"/>
  <c r="CA200" i="5"/>
  <c r="BZ200" i="5"/>
  <c r="BU200" i="5"/>
  <c r="BN200" i="5"/>
  <c r="BT200" i="5" s="1"/>
  <c r="AI200" i="5"/>
  <c r="R200" i="5" s="1"/>
  <c r="AD200" i="5"/>
  <c r="AC200" i="5"/>
  <c r="X200" i="5"/>
  <c r="Q200" i="5"/>
  <c r="W200" i="5" s="1"/>
  <c r="CF199" i="5"/>
  <c r="BO199" i="5" s="1"/>
  <c r="BP199" i="5" s="1"/>
  <c r="CA199" i="5"/>
  <c r="BZ199" i="5"/>
  <c r="BY199" i="5"/>
  <c r="BU199" i="5"/>
  <c r="BV199" i="5" s="1"/>
  <c r="BN199" i="5"/>
  <c r="BT199" i="5" s="1"/>
  <c r="BI199" i="5"/>
  <c r="AI199" i="5"/>
  <c r="R199" i="5" s="1"/>
  <c r="AD199" i="5"/>
  <c r="AC199" i="5"/>
  <c r="AB199" i="5"/>
  <c r="X199" i="5"/>
  <c r="Q199" i="5"/>
  <c r="W199" i="5" s="1"/>
  <c r="L199" i="5"/>
  <c r="CF198" i="5"/>
  <c r="BO198" i="5" s="1"/>
  <c r="CA198" i="5"/>
  <c r="BZ198" i="5"/>
  <c r="BU198" i="5"/>
  <c r="BN198" i="5"/>
  <c r="BT198" i="5" s="1"/>
  <c r="AI198" i="5"/>
  <c r="AD198" i="5"/>
  <c r="AC198" i="5"/>
  <c r="X198" i="5"/>
  <c r="R198" i="5"/>
  <c r="Q198" i="5"/>
  <c r="W198" i="5" s="1"/>
  <c r="CF197" i="5"/>
  <c r="CA197" i="5"/>
  <c r="BZ197" i="5"/>
  <c r="BU197" i="5"/>
  <c r="BT197" i="5"/>
  <c r="AI197" i="5"/>
  <c r="AD197" i="5"/>
  <c r="AC197" i="5"/>
  <c r="X197" i="5"/>
  <c r="W197" i="5"/>
  <c r="CF196" i="5"/>
  <c r="BO196" i="5" s="1"/>
  <c r="CA196" i="5"/>
  <c r="BZ196" i="5"/>
  <c r="BU196" i="5"/>
  <c r="BN196" i="5"/>
  <c r="BT196" i="5" s="1"/>
  <c r="AI196" i="5"/>
  <c r="AD196" i="5"/>
  <c r="AC196" i="5"/>
  <c r="X196" i="5"/>
  <c r="W196" i="5"/>
  <c r="R196" i="5"/>
  <c r="Q196" i="5"/>
  <c r="CR195" i="5"/>
  <c r="CF195" i="5"/>
  <c r="BO195" i="5" s="1"/>
  <c r="CA195" i="5"/>
  <c r="BZ195" i="5"/>
  <c r="BU195" i="5"/>
  <c r="BN195" i="5"/>
  <c r="BT195" i="5" s="1"/>
  <c r="AU195" i="5"/>
  <c r="AI195" i="5"/>
  <c r="AD195" i="5"/>
  <c r="AC195" i="5"/>
  <c r="X195" i="5"/>
  <c r="W195" i="5"/>
  <c r="CR194" i="5"/>
  <c r="CF194" i="5"/>
  <c r="BO194" i="5" s="1"/>
  <c r="CA194" i="5"/>
  <c r="CB194" i="5" s="1"/>
  <c r="BZ194" i="5"/>
  <c r="BY194" i="5"/>
  <c r="BU194" i="5"/>
  <c r="BN194" i="5"/>
  <c r="BT194" i="5" s="1"/>
  <c r="BV194" i="5" s="1"/>
  <c r="BM194" i="5"/>
  <c r="BI194" i="5"/>
  <c r="AU194" i="5"/>
  <c r="AI194" i="5"/>
  <c r="R194" i="5" s="1"/>
  <c r="AD194" i="5"/>
  <c r="AC194" i="5"/>
  <c r="AB194" i="5"/>
  <c r="X194" i="5"/>
  <c r="Q194" i="5"/>
  <c r="W194" i="5" s="1"/>
  <c r="P194" i="5"/>
  <c r="L194" i="5"/>
  <c r="CR193" i="5"/>
  <c r="CF193" i="5"/>
  <c r="BO193" i="5" s="1"/>
  <c r="BP193" i="5" s="1"/>
  <c r="CA193" i="5"/>
  <c r="BZ193" i="5"/>
  <c r="CB193" i="5" s="1"/>
  <c r="BY193" i="5"/>
  <c r="BU193" i="5"/>
  <c r="BN193" i="5"/>
  <c r="BT193" i="5" s="1"/>
  <c r="BV193" i="5" s="1"/>
  <c r="BM193" i="5"/>
  <c r="BJ193" i="5"/>
  <c r="BI193" i="5"/>
  <c r="AU193" i="5"/>
  <c r="AI193" i="5"/>
  <c r="R193" i="5" s="1"/>
  <c r="AD193" i="5"/>
  <c r="AE193" i="5" s="1"/>
  <c r="AC193" i="5"/>
  <c r="AB193" i="5"/>
  <c r="X193" i="5"/>
  <c r="Q193" i="5"/>
  <c r="W193" i="5" s="1"/>
  <c r="P193" i="5"/>
  <c r="M193" i="5"/>
  <c r="L193" i="5"/>
  <c r="CF192" i="5"/>
  <c r="BO192" i="5" s="1"/>
  <c r="CA192" i="5"/>
  <c r="CB192" i="5" s="1"/>
  <c r="BZ192" i="5"/>
  <c r="BU192" i="5"/>
  <c r="BN192" i="5"/>
  <c r="BT192" i="5" s="1"/>
  <c r="BV192" i="5" s="1"/>
  <c r="BI192" i="5"/>
  <c r="AI192" i="5"/>
  <c r="R192" i="5" s="1"/>
  <c r="AD192" i="5"/>
  <c r="AC192" i="5"/>
  <c r="X192" i="5"/>
  <c r="Q192" i="5"/>
  <c r="W192" i="5" s="1"/>
  <c r="Y192" i="5" s="1"/>
  <c r="L192" i="5"/>
  <c r="CF191" i="5"/>
  <c r="BO191" i="5" s="1"/>
  <c r="CA191" i="5"/>
  <c r="BZ191" i="5"/>
  <c r="BU191" i="5"/>
  <c r="BN191" i="5"/>
  <c r="BT191" i="5" s="1"/>
  <c r="AI191" i="5"/>
  <c r="AD191" i="5"/>
  <c r="AC191" i="5"/>
  <c r="X191" i="5"/>
  <c r="W191" i="5"/>
  <c r="R191" i="5"/>
  <c r="Q191" i="5"/>
  <c r="CF190" i="5"/>
  <c r="CA190" i="5"/>
  <c r="BZ190" i="5"/>
  <c r="BU190" i="5"/>
  <c r="BT190" i="5"/>
  <c r="AI190" i="5"/>
  <c r="AD190" i="5"/>
  <c r="AC190" i="5"/>
  <c r="X190" i="5"/>
  <c r="W190" i="5"/>
  <c r="CR189" i="5"/>
  <c r="CF189" i="5"/>
  <c r="CA189" i="5"/>
  <c r="BZ189" i="5"/>
  <c r="BU189" i="5"/>
  <c r="BT189" i="5"/>
  <c r="BO189" i="5"/>
  <c r="BN189" i="5"/>
  <c r="BM189" i="5"/>
  <c r="AU189" i="5"/>
  <c r="AI189" i="5"/>
  <c r="R189" i="5" s="1"/>
  <c r="AD189" i="5"/>
  <c r="AC189" i="5"/>
  <c r="X189" i="5"/>
  <c r="Q189" i="5"/>
  <c r="W189" i="5" s="1"/>
  <c r="P189" i="5"/>
  <c r="CR188" i="5"/>
  <c r="CF188" i="5"/>
  <c r="CA188" i="5"/>
  <c r="BZ188" i="5"/>
  <c r="BY188" i="5"/>
  <c r="BU188" i="5"/>
  <c r="BO188" i="5"/>
  <c r="BN188" i="5"/>
  <c r="BT188" i="5" s="1"/>
  <c r="BV188" i="5" s="1"/>
  <c r="BM188" i="5"/>
  <c r="BJ188" i="5"/>
  <c r="BI188" i="5"/>
  <c r="AU188" i="5"/>
  <c r="AI188" i="5"/>
  <c r="R188" i="5" s="1"/>
  <c r="AD188" i="5"/>
  <c r="AC188" i="5"/>
  <c r="AE188" i="5" s="1"/>
  <c r="AB188" i="5"/>
  <c r="X188" i="5"/>
  <c r="Q188" i="5"/>
  <c r="W188" i="5" s="1"/>
  <c r="P188" i="5"/>
  <c r="M188" i="5"/>
  <c r="L188" i="5"/>
  <c r="CF187" i="5"/>
  <c r="CA187" i="5"/>
  <c r="BZ187" i="5"/>
  <c r="BY187" i="5"/>
  <c r="BU187" i="5"/>
  <c r="BO187" i="5"/>
  <c r="BP187" i="5" s="1"/>
  <c r="BN187" i="5"/>
  <c r="BT187" i="5" s="1"/>
  <c r="BI187" i="5"/>
  <c r="AI187" i="5"/>
  <c r="R187" i="5" s="1"/>
  <c r="AD187" i="5"/>
  <c r="AC187" i="5"/>
  <c r="AB187" i="5"/>
  <c r="X187" i="5"/>
  <c r="Q187" i="5"/>
  <c r="W187" i="5" s="1"/>
  <c r="L187" i="5"/>
  <c r="CF186" i="5"/>
  <c r="BO186" i="5" s="1"/>
  <c r="CA186" i="5"/>
  <c r="BZ186" i="5"/>
  <c r="BU186" i="5"/>
  <c r="BN186" i="5"/>
  <c r="BT186" i="5" s="1"/>
  <c r="AI186" i="5"/>
  <c r="AD186" i="5"/>
  <c r="AC186" i="5"/>
  <c r="X186" i="5"/>
  <c r="W186" i="5"/>
  <c r="R186" i="5"/>
  <c r="Q186" i="5"/>
  <c r="CF185" i="5"/>
  <c r="CA185" i="5"/>
  <c r="BZ185" i="5"/>
  <c r="BU185" i="5"/>
  <c r="BN185" i="5"/>
  <c r="BT185" i="5" s="1"/>
  <c r="AI185" i="5"/>
  <c r="AD185" i="5"/>
  <c r="AC185" i="5"/>
  <c r="X185" i="5"/>
  <c r="R185" i="5"/>
  <c r="Q185" i="5"/>
  <c r="W185" i="5" s="1"/>
  <c r="CF184" i="5"/>
  <c r="CA184" i="5"/>
  <c r="CB184" i="5" s="1"/>
  <c r="BZ184" i="5"/>
  <c r="BU184" i="5"/>
  <c r="BT184" i="5"/>
  <c r="BO184" i="5"/>
  <c r="BN184" i="5"/>
  <c r="BI184" i="5"/>
  <c r="AI184" i="5"/>
  <c r="AD184" i="5"/>
  <c r="AE184" i="5" s="1"/>
  <c r="AC184" i="5"/>
  <c r="X184" i="5"/>
  <c r="R184" i="5"/>
  <c r="Q184" i="5"/>
  <c r="W184" i="5" s="1"/>
  <c r="L184" i="5"/>
  <c r="CF183" i="5"/>
  <c r="BO183" i="5" s="1"/>
  <c r="BP183" i="5" s="1"/>
  <c r="CA183" i="5"/>
  <c r="CB183" i="5" s="1"/>
  <c r="BZ183" i="5"/>
  <c r="BY183" i="5"/>
  <c r="BU183" i="5"/>
  <c r="BN183" i="5"/>
  <c r="BT183" i="5" s="1"/>
  <c r="BI183" i="5"/>
  <c r="AI183" i="5"/>
  <c r="R183" i="5" s="1"/>
  <c r="AD183" i="5"/>
  <c r="AE183" i="5" s="1"/>
  <c r="AC183" i="5"/>
  <c r="AB183" i="5"/>
  <c r="X183" i="5"/>
  <c r="Q183" i="5"/>
  <c r="W183" i="5" s="1"/>
  <c r="L183" i="5"/>
  <c r="CR182" i="5"/>
  <c r="CF182" i="5"/>
  <c r="BO182" i="5" s="1"/>
  <c r="CA182" i="5"/>
  <c r="BZ182" i="5"/>
  <c r="BU182" i="5"/>
  <c r="BN182" i="5"/>
  <c r="BT182" i="5" s="1"/>
  <c r="AU182" i="5"/>
  <c r="AI182" i="5"/>
  <c r="R182" i="5" s="1"/>
  <c r="AD182" i="5"/>
  <c r="AC182" i="5"/>
  <c r="X182" i="5"/>
  <c r="W182" i="5"/>
  <c r="Q182" i="5"/>
  <c r="CF181" i="5"/>
  <c r="BO181" i="5" s="1"/>
  <c r="BP181" i="5" s="1"/>
  <c r="CA181" i="5"/>
  <c r="BZ181" i="5"/>
  <c r="BY181" i="5"/>
  <c r="BU181" i="5"/>
  <c r="BN181" i="5"/>
  <c r="BT181" i="5" s="1"/>
  <c r="BI181" i="5"/>
  <c r="AI181" i="5"/>
  <c r="R181" i="5" s="1"/>
  <c r="S181" i="5" s="1"/>
  <c r="AD181" i="5"/>
  <c r="AC181" i="5"/>
  <c r="AB181" i="5"/>
  <c r="X181" i="5"/>
  <c r="Q181" i="5"/>
  <c r="W181" i="5" s="1"/>
  <c r="L181" i="5"/>
  <c r="CF180" i="5"/>
  <c r="BO180" i="5" s="1"/>
  <c r="CA180" i="5"/>
  <c r="BZ180" i="5"/>
  <c r="BU180" i="5"/>
  <c r="BN180" i="5"/>
  <c r="BT180" i="5" s="1"/>
  <c r="AI180" i="5"/>
  <c r="R180" i="5" s="1"/>
  <c r="AD180" i="5"/>
  <c r="AC180" i="5"/>
  <c r="X180" i="5"/>
  <c r="Q180" i="5"/>
  <c r="W180" i="5" s="1"/>
  <c r="CF179" i="5"/>
  <c r="BO179" i="5" s="1"/>
  <c r="CA179" i="5"/>
  <c r="BZ179" i="5"/>
  <c r="BU179" i="5"/>
  <c r="BN179" i="5"/>
  <c r="BT179" i="5" s="1"/>
  <c r="AI179" i="5"/>
  <c r="R179" i="5" s="1"/>
  <c r="AD179" i="5"/>
  <c r="AC179" i="5"/>
  <c r="X179" i="5"/>
  <c r="Q179" i="5"/>
  <c r="W179" i="5" s="1"/>
  <c r="CR178" i="5"/>
  <c r="CF178" i="5"/>
  <c r="BO178" i="5" s="1"/>
  <c r="CA178" i="5"/>
  <c r="BZ178" i="5"/>
  <c r="BU178" i="5"/>
  <c r="BN178" i="5"/>
  <c r="BT178" i="5" s="1"/>
  <c r="BM178" i="5"/>
  <c r="AU178" i="5"/>
  <c r="AI178" i="5"/>
  <c r="AD178" i="5"/>
  <c r="AC178" i="5"/>
  <c r="X178" i="5"/>
  <c r="W178" i="5"/>
  <c r="P178" i="5"/>
  <c r="CF177" i="5"/>
  <c r="BO177" i="5" s="1"/>
  <c r="CA177" i="5"/>
  <c r="BZ177" i="5"/>
  <c r="BU177" i="5"/>
  <c r="BN177" i="5"/>
  <c r="BT177" i="5" s="1"/>
  <c r="AI177" i="5"/>
  <c r="R177" i="5" s="1"/>
  <c r="AD177" i="5"/>
  <c r="AC177" i="5"/>
  <c r="X177" i="5"/>
  <c r="Q177" i="5"/>
  <c r="W177" i="5" s="1"/>
  <c r="CR176" i="5"/>
  <c r="CF176" i="5"/>
  <c r="CB176" i="5"/>
  <c r="CA176" i="5"/>
  <c r="BZ176" i="5"/>
  <c r="BY176" i="5"/>
  <c r="BU176" i="5"/>
  <c r="BO176" i="5"/>
  <c r="BN176" i="5"/>
  <c r="BT176" i="5" s="1"/>
  <c r="BM176" i="5"/>
  <c r="BJ176" i="5"/>
  <c r="BI176" i="5"/>
  <c r="AU176" i="5"/>
  <c r="AI176" i="5"/>
  <c r="R176" i="5" s="1"/>
  <c r="AD176" i="5"/>
  <c r="AC176" i="5"/>
  <c r="AB176" i="5"/>
  <c r="X176" i="5"/>
  <c r="W176" i="5"/>
  <c r="Q176" i="5"/>
  <c r="P176" i="5"/>
  <c r="M176" i="5"/>
  <c r="L176" i="5"/>
  <c r="CF175" i="5"/>
  <c r="BO175" i="5" s="1"/>
  <c r="CA175" i="5"/>
  <c r="BZ175" i="5"/>
  <c r="BU175" i="5"/>
  <c r="BN175" i="5"/>
  <c r="BT175" i="5" s="1"/>
  <c r="AI175" i="5"/>
  <c r="AD175" i="5"/>
  <c r="AC175" i="5"/>
  <c r="X175" i="5"/>
  <c r="R175" i="5"/>
  <c r="Q175" i="5"/>
  <c r="W175" i="5" s="1"/>
  <c r="CF174" i="5"/>
  <c r="BO174" i="5" s="1"/>
  <c r="CA174" i="5"/>
  <c r="BZ174" i="5"/>
  <c r="BU174" i="5"/>
  <c r="BT174" i="5"/>
  <c r="BN174" i="5"/>
  <c r="AI174" i="5"/>
  <c r="R174" i="5" s="1"/>
  <c r="AD174" i="5"/>
  <c r="AC174" i="5"/>
  <c r="X174" i="5"/>
  <c r="Q174" i="5"/>
  <c r="W174" i="5" s="1"/>
  <c r="CF173" i="5"/>
  <c r="BO173" i="5" s="1"/>
  <c r="CA173" i="5"/>
  <c r="BZ173" i="5"/>
  <c r="BU173" i="5"/>
  <c r="BN173" i="5"/>
  <c r="BT173" i="5" s="1"/>
  <c r="AI173" i="5"/>
  <c r="AD173" i="5"/>
  <c r="AC173" i="5"/>
  <c r="X173" i="5"/>
  <c r="R173" i="5"/>
  <c r="Q173" i="5"/>
  <c r="W173" i="5" s="1"/>
  <c r="CF172" i="5"/>
  <c r="CA172" i="5"/>
  <c r="BZ172" i="5"/>
  <c r="BU172" i="5"/>
  <c r="BT172" i="5"/>
  <c r="AI172" i="5"/>
  <c r="AD172" i="5"/>
  <c r="AC172" i="5"/>
  <c r="X172" i="5"/>
  <c r="W172" i="5"/>
  <c r="CF171" i="5"/>
  <c r="CA171" i="5"/>
  <c r="BZ171" i="5"/>
  <c r="BY171" i="5"/>
  <c r="BU171" i="5"/>
  <c r="BO171" i="5"/>
  <c r="BP171" i="5" s="1"/>
  <c r="BN171" i="5"/>
  <c r="BT171" i="5" s="1"/>
  <c r="BI171" i="5"/>
  <c r="AI171" i="5"/>
  <c r="R171" i="5" s="1"/>
  <c r="S171" i="5" s="1"/>
  <c r="AD171" i="5"/>
  <c r="AC171" i="5"/>
  <c r="AB171" i="5"/>
  <c r="X171" i="5"/>
  <c r="Q171" i="5"/>
  <c r="W171" i="5" s="1"/>
  <c r="L171" i="5"/>
  <c r="CF170" i="5"/>
  <c r="BO170" i="5" s="1"/>
  <c r="CA170" i="5"/>
  <c r="BZ170" i="5"/>
  <c r="BU170" i="5"/>
  <c r="BN170" i="5"/>
  <c r="BT170" i="5" s="1"/>
  <c r="AI170" i="5"/>
  <c r="R170" i="5" s="1"/>
  <c r="AD170" i="5"/>
  <c r="AC170" i="5"/>
  <c r="X170" i="5"/>
  <c r="Q170" i="5"/>
  <c r="W170" i="5" s="1"/>
  <c r="CF169" i="5"/>
  <c r="BO169" i="5" s="1"/>
  <c r="CA169" i="5"/>
  <c r="BZ169" i="5"/>
  <c r="BY169" i="5"/>
  <c r="BU169" i="5"/>
  <c r="BN169" i="5"/>
  <c r="BT169" i="5" s="1"/>
  <c r="BI169" i="5"/>
  <c r="AI169" i="5"/>
  <c r="AD169" i="5"/>
  <c r="AC169" i="5"/>
  <c r="AB169" i="5"/>
  <c r="X169" i="5"/>
  <c r="R169" i="5"/>
  <c r="S169" i="5" s="1"/>
  <c r="Q169" i="5"/>
  <c r="W169" i="5" s="1"/>
  <c r="L169" i="5"/>
  <c r="CR168" i="5"/>
  <c r="CF168" i="5"/>
  <c r="CA168" i="5"/>
  <c r="BZ168" i="5"/>
  <c r="BY168" i="5"/>
  <c r="BV168" i="5"/>
  <c r="BU168" i="5"/>
  <c r="BO168" i="5"/>
  <c r="BN168" i="5"/>
  <c r="BT168" i="5" s="1"/>
  <c r="BM168" i="5"/>
  <c r="BJ168" i="5"/>
  <c r="BI168" i="5"/>
  <c r="AU168" i="5"/>
  <c r="AI168" i="5"/>
  <c r="R168" i="5" s="1"/>
  <c r="AD168" i="5"/>
  <c r="AC168" i="5"/>
  <c r="AB168" i="5"/>
  <c r="X168" i="5"/>
  <c r="Q168" i="5"/>
  <c r="W168" i="5" s="1"/>
  <c r="P168" i="5"/>
  <c r="M168" i="5"/>
  <c r="L168" i="5"/>
  <c r="CF167" i="5"/>
  <c r="AI167" i="5"/>
  <c r="CR166" i="5"/>
  <c r="CF166" i="5"/>
  <c r="BO166" i="5" s="1"/>
  <c r="CA166" i="5"/>
  <c r="BZ166" i="5"/>
  <c r="BU166" i="5"/>
  <c r="BN166" i="5"/>
  <c r="BT166" i="5" s="1"/>
  <c r="BM166" i="5"/>
  <c r="AU166" i="5"/>
  <c r="AI166" i="5"/>
  <c r="R166" i="5" s="1"/>
  <c r="AD166" i="5"/>
  <c r="AC166" i="5"/>
  <c r="X166" i="5"/>
  <c r="Q166" i="5"/>
  <c r="W166" i="5" s="1"/>
  <c r="P166" i="5"/>
  <c r="CF165" i="5"/>
  <c r="CO165" i="5" s="1"/>
  <c r="CA165" i="5"/>
  <c r="BZ165" i="5"/>
  <c r="CB165" i="5" s="1"/>
  <c r="BU165" i="5"/>
  <c r="BN165" i="5"/>
  <c r="BT165" i="5" s="1"/>
  <c r="BI165" i="5"/>
  <c r="AI165" i="5"/>
  <c r="R165" i="5" s="1"/>
  <c r="AD165" i="5"/>
  <c r="AC165" i="5"/>
  <c r="X165" i="5"/>
  <c r="Q165" i="5"/>
  <c r="W165" i="5" s="1"/>
  <c r="Y165" i="5" s="1"/>
  <c r="L165" i="5"/>
  <c r="CF164" i="5"/>
  <c r="AI164" i="5"/>
  <c r="CR163" i="5"/>
  <c r="CF163" i="5"/>
  <c r="CA163" i="5"/>
  <c r="BZ163" i="5"/>
  <c r="CB163" i="5" s="1"/>
  <c r="BU163" i="5"/>
  <c r="BO163" i="5"/>
  <c r="BN163" i="5"/>
  <c r="BT163" i="5" s="1"/>
  <c r="BM163" i="5"/>
  <c r="BJ163" i="5"/>
  <c r="BI163" i="5"/>
  <c r="AU163" i="5"/>
  <c r="AI163" i="5"/>
  <c r="R163" i="5" s="1"/>
  <c r="AD163" i="5"/>
  <c r="AC163" i="5"/>
  <c r="AE163" i="5" s="1"/>
  <c r="X163" i="5"/>
  <c r="Y163" i="5" s="1"/>
  <c r="Q163" i="5"/>
  <c r="W163" i="5" s="1"/>
  <c r="P163" i="5"/>
  <c r="M163" i="5"/>
  <c r="L163" i="5"/>
  <c r="CF162" i="5"/>
  <c r="BO162" i="5" s="1"/>
  <c r="CA162" i="5"/>
  <c r="BZ162" i="5"/>
  <c r="BU162" i="5"/>
  <c r="BT162" i="5"/>
  <c r="BN162" i="5"/>
  <c r="AI162" i="5"/>
  <c r="R162" i="5" s="1"/>
  <c r="AD162" i="5"/>
  <c r="AC162" i="5"/>
  <c r="X162" i="5"/>
  <c r="Q162" i="5"/>
  <c r="W162" i="5" s="1"/>
  <c r="CR161" i="5"/>
  <c r="CF161" i="5"/>
  <c r="BO161" i="5" s="1"/>
  <c r="CB161" i="5"/>
  <c r="CA161" i="5"/>
  <c r="BZ161" i="5"/>
  <c r="BY161" i="5"/>
  <c r="BU161" i="5"/>
  <c r="BN161" i="5"/>
  <c r="BT161" i="5" s="1"/>
  <c r="BI161" i="5"/>
  <c r="AU161" i="5"/>
  <c r="AI161" i="5"/>
  <c r="R161" i="5" s="1"/>
  <c r="S161" i="5" s="1"/>
  <c r="AD161" i="5"/>
  <c r="AE161" i="5" s="1"/>
  <c r="AC161" i="5"/>
  <c r="AB161" i="5"/>
  <c r="X161" i="5"/>
  <c r="Q161" i="5"/>
  <c r="W161" i="5" s="1"/>
  <c r="L161" i="5"/>
  <c r="CR160" i="5"/>
  <c r="CF160" i="5"/>
  <c r="CA160" i="5"/>
  <c r="CB160" i="5" s="1"/>
  <c r="BZ160" i="5"/>
  <c r="BY160" i="5"/>
  <c r="BU160" i="5"/>
  <c r="BO160" i="5"/>
  <c r="BN160" i="5"/>
  <c r="BM160" i="5"/>
  <c r="BJ160" i="5"/>
  <c r="BI160" i="5"/>
  <c r="AU160" i="5"/>
  <c r="AI160" i="5"/>
  <c r="AD160" i="5"/>
  <c r="AE160" i="5" s="1"/>
  <c r="AC160" i="5"/>
  <c r="AB160" i="5"/>
  <c r="X160" i="5"/>
  <c r="W160" i="5"/>
  <c r="R160" i="5"/>
  <c r="S160" i="5" s="1"/>
  <c r="Q160" i="5"/>
  <c r="P160" i="5"/>
  <c r="M160" i="5"/>
  <c r="L160" i="5"/>
  <c r="CR159" i="5"/>
  <c r="CF159" i="5"/>
  <c r="BO159" i="5" s="1"/>
  <c r="CA159" i="5"/>
  <c r="CB159" i="5" s="1"/>
  <c r="BZ159" i="5"/>
  <c r="BY159" i="5"/>
  <c r="BU159" i="5"/>
  <c r="BN159" i="5"/>
  <c r="BM159" i="5"/>
  <c r="BI159" i="5"/>
  <c r="AU159" i="5"/>
  <c r="AI159" i="5"/>
  <c r="R159" i="5" s="1"/>
  <c r="AD159" i="5"/>
  <c r="AC159" i="5"/>
  <c r="AB159" i="5"/>
  <c r="X159" i="5"/>
  <c r="Q159" i="5"/>
  <c r="W159" i="5" s="1"/>
  <c r="P159" i="5"/>
  <c r="L159" i="5"/>
  <c r="CR158" i="5"/>
  <c r="CF158" i="5"/>
  <c r="BO158" i="5" s="1"/>
  <c r="CA158" i="5"/>
  <c r="CB158" i="5" s="1"/>
  <c r="BZ158" i="5"/>
  <c r="BY158" i="5"/>
  <c r="BU158" i="5"/>
  <c r="BV158" i="5" s="1"/>
  <c r="BN158" i="5"/>
  <c r="BT158" i="5" s="1"/>
  <c r="BM158" i="5"/>
  <c r="BI158" i="5"/>
  <c r="AU158" i="5"/>
  <c r="AI158" i="5"/>
  <c r="AD158" i="5"/>
  <c r="AE158" i="5" s="1"/>
  <c r="AC158" i="5"/>
  <c r="AB158" i="5"/>
  <c r="X158" i="5"/>
  <c r="R158" i="5"/>
  <c r="Q158" i="5"/>
  <c r="P158" i="5"/>
  <c r="L158" i="5"/>
  <c r="CR157" i="5"/>
  <c r="CF157" i="5"/>
  <c r="BO157" i="5" s="1"/>
  <c r="CA157" i="5"/>
  <c r="CB157" i="5" s="1"/>
  <c r="BZ157" i="5"/>
  <c r="BY157" i="5"/>
  <c r="BU157" i="5"/>
  <c r="BN157" i="5"/>
  <c r="BT157" i="5" s="1"/>
  <c r="BM157" i="5"/>
  <c r="BI157" i="5"/>
  <c r="AU157" i="5"/>
  <c r="AI157" i="5"/>
  <c r="R157" i="5" s="1"/>
  <c r="AD157" i="5"/>
  <c r="AE157" i="5" s="1"/>
  <c r="AC157" i="5"/>
  <c r="AB157" i="5"/>
  <c r="X157" i="5"/>
  <c r="Q157" i="5"/>
  <c r="W157" i="5" s="1"/>
  <c r="P157" i="5"/>
  <c r="L157" i="5"/>
  <c r="CF156" i="5"/>
  <c r="BO156" i="5" s="1"/>
  <c r="CA156" i="5"/>
  <c r="BZ156" i="5"/>
  <c r="CB156" i="5" s="1"/>
  <c r="BY156" i="5"/>
  <c r="BU156" i="5"/>
  <c r="BT156" i="5"/>
  <c r="BV156" i="5" s="1"/>
  <c r="BN156" i="5"/>
  <c r="BI156" i="5"/>
  <c r="AI156" i="5"/>
  <c r="AD156" i="5"/>
  <c r="AC156" i="5"/>
  <c r="AB156" i="5"/>
  <c r="X156" i="5"/>
  <c r="R156" i="5"/>
  <c r="Q156" i="5"/>
  <c r="W156" i="5" s="1"/>
  <c r="L156" i="5"/>
  <c r="CR155" i="5"/>
  <c r="CO155" i="5"/>
  <c r="CF155" i="5"/>
  <c r="CA155" i="5"/>
  <c r="BZ155" i="5"/>
  <c r="BU155" i="5"/>
  <c r="BO155" i="5"/>
  <c r="BN155" i="5"/>
  <c r="BT155" i="5" s="1"/>
  <c r="BM155" i="5"/>
  <c r="AU155" i="5"/>
  <c r="AR155" i="5"/>
  <c r="AI155" i="5"/>
  <c r="AD155" i="5"/>
  <c r="AC155" i="5"/>
  <c r="X155" i="5"/>
  <c r="W155" i="5"/>
  <c r="R155" i="5"/>
  <c r="Q155" i="5"/>
  <c r="P155" i="5"/>
  <c r="CF154" i="5"/>
  <c r="CO154" i="5" s="1"/>
  <c r="AI154" i="5"/>
  <c r="AR154" i="5" s="1"/>
  <c r="CR153" i="5"/>
  <c r="CF153" i="5"/>
  <c r="CA153" i="5"/>
  <c r="CB153" i="5" s="1"/>
  <c r="BZ153" i="5"/>
  <c r="BY153" i="5"/>
  <c r="BU153" i="5"/>
  <c r="BV153" i="5" s="1"/>
  <c r="BO153" i="5"/>
  <c r="BN153" i="5"/>
  <c r="BT153" i="5" s="1"/>
  <c r="BM153" i="5"/>
  <c r="BJ153" i="5"/>
  <c r="BI153" i="5"/>
  <c r="AU153" i="5"/>
  <c r="AI153" i="5"/>
  <c r="R153" i="5" s="1"/>
  <c r="AD153" i="5"/>
  <c r="AE153" i="5" s="1"/>
  <c r="AC153" i="5"/>
  <c r="AB153" i="5"/>
  <c r="X153" i="5"/>
  <c r="Y153" i="5" s="1"/>
  <c r="W153" i="5"/>
  <c r="Q153" i="5"/>
  <c r="P153" i="5"/>
  <c r="M153" i="5"/>
  <c r="L153" i="5"/>
  <c r="CO152" i="5"/>
  <c r="CF152" i="5"/>
  <c r="CA152" i="5"/>
  <c r="BZ152" i="5"/>
  <c r="BU152" i="5"/>
  <c r="BO152" i="5"/>
  <c r="BN152" i="5"/>
  <c r="BT152" i="5" s="1"/>
  <c r="AI152" i="5"/>
  <c r="AR152" i="5" s="1"/>
  <c r="AD152" i="5"/>
  <c r="AC152" i="5"/>
  <c r="X152" i="5"/>
  <c r="Q152" i="5"/>
  <c r="W152" i="5" s="1"/>
  <c r="CR151" i="5"/>
  <c r="CF151" i="5"/>
  <c r="CA151" i="5"/>
  <c r="BZ151" i="5"/>
  <c r="BY151" i="5"/>
  <c r="BU151" i="5"/>
  <c r="BN151" i="5"/>
  <c r="BT151" i="5" s="1"/>
  <c r="BM151" i="5"/>
  <c r="BI151" i="5"/>
  <c r="AU151" i="5"/>
  <c r="AR151" i="5"/>
  <c r="AI151" i="5"/>
  <c r="AD151" i="5"/>
  <c r="AC151" i="5"/>
  <c r="AE151" i="5" s="1"/>
  <c r="AB151" i="5"/>
  <c r="X151" i="5"/>
  <c r="R151" i="5"/>
  <c r="Q151" i="5"/>
  <c r="W151" i="5" s="1"/>
  <c r="Y151" i="5" s="1"/>
  <c r="P151" i="5"/>
  <c r="L151" i="5"/>
  <c r="CR150" i="5"/>
  <c r="CF150" i="5"/>
  <c r="BO150" i="5" s="1"/>
  <c r="BP150" i="5" s="1"/>
  <c r="CA150" i="5"/>
  <c r="BZ150" i="5"/>
  <c r="CB150" i="5" s="1"/>
  <c r="BY150" i="5"/>
  <c r="BU150" i="5"/>
  <c r="BT150" i="5"/>
  <c r="BN150" i="5"/>
  <c r="BM150" i="5"/>
  <c r="BI150" i="5"/>
  <c r="AU150" i="5"/>
  <c r="AR150" i="5"/>
  <c r="AI150" i="5"/>
  <c r="AD150" i="5"/>
  <c r="AC150" i="5"/>
  <c r="AE150" i="5" s="1"/>
  <c r="AB150" i="5"/>
  <c r="X150" i="5"/>
  <c r="Y150" i="5" s="1"/>
  <c r="R150" i="5"/>
  <c r="S150" i="5" s="1"/>
  <c r="Q150" i="5"/>
  <c r="W150" i="5" s="1"/>
  <c r="P150" i="5"/>
  <c r="L150" i="5"/>
  <c r="CF149" i="5"/>
  <c r="CO149" i="5" s="1"/>
  <c r="CA149" i="5"/>
  <c r="BZ149" i="5"/>
  <c r="BU149" i="5"/>
  <c r="BN149" i="5"/>
  <c r="BT149" i="5" s="1"/>
  <c r="AR149" i="5"/>
  <c r="AI149" i="5"/>
  <c r="AD149" i="5"/>
  <c r="AC149" i="5"/>
  <c r="X149" i="5"/>
  <c r="R149" i="5"/>
  <c r="Q149" i="5"/>
  <c r="W149" i="5" s="1"/>
  <c r="CR148" i="5"/>
  <c r="CO148" i="5"/>
  <c r="CF148" i="5"/>
  <c r="CA148" i="5"/>
  <c r="BZ148" i="5"/>
  <c r="BY148" i="5"/>
  <c r="BU148" i="5"/>
  <c r="BO148" i="5"/>
  <c r="BN148" i="5"/>
  <c r="BM148" i="5"/>
  <c r="BJ148" i="5"/>
  <c r="BI148" i="5"/>
  <c r="AU148" i="5"/>
  <c r="AI148" i="5"/>
  <c r="AD148" i="5"/>
  <c r="AE148" i="5" s="1"/>
  <c r="AC148" i="5"/>
  <c r="AB148" i="5"/>
  <c r="X148" i="5"/>
  <c r="Q148" i="5"/>
  <c r="W148" i="5" s="1"/>
  <c r="P148" i="5"/>
  <c r="M148" i="5"/>
  <c r="L148" i="5"/>
  <c r="CF147" i="5"/>
  <c r="BO147" i="5" s="1"/>
  <c r="BP147" i="5" s="1"/>
  <c r="CA147" i="5"/>
  <c r="CB147" i="5" s="1"/>
  <c r="BZ147" i="5"/>
  <c r="BY147" i="5"/>
  <c r="BU147" i="5"/>
  <c r="BN147" i="5"/>
  <c r="BT147" i="5" s="1"/>
  <c r="BI147" i="5"/>
  <c r="AI147" i="5"/>
  <c r="R147" i="5" s="1"/>
  <c r="AD147" i="5"/>
  <c r="AE147" i="5" s="1"/>
  <c r="AC147" i="5"/>
  <c r="AB147" i="5"/>
  <c r="X147" i="5"/>
  <c r="Q147" i="5"/>
  <c r="W147" i="5" s="1"/>
  <c r="L147" i="5"/>
  <c r="CR146" i="5"/>
  <c r="CF146" i="5"/>
  <c r="CO146" i="5" s="1"/>
  <c r="CA146" i="5"/>
  <c r="BZ146" i="5"/>
  <c r="BY146" i="5"/>
  <c r="BU146" i="5"/>
  <c r="BT146" i="5"/>
  <c r="BO146" i="5"/>
  <c r="BN146" i="5"/>
  <c r="BM146" i="5"/>
  <c r="BJ146" i="5"/>
  <c r="BI146" i="5"/>
  <c r="AU146" i="5"/>
  <c r="AR146" i="5"/>
  <c r="AI146" i="5"/>
  <c r="AD146" i="5"/>
  <c r="AC146" i="5"/>
  <c r="AB146" i="5"/>
  <c r="Y146" i="5"/>
  <c r="X146" i="5"/>
  <c r="W146" i="5"/>
  <c r="P146" i="5"/>
  <c r="M146" i="5"/>
  <c r="L146" i="5"/>
  <c r="CR145" i="5"/>
  <c r="CF145" i="5"/>
  <c r="CA145" i="5"/>
  <c r="BZ145" i="5"/>
  <c r="BU145" i="5"/>
  <c r="BN145" i="5"/>
  <c r="BT145" i="5" s="1"/>
  <c r="BM145" i="5"/>
  <c r="BJ145" i="5"/>
  <c r="BI145" i="5"/>
  <c r="AU145" i="5"/>
  <c r="AI145" i="5"/>
  <c r="AR145" i="5" s="1"/>
  <c r="AD145" i="5"/>
  <c r="AE145" i="5" s="1"/>
  <c r="AC145" i="5"/>
  <c r="X145" i="5"/>
  <c r="Y145" i="5" s="1"/>
  <c r="Q145" i="5"/>
  <c r="W145" i="5" s="1"/>
  <c r="P145" i="5"/>
  <c r="M145" i="5"/>
  <c r="L145" i="5"/>
  <c r="CR144" i="5"/>
  <c r="CF144" i="5"/>
  <c r="CA144" i="5"/>
  <c r="CB144" i="5" s="1"/>
  <c r="BZ144" i="5"/>
  <c r="BY144" i="5"/>
  <c r="BU144" i="5"/>
  <c r="BV144" i="5" s="1"/>
  <c r="BN144" i="5"/>
  <c r="BT144" i="5" s="1"/>
  <c r="BM144" i="5"/>
  <c r="BJ144" i="5"/>
  <c r="BI144" i="5"/>
  <c r="AU144" i="5"/>
  <c r="AI144" i="5"/>
  <c r="AR144" i="5" s="1"/>
  <c r="AD144" i="5"/>
  <c r="AC144" i="5"/>
  <c r="AB144" i="5"/>
  <c r="X144" i="5"/>
  <c r="R144" i="5"/>
  <c r="S144" i="5" s="1"/>
  <c r="Q144" i="5"/>
  <c r="W144" i="5" s="1"/>
  <c r="P144" i="5"/>
  <c r="M144" i="5"/>
  <c r="L144" i="5"/>
  <c r="CR143" i="5"/>
  <c r="CF143" i="5"/>
  <c r="CO143" i="5" s="1"/>
  <c r="CA143" i="5"/>
  <c r="CB143" i="5" s="1"/>
  <c r="BZ143" i="5"/>
  <c r="BY143" i="5"/>
  <c r="BU143" i="5"/>
  <c r="BT143" i="5"/>
  <c r="BN143" i="5"/>
  <c r="BM143" i="5"/>
  <c r="BJ143" i="5"/>
  <c r="BI143" i="5"/>
  <c r="AU143" i="5"/>
  <c r="AI143" i="5"/>
  <c r="AR143" i="5" s="1"/>
  <c r="AD143" i="5"/>
  <c r="AC143" i="5"/>
  <c r="AB143" i="5"/>
  <c r="X143" i="5"/>
  <c r="W143" i="5"/>
  <c r="R143" i="5"/>
  <c r="S143" i="5" s="1"/>
  <c r="Q143" i="5"/>
  <c r="P143" i="5"/>
  <c r="M143" i="5"/>
  <c r="L143" i="5"/>
  <c r="CR142" i="5"/>
  <c r="CF142" i="5"/>
  <c r="BO142" i="5" s="1"/>
  <c r="BP142" i="5" s="1"/>
  <c r="CA142" i="5"/>
  <c r="BZ142" i="5"/>
  <c r="BY142" i="5"/>
  <c r="BU142" i="5"/>
  <c r="BN142" i="5"/>
  <c r="BT142" i="5" s="1"/>
  <c r="BM142" i="5"/>
  <c r="BI142" i="5"/>
  <c r="AU142" i="5"/>
  <c r="AI142" i="5"/>
  <c r="AD142" i="5"/>
  <c r="AE142" i="5" s="1"/>
  <c r="AC142" i="5"/>
  <c r="AB142" i="5"/>
  <c r="X142" i="5"/>
  <c r="R142" i="5"/>
  <c r="S142" i="5" s="1"/>
  <c r="Q142" i="5"/>
  <c r="W142" i="5" s="1"/>
  <c r="P142" i="5"/>
  <c r="L142" i="5"/>
  <c r="CF141" i="5"/>
  <c r="CO141" i="5" s="1"/>
  <c r="AI141" i="5"/>
  <c r="AR141" i="5" s="1"/>
  <c r="CF140" i="5"/>
  <c r="CA140" i="5"/>
  <c r="BZ140" i="5"/>
  <c r="BU140" i="5"/>
  <c r="BT140" i="5"/>
  <c r="BO140" i="5"/>
  <c r="BN140" i="5"/>
  <c r="BI140" i="5"/>
  <c r="AI140" i="5"/>
  <c r="R140" i="5" s="1"/>
  <c r="AD140" i="5"/>
  <c r="AC140" i="5"/>
  <c r="X140" i="5"/>
  <c r="Q140" i="5"/>
  <c r="W140" i="5" s="1"/>
  <c r="L140" i="5"/>
  <c r="CF139" i="5"/>
  <c r="CA139" i="5"/>
  <c r="BZ139" i="5"/>
  <c r="BY139" i="5"/>
  <c r="BU139" i="5"/>
  <c r="BN139" i="5"/>
  <c r="BT139" i="5" s="1"/>
  <c r="BJ139" i="5"/>
  <c r="BI139" i="5"/>
  <c r="AI139" i="5"/>
  <c r="AR139" i="5" s="1"/>
  <c r="AD139" i="5"/>
  <c r="AC139" i="5"/>
  <c r="AB139" i="5"/>
  <c r="X139" i="5"/>
  <c r="Q139" i="5"/>
  <c r="W139" i="5" s="1"/>
  <c r="M139" i="5"/>
  <c r="L139" i="5"/>
  <c r="CR138" i="5"/>
  <c r="CF138" i="5"/>
  <c r="BO138" i="5" s="1"/>
  <c r="CA138" i="5"/>
  <c r="BZ138" i="5"/>
  <c r="BY138" i="5"/>
  <c r="BU138" i="5"/>
  <c r="BN138" i="5"/>
  <c r="BT138" i="5" s="1"/>
  <c r="BM138" i="5"/>
  <c r="BJ138" i="5"/>
  <c r="BI138" i="5"/>
  <c r="AU138" i="5"/>
  <c r="AI138" i="5"/>
  <c r="AD138" i="5"/>
  <c r="AE138" i="5" s="1"/>
  <c r="AC138" i="5"/>
  <c r="AB138" i="5"/>
  <c r="X138" i="5"/>
  <c r="Q138" i="5"/>
  <c r="W138" i="5" s="1"/>
  <c r="P138" i="5"/>
  <c r="M138" i="5"/>
  <c r="L138" i="5"/>
  <c r="CF137" i="5"/>
  <c r="CO137" i="5" s="1"/>
  <c r="CA137" i="5"/>
  <c r="BZ137" i="5"/>
  <c r="BU137" i="5"/>
  <c r="BT137" i="5"/>
  <c r="BN137" i="5"/>
  <c r="AI137" i="5"/>
  <c r="R137" i="5" s="1"/>
  <c r="AD137" i="5"/>
  <c r="AC137" i="5"/>
  <c r="X137" i="5"/>
  <c r="Q137" i="5"/>
  <c r="W137" i="5" s="1"/>
  <c r="CR136" i="5"/>
  <c r="CO136" i="5"/>
  <c r="CF136" i="5"/>
  <c r="CA136" i="5"/>
  <c r="CB136" i="5" s="1"/>
  <c r="BZ136" i="5"/>
  <c r="BY136" i="5"/>
  <c r="BU136" i="5"/>
  <c r="BO136" i="5"/>
  <c r="BN136" i="5"/>
  <c r="BM136" i="5"/>
  <c r="BJ136" i="5"/>
  <c r="BI136" i="5"/>
  <c r="AU136" i="5"/>
  <c r="AI136" i="5"/>
  <c r="AR136" i="5" s="1"/>
  <c r="AE136" i="5"/>
  <c r="AD136" i="5"/>
  <c r="AC136" i="5"/>
  <c r="AB136" i="5"/>
  <c r="X136" i="5"/>
  <c r="Q136" i="5"/>
  <c r="W136" i="5" s="1"/>
  <c r="P136" i="5"/>
  <c r="M136" i="5"/>
  <c r="L136" i="5"/>
  <c r="CR135" i="5"/>
  <c r="CF135" i="5"/>
  <c r="CO135" i="5" s="1"/>
  <c r="CA135" i="5"/>
  <c r="CB135" i="5" s="1"/>
  <c r="BZ135" i="5"/>
  <c r="BY135" i="5"/>
  <c r="BU135" i="5"/>
  <c r="BO135" i="5"/>
  <c r="BN135" i="5"/>
  <c r="BT135" i="5" s="1"/>
  <c r="BM135" i="5"/>
  <c r="BJ135" i="5"/>
  <c r="BI135" i="5"/>
  <c r="AU135" i="5"/>
  <c r="AI135" i="5"/>
  <c r="AD135" i="5"/>
  <c r="AE135" i="5" s="1"/>
  <c r="AC135" i="5"/>
  <c r="AB135" i="5"/>
  <c r="Y135" i="5"/>
  <c r="X135" i="5"/>
  <c r="Q135" i="5"/>
  <c r="W135" i="5" s="1"/>
  <c r="P135" i="5"/>
  <c r="M135" i="5"/>
  <c r="L135" i="5"/>
  <c r="CF134" i="5"/>
  <c r="BO134" i="5" s="1"/>
  <c r="CA134" i="5"/>
  <c r="BZ134" i="5"/>
  <c r="BU134" i="5"/>
  <c r="BN134" i="5"/>
  <c r="BT134" i="5" s="1"/>
  <c r="AI134" i="5"/>
  <c r="AD134" i="5"/>
  <c r="AC134" i="5"/>
  <c r="X134" i="5"/>
  <c r="R134" i="5"/>
  <c r="Q134" i="5"/>
  <c r="W134" i="5" s="1"/>
  <c r="CR133" i="5"/>
  <c r="CO133" i="5"/>
  <c r="CF133" i="5"/>
  <c r="CA133" i="5"/>
  <c r="BZ133" i="5"/>
  <c r="BY133" i="5"/>
  <c r="BU133" i="5"/>
  <c r="BT133" i="5"/>
  <c r="BO133" i="5"/>
  <c r="BP133" i="5" s="1"/>
  <c r="BN133" i="5"/>
  <c r="BM133" i="5"/>
  <c r="BI133" i="5"/>
  <c r="AU133" i="5"/>
  <c r="AI133" i="5"/>
  <c r="AD133" i="5"/>
  <c r="AC133" i="5"/>
  <c r="AB133" i="5"/>
  <c r="X133" i="5"/>
  <c r="Q133" i="5"/>
  <c r="W133" i="5" s="1"/>
  <c r="P133" i="5"/>
  <c r="L133" i="5"/>
  <c r="CR132" i="5"/>
  <c r="CF132" i="5"/>
  <c r="BO132" i="5" s="1"/>
  <c r="CA132" i="5"/>
  <c r="BZ132" i="5"/>
  <c r="BU132" i="5"/>
  <c r="BN132" i="5"/>
  <c r="BT132" i="5" s="1"/>
  <c r="BM132" i="5"/>
  <c r="BI132" i="5"/>
  <c r="AU132" i="5"/>
  <c r="AR132" i="5"/>
  <c r="AI132" i="5"/>
  <c r="AD132" i="5"/>
  <c r="AC132" i="5"/>
  <c r="X132" i="5"/>
  <c r="R132" i="5"/>
  <c r="Q132" i="5"/>
  <c r="W132" i="5" s="1"/>
  <c r="P132" i="5"/>
  <c r="L132" i="5"/>
  <c r="CR131" i="5"/>
  <c r="CF131" i="5"/>
  <c r="CO131" i="5" s="1"/>
  <c r="CB131" i="5"/>
  <c r="CA131" i="5"/>
  <c r="BZ131" i="5"/>
  <c r="BY131" i="5"/>
  <c r="BU131" i="5"/>
  <c r="BN131" i="5"/>
  <c r="BT131" i="5" s="1"/>
  <c r="BM131" i="5"/>
  <c r="BJ131" i="5"/>
  <c r="BI131" i="5"/>
  <c r="AU131" i="5"/>
  <c r="AI131" i="5"/>
  <c r="AR131" i="5" s="1"/>
  <c r="AD131" i="5"/>
  <c r="AE131" i="5" s="1"/>
  <c r="AC131" i="5"/>
  <c r="AB131" i="5"/>
  <c r="X131" i="5"/>
  <c r="R131" i="5"/>
  <c r="Q131" i="5"/>
  <c r="W131" i="5" s="1"/>
  <c r="P131" i="5"/>
  <c r="M131" i="5"/>
  <c r="L131" i="5"/>
  <c r="CF130" i="5"/>
  <c r="BO130" i="5" s="1"/>
  <c r="CA130" i="5"/>
  <c r="BZ130" i="5"/>
  <c r="BU130" i="5"/>
  <c r="BN130" i="5"/>
  <c r="BT130" i="5" s="1"/>
  <c r="AI130" i="5"/>
  <c r="R130" i="5" s="1"/>
  <c r="AD130" i="5"/>
  <c r="AC130" i="5"/>
  <c r="X130" i="5"/>
  <c r="Q130" i="5"/>
  <c r="W130" i="5" s="1"/>
  <c r="CR129" i="5"/>
  <c r="CF129" i="5"/>
  <c r="CO129" i="5" s="1"/>
  <c r="CA129" i="5"/>
  <c r="BZ129" i="5"/>
  <c r="BY129" i="5"/>
  <c r="BU129" i="5"/>
  <c r="BT129" i="5"/>
  <c r="BO129" i="5"/>
  <c r="BP129" i="5" s="1"/>
  <c r="BN129" i="5"/>
  <c r="BM129" i="5"/>
  <c r="BJ129" i="5"/>
  <c r="BI129" i="5"/>
  <c r="AU129" i="5"/>
  <c r="AR129" i="5"/>
  <c r="AI129" i="5"/>
  <c r="AD129" i="5"/>
  <c r="AE129" i="5" s="1"/>
  <c r="AC129" i="5"/>
  <c r="AB129" i="5"/>
  <c r="X129" i="5"/>
  <c r="R129" i="5"/>
  <c r="Q129" i="5"/>
  <c r="P129" i="5"/>
  <c r="M129" i="5"/>
  <c r="L129" i="5"/>
  <c r="CO128" i="5"/>
  <c r="CF128" i="5"/>
  <c r="CA128" i="5"/>
  <c r="BZ128" i="5"/>
  <c r="BY128" i="5"/>
  <c r="BU128" i="5"/>
  <c r="BO128" i="5"/>
  <c r="BN128" i="5"/>
  <c r="BT128" i="5" s="1"/>
  <c r="BJ128" i="5"/>
  <c r="BI128" i="5"/>
  <c r="AI128" i="5"/>
  <c r="AR128" i="5" s="1"/>
  <c r="AD128" i="5"/>
  <c r="AC128" i="5"/>
  <c r="AB128" i="5"/>
  <c r="X128" i="5"/>
  <c r="Q128" i="5"/>
  <c r="W128" i="5" s="1"/>
  <c r="M128" i="5"/>
  <c r="L128" i="5"/>
  <c r="CR127" i="5"/>
  <c r="CF127" i="5"/>
  <c r="CO127" i="5" s="1"/>
  <c r="CA127" i="5"/>
  <c r="CB127" i="5" s="1"/>
  <c r="BZ127" i="5"/>
  <c r="BY127" i="5"/>
  <c r="BU127" i="5"/>
  <c r="BV127" i="5" s="1"/>
  <c r="BT127" i="5"/>
  <c r="BN127" i="5"/>
  <c r="BM127" i="5"/>
  <c r="BJ127" i="5"/>
  <c r="BI127" i="5"/>
  <c r="AU127" i="5"/>
  <c r="AI127" i="5"/>
  <c r="AR127" i="5" s="1"/>
  <c r="AD127" i="5"/>
  <c r="AC127" i="5"/>
  <c r="AB127" i="5"/>
  <c r="X127" i="5"/>
  <c r="W127" i="5"/>
  <c r="R127" i="5"/>
  <c r="S127" i="5" s="1"/>
  <c r="Q127" i="5"/>
  <c r="P127" i="5"/>
  <c r="M127" i="5"/>
  <c r="L127" i="5"/>
  <c r="CF126" i="5"/>
  <c r="BO126" i="5" s="1"/>
  <c r="CA126" i="5"/>
  <c r="BZ126" i="5"/>
  <c r="BU126" i="5"/>
  <c r="BT126" i="5"/>
  <c r="BN126" i="5"/>
  <c r="AI126" i="5"/>
  <c r="R126" i="5" s="1"/>
  <c r="AD126" i="5"/>
  <c r="AC126" i="5"/>
  <c r="X126" i="5"/>
  <c r="Q126" i="5"/>
  <c r="W126" i="5" s="1"/>
  <c r="CR125" i="5"/>
  <c r="CF125" i="5"/>
  <c r="CO125" i="5" s="1"/>
  <c r="CA125" i="5"/>
  <c r="CB125" i="5" s="1"/>
  <c r="BZ125" i="5"/>
  <c r="BY125" i="5"/>
  <c r="BU125" i="5"/>
  <c r="BN125" i="5"/>
  <c r="BT125" i="5" s="1"/>
  <c r="BM125" i="5"/>
  <c r="BJ125" i="5"/>
  <c r="BI125" i="5"/>
  <c r="AU125" i="5"/>
  <c r="AR125" i="5"/>
  <c r="AI125" i="5"/>
  <c r="AD125" i="5"/>
  <c r="AC125" i="5"/>
  <c r="AB125" i="5"/>
  <c r="X125" i="5"/>
  <c r="S125" i="5"/>
  <c r="R125" i="5"/>
  <c r="Q125" i="5"/>
  <c r="W125" i="5" s="1"/>
  <c r="Y125" i="5" s="1"/>
  <c r="P125" i="5"/>
  <c r="M125" i="5"/>
  <c r="L125" i="5"/>
  <c r="CR124" i="5"/>
  <c r="CF124" i="5"/>
  <c r="CO124" i="5" s="1"/>
  <c r="CA124" i="5"/>
  <c r="BZ124" i="5"/>
  <c r="BY124" i="5"/>
  <c r="BU124" i="5"/>
  <c r="BV124" i="5" s="1"/>
  <c r="BT124" i="5"/>
  <c r="BN124" i="5"/>
  <c r="BM124" i="5"/>
  <c r="BJ124" i="5"/>
  <c r="BI124" i="5"/>
  <c r="AU124" i="5"/>
  <c r="AI124" i="5"/>
  <c r="AR124" i="5" s="1"/>
  <c r="AD124" i="5"/>
  <c r="AC124" i="5"/>
  <c r="AB124" i="5"/>
  <c r="X124" i="5"/>
  <c r="W124" i="5"/>
  <c r="R124" i="5"/>
  <c r="S124" i="5" s="1"/>
  <c r="Q124" i="5"/>
  <c r="P124" i="5"/>
  <c r="M124" i="5"/>
  <c r="L124" i="5"/>
  <c r="CR123" i="5"/>
  <c r="CO123" i="5"/>
  <c r="CF123" i="5"/>
  <c r="CA123" i="5"/>
  <c r="BZ123" i="5"/>
  <c r="BY123" i="5"/>
  <c r="BU123" i="5"/>
  <c r="BP123" i="5"/>
  <c r="BO123" i="5"/>
  <c r="BN123" i="5"/>
  <c r="BT123" i="5" s="1"/>
  <c r="BM123" i="5"/>
  <c r="BJ123" i="5"/>
  <c r="BI123" i="5"/>
  <c r="AU123" i="5"/>
  <c r="AI123" i="5"/>
  <c r="AR123" i="5" s="1"/>
  <c r="AD123" i="5"/>
  <c r="AE123" i="5" s="1"/>
  <c r="AC123" i="5"/>
  <c r="AB123" i="5"/>
  <c r="X123" i="5"/>
  <c r="Q123" i="5"/>
  <c r="W123" i="5" s="1"/>
  <c r="P123" i="5"/>
  <c r="M123" i="5"/>
  <c r="L123" i="5"/>
  <c r="CR122" i="5"/>
  <c r="CF122" i="5"/>
  <c r="BO122" i="5" s="1"/>
  <c r="CA122" i="5"/>
  <c r="BZ122" i="5"/>
  <c r="BY122" i="5"/>
  <c r="BU122" i="5"/>
  <c r="BN122" i="5"/>
  <c r="BT122" i="5" s="1"/>
  <c r="BM122" i="5"/>
  <c r="BJ122" i="5"/>
  <c r="BI122" i="5"/>
  <c r="AU122" i="5"/>
  <c r="AI122" i="5"/>
  <c r="AD122" i="5"/>
  <c r="AE122" i="5" s="1"/>
  <c r="AC122" i="5"/>
  <c r="AB122" i="5"/>
  <c r="X122" i="5"/>
  <c r="Y122" i="5" s="1"/>
  <c r="Q122" i="5"/>
  <c r="W122" i="5" s="1"/>
  <c r="P122" i="5"/>
  <c r="M122" i="5"/>
  <c r="L122" i="5"/>
  <c r="CR121" i="5"/>
  <c r="CF121" i="5"/>
  <c r="BO121" i="5" s="1"/>
  <c r="CA121" i="5"/>
  <c r="BZ121" i="5"/>
  <c r="BU121" i="5"/>
  <c r="BN121" i="5"/>
  <c r="BT121" i="5" s="1"/>
  <c r="BM121" i="5"/>
  <c r="BJ121" i="5"/>
  <c r="BI121" i="5"/>
  <c r="AU121" i="5"/>
  <c r="AI121" i="5"/>
  <c r="AD121" i="5"/>
  <c r="AC121" i="5"/>
  <c r="X121" i="5"/>
  <c r="R121" i="5"/>
  <c r="Q121" i="5"/>
  <c r="W121" i="5" s="1"/>
  <c r="P121" i="5"/>
  <c r="M121" i="5"/>
  <c r="L121" i="5"/>
  <c r="CR120" i="5"/>
  <c r="CF120" i="5"/>
  <c r="CA120" i="5"/>
  <c r="CB120" i="5" s="1"/>
  <c r="BZ120" i="5"/>
  <c r="BY120" i="5"/>
  <c r="BU120" i="5"/>
  <c r="BO120" i="5"/>
  <c r="BP120" i="5" s="1"/>
  <c r="BN120" i="5"/>
  <c r="BT120" i="5" s="1"/>
  <c r="BM120" i="5"/>
  <c r="BJ120" i="5"/>
  <c r="BI120" i="5"/>
  <c r="AU120" i="5"/>
  <c r="AI120" i="5"/>
  <c r="R120" i="5" s="1"/>
  <c r="S120" i="5" s="1"/>
  <c r="AD120" i="5"/>
  <c r="AE120" i="5" s="1"/>
  <c r="AC120" i="5"/>
  <c r="AB120" i="5"/>
  <c r="X120" i="5"/>
  <c r="Q120" i="5"/>
  <c r="W120" i="5" s="1"/>
  <c r="P120" i="5"/>
  <c r="M120" i="5"/>
  <c r="L120" i="5"/>
  <c r="CF119" i="5"/>
  <c r="BO119" i="5" s="1"/>
  <c r="CA119" i="5"/>
  <c r="BZ119" i="5"/>
  <c r="CB119" i="5" s="1"/>
  <c r="BU119" i="5"/>
  <c r="BN119" i="5"/>
  <c r="BT119" i="5" s="1"/>
  <c r="BJ119" i="5"/>
  <c r="BI119" i="5"/>
  <c r="AI119" i="5"/>
  <c r="R119" i="5" s="1"/>
  <c r="AD119" i="5"/>
  <c r="AE119" i="5" s="1"/>
  <c r="AC119" i="5"/>
  <c r="X119" i="5"/>
  <c r="W119" i="5"/>
  <c r="Q119" i="5"/>
  <c r="M119" i="5"/>
  <c r="L119" i="5"/>
  <c r="CR118" i="5"/>
  <c r="CF118" i="5"/>
  <c r="BO118" i="5" s="1"/>
  <c r="BP118" i="5" s="1"/>
  <c r="CA118" i="5"/>
  <c r="CB118" i="5" s="1"/>
  <c r="BZ118" i="5"/>
  <c r="BY118" i="5"/>
  <c r="BU118" i="5"/>
  <c r="BV118" i="5" s="1"/>
  <c r="BT118" i="5"/>
  <c r="BN118" i="5"/>
  <c r="BM118" i="5"/>
  <c r="BJ118" i="5"/>
  <c r="BI118" i="5"/>
  <c r="AU118" i="5"/>
  <c r="AI118" i="5"/>
  <c r="AD118" i="5"/>
  <c r="AC118" i="5"/>
  <c r="AB118" i="5"/>
  <c r="X118" i="5"/>
  <c r="Y118" i="5" s="1"/>
  <c r="R118" i="5"/>
  <c r="S118" i="5" s="1"/>
  <c r="Q118" i="5"/>
  <c r="W118" i="5" s="1"/>
  <c r="P118" i="5"/>
  <c r="M118" i="5"/>
  <c r="L118" i="5"/>
  <c r="CR117" i="5"/>
  <c r="CF117" i="5"/>
  <c r="CA117" i="5"/>
  <c r="BZ117" i="5"/>
  <c r="BY117" i="5"/>
  <c r="BU117" i="5"/>
  <c r="BN117" i="5"/>
  <c r="BT117" i="5" s="1"/>
  <c r="BM117" i="5"/>
  <c r="BJ117" i="5"/>
  <c r="BI117" i="5"/>
  <c r="AU117" i="5"/>
  <c r="AI117" i="5"/>
  <c r="AD117" i="5"/>
  <c r="AE117" i="5" s="1"/>
  <c r="AC117" i="5"/>
  <c r="AB117" i="5"/>
  <c r="X117" i="5"/>
  <c r="W117" i="5"/>
  <c r="Y117" i="5" s="1"/>
  <c r="Q117" i="5"/>
  <c r="P117" i="5"/>
  <c r="M117" i="5"/>
  <c r="L117" i="5"/>
  <c r="CR116" i="5"/>
  <c r="CF116" i="5"/>
  <c r="CO116" i="5" s="1"/>
  <c r="CA116" i="5"/>
  <c r="BZ116" i="5"/>
  <c r="CB116" i="5" s="1"/>
  <c r="BY116" i="5"/>
  <c r="BU116" i="5"/>
  <c r="BT116" i="5"/>
  <c r="BN116" i="5"/>
  <c r="BM116" i="5"/>
  <c r="BJ116" i="5"/>
  <c r="BI116" i="5"/>
  <c r="AU116" i="5"/>
  <c r="AI116" i="5"/>
  <c r="AR116" i="5" s="1"/>
  <c r="AD116" i="5"/>
  <c r="AC116" i="5"/>
  <c r="AB116" i="5"/>
  <c r="X116" i="5"/>
  <c r="Q116" i="5"/>
  <c r="W116" i="5" s="1"/>
  <c r="P116" i="5"/>
  <c r="M116" i="5"/>
  <c r="L116" i="5"/>
  <c r="CR115" i="5"/>
  <c r="CF115" i="5"/>
  <c r="CA115" i="5"/>
  <c r="CB115" i="5" s="1"/>
  <c r="BZ115" i="5"/>
  <c r="BY115" i="5"/>
  <c r="BU115" i="5"/>
  <c r="BT115" i="5"/>
  <c r="BV115" i="5" s="1"/>
  <c r="BN115" i="5"/>
  <c r="BM115" i="5"/>
  <c r="BJ115" i="5"/>
  <c r="BI115" i="5"/>
  <c r="AU115" i="5"/>
  <c r="AI115" i="5"/>
  <c r="AR115" i="5" s="1"/>
  <c r="AD115" i="5"/>
  <c r="AC115" i="5"/>
  <c r="AE115" i="5" s="1"/>
  <c r="AB115" i="5"/>
  <c r="X115" i="5"/>
  <c r="R115" i="5"/>
  <c r="S115" i="5" s="1"/>
  <c r="Q115" i="5"/>
  <c r="W115" i="5" s="1"/>
  <c r="P115" i="5"/>
  <c r="M115" i="5"/>
  <c r="L115" i="5"/>
  <c r="CF114" i="5"/>
  <c r="CO114" i="5" s="1"/>
  <c r="CB114" i="5"/>
  <c r="CA114" i="5"/>
  <c r="BZ114" i="5"/>
  <c r="BY114" i="5"/>
  <c r="BU114" i="5"/>
  <c r="BN114" i="5"/>
  <c r="BT114" i="5" s="1"/>
  <c r="BJ114" i="5"/>
  <c r="BI114" i="5"/>
  <c r="AI114" i="5"/>
  <c r="AR114" i="5" s="1"/>
  <c r="AD114" i="5"/>
  <c r="AE114" i="5" s="1"/>
  <c r="AC114" i="5"/>
  <c r="AB114" i="5"/>
  <c r="X114" i="5"/>
  <c r="R114" i="5"/>
  <c r="S114" i="5" s="1"/>
  <c r="Q114" i="5"/>
  <c r="W114" i="5" s="1"/>
  <c r="M114" i="5"/>
  <c r="L114" i="5"/>
  <c r="CR113" i="5"/>
  <c r="CF113" i="5"/>
  <c r="CA113" i="5"/>
  <c r="CB113" i="5" s="1"/>
  <c r="BZ113" i="5"/>
  <c r="BY113" i="5"/>
  <c r="BU113" i="5"/>
  <c r="BT113" i="5"/>
  <c r="BV113" i="5" s="1"/>
  <c r="BN113" i="5"/>
  <c r="BM113" i="5"/>
  <c r="BJ113" i="5"/>
  <c r="BI113" i="5"/>
  <c r="AU113" i="5"/>
  <c r="AI113" i="5"/>
  <c r="AD113" i="5"/>
  <c r="AC113" i="5"/>
  <c r="AB113" i="5"/>
  <c r="X113" i="5"/>
  <c r="W113" i="5"/>
  <c r="Q113" i="5"/>
  <c r="P113" i="5"/>
  <c r="M113" i="5"/>
  <c r="L113" i="5"/>
  <c r="CF112" i="5"/>
  <c r="CO112" i="5" s="1"/>
  <c r="CA112" i="5"/>
  <c r="BZ112" i="5"/>
  <c r="BY112" i="5"/>
  <c r="BU112" i="5"/>
  <c r="BT112" i="5"/>
  <c r="BO112" i="5"/>
  <c r="BP112" i="5" s="1"/>
  <c r="BN112" i="5"/>
  <c r="BJ112" i="5"/>
  <c r="BI112" i="5"/>
  <c r="AI112" i="5"/>
  <c r="AR112" i="5" s="1"/>
  <c r="AD112" i="5"/>
  <c r="AC112" i="5"/>
  <c r="AB112" i="5"/>
  <c r="X112" i="5"/>
  <c r="R112" i="5"/>
  <c r="Q112" i="5"/>
  <c r="W112" i="5" s="1"/>
  <c r="M112" i="5"/>
  <c r="L112" i="5"/>
  <c r="CF111" i="5"/>
  <c r="BO111" i="5" s="1"/>
  <c r="CA111" i="5"/>
  <c r="CB111" i="5" s="1"/>
  <c r="BZ111" i="5"/>
  <c r="BU111" i="5"/>
  <c r="BN111" i="5"/>
  <c r="BT111" i="5" s="1"/>
  <c r="BI111" i="5"/>
  <c r="AI111" i="5"/>
  <c r="R111" i="5" s="1"/>
  <c r="AD111" i="5"/>
  <c r="AE111" i="5" s="1"/>
  <c r="AC111" i="5"/>
  <c r="X111" i="5"/>
  <c r="W111" i="5"/>
  <c r="Q111" i="5"/>
  <c r="L111" i="5"/>
  <c r="CR110" i="5"/>
  <c r="CF110" i="5"/>
  <c r="CO110" i="5" s="1"/>
  <c r="CA110" i="5"/>
  <c r="BZ110" i="5"/>
  <c r="CB110" i="5" s="1"/>
  <c r="BY110" i="5"/>
  <c r="BU110" i="5"/>
  <c r="BT110" i="5"/>
  <c r="BO110" i="5"/>
  <c r="BN110" i="5"/>
  <c r="BM110" i="5"/>
  <c r="BJ110" i="5"/>
  <c r="BI110" i="5"/>
  <c r="AU110" i="5"/>
  <c r="AI110" i="5"/>
  <c r="AR110" i="5" s="1"/>
  <c r="AD110" i="5"/>
  <c r="AC110" i="5"/>
  <c r="AB110" i="5"/>
  <c r="X110" i="5"/>
  <c r="Q110" i="5"/>
  <c r="W110" i="5" s="1"/>
  <c r="P110" i="5"/>
  <c r="M110" i="5"/>
  <c r="L110" i="5"/>
  <c r="CR109" i="5"/>
  <c r="CF109" i="5"/>
  <c r="BO109" i="5" s="1"/>
  <c r="CA109" i="5"/>
  <c r="BZ109" i="5"/>
  <c r="BY109" i="5"/>
  <c r="BU109" i="5"/>
  <c r="BN109" i="5"/>
  <c r="BT109" i="5" s="1"/>
  <c r="BM109" i="5"/>
  <c r="BJ109" i="5"/>
  <c r="BI109" i="5"/>
  <c r="AU109" i="5"/>
  <c r="AI109" i="5"/>
  <c r="AR109" i="5" s="1"/>
  <c r="AD109" i="5"/>
  <c r="AE109" i="5" s="1"/>
  <c r="AC109" i="5"/>
  <c r="AB109" i="5"/>
  <c r="X109" i="5"/>
  <c r="R109" i="5"/>
  <c r="Q109" i="5"/>
  <c r="W109" i="5" s="1"/>
  <c r="P109" i="5"/>
  <c r="M109" i="5"/>
  <c r="L109" i="5"/>
  <c r="CF108" i="5"/>
  <c r="BO108" i="5" s="1"/>
  <c r="CA108" i="5"/>
  <c r="BZ108" i="5"/>
  <c r="BU108" i="5"/>
  <c r="BN108" i="5"/>
  <c r="BT108" i="5" s="1"/>
  <c r="AI108" i="5"/>
  <c r="R108" i="5" s="1"/>
  <c r="AD108" i="5"/>
  <c r="AC108" i="5"/>
  <c r="X108" i="5"/>
  <c r="Q108" i="5"/>
  <c r="W108" i="5" s="1"/>
  <c r="CF107" i="5"/>
  <c r="CA107" i="5"/>
  <c r="BZ107" i="5"/>
  <c r="BY107" i="5"/>
  <c r="BU107" i="5"/>
  <c r="BV107" i="5" s="1"/>
  <c r="BO107" i="5"/>
  <c r="BP107" i="5" s="1"/>
  <c r="BN107" i="5"/>
  <c r="BT107" i="5" s="1"/>
  <c r="BJ107" i="5"/>
  <c r="BI107" i="5"/>
  <c r="AI107" i="5"/>
  <c r="R107" i="5" s="1"/>
  <c r="S107" i="5" s="1"/>
  <c r="AD107" i="5"/>
  <c r="AC107" i="5"/>
  <c r="AB107" i="5"/>
  <c r="X107" i="5"/>
  <c r="Y107" i="5" s="1"/>
  <c r="Q107" i="5"/>
  <c r="W107" i="5" s="1"/>
  <c r="M107" i="5"/>
  <c r="L107" i="5"/>
  <c r="CR106" i="5"/>
  <c r="CO106" i="5"/>
  <c r="CF106" i="5"/>
  <c r="BO106" i="5" s="1"/>
  <c r="CA106" i="5"/>
  <c r="CB106" i="5" s="1"/>
  <c r="BZ106" i="5"/>
  <c r="BY106" i="5"/>
  <c r="BU106" i="5"/>
  <c r="BV106" i="5" s="1"/>
  <c r="BT106" i="5"/>
  <c r="BP106" i="5"/>
  <c r="BN106" i="5"/>
  <c r="BM106" i="5"/>
  <c r="BJ106" i="5"/>
  <c r="BI106" i="5"/>
  <c r="AU106" i="5"/>
  <c r="AI106" i="5"/>
  <c r="AR106" i="5" s="1"/>
  <c r="AD106" i="5"/>
  <c r="AC106" i="5"/>
  <c r="AB106" i="5"/>
  <c r="X106" i="5"/>
  <c r="Q106" i="5"/>
  <c r="W106" i="5" s="1"/>
  <c r="P106" i="5"/>
  <c r="M106" i="5"/>
  <c r="L106" i="5"/>
  <c r="CR105" i="5"/>
  <c r="CF105" i="5"/>
  <c r="CA105" i="5"/>
  <c r="BZ105" i="5"/>
  <c r="BY105" i="5"/>
  <c r="BU105" i="5"/>
  <c r="BN105" i="5"/>
  <c r="BT105" i="5" s="1"/>
  <c r="BM105" i="5"/>
  <c r="BJ105" i="5"/>
  <c r="BI105" i="5"/>
  <c r="AU105" i="5"/>
  <c r="AI105" i="5"/>
  <c r="AD105" i="5"/>
  <c r="AE105" i="5" s="1"/>
  <c r="AC105" i="5"/>
  <c r="AB105" i="5"/>
  <c r="X105" i="5"/>
  <c r="Q105" i="5"/>
  <c r="W105" i="5" s="1"/>
  <c r="P105" i="5"/>
  <c r="M105" i="5"/>
  <c r="L105" i="5"/>
  <c r="CR104" i="5"/>
  <c r="CF104" i="5"/>
  <c r="CA104" i="5"/>
  <c r="BZ104" i="5"/>
  <c r="BY104" i="5"/>
  <c r="BU104" i="5"/>
  <c r="BN104" i="5"/>
  <c r="BT104" i="5" s="1"/>
  <c r="BM104" i="5"/>
  <c r="BJ104" i="5"/>
  <c r="BI104" i="5"/>
  <c r="AU104" i="5"/>
  <c r="AI104" i="5"/>
  <c r="AD104" i="5"/>
  <c r="AE104" i="5" s="1"/>
  <c r="AC104" i="5"/>
  <c r="AB104" i="5"/>
  <c r="X104" i="5"/>
  <c r="Q104" i="5"/>
  <c r="W104" i="5" s="1"/>
  <c r="Y104" i="5" s="1"/>
  <c r="P104" i="5"/>
  <c r="M104" i="5"/>
  <c r="L104" i="5"/>
  <c r="CR103" i="5"/>
  <c r="CF103" i="5"/>
  <c r="BO103" i="5" s="1"/>
  <c r="CA103" i="5"/>
  <c r="CB103" i="5" s="1"/>
  <c r="BZ103" i="5"/>
  <c r="BY103" i="5"/>
  <c r="BU103" i="5"/>
  <c r="BT103" i="5"/>
  <c r="BN103" i="5"/>
  <c r="BM103" i="5"/>
  <c r="BI103" i="5"/>
  <c r="AU103" i="5"/>
  <c r="AI103" i="5"/>
  <c r="AR103" i="5" s="1"/>
  <c r="AD103" i="5"/>
  <c r="AC103" i="5"/>
  <c r="AB103" i="5"/>
  <c r="X103" i="5"/>
  <c r="R103" i="5"/>
  <c r="Q103" i="5"/>
  <c r="W103" i="5" s="1"/>
  <c r="P103" i="5"/>
  <c r="L103" i="5"/>
  <c r="CR102" i="5"/>
  <c r="CF102" i="5"/>
  <c r="CO102" i="5" s="1"/>
  <c r="CA102" i="5"/>
  <c r="CB102" i="5" s="1"/>
  <c r="BZ102" i="5"/>
  <c r="BY102" i="5"/>
  <c r="BU102" i="5"/>
  <c r="BN102" i="5"/>
  <c r="BT102" i="5" s="1"/>
  <c r="BM102" i="5"/>
  <c r="BJ102" i="5"/>
  <c r="BI102" i="5"/>
  <c r="AU102" i="5"/>
  <c r="AI102" i="5"/>
  <c r="AD102" i="5"/>
  <c r="AE102" i="5" s="1"/>
  <c r="AC102" i="5"/>
  <c r="AB102" i="5"/>
  <c r="X102" i="5"/>
  <c r="W102" i="5"/>
  <c r="Y102" i="5" s="1"/>
  <c r="Q102" i="5"/>
  <c r="P102" i="5"/>
  <c r="M102" i="5"/>
  <c r="L102" i="5"/>
  <c r="CR101" i="5"/>
  <c r="CF101" i="5"/>
  <c r="CO101" i="5" s="1"/>
  <c r="CA101" i="5"/>
  <c r="CB101" i="5" s="1"/>
  <c r="BZ101" i="5"/>
  <c r="BY101" i="5"/>
  <c r="BU101" i="5"/>
  <c r="BN101" i="5"/>
  <c r="BT101" i="5" s="1"/>
  <c r="BM101" i="5"/>
  <c r="BJ101" i="5"/>
  <c r="BI101" i="5"/>
  <c r="AU101" i="5"/>
  <c r="AI101" i="5"/>
  <c r="AR101" i="5" s="1"/>
  <c r="AD101" i="5"/>
  <c r="AC101" i="5"/>
  <c r="AB101" i="5"/>
  <c r="X101" i="5"/>
  <c r="R101" i="5"/>
  <c r="S101" i="5" s="1"/>
  <c r="Q101" i="5"/>
  <c r="W101" i="5" s="1"/>
  <c r="P101" i="5"/>
  <c r="M101" i="5"/>
  <c r="L101" i="5"/>
  <c r="CR100" i="5"/>
  <c r="CO100" i="5"/>
  <c r="CF100" i="5"/>
  <c r="BO100" i="5" s="1"/>
  <c r="CA100" i="5"/>
  <c r="CB100" i="5" s="1"/>
  <c r="BZ100" i="5"/>
  <c r="BY100" i="5"/>
  <c r="BU100" i="5"/>
  <c r="BN100" i="5"/>
  <c r="BT100" i="5" s="1"/>
  <c r="BM100" i="5"/>
  <c r="BJ100" i="5"/>
  <c r="BI100" i="5"/>
  <c r="AU100" i="5"/>
  <c r="AI100" i="5"/>
  <c r="AR100" i="5" s="1"/>
  <c r="AE100" i="5"/>
  <c r="AD100" i="5"/>
  <c r="AC100" i="5"/>
  <c r="AB100" i="5"/>
  <c r="X100" i="5"/>
  <c r="R100" i="5"/>
  <c r="Q100" i="5"/>
  <c r="W100" i="5" s="1"/>
  <c r="P100" i="5"/>
  <c r="M100" i="5"/>
  <c r="L100" i="5"/>
  <c r="CR99" i="5"/>
  <c r="CF99" i="5"/>
  <c r="CA99" i="5"/>
  <c r="BZ99" i="5"/>
  <c r="BY99" i="5"/>
  <c r="BU99" i="5"/>
  <c r="BN99" i="5"/>
  <c r="BT99" i="5" s="1"/>
  <c r="BM99" i="5"/>
  <c r="BJ99" i="5"/>
  <c r="BI99" i="5"/>
  <c r="AU99" i="5"/>
  <c r="AI99" i="5"/>
  <c r="R99" i="5" s="1"/>
  <c r="AD99" i="5"/>
  <c r="AC99" i="5"/>
  <c r="AB99" i="5"/>
  <c r="X99" i="5"/>
  <c r="Q99" i="5"/>
  <c r="W99" i="5" s="1"/>
  <c r="P99" i="5"/>
  <c r="M99" i="5"/>
  <c r="L99" i="5"/>
  <c r="CR98" i="5"/>
  <c r="CF98" i="5"/>
  <c r="CO98" i="5" s="1"/>
  <c r="CA98" i="5"/>
  <c r="BZ98" i="5"/>
  <c r="CB98" i="5" s="1"/>
  <c r="BU98" i="5"/>
  <c r="BV98" i="5" s="1"/>
  <c r="BT98" i="5"/>
  <c r="BO98" i="5"/>
  <c r="BN98" i="5"/>
  <c r="BM98" i="5"/>
  <c r="BJ98" i="5"/>
  <c r="BI98" i="5"/>
  <c r="AU98" i="5"/>
  <c r="AR98" i="5"/>
  <c r="AI98" i="5"/>
  <c r="AD98" i="5"/>
  <c r="AE98" i="5" s="1"/>
  <c r="AC98" i="5"/>
  <c r="X98" i="5"/>
  <c r="R98" i="5"/>
  <c r="Q98" i="5"/>
  <c r="W98" i="5" s="1"/>
  <c r="P98" i="5"/>
  <c r="M98" i="5"/>
  <c r="L98" i="5"/>
  <c r="CR97" i="5"/>
  <c r="CF97" i="5"/>
  <c r="CO97" i="5" s="1"/>
  <c r="CA97" i="5"/>
  <c r="CB97" i="5" s="1"/>
  <c r="BZ97" i="5"/>
  <c r="BY97" i="5"/>
  <c r="BU97" i="5"/>
  <c r="BN97" i="5"/>
  <c r="BT97" i="5" s="1"/>
  <c r="BM97" i="5"/>
  <c r="BJ97" i="5"/>
  <c r="BI97" i="5"/>
  <c r="AU97" i="5"/>
  <c r="AI97" i="5"/>
  <c r="R97" i="5" s="1"/>
  <c r="S97" i="5" s="1"/>
  <c r="AD97" i="5"/>
  <c r="AE97" i="5" s="1"/>
  <c r="AC97" i="5"/>
  <c r="AB97" i="5"/>
  <c r="X97" i="5"/>
  <c r="Q97" i="5"/>
  <c r="W97" i="5" s="1"/>
  <c r="Y97" i="5" s="1"/>
  <c r="P97" i="5"/>
  <c r="M97" i="5"/>
  <c r="L97" i="5"/>
  <c r="CR96" i="5"/>
  <c r="CF96" i="5"/>
  <c r="BO96" i="5" s="1"/>
  <c r="CA96" i="5"/>
  <c r="CB96" i="5" s="1"/>
  <c r="BZ96" i="5"/>
  <c r="BY96" i="5"/>
  <c r="BU96" i="5"/>
  <c r="BN96" i="5"/>
  <c r="BT96" i="5" s="1"/>
  <c r="BM96" i="5"/>
  <c r="BJ96" i="5"/>
  <c r="BI96" i="5"/>
  <c r="AU96" i="5"/>
  <c r="AI96" i="5"/>
  <c r="AR96" i="5" s="1"/>
  <c r="AD96" i="5"/>
  <c r="AC96" i="5"/>
  <c r="AB96" i="5"/>
  <c r="X96" i="5"/>
  <c r="R96" i="5"/>
  <c r="S96" i="5" s="1"/>
  <c r="Q96" i="5"/>
  <c r="W96" i="5" s="1"/>
  <c r="P96" i="5"/>
  <c r="M96" i="5"/>
  <c r="L96" i="5"/>
  <c r="CR95" i="5"/>
  <c r="CO95" i="5"/>
  <c r="CF95" i="5"/>
  <c r="CA95" i="5"/>
  <c r="BZ95" i="5"/>
  <c r="BY95" i="5"/>
  <c r="BU95" i="5"/>
  <c r="BT95" i="5"/>
  <c r="BO95" i="5"/>
  <c r="BN95" i="5"/>
  <c r="BM95" i="5"/>
  <c r="BI95" i="5"/>
  <c r="AU95" i="5"/>
  <c r="AI95" i="5"/>
  <c r="AD95" i="5"/>
  <c r="AC95" i="5"/>
  <c r="AB95" i="5"/>
  <c r="X95" i="5"/>
  <c r="Q95" i="5"/>
  <c r="W95" i="5" s="1"/>
  <c r="P95" i="5"/>
  <c r="L95" i="5"/>
  <c r="CR94" i="5"/>
  <c r="CF94" i="5"/>
  <c r="CO94" i="5" s="1"/>
  <c r="CA94" i="5"/>
  <c r="BZ94" i="5"/>
  <c r="BY94" i="5"/>
  <c r="BU94" i="5"/>
  <c r="BO94" i="5"/>
  <c r="BN94" i="5"/>
  <c r="BT94" i="5" s="1"/>
  <c r="BM94" i="5"/>
  <c r="BJ94" i="5"/>
  <c r="BI94" i="5"/>
  <c r="AU94" i="5"/>
  <c r="AI94" i="5"/>
  <c r="AR94" i="5" s="1"/>
  <c r="AD94" i="5"/>
  <c r="AC94" i="5"/>
  <c r="AB94" i="5"/>
  <c r="X94" i="5"/>
  <c r="Y94" i="5" s="1"/>
  <c r="W94" i="5"/>
  <c r="R94" i="5"/>
  <c r="S94" i="5" s="1"/>
  <c r="Q94" i="5"/>
  <c r="P94" i="5"/>
  <c r="M94" i="5"/>
  <c r="L94" i="5"/>
  <c r="CR93" i="5"/>
  <c r="CF93" i="5"/>
  <c r="CO93" i="5" s="1"/>
  <c r="CA93" i="5"/>
  <c r="CB93" i="5" s="1"/>
  <c r="BZ93" i="5"/>
  <c r="BY93" i="5"/>
  <c r="BU93" i="5"/>
  <c r="BN93" i="5"/>
  <c r="BT93" i="5" s="1"/>
  <c r="BM93" i="5"/>
  <c r="BJ93" i="5"/>
  <c r="BI93" i="5"/>
  <c r="AU93" i="5"/>
  <c r="AI93" i="5"/>
  <c r="AR93" i="5" s="1"/>
  <c r="AD93" i="5"/>
  <c r="AC93" i="5"/>
  <c r="AB93" i="5"/>
  <c r="X93" i="5"/>
  <c r="Q93" i="5"/>
  <c r="W93" i="5" s="1"/>
  <c r="P93" i="5"/>
  <c r="M93" i="5"/>
  <c r="L93" i="5"/>
  <c r="CR92" i="5"/>
  <c r="CO92" i="5"/>
  <c r="CF92" i="5"/>
  <c r="CA92" i="5"/>
  <c r="CB92" i="5" s="1"/>
  <c r="BZ92" i="5"/>
  <c r="BY92" i="5"/>
  <c r="BV92" i="5"/>
  <c r="BU92" i="5"/>
  <c r="BT92" i="5"/>
  <c r="BP92" i="5"/>
  <c r="BO92" i="5"/>
  <c r="BN92" i="5"/>
  <c r="BM92" i="5"/>
  <c r="BJ92" i="5"/>
  <c r="BI92" i="5"/>
  <c r="AU92" i="5"/>
  <c r="AI92" i="5"/>
  <c r="AR92" i="5" s="1"/>
  <c r="AD92" i="5"/>
  <c r="AC92" i="5"/>
  <c r="AE92" i="5" s="1"/>
  <c r="AB92" i="5"/>
  <c r="X92" i="5"/>
  <c r="W92" i="5"/>
  <c r="R92" i="5"/>
  <c r="Q92" i="5"/>
  <c r="P92" i="5"/>
  <c r="M92" i="5"/>
  <c r="L92" i="5"/>
  <c r="CR91" i="5"/>
  <c r="CF91" i="5"/>
  <c r="CO91" i="5" s="1"/>
  <c r="CA91" i="5"/>
  <c r="BZ91" i="5"/>
  <c r="BY91" i="5"/>
  <c r="BU91" i="5"/>
  <c r="BV91" i="5" s="1"/>
  <c r="BT91" i="5"/>
  <c r="BN91" i="5"/>
  <c r="BM91" i="5"/>
  <c r="BJ91" i="5"/>
  <c r="BI91" i="5"/>
  <c r="AU91" i="5"/>
  <c r="AR91" i="5"/>
  <c r="AI91" i="5"/>
  <c r="AE91" i="5"/>
  <c r="AD91" i="5"/>
  <c r="AC91" i="5"/>
  <c r="AB91" i="5"/>
  <c r="X91" i="5"/>
  <c r="R91" i="5"/>
  <c r="Q91" i="5"/>
  <c r="W91" i="5" s="1"/>
  <c r="Y91" i="5" s="1"/>
  <c r="P91" i="5"/>
  <c r="M91" i="5"/>
  <c r="L91" i="5"/>
  <c r="CR90" i="5"/>
  <c r="CF90" i="5"/>
  <c r="CO90" i="5" s="1"/>
  <c r="CA90" i="5"/>
  <c r="CB90" i="5" s="1"/>
  <c r="BZ90" i="5"/>
  <c r="BY90" i="5"/>
  <c r="BU90" i="5"/>
  <c r="BT90" i="5"/>
  <c r="BN90" i="5"/>
  <c r="BM90" i="5"/>
  <c r="BJ90" i="5"/>
  <c r="BI90" i="5"/>
  <c r="AU90" i="5"/>
  <c r="AI90" i="5"/>
  <c r="AR90" i="5" s="1"/>
  <c r="AD90" i="5"/>
  <c r="AC90" i="5"/>
  <c r="AB90" i="5"/>
  <c r="X90" i="5"/>
  <c r="R90" i="5"/>
  <c r="Q90" i="5"/>
  <c r="W90" i="5" s="1"/>
  <c r="P90" i="5"/>
  <c r="M90" i="5"/>
  <c r="L90" i="5"/>
  <c r="CR89" i="5"/>
  <c r="CF89" i="5"/>
  <c r="CO89" i="5" s="1"/>
  <c r="CA89" i="5"/>
  <c r="CB89" i="5" s="1"/>
  <c r="BZ89" i="5"/>
  <c r="BY89" i="5"/>
  <c r="BU89" i="5"/>
  <c r="BV89" i="5" s="1"/>
  <c r="BN89" i="5"/>
  <c r="BT89" i="5" s="1"/>
  <c r="BM89" i="5"/>
  <c r="BJ89" i="5"/>
  <c r="BI89" i="5"/>
  <c r="AU89" i="5"/>
  <c r="AI89" i="5"/>
  <c r="AR89" i="5" s="1"/>
  <c r="AD89" i="5"/>
  <c r="AC89" i="5"/>
  <c r="AB89" i="5"/>
  <c r="X89" i="5"/>
  <c r="Q89" i="5"/>
  <c r="W89" i="5" s="1"/>
  <c r="P89" i="5"/>
  <c r="M89" i="5"/>
  <c r="L89" i="5"/>
  <c r="CR88" i="5"/>
  <c r="CF88" i="5"/>
  <c r="CA88" i="5"/>
  <c r="BZ88" i="5"/>
  <c r="BY88" i="5"/>
  <c r="BU88" i="5"/>
  <c r="BV88" i="5" s="1"/>
  <c r="BT88" i="5"/>
  <c r="BN88" i="5"/>
  <c r="BM88" i="5"/>
  <c r="BJ88" i="5"/>
  <c r="BI88" i="5"/>
  <c r="AU88" i="5"/>
  <c r="AR88" i="5"/>
  <c r="AI88" i="5"/>
  <c r="AD88" i="5"/>
  <c r="AE88" i="5" s="1"/>
  <c r="AC88" i="5"/>
  <c r="AB88" i="5"/>
  <c r="X88" i="5"/>
  <c r="R88" i="5"/>
  <c r="Q88" i="5"/>
  <c r="W88" i="5" s="1"/>
  <c r="P88" i="5"/>
  <c r="M88" i="5"/>
  <c r="L88" i="5"/>
  <c r="CR87" i="5"/>
  <c r="CF87" i="5"/>
  <c r="CA87" i="5"/>
  <c r="BZ87" i="5"/>
  <c r="CB87" i="5" s="1"/>
  <c r="BY87" i="5"/>
  <c r="BU87" i="5"/>
  <c r="BT87" i="5"/>
  <c r="BN87" i="5"/>
  <c r="BM87" i="5"/>
  <c r="BJ87" i="5"/>
  <c r="BI87" i="5"/>
  <c r="AU87" i="5"/>
  <c r="AI87" i="5"/>
  <c r="AR87" i="5" s="1"/>
  <c r="AD87" i="5"/>
  <c r="AE87" i="5" s="1"/>
  <c r="AC87" i="5"/>
  <c r="AB87" i="5"/>
  <c r="X87" i="5"/>
  <c r="Y87" i="5" s="1"/>
  <c r="W87" i="5"/>
  <c r="Q87" i="5"/>
  <c r="P87" i="5"/>
  <c r="M87" i="5"/>
  <c r="L87" i="5"/>
  <c r="CR86" i="5"/>
  <c r="CO86" i="5"/>
  <c r="CF86" i="5"/>
  <c r="BO86" i="5" s="1"/>
  <c r="CA86" i="5"/>
  <c r="CB86" i="5" s="1"/>
  <c r="BZ86" i="5"/>
  <c r="BY86" i="5"/>
  <c r="BU86" i="5"/>
  <c r="BN86" i="5"/>
  <c r="BM86" i="5"/>
  <c r="BJ86" i="5"/>
  <c r="BI86" i="5"/>
  <c r="AU86" i="5"/>
  <c r="AI86" i="5"/>
  <c r="AR86" i="5" s="1"/>
  <c r="AE86" i="5"/>
  <c r="AD86" i="5"/>
  <c r="AC86" i="5"/>
  <c r="AB86" i="5"/>
  <c r="X86" i="5"/>
  <c r="R86" i="5"/>
  <c r="S86" i="5" s="1"/>
  <c r="Q86" i="5"/>
  <c r="W86" i="5" s="1"/>
  <c r="P86" i="5"/>
  <c r="M86" i="5"/>
  <c r="L86" i="5"/>
  <c r="CR85" i="5"/>
  <c r="CO85" i="5"/>
  <c r="CF85" i="5"/>
  <c r="CA85" i="5"/>
  <c r="BZ85" i="5"/>
  <c r="BY85" i="5"/>
  <c r="BU85" i="5"/>
  <c r="BT85" i="5"/>
  <c r="BO85" i="5"/>
  <c r="BN85" i="5"/>
  <c r="BM85" i="5"/>
  <c r="BJ85" i="5"/>
  <c r="BI85" i="5"/>
  <c r="AU85" i="5"/>
  <c r="AI85" i="5"/>
  <c r="AR85" i="5" s="1"/>
  <c r="AD85" i="5"/>
  <c r="AE85" i="5" s="1"/>
  <c r="AC85" i="5"/>
  <c r="AB85" i="5"/>
  <c r="Y85" i="5"/>
  <c r="X85" i="5"/>
  <c r="W85" i="5"/>
  <c r="S85" i="5"/>
  <c r="R85" i="5"/>
  <c r="Q85" i="5"/>
  <c r="P85" i="5"/>
  <c r="M85" i="5"/>
  <c r="L85" i="5"/>
  <c r="CR84" i="5"/>
  <c r="CO84" i="5"/>
  <c r="CF84" i="5"/>
  <c r="CB84" i="5"/>
  <c r="CA84" i="5"/>
  <c r="BZ84" i="5"/>
  <c r="BY84" i="5"/>
  <c r="BU84" i="5"/>
  <c r="BO84" i="5"/>
  <c r="BN84" i="5"/>
  <c r="BT84" i="5" s="1"/>
  <c r="BV84" i="5" s="1"/>
  <c r="BM84" i="5"/>
  <c r="BJ84" i="5"/>
  <c r="BI84" i="5"/>
  <c r="AU84" i="5"/>
  <c r="AI84" i="5"/>
  <c r="AR84" i="5" s="1"/>
  <c r="AD84" i="5"/>
  <c r="AE84" i="5" s="1"/>
  <c r="AC84" i="5"/>
  <c r="AB84" i="5"/>
  <c r="X84" i="5"/>
  <c r="W84" i="5"/>
  <c r="Q84" i="5"/>
  <c r="P84" i="5"/>
  <c r="M84" i="5"/>
  <c r="L84" i="5"/>
  <c r="CR83" i="5"/>
  <c r="CO83" i="5"/>
  <c r="CF83" i="5"/>
  <c r="CA83" i="5"/>
  <c r="BZ83" i="5"/>
  <c r="BY83" i="5"/>
  <c r="BU83" i="5"/>
  <c r="BO83" i="5"/>
  <c r="BP83" i="5" s="1"/>
  <c r="BN83" i="5"/>
  <c r="BT83" i="5" s="1"/>
  <c r="BV83" i="5" s="1"/>
  <c r="BM83" i="5"/>
  <c r="BJ83" i="5"/>
  <c r="BI83" i="5"/>
  <c r="AU83" i="5"/>
  <c r="AR83" i="5"/>
  <c r="AI83" i="5"/>
  <c r="AD83" i="5"/>
  <c r="AC83" i="5"/>
  <c r="AE83" i="5" s="1"/>
  <c r="AB83" i="5"/>
  <c r="X83" i="5"/>
  <c r="R83" i="5"/>
  <c r="S83" i="5" s="1"/>
  <c r="Q83" i="5"/>
  <c r="W83" i="5" s="1"/>
  <c r="Y83" i="5" s="1"/>
  <c r="P83" i="5"/>
  <c r="M83" i="5"/>
  <c r="L83" i="5"/>
  <c r="CR82" i="5"/>
  <c r="CO82" i="5"/>
  <c r="CF82" i="5"/>
  <c r="CA82" i="5"/>
  <c r="BZ82" i="5"/>
  <c r="BY82" i="5"/>
  <c r="BU82" i="5"/>
  <c r="BO82" i="5"/>
  <c r="BP82" i="5" s="1"/>
  <c r="BN82" i="5"/>
  <c r="BT82" i="5" s="1"/>
  <c r="BM82" i="5"/>
  <c r="BJ82" i="5"/>
  <c r="BI82" i="5"/>
  <c r="AU82" i="5"/>
  <c r="AR82" i="5"/>
  <c r="AI82" i="5"/>
  <c r="R82" i="5" s="1"/>
  <c r="S82" i="5" s="1"/>
  <c r="AD82" i="5"/>
  <c r="AE82" i="5" s="1"/>
  <c r="AC82" i="5"/>
  <c r="AB82" i="5"/>
  <c r="X82" i="5"/>
  <c r="Q82" i="5"/>
  <c r="W82" i="5" s="1"/>
  <c r="Y82" i="5" s="1"/>
  <c r="P82" i="5"/>
  <c r="M82" i="5"/>
  <c r="L82" i="5"/>
  <c r="CR81" i="5"/>
  <c r="CF81" i="5"/>
  <c r="BO81" i="5" s="1"/>
  <c r="CA81" i="5"/>
  <c r="BZ81" i="5"/>
  <c r="BY81" i="5"/>
  <c r="BU81" i="5"/>
  <c r="BT81" i="5"/>
  <c r="BN81" i="5"/>
  <c r="BM81" i="5"/>
  <c r="BI81" i="5"/>
  <c r="AU81" i="5"/>
  <c r="AR81" i="5"/>
  <c r="AI81" i="5"/>
  <c r="AD81" i="5"/>
  <c r="AC81" i="5"/>
  <c r="AB81" i="5"/>
  <c r="X81" i="5"/>
  <c r="R81" i="5"/>
  <c r="Q81" i="5"/>
  <c r="P81" i="5"/>
  <c r="L81" i="5"/>
  <c r="CR80" i="5"/>
  <c r="CF80" i="5"/>
  <c r="CO80" i="5" s="1"/>
  <c r="CA80" i="5"/>
  <c r="BZ80" i="5"/>
  <c r="CB80" i="5" s="1"/>
  <c r="BY80" i="5"/>
  <c r="BU80" i="5"/>
  <c r="BT80" i="5"/>
  <c r="BV80" i="5" s="1"/>
  <c r="BN80" i="5"/>
  <c r="BM80" i="5"/>
  <c r="BJ80" i="5"/>
  <c r="BI80" i="5"/>
  <c r="AU80" i="5"/>
  <c r="AR80" i="5"/>
  <c r="AI80" i="5"/>
  <c r="AD80" i="5"/>
  <c r="AC80" i="5"/>
  <c r="AB80" i="5"/>
  <c r="X80" i="5"/>
  <c r="R80" i="5"/>
  <c r="S80" i="5" s="1"/>
  <c r="Q80" i="5"/>
  <c r="W80" i="5" s="1"/>
  <c r="P80" i="5"/>
  <c r="M80" i="5"/>
  <c r="L80" i="5"/>
  <c r="CR79" i="5"/>
  <c r="CO79" i="5"/>
  <c r="CF79" i="5"/>
  <c r="CB79" i="5"/>
  <c r="CA79" i="5"/>
  <c r="BZ79" i="5"/>
  <c r="BY79" i="5"/>
  <c r="BU79" i="5"/>
  <c r="BT79" i="5"/>
  <c r="BV79" i="5" s="1"/>
  <c r="BO79" i="5"/>
  <c r="BP79" i="5" s="1"/>
  <c r="BN79" i="5"/>
  <c r="BM79" i="5"/>
  <c r="BJ79" i="5"/>
  <c r="BI79" i="5"/>
  <c r="AU79" i="5"/>
  <c r="AR79" i="5"/>
  <c r="AI79" i="5"/>
  <c r="AD79" i="5"/>
  <c r="AE79" i="5" s="1"/>
  <c r="AC79" i="5"/>
  <c r="AB79" i="5"/>
  <c r="Y79" i="5"/>
  <c r="X79" i="5"/>
  <c r="W79" i="5"/>
  <c r="S79" i="5"/>
  <c r="R79" i="5"/>
  <c r="Q79" i="5"/>
  <c r="P79" i="5"/>
  <c r="M79" i="5"/>
  <c r="L79" i="5"/>
  <c r="CR78" i="5"/>
  <c r="CO78" i="5"/>
  <c r="CF78" i="5"/>
  <c r="CB78" i="5"/>
  <c r="CA78" i="5"/>
  <c r="BZ78" i="5"/>
  <c r="BY78" i="5"/>
  <c r="BU78" i="5"/>
  <c r="BO78" i="5"/>
  <c r="BN78" i="5"/>
  <c r="BM78" i="5"/>
  <c r="BJ78" i="5"/>
  <c r="BI78" i="5"/>
  <c r="AU78" i="5"/>
  <c r="AI78" i="5"/>
  <c r="AD78" i="5"/>
  <c r="AC78" i="5"/>
  <c r="AB78" i="5"/>
  <c r="X78" i="5"/>
  <c r="Y78" i="5" s="1"/>
  <c r="Q78" i="5"/>
  <c r="W78" i="5" s="1"/>
  <c r="P78" i="5"/>
  <c r="M78" i="5"/>
  <c r="L78" i="5"/>
  <c r="CR77" i="5"/>
  <c r="CF77" i="5"/>
  <c r="CO77" i="5" s="1"/>
  <c r="CA77" i="5"/>
  <c r="BZ77" i="5"/>
  <c r="BY77" i="5"/>
  <c r="BU77" i="5"/>
  <c r="BO77" i="5"/>
  <c r="BP77" i="5" s="1"/>
  <c r="BN77" i="5"/>
  <c r="BT77" i="5" s="1"/>
  <c r="BM77" i="5"/>
  <c r="BJ77" i="5"/>
  <c r="BI77" i="5"/>
  <c r="AU77" i="5"/>
  <c r="AR77" i="5"/>
  <c r="AI77" i="5"/>
  <c r="AD77" i="5"/>
  <c r="AC77" i="5"/>
  <c r="AB77" i="5"/>
  <c r="X77" i="5"/>
  <c r="Y77" i="5" s="1"/>
  <c r="W77" i="5"/>
  <c r="R77" i="5"/>
  <c r="S77" i="5" s="1"/>
  <c r="Q77" i="5"/>
  <c r="P77" i="5"/>
  <c r="M77" i="5"/>
  <c r="L77" i="5"/>
  <c r="CR76" i="5"/>
  <c r="CF76" i="5"/>
  <c r="BO76" i="5" s="1"/>
  <c r="BP76" i="5" s="1"/>
  <c r="CA76" i="5"/>
  <c r="CB76" i="5" s="1"/>
  <c r="BZ76" i="5"/>
  <c r="BY76" i="5"/>
  <c r="BU76" i="5"/>
  <c r="BN76" i="5"/>
  <c r="BT76" i="5" s="1"/>
  <c r="BM76" i="5"/>
  <c r="BJ76" i="5"/>
  <c r="BI76" i="5"/>
  <c r="AU76" i="5"/>
  <c r="AI76" i="5"/>
  <c r="R76" i="5" s="1"/>
  <c r="S76" i="5" s="1"/>
  <c r="AD76" i="5"/>
  <c r="AC76" i="5"/>
  <c r="AB76" i="5"/>
  <c r="X76" i="5"/>
  <c r="Q76" i="5"/>
  <c r="W76" i="5" s="1"/>
  <c r="P76" i="5"/>
  <c r="M76" i="5"/>
  <c r="L76" i="5"/>
  <c r="CR75" i="5"/>
  <c r="CF75" i="5"/>
  <c r="BO75" i="5" s="1"/>
  <c r="BP75" i="5" s="1"/>
  <c r="CA75" i="5"/>
  <c r="CB75" i="5" s="1"/>
  <c r="BZ75" i="5"/>
  <c r="BY75" i="5"/>
  <c r="BU75" i="5"/>
  <c r="BT75" i="5"/>
  <c r="BV75" i="5" s="1"/>
  <c r="BN75" i="5"/>
  <c r="BM75" i="5"/>
  <c r="BJ75" i="5"/>
  <c r="BI75" i="5"/>
  <c r="AU75" i="5"/>
  <c r="AI75" i="5"/>
  <c r="AR75" i="5" s="1"/>
  <c r="AD75" i="5"/>
  <c r="AC75" i="5"/>
  <c r="AE75" i="5" s="1"/>
  <c r="AB75" i="5"/>
  <c r="X75" i="5"/>
  <c r="W75" i="5"/>
  <c r="Y75" i="5" s="1"/>
  <c r="Q75" i="5"/>
  <c r="P75" i="5"/>
  <c r="M75" i="5"/>
  <c r="L75" i="5"/>
  <c r="CR74" i="5"/>
  <c r="CF74" i="5"/>
  <c r="CO74" i="5" s="1"/>
  <c r="CA74" i="5"/>
  <c r="BZ74" i="5"/>
  <c r="CB74" i="5" s="1"/>
  <c r="BY74" i="5"/>
  <c r="BU74" i="5"/>
  <c r="BO74" i="5"/>
  <c r="BP74" i="5" s="1"/>
  <c r="BN74" i="5"/>
  <c r="BT74" i="5" s="1"/>
  <c r="BM74" i="5"/>
  <c r="BJ74" i="5"/>
  <c r="BI74" i="5"/>
  <c r="AU74" i="5"/>
  <c r="AR74" i="5"/>
  <c r="AI74" i="5"/>
  <c r="AD74" i="5"/>
  <c r="AC74" i="5"/>
  <c r="AB74" i="5"/>
  <c r="X74" i="5"/>
  <c r="Y74" i="5" s="1"/>
  <c r="W74" i="5"/>
  <c r="R74" i="5"/>
  <c r="S74" i="5" s="1"/>
  <c r="Q74" i="5"/>
  <c r="P74" i="5"/>
  <c r="M74" i="5"/>
  <c r="L74" i="5"/>
  <c r="CR73" i="5"/>
  <c r="CO73" i="5"/>
  <c r="CF73" i="5"/>
  <c r="BO73" i="5" s="1"/>
  <c r="CA73" i="5"/>
  <c r="CB73" i="5" s="1"/>
  <c r="BZ73" i="5"/>
  <c r="BY73" i="5"/>
  <c r="BU73" i="5"/>
  <c r="BN73" i="5"/>
  <c r="BM73" i="5"/>
  <c r="BJ73" i="5"/>
  <c r="BI73" i="5"/>
  <c r="AU73" i="5"/>
  <c r="AI73" i="5"/>
  <c r="AR73" i="5" s="1"/>
  <c r="AD73" i="5"/>
  <c r="AC73" i="5"/>
  <c r="AB73" i="5"/>
  <c r="X73" i="5"/>
  <c r="R73" i="5"/>
  <c r="S73" i="5" s="1"/>
  <c r="Q73" i="5"/>
  <c r="W73" i="5" s="1"/>
  <c r="P73" i="5"/>
  <c r="M73" i="5"/>
  <c r="L73" i="5"/>
  <c r="CR69" i="5"/>
  <c r="CO69" i="5"/>
  <c r="CF69" i="5"/>
  <c r="BO69" i="5" s="1"/>
  <c r="CA69" i="5"/>
  <c r="CB69" i="5" s="1"/>
  <c r="BZ69" i="5"/>
  <c r="BY69" i="5"/>
  <c r="BU69" i="5"/>
  <c r="BN69" i="5"/>
  <c r="BT69" i="5" s="1"/>
  <c r="BV69" i="5" s="1"/>
  <c r="BM69" i="5"/>
  <c r="BJ69" i="5"/>
  <c r="BI69" i="5"/>
  <c r="AU69" i="5"/>
  <c r="AI69" i="5"/>
  <c r="AR69" i="5" s="1"/>
  <c r="AD69" i="5"/>
  <c r="AC69" i="5"/>
  <c r="AE69" i="5" s="1"/>
  <c r="AB69" i="5"/>
  <c r="X69" i="5"/>
  <c r="W69" i="5"/>
  <c r="Y69" i="5" s="1"/>
  <c r="Q69" i="5"/>
  <c r="P69" i="5"/>
  <c r="M69" i="5"/>
  <c r="L69" i="5"/>
  <c r="CR68" i="5"/>
  <c r="CF68" i="5"/>
  <c r="CO68" i="5" s="1"/>
  <c r="CA68" i="5"/>
  <c r="BZ68" i="5"/>
  <c r="CB68" i="5" s="1"/>
  <c r="BY68" i="5"/>
  <c r="BU68" i="5"/>
  <c r="BO68" i="5"/>
  <c r="BP68" i="5" s="1"/>
  <c r="BN68" i="5"/>
  <c r="BT68" i="5" s="1"/>
  <c r="BM68" i="5"/>
  <c r="BJ68" i="5"/>
  <c r="BI68" i="5"/>
  <c r="AU68" i="5"/>
  <c r="AR68" i="5"/>
  <c r="AI68" i="5"/>
  <c r="R68" i="5" s="1"/>
  <c r="S68" i="5" s="1"/>
  <c r="AD68" i="5"/>
  <c r="AC68" i="5"/>
  <c r="AB68" i="5"/>
  <c r="X68" i="5"/>
  <c r="Y68" i="5" s="1"/>
  <c r="W68" i="5"/>
  <c r="Q68" i="5"/>
  <c r="P68" i="5"/>
  <c r="M68" i="5"/>
  <c r="L68" i="5"/>
  <c r="CR67" i="5"/>
  <c r="CO67" i="5"/>
  <c r="CF67" i="5"/>
  <c r="CB67" i="5"/>
  <c r="CA67" i="5"/>
  <c r="BZ67" i="5"/>
  <c r="BY67" i="5"/>
  <c r="BU67" i="5"/>
  <c r="BO67" i="5"/>
  <c r="BN67" i="5"/>
  <c r="BT67" i="5" s="1"/>
  <c r="BV67" i="5" s="1"/>
  <c r="BM67" i="5"/>
  <c r="BJ67" i="5"/>
  <c r="BI67" i="5"/>
  <c r="AU67" i="5"/>
  <c r="AI67" i="5"/>
  <c r="AR67" i="5" s="1"/>
  <c r="AD67" i="5"/>
  <c r="AC67" i="5"/>
  <c r="AB67" i="5"/>
  <c r="X67" i="5"/>
  <c r="Q67" i="5"/>
  <c r="W67" i="5" s="1"/>
  <c r="P67" i="5"/>
  <c r="M67" i="5"/>
  <c r="L67" i="5"/>
  <c r="CR66" i="5"/>
  <c r="CF66" i="5"/>
  <c r="BO66" i="5" s="1"/>
  <c r="BP66" i="5" s="1"/>
  <c r="CA66" i="5"/>
  <c r="CB66" i="5" s="1"/>
  <c r="BZ66" i="5"/>
  <c r="BY66" i="5"/>
  <c r="BU66" i="5"/>
  <c r="BT66" i="5"/>
  <c r="BV66" i="5" s="1"/>
  <c r="BN66" i="5"/>
  <c r="BM66" i="5"/>
  <c r="BJ66" i="5"/>
  <c r="BI66" i="5"/>
  <c r="AU66" i="5"/>
  <c r="AR66" i="5"/>
  <c r="AI66" i="5"/>
  <c r="R66" i="5" s="1"/>
  <c r="AD66" i="5"/>
  <c r="AE66" i="5" s="1"/>
  <c r="AC66" i="5"/>
  <c r="AB66" i="5"/>
  <c r="X66" i="5"/>
  <c r="Q66" i="5"/>
  <c r="P66" i="5"/>
  <c r="M66" i="5"/>
  <c r="L66" i="5"/>
  <c r="CF65" i="5"/>
  <c r="BO65" i="5" s="1"/>
  <c r="CA65" i="5"/>
  <c r="BZ65" i="5"/>
  <c r="BY65" i="5"/>
  <c r="BU65" i="5"/>
  <c r="BN65" i="5"/>
  <c r="BT65" i="5" s="1"/>
  <c r="BI65" i="5"/>
  <c r="AI65" i="5"/>
  <c r="AE65" i="5"/>
  <c r="AD65" i="5"/>
  <c r="AC65" i="5"/>
  <c r="AB65" i="5"/>
  <c r="X65" i="5"/>
  <c r="R65" i="5"/>
  <c r="Q65" i="5"/>
  <c r="W65" i="5" s="1"/>
  <c r="L65" i="5"/>
  <c r="CR64" i="5"/>
  <c r="CO64" i="5"/>
  <c r="CF64" i="5"/>
  <c r="BO64" i="5" s="1"/>
  <c r="CA64" i="5"/>
  <c r="CB64" i="5" s="1"/>
  <c r="BZ64" i="5"/>
  <c r="BY64" i="5"/>
  <c r="BU64" i="5"/>
  <c r="BN64" i="5"/>
  <c r="BM64" i="5"/>
  <c r="BJ64" i="5"/>
  <c r="BI64" i="5"/>
  <c r="AU64" i="5"/>
  <c r="AI64" i="5"/>
  <c r="AR64" i="5" s="1"/>
  <c r="AD64" i="5"/>
  <c r="AC64" i="5"/>
  <c r="AB64" i="5"/>
  <c r="X64" i="5"/>
  <c r="R64" i="5"/>
  <c r="S64" i="5" s="1"/>
  <c r="Q64" i="5"/>
  <c r="W64" i="5" s="1"/>
  <c r="P64" i="5"/>
  <c r="M64" i="5"/>
  <c r="L64" i="5"/>
  <c r="CR63" i="5"/>
  <c r="CO63" i="5"/>
  <c r="CF63" i="5"/>
  <c r="BO63" i="5" s="1"/>
  <c r="CA63" i="5"/>
  <c r="CB63" i="5" s="1"/>
  <c r="BZ63" i="5"/>
  <c r="BY63" i="5"/>
  <c r="BU63" i="5"/>
  <c r="BN63" i="5"/>
  <c r="BT63" i="5" s="1"/>
  <c r="BV63" i="5" s="1"/>
  <c r="BM63" i="5"/>
  <c r="BJ63" i="5"/>
  <c r="BI63" i="5"/>
  <c r="AU63" i="5"/>
  <c r="AI63" i="5"/>
  <c r="AR63" i="5" s="1"/>
  <c r="AD63" i="5"/>
  <c r="AC63" i="5"/>
  <c r="AE63" i="5" s="1"/>
  <c r="AB63" i="5"/>
  <c r="X63" i="5"/>
  <c r="W63" i="5"/>
  <c r="Y63" i="5" s="1"/>
  <c r="Q63" i="5"/>
  <c r="P63" i="5"/>
  <c r="M63" i="5"/>
  <c r="L63" i="5"/>
  <c r="CR62" i="5"/>
  <c r="CF62" i="5"/>
  <c r="CO62" i="5" s="1"/>
  <c r="CA62" i="5"/>
  <c r="BZ62" i="5"/>
  <c r="CB62" i="5" s="1"/>
  <c r="BY62" i="5"/>
  <c r="BU62" i="5"/>
  <c r="BO62" i="5"/>
  <c r="BP62" i="5" s="1"/>
  <c r="BN62" i="5"/>
  <c r="BT62" i="5" s="1"/>
  <c r="BM62" i="5"/>
  <c r="BJ62" i="5"/>
  <c r="BI62" i="5"/>
  <c r="AU62" i="5"/>
  <c r="AR62" i="5"/>
  <c r="AI62" i="5"/>
  <c r="R62" i="5" s="1"/>
  <c r="S62" i="5" s="1"/>
  <c r="AD62" i="5"/>
  <c r="AC62" i="5"/>
  <c r="AB62" i="5"/>
  <c r="X62" i="5"/>
  <c r="Q62" i="5"/>
  <c r="W62" i="5" s="1"/>
  <c r="P62" i="5"/>
  <c r="M62" i="5"/>
  <c r="L62" i="5"/>
  <c r="CR61" i="5"/>
  <c r="CF61" i="5"/>
  <c r="BO61" i="5" s="1"/>
  <c r="CA61" i="5"/>
  <c r="BZ61" i="5"/>
  <c r="CB61" i="5" s="1"/>
  <c r="BY61" i="5"/>
  <c r="BU61" i="5"/>
  <c r="BN61" i="5"/>
  <c r="BM61" i="5"/>
  <c r="BJ61" i="5"/>
  <c r="BI61" i="5"/>
  <c r="AU61" i="5"/>
  <c r="AI61" i="5"/>
  <c r="AR61" i="5" s="1"/>
  <c r="AD61" i="5"/>
  <c r="AC61" i="5"/>
  <c r="AB61" i="5"/>
  <c r="X61" i="5"/>
  <c r="Q61" i="5"/>
  <c r="W61" i="5" s="1"/>
  <c r="P61" i="5"/>
  <c r="M61" i="5"/>
  <c r="L61" i="5"/>
  <c r="CR60" i="5"/>
  <c r="CF60" i="5"/>
  <c r="BO60" i="5" s="1"/>
  <c r="BP60" i="5" s="1"/>
  <c r="CA60" i="5"/>
  <c r="CB60" i="5" s="1"/>
  <c r="BZ60" i="5"/>
  <c r="BY60" i="5"/>
  <c r="BU60" i="5"/>
  <c r="BT60" i="5"/>
  <c r="BV60" i="5" s="1"/>
  <c r="BN60" i="5"/>
  <c r="BM60" i="5"/>
  <c r="BJ60" i="5"/>
  <c r="BI60" i="5"/>
  <c r="AU60" i="5"/>
  <c r="AR60" i="5"/>
  <c r="AI60" i="5"/>
  <c r="AE60" i="5"/>
  <c r="AD60" i="5"/>
  <c r="AC60" i="5"/>
  <c r="AB60" i="5"/>
  <c r="X60" i="5"/>
  <c r="R60" i="5"/>
  <c r="Q60" i="5"/>
  <c r="S60" i="5" s="1"/>
  <c r="P60" i="5"/>
  <c r="M60" i="5"/>
  <c r="L60" i="5"/>
  <c r="CR59" i="5"/>
  <c r="CF59" i="5"/>
  <c r="CO59" i="5" s="1"/>
  <c r="CA59" i="5"/>
  <c r="BZ59" i="5"/>
  <c r="BY59" i="5"/>
  <c r="BU59" i="5"/>
  <c r="BV59" i="5" s="1"/>
  <c r="BO59" i="5"/>
  <c r="BP59" i="5" s="1"/>
  <c r="BN59" i="5"/>
  <c r="BT59" i="5" s="1"/>
  <c r="BM59" i="5"/>
  <c r="BJ59" i="5"/>
  <c r="BI59" i="5"/>
  <c r="AU59" i="5"/>
  <c r="AR59" i="5"/>
  <c r="AI59" i="5"/>
  <c r="R59" i="5" s="1"/>
  <c r="AD59" i="5"/>
  <c r="AE59" i="5" s="1"/>
  <c r="AC59" i="5"/>
  <c r="AB59" i="5"/>
  <c r="X59" i="5"/>
  <c r="S59" i="5"/>
  <c r="Q59" i="5"/>
  <c r="W59" i="5" s="1"/>
  <c r="Y59" i="5" s="1"/>
  <c r="P59" i="5"/>
  <c r="M59" i="5"/>
  <c r="L59" i="5"/>
  <c r="CR58" i="5"/>
  <c r="CO58" i="5"/>
  <c r="CF58" i="5"/>
  <c r="CA58" i="5"/>
  <c r="CB58" i="5" s="1"/>
  <c r="BZ58" i="5"/>
  <c r="BY58" i="5"/>
  <c r="BU58" i="5"/>
  <c r="BO58" i="5"/>
  <c r="BN58" i="5"/>
  <c r="BT58" i="5" s="1"/>
  <c r="BM58" i="5"/>
  <c r="BJ58" i="5"/>
  <c r="BI58" i="5"/>
  <c r="AU58" i="5"/>
  <c r="AI58" i="5"/>
  <c r="AD58" i="5"/>
  <c r="AC58" i="5"/>
  <c r="AE58" i="5" s="1"/>
  <c r="AB58" i="5"/>
  <c r="X58" i="5"/>
  <c r="Q58" i="5"/>
  <c r="W58" i="5" s="1"/>
  <c r="P58" i="5"/>
  <c r="M58" i="5"/>
  <c r="L58" i="5"/>
  <c r="CR57" i="5"/>
  <c r="CF57" i="5"/>
  <c r="CA57" i="5"/>
  <c r="CB57" i="5" s="1"/>
  <c r="BZ57" i="5"/>
  <c r="BY57" i="5"/>
  <c r="BU57" i="5"/>
  <c r="BN57" i="5"/>
  <c r="BT57" i="5" s="1"/>
  <c r="BV57" i="5" s="1"/>
  <c r="BM57" i="5"/>
  <c r="BJ57" i="5"/>
  <c r="BI57" i="5"/>
  <c r="AU57" i="5"/>
  <c r="AI57" i="5"/>
  <c r="AR57" i="5" s="1"/>
  <c r="AD57" i="5"/>
  <c r="AC57" i="5"/>
  <c r="AE57" i="5" s="1"/>
  <c r="AB57" i="5"/>
  <c r="X57" i="5"/>
  <c r="Q57" i="5"/>
  <c r="W57" i="5" s="1"/>
  <c r="Y57" i="5" s="1"/>
  <c r="P57" i="5"/>
  <c r="M57" i="5"/>
  <c r="L57" i="5"/>
  <c r="CR56" i="5"/>
  <c r="CF56" i="5"/>
  <c r="CO56" i="5" s="1"/>
  <c r="CA56" i="5"/>
  <c r="BZ56" i="5"/>
  <c r="BY56" i="5"/>
  <c r="BU56" i="5"/>
  <c r="BV56" i="5" s="1"/>
  <c r="BO56" i="5"/>
  <c r="BP56" i="5" s="1"/>
  <c r="BN56" i="5"/>
  <c r="BT56" i="5" s="1"/>
  <c r="BM56" i="5"/>
  <c r="BJ56" i="5"/>
  <c r="BI56" i="5"/>
  <c r="AU56" i="5"/>
  <c r="AR56" i="5"/>
  <c r="AI56" i="5"/>
  <c r="R56" i="5" s="1"/>
  <c r="AD56" i="5"/>
  <c r="AE56" i="5" s="1"/>
  <c r="AC56" i="5"/>
  <c r="AB56" i="5"/>
  <c r="X56" i="5"/>
  <c r="Y56" i="5" s="1"/>
  <c r="W56" i="5"/>
  <c r="Q56" i="5"/>
  <c r="P56" i="5"/>
  <c r="M56" i="5"/>
  <c r="L56" i="5"/>
  <c r="CR55" i="5"/>
  <c r="CO55" i="5"/>
  <c r="CF55" i="5"/>
  <c r="CB55" i="5"/>
  <c r="CA55" i="5"/>
  <c r="BZ55" i="5"/>
  <c r="BY55" i="5"/>
  <c r="BU55" i="5"/>
  <c r="BO55" i="5"/>
  <c r="BN55" i="5"/>
  <c r="BP55" i="5" s="1"/>
  <c r="BM55" i="5"/>
  <c r="BJ55" i="5"/>
  <c r="BI55" i="5"/>
  <c r="AU55" i="5"/>
  <c r="AI55" i="5"/>
  <c r="AR55" i="5" s="1"/>
  <c r="AD55" i="5"/>
  <c r="AC55" i="5"/>
  <c r="AB55" i="5"/>
  <c r="X55" i="5"/>
  <c r="Y55" i="5" s="1"/>
  <c r="R55" i="5"/>
  <c r="S55" i="5" s="1"/>
  <c r="Q55" i="5"/>
  <c r="W55" i="5" s="1"/>
  <c r="P55" i="5"/>
  <c r="M55" i="5"/>
  <c r="L55" i="5"/>
  <c r="CR54" i="5"/>
  <c r="CO54" i="5"/>
  <c r="CF54" i="5"/>
  <c r="BO54" i="5" s="1"/>
  <c r="CA54" i="5"/>
  <c r="CB54" i="5" s="1"/>
  <c r="BZ54" i="5"/>
  <c r="BY54" i="5"/>
  <c r="BU54" i="5"/>
  <c r="BP54" i="5"/>
  <c r="BN54" i="5"/>
  <c r="BT54" i="5" s="1"/>
  <c r="BV54" i="5" s="1"/>
  <c r="BM54" i="5"/>
  <c r="BJ54" i="5"/>
  <c r="BI54" i="5"/>
  <c r="AU54" i="5"/>
  <c r="AR54" i="5"/>
  <c r="AI54" i="5"/>
  <c r="AD54" i="5"/>
  <c r="AC54" i="5"/>
  <c r="AB54" i="5"/>
  <c r="X54" i="5"/>
  <c r="R54" i="5"/>
  <c r="Q54" i="5"/>
  <c r="W54" i="5" s="1"/>
  <c r="Y54" i="5" s="1"/>
  <c r="P54" i="5"/>
  <c r="M54" i="5"/>
  <c r="L54" i="5"/>
  <c r="CR53" i="5"/>
  <c r="CF53" i="5"/>
  <c r="CA53" i="5"/>
  <c r="BZ53" i="5"/>
  <c r="BY53" i="5"/>
  <c r="BU53" i="5"/>
  <c r="BN53" i="5"/>
  <c r="BT53" i="5" s="1"/>
  <c r="BM53" i="5"/>
  <c r="BJ53" i="5"/>
  <c r="BI53" i="5"/>
  <c r="AU53" i="5"/>
  <c r="AI53" i="5"/>
  <c r="AD53" i="5"/>
  <c r="AC53" i="5"/>
  <c r="AB53" i="5"/>
  <c r="X53" i="5"/>
  <c r="Y53" i="5" s="1"/>
  <c r="W53" i="5"/>
  <c r="Q53" i="5"/>
  <c r="P53" i="5"/>
  <c r="M53" i="5"/>
  <c r="L53" i="5"/>
  <c r="CR52" i="5"/>
  <c r="CO52" i="5"/>
  <c r="CF52" i="5"/>
  <c r="CB52" i="5"/>
  <c r="CA52" i="5"/>
  <c r="BZ52" i="5"/>
  <c r="BY52" i="5"/>
  <c r="BU52" i="5"/>
  <c r="BP52" i="5"/>
  <c r="BO52" i="5"/>
  <c r="BN52" i="5"/>
  <c r="BT52" i="5" s="1"/>
  <c r="BV52" i="5" s="1"/>
  <c r="BM52" i="5"/>
  <c r="BJ52" i="5"/>
  <c r="BI52" i="5"/>
  <c r="AU52" i="5"/>
  <c r="AI52" i="5"/>
  <c r="AR52" i="5" s="1"/>
  <c r="AD52" i="5"/>
  <c r="AC52" i="5"/>
  <c r="AE52" i="5" s="1"/>
  <c r="AB52" i="5"/>
  <c r="X52" i="5"/>
  <c r="R52" i="5"/>
  <c r="S52" i="5" s="1"/>
  <c r="Q52" i="5"/>
  <c r="W52" i="5" s="1"/>
  <c r="P52" i="5"/>
  <c r="M52" i="5"/>
  <c r="L52" i="5"/>
  <c r="CR51" i="5"/>
  <c r="CO51" i="5"/>
  <c r="CF51" i="5"/>
  <c r="BO51" i="5" s="1"/>
  <c r="CA51" i="5"/>
  <c r="BZ51" i="5"/>
  <c r="BY51" i="5"/>
  <c r="BU51" i="5"/>
  <c r="BT51" i="5"/>
  <c r="BN51" i="5"/>
  <c r="BM51" i="5"/>
  <c r="BJ51" i="5"/>
  <c r="BI51" i="5"/>
  <c r="AU51" i="5"/>
  <c r="AR51" i="5"/>
  <c r="AI51" i="5"/>
  <c r="AD51" i="5"/>
  <c r="AE51" i="5" s="1"/>
  <c r="AC51" i="5"/>
  <c r="AB51" i="5"/>
  <c r="X51" i="5"/>
  <c r="R51" i="5"/>
  <c r="Q51" i="5"/>
  <c r="P51" i="5"/>
  <c r="M51" i="5"/>
  <c r="L51" i="5"/>
  <c r="CR50" i="5"/>
  <c r="CF50" i="5"/>
  <c r="CO50" i="5" s="1"/>
  <c r="CA50" i="5"/>
  <c r="BZ50" i="5"/>
  <c r="BY50" i="5"/>
  <c r="BU50" i="5"/>
  <c r="BO50" i="5"/>
  <c r="BP50" i="5" s="1"/>
  <c r="BN50" i="5"/>
  <c r="BT50" i="5" s="1"/>
  <c r="BM50" i="5"/>
  <c r="BJ50" i="5"/>
  <c r="BI50" i="5"/>
  <c r="AU50" i="5"/>
  <c r="AR50" i="5"/>
  <c r="AI50" i="5"/>
  <c r="R50" i="5" s="1"/>
  <c r="AD50" i="5"/>
  <c r="AC50" i="5"/>
  <c r="AB50" i="5"/>
  <c r="X50" i="5"/>
  <c r="S50" i="5"/>
  <c r="Q50" i="5"/>
  <c r="W50" i="5" s="1"/>
  <c r="Y50" i="5" s="1"/>
  <c r="P50" i="5"/>
  <c r="M50" i="5"/>
  <c r="L50" i="5"/>
  <c r="CR49" i="5"/>
  <c r="CF49" i="5"/>
  <c r="BO49" i="5" s="1"/>
  <c r="BP49" i="5" s="1"/>
  <c r="CA49" i="5"/>
  <c r="BZ49" i="5"/>
  <c r="CB49" i="5" s="1"/>
  <c r="BY49" i="5"/>
  <c r="BU49" i="5"/>
  <c r="BT49" i="5"/>
  <c r="BN49" i="5"/>
  <c r="BM49" i="5"/>
  <c r="BJ49" i="5"/>
  <c r="BI49" i="5"/>
  <c r="AU49" i="5"/>
  <c r="AI49" i="5"/>
  <c r="AD49" i="5"/>
  <c r="AC49" i="5"/>
  <c r="AB49" i="5"/>
  <c r="X49" i="5"/>
  <c r="Q49" i="5"/>
  <c r="W49" i="5" s="1"/>
  <c r="P49" i="5"/>
  <c r="M49" i="5"/>
  <c r="L49" i="5"/>
  <c r="CR48" i="5"/>
  <c r="CF48" i="5"/>
  <c r="CA48" i="5"/>
  <c r="CB48" i="5" s="1"/>
  <c r="BZ48" i="5"/>
  <c r="BY48" i="5"/>
  <c r="BV48" i="5"/>
  <c r="BU48" i="5"/>
  <c r="BN48" i="5"/>
  <c r="BT48" i="5" s="1"/>
  <c r="BM48" i="5"/>
  <c r="BJ48" i="5"/>
  <c r="BI48" i="5"/>
  <c r="AU48" i="5"/>
  <c r="AI48" i="5"/>
  <c r="R48" i="5" s="1"/>
  <c r="S48" i="5" s="1"/>
  <c r="AD48" i="5"/>
  <c r="AE48" i="5" s="1"/>
  <c r="AC48" i="5"/>
  <c r="AB48" i="5"/>
  <c r="X48" i="5"/>
  <c r="W48" i="5"/>
  <c r="Q48" i="5"/>
  <c r="P48" i="5"/>
  <c r="M48" i="5"/>
  <c r="L48" i="5"/>
  <c r="CR47" i="5"/>
  <c r="CF47" i="5"/>
  <c r="CO47" i="5" s="1"/>
  <c r="CA47" i="5"/>
  <c r="BZ47" i="5"/>
  <c r="BZ44" i="5" s="1"/>
  <c r="BY47" i="5"/>
  <c r="BU47" i="5"/>
  <c r="BO47" i="5"/>
  <c r="BP47" i="5" s="1"/>
  <c r="BN47" i="5"/>
  <c r="BT47" i="5" s="1"/>
  <c r="BM47" i="5"/>
  <c r="BJ47" i="5"/>
  <c r="BI47" i="5"/>
  <c r="AU47" i="5"/>
  <c r="AR47" i="5"/>
  <c r="AI47" i="5"/>
  <c r="R47" i="5" s="1"/>
  <c r="AD47" i="5"/>
  <c r="AC47" i="5"/>
  <c r="AB47" i="5"/>
  <c r="X47" i="5"/>
  <c r="S47" i="5"/>
  <c r="Q47" i="5"/>
  <c r="W47" i="5" s="1"/>
  <c r="P47" i="5"/>
  <c r="M47" i="5"/>
  <c r="L47" i="5"/>
  <c r="CR46" i="5"/>
  <c r="CF46" i="5"/>
  <c r="BO46" i="5" s="1"/>
  <c r="BP46" i="5" s="1"/>
  <c r="CA46" i="5"/>
  <c r="CB46" i="5" s="1"/>
  <c r="BZ46" i="5"/>
  <c r="BY46" i="5"/>
  <c r="BU46" i="5"/>
  <c r="BV46" i="5" s="1"/>
  <c r="BN46" i="5"/>
  <c r="BT46" i="5" s="1"/>
  <c r="BM46" i="5"/>
  <c r="BJ46" i="5"/>
  <c r="BI46" i="5"/>
  <c r="AU46" i="5"/>
  <c r="AI46" i="5"/>
  <c r="AR46" i="5" s="1"/>
  <c r="AD46" i="5"/>
  <c r="AC46" i="5"/>
  <c r="AB46" i="5"/>
  <c r="X46" i="5"/>
  <c r="R46" i="5"/>
  <c r="Q46" i="5"/>
  <c r="P46" i="5"/>
  <c r="M46" i="5"/>
  <c r="L46" i="5"/>
  <c r="CR45" i="5"/>
  <c r="CF45" i="5"/>
  <c r="CA45" i="5"/>
  <c r="CB45" i="5" s="1"/>
  <c r="BZ45" i="5"/>
  <c r="BY45" i="5"/>
  <c r="BU45" i="5"/>
  <c r="BN45" i="5"/>
  <c r="BT45" i="5" s="1"/>
  <c r="BM45" i="5"/>
  <c r="BJ45" i="5"/>
  <c r="BI45" i="5"/>
  <c r="AU45" i="5"/>
  <c r="AI45" i="5"/>
  <c r="AD45" i="5"/>
  <c r="AD44" i="5" s="1"/>
  <c r="AC45" i="5"/>
  <c r="AB45" i="5"/>
  <c r="X45" i="5"/>
  <c r="W45" i="5"/>
  <c r="Q45" i="5"/>
  <c r="P45" i="5"/>
  <c r="M45" i="5"/>
  <c r="L45" i="5"/>
  <c r="CR44" i="5"/>
  <c r="CQ44" i="5"/>
  <c r="CP44" i="5"/>
  <c r="CN44" i="5"/>
  <c r="CM44" i="5"/>
  <c r="CL44" i="5"/>
  <c r="CK44" i="5"/>
  <c r="CJ44" i="5"/>
  <c r="CI44" i="5"/>
  <c r="CH44" i="5"/>
  <c r="CG44" i="5"/>
  <c r="CE44" i="5"/>
  <c r="CD44" i="5"/>
  <c r="CC44" i="5"/>
  <c r="BX44" i="5"/>
  <c r="BW44" i="5"/>
  <c r="BL44" i="5"/>
  <c r="BK44" i="5"/>
  <c r="BM44" i="5" s="1"/>
  <c r="BH44" i="5"/>
  <c r="BG44" i="5"/>
  <c r="BF44" i="5"/>
  <c r="BE44" i="5"/>
  <c r="BD44" i="5"/>
  <c r="AT44" i="5"/>
  <c r="AS44" i="5"/>
  <c r="AQ44" i="5"/>
  <c r="AP44" i="5"/>
  <c r="AO44" i="5"/>
  <c r="AN44" i="5"/>
  <c r="AM44" i="5"/>
  <c r="AL44" i="5"/>
  <c r="AK44" i="5"/>
  <c r="AJ44" i="5"/>
  <c r="AH44" i="5"/>
  <c r="AG44" i="5"/>
  <c r="AF44" i="5"/>
  <c r="AA44" i="5"/>
  <c r="Z44" i="5"/>
  <c r="O44" i="5"/>
  <c r="P44" i="5" s="1"/>
  <c r="N44" i="5"/>
  <c r="L44" i="5"/>
  <c r="K44" i="5"/>
  <c r="J44" i="5"/>
  <c r="I44" i="5"/>
  <c r="H44" i="5"/>
  <c r="G44" i="5"/>
  <c r="CR40" i="5"/>
  <c r="CO40" i="5"/>
  <c r="CB40" i="5"/>
  <c r="BV40" i="5"/>
  <c r="BS40" i="5"/>
  <c r="BM40" i="5"/>
  <c r="BJ40" i="5"/>
  <c r="BI40" i="5"/>
  <c r="AU40" i="5"/>
  <c r="AR40" i="5"/>
  <c r="V40" i="5"/>
  <c r="P40" i="5"/>
  <c r="M40" i="5"/>
  <c r="L40" i="5"/>
  <c r="CQ39" i="5"/>
  <c r="CP39" i="5"/>
  <c r="CN39" i="5"/>
  <c r="CM39" i="5"/>
  <c r="CL39" i="5"/>
  <c r="CK39" i="5"/>
  <c r="CJ39" i="5"/>
  <c r="CI39" i="5"/>
  <c r="CH39" i="5"/>
  <c r="CG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Q39" i="5"/>
  <c r="BP39" i="5"/>
  <c r="BO39" i="5"/>
  <c r="BN39" i="5"/>
  <c r="BM39" i="5"/>
  <c r="BL39" i="5"/>
  <c r="BK39" i="5"/>
  <c r="BH39" i="5"/>
  <c r="BG39" i="5"/>
  <c r="BF39" i="5"/>
  <c r="BE39" i="5"/>
  <c r="BD39" i="5"/>
  <c r="BC39" i="5"/>
  <c r="BB39" i="5"/>
  <c r="AT39" i="5"/>
  <c r="AS39" i="5"/>
  <c r="AU39" i="5" s="1"/>
  <c r="AQ39" i="5"/>
  <c r="AP39" i="5"/>
  <c r="AO39" i="5"/>
  <c r="AN39" i="5"/>
  <c r="AM39" i="5"/>
  <c r="AL39" i="5"/>
  <c r="AK39" i="5"/>
  <c r="AJ39" i="5"/>
  <c r="AI39" i="5"/>
  <c r="AR39" i="5" s="1"/>
  <c r="AH39" i="5"/>
  <c r="AG39" i="5"/>
  <c r="AF39" i="5"/>
  <c r="AD39" i="5"/>
  <c r="AC39" i="5"/>
  <c r="AE39" i="5" s="1"/>
  <c r="AA39" i="5"/>
  <c r="Z39" i="5"/>
  <c r="AB39" i="5" s="1"/>
  <c r="X39" i="5"/>
  <c r="W39" i="5"/>
  <c r="Y39" i="5" s="1"/>
  <c r="U39" i="5"/>
  <c r="T39" i="5"/>
  <c r="V39" i="5" s="1"/>
  <c r="R39" i="5"/>
  <c r="Q39" i="5"/>
  <c r="S39" i="5" s="1"/>
  <c r="O39" i="5"/>
  <c r="N39" i="5"/>
  <c r="P39" i="5" s="1"/>
  <c r="K39" i="5"/>
  <c r="L39" i="5" s="1"/>
  <c r="J39" i="5"/>
  <c r="I39" i="5"/>
  <c r="H39" i="5"/>
  <c r="G39" i="5"/>
  <c r="F39" i="5"/>
  <c r="E39" i="5"/>
  <c r="CQ38" i="5"/>
  <c r="CP38" i="5"/>
  <c r="CR38" i="5" s="1"/>
  <c r="CN38" i="5"/>
  <c r="CM38" i="5"/>
  <c r="CL38" i="5"/>
  <c r="CK38" i="5"/>
  <c r="CJ38" i="5"/>
  <c r="CI38" i="5"/>
  <c r="CH38" i="5"/>
  <c r="CG38" i="5"/>
  <c r="CE38" i="5"/>
  <c r="CD38" i="5"/>
  <c r="CC38" i="5"/>
  <c r="CA38" i="5"/>
  <c r="CB38" i="5" s="1"/>
  <c r="BZ38" i="5"/>
  <c r="BX38" i="5"/>
  <c r="BW38" i="5"/>
  <c r="BU38" i="5"/>
  <c r="BV38" i="5" s="1"/>
  <c r="BT38" i="5"/>
  <c r="BR38" i="5"/>
  <c r="BS38" i="5" s="1"/>
  <c r="BQ38" i="5"/>
  <c r="BO38" i="5"/>
  <c r="BP38" i="5" s="1"/>
  <c r="BN38" i="5"/>
  <c r="BL38" i="5"/>
  <c r="BM38" i="5" s="1"/>
  <c r="BK38" i="5"/>
  <c r="BI38" i="5"/>
  <c r="BH38" i="5"/>
  <c r="BG38" i="5"/>
  <c r="BF38" i="5"/>
  <c r="BE38" i="5"/>
  <c r="BD38" i="5"/>
  <c r="BC38" i="5"/>
  <c r="BB38" i="5"/>
  <c r="AT38" i="5"/>
  <c r="AS38" i="5"/>
  <c r="AQ38" i="5"/>
  <c r="AP38" i="5"/>
  <c r="AO38" i="5"/>
  <c r="AN38" i="5"/>
  <c r="AM38" i="5"/>
  <c r="AL38" i="5"/>
  <c r="AK38" i="5"/>
  <c r="AJ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K38" i="5"/>
  <c r="J38" i="5"/>
  <c r="I38" i="5"/>
  <c r="H38" i="5"/>
  <c r="G38" i="5"/>
  <c r="F38" i="5"/>
  <c r="E38" i="5"/>
  <c r="CS33" i="5"/>
  <c r="CR33" i="5"/>
  <c r="CF33" i="5"/>
  <c r="CO33" i="5" s="1"/>
  <c r="CB33" i="5"/>
  <c r="BY33" i="5"/>
  <c r="BV33" i="5"/>
  <c r="BS33" i="5"/>
  <c r="BP33" i="5"/>
  <c r="BM33" i="5"/>
  <c r="BJ33" i="5"/>
  <c r="BI33" i="5"/>
  <c r="AV33" i="5"/>
  <c r="AU33" i="5"/>
  <c r="AI33" i="5"/>
  <c r="AE33" i="5"/>
  <c r="AB33" i="5"/>
  <c r="Y33" i="5"/>
  <c r="V33" i="5"/>
  <c r="S33" i="5"/>
  <c r="P33" i="5"/>
  <c r="M33" i="5"/>
  <c r="L33" i="5"/>
  <c r="CM32" i="5"/>
  <c r="CI32" i="5"/>
  <c r="CG32" i="5"/>
  <c r="BW32" i="5"/>
  <c r="BQ32" i="5"/>
  <c r="BH32" i="5"/>
  <c r="BI32" i="5" s="1"/>
  <c r="BC32" i="5"/>
  <c r="AS32" i="5"/>
  <c r="AQ32" i="5"/>
  <c r="AM32" i="5"/>
  <c r="AK32" i="5"/>
  <c r="AA32" i="5"/>
  <c r="AB32" i="5" s="1"/>
  <c r="L32" i="5"/>
  <c r="J32" i="5"/>
  <c r="I32" i="5"/>
  <c r="CR31" i="5"/>
  <c r="CQ31" i="5"/>
  <c r="CQ32" i="5" s="1"/>
  <c r="CS32" i="5" s="1"/>
  <c r="CP31" i="5"/>
  <c r="CP32" i="5" s="1"/>
  <c r="CR32" i="5" s="1"/>
  <c r="CN31" i="5"/>
  <c r="CN32" i="5" s="1"/>
  <c r="CM31" i="5"/>
  <c r="CL31" i="5"/>
  <c r="CL32" i="5" s="1"/>
  <c r="CK31" i="5"/>
  <c r="CK32" i="5" s="1"/>
  <c r="CJ31" i="5"/>
  <c r="CJ32" i="5" s="1"/>
  <c r="CI31" i="5"/>
  <c r="CH31" i="5"/>
  <c r="CH32" i="5" s="1"/>
  <c r="CG31" i="5"/>
  <c r="CE31" i="5"/>
  <c r="CE32" i="5" s="1"/>
  <c r="CD31" i="5"/>
  <c r="CD32" i="5" s="1"/>
  <c r="CC31" i="5"/>
  <c r="CC32" i="5" s="1"/>
  <c r="BX31" i="5"/>
  <c r="BY31" i="5" s="1"/>
  <c r="BW31" i="5"/>
  <c r="BR31" i="5"/>
  <c r="BQ31" i="5"/>
  <c r="BL31" i="5"/>
  <c r="BM31" i="5" s="1"/>
  <c r="BK31" i="5"/>
  <c r="BK32" i="5" s="1"/>
  <c r="BH31" i="5"/>
  <c r="BI31" i="5" s="1"/>
  <c r="BG31" i="5"/>
  <c r="BG32" i="5" s="1"/>
  <c r="BF31" i="5"/>
  <c r="BF32" i="5" s="1"/>
  <c r="BE31" i="5"/>
  <c r="BE32" i="5" s="1"/>
  <c r="BD31" i="5"/>
  <c r="BD32" i="5" s="1"/>
  <c r="BC31" i="5"/>
  <c r="BB31" i="5"/>
  <c r="BB32" i="5" s="1"/>
  <c r="BA31" i="5"/>
  <c r="BA32" i="5" s="1"/>
  <c r="AZ31" i="5"/>
  <c r="AZ32" i="5" s="1"/>
  <c r="AT31" i="5"/>
  <c r="AU31" i="5" s="1"/>
  <c r="AS31" i="5"/>
  <c r="AQ31" i="5"/>
  <c r="AP31" i="5"/>
  <c r="AP32" i="5" s="1"/>
  <c r="AO31" i="5"/>
  <c r="AO32" i="5" s="1"/>
  <c r="AN31" i="5"/>
  <c r="AN32" i="5" s="1"/>
  <c r="AM31" i="5"/>
  <c r="AL31" i="5"/>
  <c r="AL32" i="5" s="1"/>
  <c r="AK31" i="5"/>
  <c r="AJ31" i="5"/>
  <c r="AJ32" i="5" s="1"/>
  <c r="AH31" i="5"/>
  <c r="AH32" i="5" s="1"/>
  <c r="AG31" i="5"/>
  <c r="AG32" i="5" s="1"/>
  <c r="AF31" i="5"/>
  <c r="AF32" i="5" s="1"/>
  <c r="AB31" i="5"/>
  <c r="AA31" i="5"/>
  <c r="Z31" i="5"/>
  <c r="Z32" i="5" s="1"/>
  <c r="U31" i="5"/>
  <c r="V31" i="5" s="1"/>
  <c r="T31" i="5"/>
  <c r="T32" i="5" s="1"/>
  <c r="O31" i="5"/>
  <c r="O32" i="5" s="1"/>
  <c r="P32" i="5" s="1"/>
  <c r="N31" i="5"/>
  <c r="N32" i="5" s="1"/>
  <c r="L31" i="5"/>
  <c r="K31" i="5"/>
  <c r="K32" i="5" s="1"/>
  <c r="J31" i="5"/>
  <c r="I31" i="5"/>
  <c r="H31" i="5"/>
  <c r="H32" i="5" s="1"/>
  <c r="G31" i="5"/>
  <c r="M31" i="5" s="1"/>
  <c r="F31" i="5"/>
  <c r="F32" i="5" s="1"/>
  <c r="E31" i="5"/>
  <c r="E32" i="5" s="1"/>
  <c r="CS30" i="5"/>
  <c r="CR30" i="5"/>
  <c r="CF30" i="5"/>
  <c r="CO30" i="5" s="1"/>
  <c r="CB30" i="5"/>
  <c r="CA30" i="5"/>
  <c r="BZ30" i="5"/>
  <c r="BY30" i="5"/>
  <c r="BU30" i="5"/>
  <c r="BT30" i="5"/>
  <c r="BN30" i="5"/>
  <c r="BM30" i="5"/>
  <c r="BJ30" i="5"/>
  <c r="BI30" i="5"/>
  <c r="AV30" i="5"/>
  <c r="AU30" i="5"/>
  <c r="AR30" i="5"/>
  <c r="AI30" i="5"/>
  <c r="R30" i="5" s="1"/>
  <c r="S30" i="5" s="1"/>
  <c r="AE30" i="5"/>
  <c r="AD30" i="5"/>
  <c r="AC30" i="5"/>
  <c r="AB30" i="5"/>
  <c r="X30" i="5"/>
  <c r="Q30" i="5"/>
  <c r="W30" i="5" s="1"/>
  <c r="Y30" i="5" s="1"/>
  <c r="P30" i="5"/>
  <c r="M30" i="5"/>
  <c r="L30" i="5"/>
  <c r="A30" i="5"/>
  <c r="CS29" i="5"/>
  <c r="CR29" i="5"/>
  <c r="CF29" i="5"/>
  <c r="BO29" i="5" s="1"/>
  <c r="BP29" i="5" s="1"/>
  <c r="CB29" i="5"/>
  <c r="CA29" i="5"/>
  <c r="BZ29" i="5"/>
  <c r="BY29" i="5"/>
  <c r="BU29" i="5"/>
  <c r="BV29" i="5" s="1"/>
  <c r="BT29" i="5"/>
  <c r="BN29" i="5"/>
  <c r="BM29" i="5"/>
  <c r="BJ29" i="5"/>
  <c r="BI29" i="5"/>
  <c r="AV29" i="5"/>
  <c r="AU29" i="5"/>
  <c r="AI29" i="5"/>
  <c r="AR29" i="5" s="1"/>
  <c r="AD29" i="5"/>
  <c r="AE29" i="5" s="1"/>
  <c r="AC29" i="5"/>
  <c r="AB29" i="5"/>
  <c r="X29" i="5"/>
  <c r="Y29" i="5" s="1"/>
  <c r="W29" i="5"/>
  <c r="Q29" i="5"/>
  <c r="P29" i="5"/>
  <c r="M29" i="5"/>
  <c r="L29" i="5"/>
  <c r="A29" i="5"/>
  <c r="CS28" i="5"/>
  <c r="CR28" i="5"/>
  <c r="CF28" i="5"/>
  <c r="CO28" i="5" s="1"/>
  <c r="CA28" i="5"/>
  <c r="CB28" i="5" s="1"/>
  <c r="BZ28" i="5"/>
  <c r="BY28" i="5"/>
  <c r="BU28" i="5"/>
  <c r="BV28" i="5" s="1"/>
  <c r="BT28" i="5"/>
  <c r="BN28" i="5"/>
  <c r="BM28" i="5"/>
  <c r="BJ28" i="5"/>
  <c r="BI28" i="5"/>
  <c r="AV28" i="5"/>
  <c r="AU28" i="5"/>
  <c r="AI28" i="5"/>
  <c r="AR28" i="5" s="1"/>
  <c r="AD28" i="5"/>
  <c r="AE28" i="5" s="1"/>
  <c r="AC28" i="5"/>
  <c r="AB28" i="5"/>
  <c r="X28" i="5"/>
  <c r="R28" i="5"/>
  <c r="S28" i="5" s="1"/>
  <c r="Q28" i="5"/>
  <c r="W28" i="5" s="1"/>
  <c r="P28" i="5"/>
  <c r="M28" i="5"/>
  <c r="L28" i="5"/>
  <c r="A28" i="5"/>
  <c r="CS27" i="5"/>
  <c r="CR27" i="5"/>
  <c r="CF27" i="5"/>
  <c r="CO27" i="5" s="1"/>
  <c r="CB27" i="5"/>
  <c r="CA27" i="5"/>
  <c r="BZ27" i="5"/>
  <c r="BY27" i="5"/>
  <c r="BU27" i="5"/>
  <c r="BT27" i="5"/>
  <c r="BN27" i="5"/>
  <c r="BM27" i="5"/>
  <c r="BJ27" i="5"/>
  <c r="BI27" i="5"/>
  <c r="AV27" i="5"/>
  <c r="AU27" i="5"/>
  <c r="AR27" i="5"/>
  <c r="AI27" i="5"/>
  <c r="AD27" i="5"/>
  <c r="AE27" i="5" s="1"/>
  <c r="AC27" i="5"/>
  <c r="AB27" i="5"/>
  <c r="X27" i="5"/>
  <c r="W27" i="5"/>
  <c r="Y27" i="5" s="1"/>
  <c r="S27" i="5"/>
  <c r="R27" i="5"/>
  <c r="Q27" i="5"/>
  <c r="P27" i="5"/>
  <c r="M27" i="5"/>
  <c r="L27" i="5"/>
  <c r="A27" i="5"/>
  <c r="CS26" i="5"/>
  <c r="CF26" i="5"/>
  <c r="BO26" i="5" s="1"/>
  <c r="CA26" i="5"/>
  <c r="BZ26" i="5"/>
  <c r="CB26" i="5" s="1"/>
  <c r="BY26" i="5"/>
  <c r="BU26" i="5"/>
  <c r="BT26" i="5"/>
  <c r="BN26" i="5"/>
  <c r="BI26" i="5"/>
  <c r="AV26" i="5"/>
  <c r="AI26" i="5"/>
  <c r="R26" i="5" s="1"/>
  <c r="AE26" i="5"/>
  <c r="AD26" i="5"/>
  <c r="AC26" i="5"/>
  <c r="AB26" i="5"/>
  <c r="X26" i="5"/>
  <c r="W26" i="5"/>
  <c r="Q26" i="5"/>
  <c r="L26" i="5"/>
  <c r="A26" i="5"/>
  <c r="CS25" i="5"/>
  <c r="CR25" i="5"/>
  <c r="CO25" i="5"/>
  <c r="CF25" i="5"/>
  <c r="CA25" i="5"/>
  <c r="CB25" i="5" s="1"/>
  <c r="BZ25" i="5"/>
  <c r="BY25" i="5"/>
  <c r="BU25" i="5"/>
  <c r="BO25" i="5"/>
  <c r="BP25" i="5" s="1"/>
  <c r="BN25" i="5"/>
  <c r="BT25" i="5" s="1"/>
  <c r="BV25" i="5" s="1"/>
  <c r="BM25" i="5"/>
  <c r="BJ25" i="5"/>
  <c r="BI25" i="5"/>
  <c r="AV25" i="5"/>
  <c r="AU25" i="5"/>
  <c r="AI25" i="5"/>
  <c r="AR25" i="5" s="1"/>
  <c r="AE25" i="5"/>
  <c r="AD25" i="5"/>
  <c r="AC25" i="5"/>
  <c r="AB25" i="5"/>
  <c r="X25" i="5"/>
  <c r="Y25" i="5" s="1"/>
  <c r="W25" i="5"/>
  <c r="Q25" i="5"/>
  <c r="P25" i="5"/>
  <c r="M25" i="5"/>
  <c r="L25" i="5"/>
  <c r="A25" i="5"/>
  <c r="CS24" i="5"/>
  <c r="CR24" i="5"/>
  <c r="CF24" i="5"/>
  <c r="CO24" i="5" s="1"/>
  <c r="CB24" i="5"/>
  <c r="CA24" i="5"/>
  <c r="BZ24" i="5"/>
  <c r="BY24" i="5"/>
  <c r="BU24" i="5"/>
  <c r="BV24" i="5" s="1"/>
  <c r="BT24" i="5"/>
  <c r="BN24" i="5"/>
  <c r="BM24" i="5"/>
  <c r="BJ24" i="5"/>
  <c r="BI24" i="5"/>
  <c r="AV24" i="5"/>
  <c r="AU24" i="5"/>
  <c r="AR24" i="5"/>
  <c r="AI24" i="5"/>
  <c r="R24" i="5" s="1"/>
  <c r="AE24" i="5"/>
  <c r="AD24" i="5"/>
  <c r="AC24" i="5"/>
  <c r="AB24" i="5"/>
  <c r="X24" i="5"/>
  <c r="W24" i="5"/>
  <c r="Y24" i="5" s="1"/>
  <c r="S24" i="5"/>
  <c r="Q24" i="5"/>
  <c r="P24" i="5"/>
  <c r="M24" i="5"/>
  <c r="L24" i="5"/>
  <c r="A24" i="5"/>
  <c r="CS23" i="5"/>
  <c r="CR23" i="5"/>
  <c r="CO23" i="5"/>
  <c r="CF23" i="5"/>
  <c r="BO23" i="5" s="1"/>
  <c r="CA23" i="5"/>
  <c r="CB23" i="5" s="1"/>
  <c r="BZ23" i="5"/>
  <c r="BY23" i="5"/>
  <c r="BU23" i="5"/>
  <c r="BP23" i="5"/>
  <c r="BN23" i="5"/>
  <c r="BT23" i="5" s="1"/>
  <c r="BV23" i="5" s="1"/>
  <c r="BM23" i="5"/>
  <c r="BJ23" i="5"/>
  <c r="BI23" i="5"/>
  <c r="AV23" i="5"/>
  <c r="AU23" i="5"/>
  <c r="AR23" i="5"/>
  <c r="AI23" i="5"/>
  <c r="R23" i="5" s="1"/>
  <c r="S23" i="5" s="1"/>
  <c r="AE23" i="5"/>
  <c r="AD23" i="5"/>
  <c r="AC23" i="5"/>
  <c r="AB23" i="5"/>
  <c r="Y23" i="5"/>
  <c r="X23" i="5"/>
  <c r="W23" i="5"/>
  <c r="Q23" i="5"/>
  <c r="P23" i="5"/>
  <c r="M23" i="5"/>
  <c r="L23" i="5"/>
  <c r="A23" i="5"/>
  <c r="CS22" i="5"/>
  <c r="CR22" i="5"/>
  <c r="CF22" i="5"/>
  <c r="BO22" i="5" s="1"/>
  <c r="BP22" i="5" s="1"/>
  <c r="CB22" i="5"/>
  <c r="CA22" i="5"/>
  <c r="BZ22" i="5"/>
  <c r="BY22" i="5"/>
  <c r="BU22" i="5"/>
  <c r="BV22" i="5" s="1"/>
  <c r="BT22" i="5"/>
  <c r="BN22" i="5"/>
  <c r="BM22" i="5"/>
  <c r="BJ22" i="5"/>
  <c r="BI22" i="5"/>
  <c r="AV22" i="5"/>
  <c r="AU22" i="5"/>
  <c r="AI22" i="5"/>
  <c r="AR22" i="5" s="1"/>
  <c r="AD22" i="5"/>
  <c r="AE22" i="5" s="1"/>
  <c r="AC22" i="5"/>
  <c r="AB22" i="5"/>
  <c r="X22" i="5"/>
  <c r="W22" i="5"/>
  <c r="R22" i="5"/>
  <c r="S22" i="5" s="1"/>
  <c r="Q22" i="5"/>
  <c r="P22" i="5"/>
  <c r="M22" i="5"/>
  <c r="L22" i="5"/>
  <c r="A22" i="5"/>
  <c r="CS21" i="5"/>
  <c r="CR21" i="5"/>
  <c r="CF21" i="5"/>
  <c r="CO21" i="5" s="1"/>
  <c r="CA21" i="5"/>
  <c r="CB21" i="5" s="1"/>
  <c r="BZ21" i="5"/>
  <c r="BY21" i="5"/>
  <c r="BU21" i="5"/>
  <c r="BO21" i="5"/>
  <c r="BP21" i="5" s="1"/>
  <c r="BN21" i="5"/>
  <c r="BT21" i="5" s="1"/>
  <c r="BM21" i="5"/>
  <c r="BJ21" i="5"/>
  <c r="BI21" i="5"/>
  <c r="AV21" i="5"/>
  <c r="AU21" i="5"/>
  <c r="AR21" i="5"/>
  <c r="AI21" i="5"/>
  <c r="AE21" i="5"/>
  <c r="AD21" i="5"/>
  <c r="AC21" i="5"/>
  <c r="AB21" i="5"/>
  <c r="X21" i="5"/>
  <c r="R21" i="5"/>
  <c r="Q21" i="5"/>
  <c r="W21" i="5" s="1"/>
  <c r="Y21" i="5" s="1"/>
  <c r="P21" i="5"/>
  <c r="M21" i="5"/>
  <c r="L21" i="5"/>
  <c r="A21" i="5"/>
  <c r="CS20" i="5"/>
  <c r="CR20" i="5"/>
  <c r="CO20" i="5"/>
  <c r="CF20" i="5"/>
  <c r="CB20" i="5"/>
  <c r="CA20" i="5"/>
  <c r="BZ20" i="5"/>
  <c r="BY20" i="5"/>
  <c r="BU20" i="5"/>
  <c r="BO20" i="5"/>
  <c r="BN20" i="5"/>
  <c r="BT20" i="5" s="1"/>
  <c r="BV20" i="5" s="1"/>
  <c r="BM20" i="5"/>
  <c r="BJ20" i="5"/>
  <c r="BI20" i="5"/>
  <c r="AV20" i="5"/>
  <c r="AU20" i="5"/>
  <c r="AR20" i="5"/>
  <c r="AI20" i="5"/>
  <c r="AD20" i="5"/>
  <c r="AE20" i="5" s="1"/>
  <c r="AC20" i="5"/>
  <c r="AB20" i="5"/>
  <c r="X20" i="5"/>
  <c r="Y20" i="5" s="1"/>
  <c r="R20" i="5"/>
  <c r="S20" i="5" s="1"/>
  <c r="Q20" i="5"/>
  <c r="W20" i="5" s="1"/>
  <c r="P20" i="5"/>
  <c r="M20" i="5"/>
  <c r="L20" i="5"/>
  <c r="A20" i="5"/>
  <c r="CS19" i="5"/>
  <c r="CR19" i="5"/>
  <c r="CF19" i="5"/>
  <c r="CO19" i="5" s="1"/>
  <c r="CA19" i="5"/>
  <c r="CB19" i="5" s="1"/>
  <c r="BZ19" i="5"/>
  <c r="BY19" i="5"/>
  <c r="BU19" i="5"/>
  <c r="BO19" i="5"/>
  <c r="BP19" i="5" s="1"/>
  <c r="BN19" i="5"/>
  <c r="BT19" i="5" s="1"/>
  <c r="BV19" i="5" s="1"/>
  <c r="BM19" i="5"/>
  <c r="BJ19" i="5"/>
  <c r="BI19" i="5"/>
  <c r="AV19" i="5"/>
  <c r="AU19" i="5"/>
  <c r="AI19" i="5"/>
  <c r="AR19" i="5" s="1"/>
  <c r="AE19" i="5"/>
  <c r="AD19" i="5"/>
  <c r="AC19" i="5"/>
  <c r="AB19" i="5"/>
  <c r="X19" i="5"/>
  <c r="Y19" i="5" s="1"/>
  <c r="W19" i="5"/>
  <c r="Q19" i="5"/>
  <c r="P19" i="5"/>
  <c r="M19" i="5"/>
  <c r="L19" i="5"/>
  <c r="A19" i="5"/>
  <c r="CS18" i="5"/>
  <c r="CR18" i="5"/>
  <c r="CF18" i="5"/>
  <c r="CO18" i="5" s="1"/>
  <c r="CB18" i="5"/>
  <c r="CA18" i="5"/>
  <c r="BZ18" i="5"/>
  <c r="BY18" i="5"/>
  <c r="BU18" i="5"/>
  <c r="BV18" i="5" s="1"/>
  <c r="BT18" i="5"/>
  <c r="BN18" i="5"/>
  <c r="BM18" i="5"/>
  <c r="BJ18" i="5"/>
  <c r="BI18" i="5"/>
  <c r="AV18" i="5"/>
  <c r="AU18" i="5"/>
  <c r="AI18" i="5"/>
  <c r="R18" i="5" s="1"/>
  <c r="AE18" i="5"/>
  <c r="AD18" i="5"/>
  <c r="AC18" i="5"/>
  <c r="AB18" i="5"/>
  <c r="X18" i="5"/>
  <c r="Y18" i="5" s="1"/>
  <c r="W18" i="5"/>
  <c r="Q18" i="5"/>
  <c r="S18" i="5" s="1"/>
  <c r="P18" i="5"/>
  <c r="M18" i="5"/>
  <c r="L18" i="5"/>
  <c r="A18" i="5"/>
  <c r="CS17" i="5"/>
  <c r="CR17" i="5"/>
  <c r="CO17" i="5"/>
  <c r="CF17" i="5"/>
  <c r="BO17" i="5" s="1"/>
  <c r="CA17" i="5"/>
  <c r="CB17" i="5" s="1"/>
  <c r="BZ17" i="5"/>
  <c r="BY17" i="5"/>
  <c r="BU17" i="5"/>
  <c r="BP17" i="5"/>
  <c r="BN17" i="5"/>
  <c r="BT17" i="5" s="1"/>
  <c r="BV17" i="5" s="1"/>
  <c r="BM17" i="5"/>
  <c r="BJ17" i="5"/>
  <c r="BI17" i="5"/>
  <c r="AV17" i="5"/>
  <c r="AU17" i="5"/>
  <c r="AI17" i="5"/>
  <c r="R17" i="5" s="1"/>
  <c r="S17" i="5" s="1"/>
  <c r="AE17" i="5"/>
  <c r="AD17" i="5"/>
  <c r="AC17" i="5"/>
  <c r="AB17" i="5"/>
  <c r="X17" i="5"/>
  <c r="Y17" i="5" s="1"/>
  <c r="W17" i="5"/>
  <c r="Q17" i="5"/>
  <c r="P17" i="5"/>
  <c r="M17" i="5"/>
  <c r="L17" i="5"/>
  <c r="A17" i="5"/>
  <c r="CS16" i="5"/>
  <c r="CR16" i="5"/>
  <c r="CF16" i="5"/>
  <c r="BO16" i="5" s="1"/>
  <c r="BP16" i="5" s="1"/>
  <c r="CB16" i="5"/>
  <c r="CA16" i="5"/>
  <c r="BZ16" i="5"/>
  <c r="BY16" i="5"/>
  <c r="BU16" i="5"/>
  <c r="BV16" i="5" s="1"/>
  <c r="BT16" i="5"/>
  <c r="BN16" i="5"/>
  <c r="BM16" i="5"/>
  <c r="BJ16" i="5"/>
  <c r="BI16" i="5"/>
  <c r="AV16" i="5"/>
  <c r="AU16" i="5"/>
  <c r="AI16" i="5"/>
  <c r="AR16" i="5" s="1"/>
  <c r="AD16" i="5"/>
  <c r="AE16" i="5" s="1"/>
  <c r="AC16" i="5"/>
  <c r="AB16" i="5"/>
  <c r="X16" i="5"/>
  <c r="W16" i="5"/>
  <c r="R16" i="5"/>
  <c r="S16" i="5" s="1"/>
  <c r="Q16" i="5"/>
  <c r="P16" i="5"/>
  <c r="M16" i="5"/>
  <c r="L16" i="5"/>
  <c r="A16" i="5"/>
  <c r="CS15" i="5"/>
  <c r="CR15" i="5"/>
  <c r="CF15" i="5"/>
  <c r="CO15" i="5" s="1"/>
  <c r="CA15" i="5"/>
  <c r="CB15" i="5" s="1"/>
  <c r="BZ15" i="5"/>
  <c r="BY15" i="5"/>
  <c r="BU15" i="5"/>
  <c r="BO15" i="5"/>
  <c r="BP15" i="5" s="1"/>
  <c r="BN15" i="5"/>
  <c r="BT15" i="5" s="1"/>
  <c r="BM15" i="5"/>
  <c r="BJ15" i="5"/>
  <c r="BI15" i="5"/>
  <c r="AV15" i="5"/>
  <c r="AU15" i="5"/>
  <c r="AR15" i="5"/>
  <c r="AI15" i="5"/>
  <c r="AE15" i="5"/>
  <c r="AD15" i="5"/>
  <c r="AC15" i="5"/>
  <c r="AB15" i="5"/>
  <c r="X15" i="5"/>
  <c r="W15" i="5"/>
  <c r="Y15" i="5" s="1"/>
  <c r="R15" i="5"/>
  <c r="S15" i="5" s="1"/>
  <c r="Q15" i="5"/>
  <c r="P15" i="5"/>
  <c r="M15" i="5"/>
  <c r="L15" i="5"/>
  <c r="A15" i="5"/>
  <c r="CS14" i="5"/>
  <c r="CR14" i="5"/>
  <c r="CO14" i="5"/>
  <c r="CF14" i="5"/>
  <c r="CB14" i="5"/>
  <c r="CA14" i="5"/>
  <c r="BZ14" i="5"/>
  <c r="BY14" i="5"/>
  <c r="BU14" i="5"/>
  <c r="BT14" i="5"/>
  <c r="BV14" i="5" s="1"/>
  <c r="BO14" i="5"/>
  <c r="BP14" i="5" s="1"/>
  <c r="BN14" i="5"/>
  <c r="BM14" i="5"/>
  <c r="BJ14" i="5"/>
  <c r="BI14" i="5"/>
  <c r="AV14" i="5"/>
  <c r="AU14" i="5"/>
  <c r="AR14" i="5"/>
  <c r="AI14" i="5"/>
  <c r="AD14" i="5"/>
  <c r="AE14" i="5" s="1"/>
  <c r="AC14" i="5"/>
  <c r="AB14" i="5"/>
  <c r="X14" i="5"/>
  <c r="Y14" i="5" s="1"/>
  <c r="R14" i="5"/>
  <c r="S14" i="5" s="1"/>
  <c r="Q14" i="5"/>
  <c r="W14" i="5" s="1"/>
  <c r="P14" i="5"/>
  <c r="M14" i="5"/>
  <c r="L14" i="5"/>
  <c r="A14" i="5"/>
  <c r="CS13" i="5"/>
  <c r="CR13" i="5"/>
  <c r="CF13" i="5"/>
  <c r="CO13" i="5" s="1"/>
  <c r="CA13" i="5"/>
  <c r="CB13" i="5" s="1"/>
  <c r="BZ13" i="5"/>
  <c r="BY13" i="5"/>
  <c r="BV13" i="5"/>
  <c r="BU13" i="5"/>
  <c r="BO13" i="5"/>
  <c r="BP13" i="5" s="1"/>
  <c r="BN13" i="5"/>
  <c r="BT13" i="5" s="1"/>
  <c r="BM13" i="5"/>
  <c r="BJ13" i="5"/>
  <c r="BI13" i="5"/>
  <c r="AV13" i="5"/>
  <c r="AU13" i="5"/>
  <c r="AI13" i="5"/>
  <c r="AR13" i="5" s="1"/>
  <c r="AE13" i="5"/>
  <c r="AD13" i="5"/>
  <c r="AC13" i="5"/>
  <c r="AB13" i="5"/>
  <c r="X13" i="5"/>
  <c r="Y13" i="5" s="1"/>
  <c r="W13" i="5"/>
  <c r="Q13" i="5"/>
  <c r="P13" i="5"/>
  <c r="M13" i="5"/>
  <c r="L13" i="5"/>
  <c r="A13" i="5"/>
  <c r="CS12" i="5"/>
  <c r="CR12" i="5"/>
  <c r="CO12" i="5"/>
  <c r="CF12" i="5"/>
  <c r="BO12" i="5" s="1"/>
  <c r="BP12" i="5" s="1"/>
  <c r="CA12" i="5"/>
  <c r="CB12" i="5" s="1"/>
  <c r="BZ12" i="5"/>
  <c r="BY12" i="5"/>
  <c r="BU12" i="5"/>
  <c r="BT12" i="5"/>
  <c r="BV12" i="5" s="1"/>
  <c r="BN12" i="5"/>
  <c r="BM12" i="5"/>
  <c r="BJ12" i="5"/>
  <c r="BI12" i="5"/>
  <c r="AV12" i="5"/>
  <c r="AU12" i="5"/>
  <c r="AI12" i="5"/>
  <c r="AR12" i="5" s="1"/>
  <c r="AD12" i="5"/>
  <c r="AE12" i="5" s="1"/>
  <c r="AC12" i="5"/>
  <c r="AB12" i="5"/>
  <c r="X12" i="5"/>
  <c r="Y12" i="5" s="1"/>
  <c r="W12" i="5"/>
  <c r="R12" i="5"/>
  <c r="S12" i="5" s="1"/>
  <c r="Q12" i="5"/>
  <c r="P12" i="5"/>
  <c r="M12" i="5"/>
  <c r="L12" i="5"/>
  <c r="A12" i="5"/>
  <c r="CS11" i="5"/>
  <c r="CR11" i="5"/>
  <c r="CF11" i="5"/>
  <c r="CO11" i="5" s="1"/>
  <c r="CA11" i="5"/>
  <c r="CB11" i="5" s="1"/>
  <c r="BZ11" i="5"/>
  <c r="BY11" i="5"/>
  <c r="BU11" i="5"/>
  <c r="BV11" i="5" s="1"/>
  <c r="BT11" i="5"/>
  <c r="BO11" i="5"/>
  <c r="BP11" i="5" s="1"/>
  <c r="BN11" i="5"/>
  <c r="BM11" i="5"/>
  <c r="BJ11" i="5"/>
  <c r="BI11" i="5"/>
  <c r="AV11" i="5"/>
  <c r="AU11" i="5"/>
  <c r="AI11" i="5"/>
  <c r="AR11" i="5" s="1"/>
  <c r="AE11" i="5"/>
  <c r="AD11" i="5"/>
  <c r="AC11" i="5"/>
  <c r="AB11" i="5"/>
  <c r="X11" i="5"/>
  <c r="Y11" i="5" s="1"/>
  <c r="W11" i="5"/>
  <c r="R11" i="5"/>
  <c r="S11" i="5" s="1"/>
  <c r="Q11" i="5"/>
  <c r="P11" i="5"/>
  <c r="M11" i="5"/>
  <c r="L11" i="5"/>
  <c r="A11" i="5"/>
  <c r="CS10" i="5"/>
  <c r="CR10" i="5"/>
  <c r="CF10" i="5"/>
  <c r="CO10" i="5" s="1"/>
  <c r="CB10" i="5"/>
  <c r="CA10" i="5"/>
  <c r="BZ10" i="5"/>
  <c r="BY10" i="5"/>
  <c r="BU10" i="5"/>
  <c r="BO10" i="5"/>
  <c r="BP10" i="5" s="1"/>
  <c r="BN10" i="5"/>
  <c r="BT10" i="5" s="1"/>
  <c r="BM10" i="5"/>
  <c r="BJ10" i="5"/>
  <c r="BI10" i="5"/>
  <c r="AV10" i="5"/>
  <c r="AU10" i="5"/>
  <c r="AR10" i="5"/>
  <c r="AI10" i="5"/>
  <c r="AD10" i="5"/>
  <c r="AE10" i="5" s="1"/>
  <c r="AC10" i="5"/>
  <c r="AB10" i="5"/>
  <c r="Y10" i="5"/>
  <c r="X10" i="5"/>
  <c r="S10" i="5"/>
  <c r="R10" i="5"/>
  <c r="Q10" i="5"/>
  <c r="W10" i="5" s="1"/>
  <c r="P10" i="5"/>
  <c r="M10" i="5"/>
  <c r="L10" i="5"/>
  <c r="A10" i="5"/>
  <c r="CS9" i="5"/>
  <c r="CR9" i="5"/>
  <c r="CO9" i="5"/>
  <c r="CF9" i="5"/>
  <c r="CA9" i="5"/>
  <c r="CB9" i="5" s="1"/>
  <c r="BZ9" i="5"/>
  <c r="BY9" i="5"/>
  <c r="BU9" i="5"/>
  <c r="BP9" i="5"/>
  <c r="BO9" i="5"/>
  <c r="BN9" i="5"/>
  <c r="BT9" i="5" s="1"/>
  <c r="BV9" i="5" s="1"/>
  <c r="BM9" i="5"/>
  <c r="BJ9" i="5"/>
  <c r="BI9" i="5"/>
  <c r="AV9" i="5"/>
  <c r="AU9" i="5"/>
  <c r="AR9" i="5"/>
  <c r="AI9" i="5"/>
  <c r="AD9" i="5"/>
  <c r="AC9" i="5"/>
  <c r="AB9" i="5"/>
  <c r="Y9" i="5"/>
  <c r="X9" i="5"/>
  <c r="R9" i="5"/>
  <c r="S9" i="5" s="1"/>
  <c r="Q9" i="5"/>
  <c r="W9" i="5" s="1"/>
  <c r="P9" i="5"/>
  <c r="M9" i="5"/>
  <c r="L9" i="5"/>
  <c r="A9" i="5"/>
  <c r="CS8" i="5"/>
  <c r="CR8" i="5"/>
  <c r="CF8" i="5"/>
  <c r="CO8" i="5" s="1"/>
  <c r="CA8" i="5"/>
  <c r="CB8" i="5" s="1"/>
  <c r="BZ8" i="5"/>
  <c r="BY8" i="5"/>
  <c r="BU8" i="5"/>
  <c r="BV8" i="5" s="1"/>
  <c r="BO8" i="5"/>
  <c r="BP8" i="5" s="1"/>
  <c r="BN8" i="5"/>
  <c r="BT8" i="5" s="1"/>
  <c r="BM8" i="5"/>
  <c r="BJ8" i="5"/>
  <c r="BI8" i="5"/>
  <c r="AV8" i="5"/>
  <c r="AU8" i="5"/>
  <c r="AR8" i="5"/>
  <c r="AI8" i="5"/>
  <c r="R8" i="5" s="1"/>
  <c r="S8" i="5" s="1"/>
  <c r="AE8" i="5"/>
  <c r="AD8" i="5"/>
  <c r="AC8" i="5"/>
  <c r="AB8" i="5"/>
  <c r="X8" i="5"/>
  <c r="Q8" i="5"/>
  <c r="W8" i="5" s="1"/>
  <c r="Y8" i="5" s="1"/>
  <c r="P8" i="5"/>
  <c r="M8" i="5"/>
  <c r="L8" i="5"/>
  <c r="A8" i="5"/>
  <c r="CS7" i="5"/>
  <c r="CR7" i="5"/>
  <c r="CF7" i="5"/>
  <c r="BO7" i="5" s="1"/>
  <c r="BP7" i="5" s="1"/>
  <c r="CB7" i="5"/>
  <c r="CA7" i="5"/>
  <c r="BZ7" i="5"/>
  <c r="BY7" i="5"/>
  <c r="BU7" i="5"/>
  <c r="BV7" i="5" s="1"/>
  <c r="BT7" i="5"/>
  <c r="BN7" i="5"/>
  <c r="BM7" i="5"/>
  <c r="BJ7" i="5"/>
  <c r="BI7" i="5"/>
  <c r="AV7" i="5"/>
  <c r="AU7" i="5"/>
  <c r="AR7" i="5"/>
  <c r="AI7" i="5"/>
  <c r="R7" i="5" s="1"/>
  <c r="AE7" i="5"/>
  <c r="AD7" i="5"/>
  <c r="AC7" i="5"/>
  <c r="AB7" i="5"/>
  <c r="X7" i="5"/>
  <c r="W7" i="5"/>
  <c r="Y7" i="5" s="1"/>
  <c r="S7" i="5"/>
  <c r="Q7" i="5"/>
  <c r="P7" i="5"/>
  <c r="M7" i="5"/>
  <c r="L7" i="5"/>
  <c r="A7" i="5"/>
  <c r="CS6" i="5"/>
  <c r="CS31" i="5" s="1"/>
  <c r="CR6" i="5"/>
  <c r="CF6" i="5"/>
  <c r="CA6" i="5"/>
  <c r="CA31" i="5" s="1"/>
  <c r="BZ6" i="5"/>
  <c r="BZ31" i="5" s="1"/>
  <c r="BZ32" i="5" s="1"/>
  <c r="BY6" i="5"/>
  <c r="BU6" i="5"/>
  <c r="BT6" i="5"/>
  <c r="BN6" i="5"/>
  <c r="BN31" i="5" s="1"/>
  <c r="BN32" i="5" s="1"/>
  <c r="BM6" i="5"/>
  <c r="BJ6" i="5"/>
  <c r="BI6" i="5"/>
  <c r="AV6" i="5"/>
  <c r="AU6" i="5"/>
  <c r="AI6" i="5"/>
  <c r="AE6" i="5"/>
  <c r="AD6" i="5"/>
  <c r="AD31" i="5" s="1"/>
  <c r="AC6" i="5"/>
  <c r="AC31" i="5" s="1"/>
  <c r="AC32" i="5" s="1"/>
  <c r="AB6" i="5"/>
  <c r="X6" i="5"/>
  <c r="W6" i="5"/>
  <c r="S6" i="5"/>
  <c r="R6" i="5"/>
  <c r="Q6" i="5"/>
  <c r="P6" i="5"/>
  <c r="M6" i="5"/>
  <c r="L6" i="5"/>
  <c r="A6" i="5"/>
  <c r="CH334" i="4"/>
  <c r="CC334" i="4"/>
  <c r="CB334" i="4"/>
  <c r="BQ334" i="4"/>
  <c r="BP334" i="4"/>
  <c r="AJ334" i="4"/>
  <c r="S334" i="4" s="1"/>
  <c r="AE334" i="4"/>
  <c r="AD334" i="4"/>
  <c r="Y334" i="4"/>
  <c r="X334" i="4"/>
  <c r="R334" i="4"/>
  <c r="CH333" i="4"/>
  <c r="BQ333" i="4" s="1"/>
  <c r="CC333" i="4"/>
  <c r="CB333" i="4"/>
  <c r="BP333" i="4"/>
  <c r="AJ333" i="4"/>
  <c r="S333" i="4" s="1"/>
  <c r="AE333" i="4"/>
  <c r="AD333" i="4"/>
  <c r="Y333" i="4"/>
  <c r="R333" i="4"/>
  <c r="X333" i="4" s="1"/>
  <c r="CH332" i="4"/>
  <c r="CC332" i="4"/>
  <c r="CB332" i="4"/>
  <c r="BQ332" i="4"/>
  <c r="BP332" i="4"/>
  <c r="AJ332" i="4"/>
  <c r="S332" i="4" s="1"/>
  <c r="AE332" i="4"/>
  <c r="AD332" i="4"/>
  <c r="Y332" i="4"/>
  <c r="X332" i="4"/>
  <c r="R332" i="4"/>
  <c r="CH331" i="4"/>
  <c r="BQ331" i="4" s="1"/>
  <c r="CC331" i="4"/>
  <c r="CB331" i="4"/>
  <c r="BP331" i="4"/>
  <c r="AJ331" i="4"/>
  <c r="S331" i="4" s="1"/>
  <c r="AE331" i="4"/>
  <c r="AD331" i="4"/>
  <c r="Y331" i="4"/>
  <c r="R331" i="4"/>
  <c r="X331" i="4" s="1"/>
  <c r="CH330" i="4"/>
  <c r="CC330" i="4"/>
  <c r="CB330" i="4"/>
  <c r="BQ330" i="4"/>
  <c r="BP330" i="4"/>
  <c r="AJ330" i="4"/>
  <c r="S330" i="4" s="1"/>
  <c r="AE330" i="4"/>
  <c r="AD330" i="4"/>
  <c r="Y330" i="4"/>
  <c r="R330" i="4"/>
  <c r="X330" i="4" s="1"/>
  <c r="CH329" i="4"/>
  <c r="BQ329" i="4" s="1"/>
  <c r="CC329" i="4"/>
  <c r="CB329" i="4"/>
  <c r="BP329" i="4"/>
  <c r="AJ329" i="4"/>
  <c r="S329" i="4" s="1"/>
  <c r="AE329" i="4"/>
  <c r="AD329" i="4"/>
  <c r="Y329" i="4"/>
  <c r="X329" i="4"/>
  <c r="R329" i="4"/>
  <c r="CH328" i="4"/>
  <c r="CC328" i="4"/>
  <c r="CB328" i="4"/>
  <c r="BQ328" i="4"/>
  <c r="BP328" i="4"/>
  <c r="AJ328" i="4"/>
  <c r="S328" i="4" s="1"/>
  <c r="AE328" i="4"/>
  <c r="AD328" i="4"/>
  <c r="Y328" i="4"/>
  <c r="X328" i="4"/>
  <c r="R328" i="4"/>
  <c r="CH327" i="4"/>
  <c r="BQ327" i="4" s="1"/>
  <c r="CC327" i="4"/>
  <c r="CB327" i="4"/>
  <c r="BP327" i="4"/>
  <c r="AJ327" i="4"/>
  <c r="S327" i="4" s="1"/>
  <c r="AE327" i="4"/>
  <c r="AD327" i="4"/>
  <c r="Y327" i="4"/>
  <c r="R327" i="4"/>
  <c r="X327" i="4" s="1"/>
  <c r="CH326" i="4"/>
  <c r="CC326" i="4"/>
  <c r="CB326" i="4"/>
  <c r="BQ326" i="4"/>
  <c r="BP326" i="4"/>
  <c r="AJ326" i="4"/>
  <c r="S326" i="4" s="1"/>
  <c r="AE326" i="4"/>
  <c r="AD326" i="4"/>
  <c r="Y326" i="4"/>
  <c r="X326" i="4"/>
  <c r="R326" i="4"/>
  <c r="CH325" i="4"/>
  <c r="BQ325" i="4" s="1"/>
  <c r="CC325" i="4"/>
  <c r="CB325" i="4"/>
  <c r="BP325" i="4"/>
  <c r="AJ325" i="4"/>
  <c r="S325" i="4" s="1"/>
  <c r="AE325" i="4"/>
  <c r="AD325" i="4"/>
  <c r="Y325" i="4"/>
  <c r="R325" i="4"/>
  <c r="X325" i="4" s="1"/>
  <c r="CH324" i="4"/>
  <c r="BQ324" i="4" s="1"/>
  <c r="CC324" i="4"/>
  <c r="CB324" i="4"/>
  <c r="BP324" i="4"/>
  <c r="AJ324" i="4"/>
  <c r="S324" i="4" s="1"/>
  <c r="AE324" i="4"/>
  <c r="AD324" i="4"/>
  <c r="Y324" i="4"/>
  <c r="R324" i="4"/>
  <c r="X324" i="4" s="1"/>
  <c r="CH323" i="4"/>
  <c r="BQ323" i="4" s="1"/>
  <c r="CC323" i="4"/>
  <c r="CB323" i="4"/>
  <c r="BP323" i="4"/>
  <c r="AJ323" i="4"/>
  <c r="S323" i="4" s="1"/>
  <c r="AE323" i="4"/>
  <c r="AD323" i="4"/>
  <c r="Y323" i="4"/>
  <c r="R323" i="4"/>
  <c r="X323" i="4" s="1"/>
  <c r="CH322" i="4"/>
  <c r="BQ322" i="4" s="1"/>
  <c r="CC322" i="4"/>
  <c r="CB322" i="4"/>
  <c r="BP322" i="4"/>
  <c r="AJ322" i="4"/>
  <c r="S322" i="4" s="1"/>
  <c r="AE322" i="4"/>
  <c r="AD322" i="4"/>
  <c r="Y322" i="4"/>
  <c r="R322" i="4"/>
  <c r="X322" i="4" s="1"/>
  <c r="CT321" i="4"/>
  <c r="CH321" i="4"/>
  <c r="CC321" i="4"/>
  <c r="CB321" i="4"/>
  <c r="CA321" i="4"/>
  <c r="BQ321" i="4"/>
  <c r="BR321" i="4" s="1"/>
  <c r="BP321" i="4"/>
  <c r="BO321" i="4"/>
  <c r="BL321" i="4"/>
  <c r="BK321" i="4"/>
  <c r="AV321" i="4"/>
  <c r="AJ321" i="4"/>
  <c r="S321" i="4" s="1"/>
  <c r="T321" i="4" s="1"/>
  <c r="AE321" i="4"/>
  <c r="AD321" i="4"/>
  <c r="AC321" i="4"/>
  <c r="Y321" i="4"/>
  <c r="R321" i="4"/>
  <c r="X321" i="4" s="1"/>
  <c r="Q321" i="4"/>
  <c r="N321" i="4"/>
  <c r="M321" i="4"/>
  <c r="CT320" i="4"/>
  <c r="CH320" i="4"/>
  <c r="BQ320" i="4" s="1"/>
  <c r="CC320" i="4"/>
  <c r="CD320" i="4" s="1"/>
  <c r="CB320" i="4"/>
  <c r="BP320" i="4"/>
  <c r="BO320" i="4"/>
  <c r="BK320" i="4"/>
  <c r="AV320" i="4"/>
  <c r="AJ320" i="4"/>
  <c r="S320" i="4" s="1"/>
  <c r="AE320" i="4"/>
  <c r="AD320" i="4"/>
  <c r="Y320" i="4"/>
  <c r="Z320" i="4" s="1"/>
  <c r="R320" i="4"/>
  <c r="X320" i="4" s="1"/>
  <c r="Q320" i="4"/>
  <c r="M320" i="4"/>
  <c r="CH319" i="4"/>
  <c r="BQ319" i="4" s="1"/>
  <c r="CC319" i="4"/>
  <c r="CB319" i="4"/>
  <c r="CA319" i="4"/>
  <c r="BP319" i="4"/>
  <c r="BK319" i="4"/>
  <c r="AJ319" i="4"/>
  <c r="AE319" i="4"/>
  <c r="AD319" i="4"/>
  <c r="AC319" i="4"/>
  <c r="Y319" i="4"/>
  <c r="S319" i="4"/>
  <c r="T319" i="4" s="1"/>
  <c r="R319" i="4"/>
  <c r="X319" i="4" s="1"/>
  <c r="M319" i="4"/>
  <c r="CH318" i="4"/>
  <c r="BQ318" i="4" s="1"/>
  <c r="CC318" i="4"/>
  <c r="CB318" i="4"/>
  <c r="CD318" i="4" s="1"/>
  <c r="CA318" i="4"/>
  <c r="BP318" i="4"/>
  <c r="BK318" i="4"/>
  <c r="AJ318" i="4"/>
  <c r="AE318" i="4"/>
  <c r="AF318" i="4" s="1"/>
  <c r="AD318" i="4"/>
  <c r="AC318" i="4"/>
  <c r="Y318" i="4"/>
  <c r="S318" i="4"/>
  <c r="R318" i="4"/>
  <c r="X318" i="4" s="1"/>
  <c r="M318" i="4"/>
  <c r="CH317" i="4"/>
  <c r="CC317" i="4"/>
  <c r="CD317" i="4" s="1"/>
  <c r="CB317" i="4"/>
  <c r="CA317" i="4"/>
  <c r="BQ317" i="4"/>
  <c r="BR317" i="4" s="1"/>
  <c r="BP317" i="4"/>
  <c r="BK317" i="4"/>
  <c r="AJ317" i="4"/>
  <c r="S317" i="4" s="1"/>
  <c r="AE317" i="4"/>
  <c r="AD317" i="4"/>
  <c r="AF317" i="4" s="1"/>
  <c r="AC317" i="4"/>
  <c r="Y317" i="4"/>
  <c r="X317" i="4"/>
  <c r="T317" i="4"/>
  <c r="R317" i="4"/>
  <c r="M317" i="4"/>
  <c r="CH316" i="4"/>
  <c r="BQ316" i="4" s="1"/>
  <c r="CC316" i="4"/>
  <c r="CD316" i="4" s="1"/>
  <c r="CB316" i="4"/>
  <c r="CA316" i="4"/>
  <c r="BP316" i="4"/>
  <c r="BK316" i="4"/>
  <c r="AJ316" i="4"/>
  <c r="S316" i="4" s="1"/>
  <c r="T316" i="4" s="1"/>
  <c r="AE316" i="4"/>
  <c r="AD316" i="4"/>
  <c r="AC316" i="4"/>
  <c r="Z316" i="4"/>
  <c r="Y316" i="4"/>
  <c r="R316" i="4"/>
  <c r="X316" i="4" s="1"/>
  <c r="M316" i="4"/>
  <c r="CT315" i="4"/>
  <c r="CH315" i="4"/>
  <c r="CD315" i="4"/>
  <c r="CC315" i="4"/>
  <c r="CB315" i="4"/>
  <c r="CA315" i="4"/>
  <c r="BQ315" i="4"/>
  <c r="BP315" i="4"/>
  <c r="BO315" i="4"/>
  <c r="BK315" i="4"/>
  <c r="AV315" i="4"/>
  <c r="AJ315" i="4"/>
  <c r="AE315" i="4"/>
  <c r="AD315" i="4"/>
  <c r="AC315" i="4"/>
  <c r="Y315" i="4"/>
  <c r="S315" i="4"/>
  <c r="R315" i="4"/>
  <c r="X315" i="4" s="1"/>
  <c r="Q315" i="4"/>
  <c r="M315" i="4"/>
  <c r="CT314" i="4"/>
  <c r="CH314" i="4"/>
  <c r="BQ314" i="4" s="1"/>
  <c r="CC314" i="4"/>
  <c r="CD314" i="4" s="1"/>
  <c r="CB314" i="4"/>
  <c r="CA314" i="4"/>
  <c r="BP314" i="4"/>
  <c r="BO314" i="4"/>
  <c r="BK314" i="4"/>
  <c r="AV314" i="4"/>
  <c r="AJ314" i="4"/>
  <c r="AE314" i="4"/>
  <c r="AF314" i="4" s="1"/>
  <c r="AD314" i="4"/>
  <c r="AC314" i="4"/>
  <c r="Y314" i="4"/>
  <c r="S314" i="4"/>
  <c r="T314" i="4" s="1"/>
  <c r="R314" i="4"/>
  <c r="X314" i="4" s="1"/>
  <c r="Q314" i="4"/>
  <c r="M314" i="4"/>
  <c r="CH313" i="4"/>
  <c r="BQ313" i="4" s="1"/>
  <c r="CC313" i="4"/>
  <c r="CB313" i="4"/>
  <c r="CA313" i="4"/>
  <c r="BP313" i="4"/>
  <c r="BK313" i="4"/>
  <c r="AJ313" i="4"/>
  <c r="AE313" i="4"/>
  <c r="AD313" i="4"/>
  <c r="AC313" i="4"/>
  <c r="Y313" i="4"/>
  <c r="X313" i="4"/>
  <c r="S313" i="4"/>
  <c r="R313" i="4"/>
  <c r="M313" i="4"/>
  <c r="CT312" i="4"/>
  <c r="CH312" i="4"/>
  <c r="BQ312" i="4" s="1"/>
  <c r="CC312" i="4"/>
  <c r="CD312" i="4" s="1"/>
  <c r="CB312" i="4"/>
  <c r="BP312" i="4"/>
  <c r="BO312" i="4"/>
  <c r="BK312" i="4"/>
  <c r="AV312" i="4"/>
  <c r="AJ312" i="4"/>
  <c r="AE312" i="4"/>
  <c r="AD312" i="4"/>
  <c r="AF312" i="4" s="1"/>
  <c r="Y312" i="4"/>
  <c r="Z312" i="4" s="1"/>
  <c r="X312" i="4"/>
  <c r="S312" i="4"/>
  <c r="R312" i="4"/>
  <c r="Q312" i="4"/>
  <c r="M312" i="4"/>
  <c r="CT311" i="4"/>
  <c r="CH311" i="4"/>
  <c r="CC311" i="4"/>
  <c r="CB311" i="4"/>
  <c r="CD311" i="4" s="1"/>
  <c r="CA311" i="4"/>
  <c r="BQ311" i="4"/>
  <c r="BP311" i="4"/>
  <c r="BO311" i="4"/>
  <c r="BK311" i="4"/>
  <c r="AV311" i="4"/>
  <c r="AJ311" i="4"/>
  <c r="S311" i="4" s="1"/>
  <c r="AE311" i="4"/>
  <c r="AD311" i="4"/>
  <c r="AC311" i="4"/>
  <c r="Y311" i="4"/>
  <c r="X311" i="4"/>
  <c r="R311" i="4"/>
  <c r="Q311" i="4"/>
  <c r="M311" i="4"/>
  <c r="CH310" i="4"/>
  <c r="BQ310" i="4" s="1"/>
  <c r="CC310" i="4"/>
  <c r="CB310" i="4"/>
  <c r="BP310" i="4"/>
  <c r="AJ310" i="4"/>
  <c r="S310" i="4" s="1"/>
  <c r="AE310" i="4"/>
  <c r="AD310" i="4"/>
  <c r="Y310" i="4"/>
  <c r="X310" i="4"/>
  <c r="R310" i="4"/>
  <c r="CT309" i="4"/>
  <c r="CH309" i="4"/>
  <c r="BQ309" i="4" s="1"/>
  <c r="CC309" i="4"/>
  <c r="CD309" i="4" s="1"/>
  <c r="CB309" i="4"/>
  <c r="BP309" i="4"/>
  <c r="BK309" i="4"/>
  <c r="AV309" i="4"/>
  <c r="AJ309" i="4"/>
  <c r="AE309" i="4"/>
  <c r="AD309" i="4"/>
  <c r="Y309" i="4"/>
  <c r="X309" i="4"/>
  <c r="S309" i="4"/>
  <c r="R309" i="4"/>
  <c r="M309" i="4"/>
  <c r="CT308" i="4"/>
  <c r="CH308" i="4"/>
  <c r="BQ308" i="4" s="1"/>
  <c r="CC308" i="4"/>
  <c r="CD308" i="4" s="1"/>
  <c r="CB308" i="4"/>
  <c r="BP308" i="4"/>
  <c r="BO308" i="4"/>
  <c r="BK308" i="4"/>
  <c r="AV308" i="4"/>
  <c r="AJ308" i="4"/>
  <c r="S308" i="4" s="1"/>
  <c r="AE308" i="4"/>
  <c r="AD308" i="4"/>
  <c r="Y308" i="4"/>
  <c r="R308" i="4"/>
  <c r="X308" i="4" s="1"/>
  <c r="Z308" i="4" s="1"/>
  <c r="Q308" i="4"/>
  <c r="M308" i="4"/>
  <c r="CH307" i="4"/>
  <c r="CC307" i="4"/>
  <c r="CD307" i="4" s="1"/>
  <c r="CB307" i="4"/>
  <c r="BQ307" i="4"/>
  <c r="BP307" i="4"/>
  <c r="BK307" i="4"/>
  <c r="AJ307" i="4"/>
  <c r="AE307" i="4"/>
  <c r="AF307" i="4" s="1"/>
  <c r="AD307" i="4"/>
  <c r="Y307" i="4"/>
  <c r="X307" i="4"/>
  <c r="S307" i="4"/>
  <c r="R307" i="4"/>
  <c r="M307" i="4"/>
  <c r="CH306" i="4"/>
  <c r="BQ306" i="4" s="1"/>
  <c r="CC306" i="4"/>
  <c r="CB306" i="4"/>
  <c r="BP306" i="4"/>
  <c r="AJ306" i="4"/>
  <c r="S306" i="4" s="1"/>
  <c r="AE306" i="4"/>
  <c r="AD306" i="4"/>
  <c r="Y306" i="4"/>
  <c r="R306" i="4"/>
  <c r="X306" i="4" s="1"/>
  <c r="CH305" i="4"/>
  <c r="BQ305" i="4" s="1"/>
  <c r="CC305" i="4"/>
  <c r="CB305" i="4"/>
  <c r="BP305" i="4"/>
  <c r="AJ305" i="4"/>
  <c r="S305" i="4" s="1"/>
  <c r="AE305" i="4"/>
  <c r="AD305" i="4"/>
  <c r="Y305" i="4"/>
  <c r="R305" i="4"/>
  <c r="X305" i="4" s="1"/>
  <c r="CH304" i="4"/>
  <c r="BQ304" i="4" s="1"/>
  <c r="CC304" i="4"/>
  <c r="CB304" i="4"/>
  <c r="BP304" i="4"/>
  <c r="AJ304" i="4"/>
  <c r="S304" i="4" s="1"/>
  <c r="AE304" i="4"/>
  <c r="AD304" i="4"/>
  <c r="Y304" i="4"/>
  <c r="R304" i="4"/>
  <c r="X304" i="4" s="1"/>
  <c r="CH303" i="4"/>
  <c r="BQ303" i="4" s="1"/>
  <c r="CC303" i="4"/>
  <c r="CB303" i="4"/>
  <c r="BP303" i="4"/>
  <c r="AJ303" i="4"/>
  <c r="S303" i="4" s="1"/>
  <c r="AE303" i="4"/>
  <c r="AD303" i="4"/>
  <c r="Y303" i="4"/>
  <c r="R303" i="4"/>
  <c r="X303" i="4" s="1"/>
  <c r="CH302" i="4"/>
  <c r="CD302" i="4"/>
  <c r="CC302" i="4"/>
  <c r="CB302" i="4"/>
  <c r="CA302" i="4"/>
  <c r="BQ302" i="4"/>
  <c r="BP302" i="4"/>
  <c r="BK302" i="4"/>
  <c r="AJ302" i="4"/>
  <c r="S302" i="4" s="1"/>
  <c r="AE302" i="4"/>
  <c r="AF302" i="4" s="1"/>
  <c r="AD302" i="4"/>
  <c r="AC302" i="4"/>
  <c r="Y302" i="4"/>
  <c r="X302" i="4"/>
  <c r="R302" i="4"/>
  <c r="M302" i="4"/>
  <c r="CH301" i="4"/>
  <c r="BQ301" i="4" s="1"/>
  <c r="CC301" i="4"/>
  <c r="CB301" i="4"/>
  <c r="BP301" i="4"/>
  <c r="AJ301" i="4"/>
  <c r="S301" i="4" s="1"/>
  <c r="AE301" i="4"/>
  <c r="AD301" i="4"/>
  <c r="Y301" i="4"/>
  <c r="R301" i="4"/>
  <c r="X301" i="4" s="1"/>
  <c r="CH300" i="4"/>
  <c r="BQ300" i="4" s="1"/>
  <c r="CC300" i="4"/>
  <c r="CB300" i="4"/>
  <c r="BP300" i="4"/>
  <c r="AJ300" i="4"/>
  <c r="S300" i="4" s="1"/>
  <c r="AE300" i="4"/>
  <c r="AD300" i="4"/>
  <c r="Y300" i="4"/>
  <c r="R300" i="4"/>
  <c r="X300" i="4" s="1"/>
  <c r="CH299" i="4"/>
  <c r="BQ299" i="4" s="1"/>
  <c r="CD299" i="4"/>
  <c r="CC299" i="4"/>
  <c r="CB299" i="4"/>
  <c r="BP299" i="4"/>
  <c r="BK299" i="4"/>
  <c r="AJ299" i="4"/>
  <c r="S299" i="4" s="1"/>
  <c r="AF299" i="4"/>
  <c r="AE299" i="4"/>
  <c r="AD299" i="4"/>
  <c r="Y299" i="4"/>
  <c r="X299" i="4"/>
  <c r="Z299" i="4" s="1"/>
  <c r="R299" i="4"/>
  <c r="M299" i="4"/>
  <c r="CH298" i="4"/>
  <c r="BQ298" i="4" s="1"/>
  <c r="CC298" i="4"/>
  <c r="CB298" i="4"/>
  <c r="BP298" i="4"/>
  <c r="AJ298" i="4"/>
  <c r="AE298" i="4"/>
  <c r="AD298" i="4"/>
  <c r="Y298" i="4"/>
  <c r="X298" i="4"/>
  <c r="S298" i="4"/>
  <c r="R298" i="4"/>
  <c r="CH297" i="4"/>
  <c r="BQ297" i="4" s="1"/>
  <c r="CC297" i="4"/>
  <c r="CB297" i="4"/>
  <c r="CA297" i="4"/>
  <c r="BP297" i="4"/>
  <c r="BK297" i="4"/>
  <c r="AJ297" i="4"/>
  <c r="S297" i="4" s="1"/>
  <c r="AF297" i="4"/>
  <c r="AE297" i="4"/>
  <c r="AD297" i="4"/>
  <c r="AC297" i="4"/>
  <c r="Y297" i="4"/>
  <c r="X297" i="4"/>
  <c r="R297" i="4"/>
  <c r="M297" i="4"/>
  <c r="CH296" i="4"/>
  <c r="BQ296" i="4" s="1"/>
  <c r="CC296" i="4"/>
  <c r="CB296" i="4"/>
  <c r="CD296" i="4" s="1"/>
  <c r="BP296" i="4"/>
  <c r="BK296" i="4"/>
  <c r="AJ296" i="4"/>
  <c r="AE296" i="4"/>
  <c r="AD296" i="4"/>
  <c r="AF296" i="4" s="1"/>
  <c r="Y296" i="4"/>
  <c r="S296" i="4"/>
  <c r="R296" i="4"/>
  <c r="X296" i="4" s="1"/>
  <c r="M296" i="4"/>
  <c r="CH295" i="4"/>
  <c r="CC295" i="4"/>
  <c r="CB295" i="4"/>
  <c r="BQ295" i="4"/>
  <c r="BP295" i="4"/>
  <c r="AJ295" i="4"/>
  <c r="S295" i="4" s="1"/>
  <c r="AE295" i="4"/>
  <c r="AD295" i="4"/>
  <c r="Y295" i="4"/>
  <c r="X295" i="4"/>
  <c r="R295" i="4"/>
  <c r="CH294" i="4"/>
  <c r="CC294" i="4"/>
  <c r="CB294" i="4"/>
  <c r="BQ294" i="4"/>
  <c r="BP294" i="4"/>
  <c r="BK294" i="4"/>
  <c r="AJ294" i="4"/>
  <c r="S294" i="4" s="1"/>
  <c r="AE294" i="4"/>
  <c r="AF294" i="4" s="1"/>
  <c r="AD294" i="4"/>
  <c r="Y294" i="4"/>
  <c r="R294" i="4"/>
  <c r="X294" i="4" s="1"/>
  <c r="M294" i="4"/>
  <c r="CH293" i="4"/>
  <c r="CC293" i="4"/>
  <c r="CD293" i="4" s="1"/>
  <c r="CB293" i="4"/>
  <c r="BQ293" i="4"/>
  <c r="BP293" i="4"/>
  <c r="BK293" i="4"/>
  <c r="AJ293" i="4"/>
  <c r="AE293" i="4"/>
  <c r="AD293" i="4"/>
  <c r="Y293" i="4"/>
  <c r="S293" i="4"/>
  <c r="R293" i="4"/>
  <c r="X293" i="4" s="1"/>
  <c r="M293" i="4"/>
  <c r="CH292" i="4"/>
  <c r="BQ292" i="4" s="1"/>
  <c r="CC292" i="4"/>
  <c r="CB292" i="4"/>
  <c r="BP292" i="4"/>
  <c r="AJ292" i="4"/>
  <c r="S292" i="4" s="1"/>
  <c r="AE292" i="4"/>
  <c r="AD292" i="4"/>
  <c r="Y292" i="4"/>
  <c r="R292" i="4"/>
  <c r="X292" i="4" s="1"/>
  <c r="CH291" i="4"/>
  <c r="CC291" i="4"/>
  <c r="CB291" i="4"/>
  <c r="BQ291" i="4"/>
  <c r="BP291" i="4"/>
  <c r="AJ291" i="4"/>
  <c r="S291" i="4" s="1"/>
  <c r="AE291" i="4"/>
  <c r="AD291" i="4"/>
  <c r="Y291" i="4"/>
  <c r="R291" i="4"/>
  <c r="X291" i="4" s="1"/>
  <c r="CH290" i="4"/>
  <c r="BQ290" i="4" s="1"/>
  <c r="CC290" i="4"/>
  <c r="CB290" i="4"/>
  <c r="BP290" i="4"/>
  <c r="AJ290" i="4"/>
  <c r="S290" i="4" s="1"/>
  <c r="AE290" i="4"/>
  <c r="AD290" i="4"/>
  <c r="Y290" i="4"/>
  <c r="R290" i="4"/>
  <c r="X290" i="4" s="1"/>
  <c r="CH289" i="4"/>
  <c r="BQ289" i="4" s="1"/>
  <c r="CC289" i="4"/>
  <c r="CB289" i="4"/>
  <c r="BP289" i="4"/>
  <c r="AJ289" i="4"/>
  <c r="S289" i="4" s="1"/>
  <c r="AE289" i="4"/>
  <c r="AD289" i="4"/>
  <c r="Y289" i="4"/>
  <c r="R289" i="4"/>
  <c r="X289" i="4" s="1"/>
  <c r="CH288" i="4"/>
  <c r="CC288" i="4"/>
  <c r="CB288" i="4"/>
  <c r="BQ288" i="4"/>
  <c r="BP288" i="4"/>
  <c r="AJ288" i="4"/>
  <c r="S288" i="4" s="1"/>
  <c r="AE288" i="4"/>
  <c r="AD288" i="4"/>
  <c r="Y288" i="4"/>
  <c r="R288" i="4"/>
  <c r="X288" i="4" s="1"/>
  <c r="CT287" i="4"/>
  <c r="CH287" i="4"/>
  <c r="CC287" i="4"/>
  <c r="CD287" i="4" s="1"/>
  <c r="CB287" i="4"/>
  <c r="CA287" i="4"/>
  <c r="BR287" i="4"/>
  <c r="BQ287" i="4"/>
  <c r="BP287" i="4"/>
  <c r="BO287" i="4"/>
  <c r="BL287" i="4"/>
  <c r="BK287" i="4"/>
  <c r="AV287" i="4"/>
  <c r="AJ287" i="4"/>
  <c r="AE287" i="4"/>
  <c r="AD287" i="4"/>
  <c r="AC287" i="4"/>
  <c r="Y287" i="4"/>
  <c r="S287" i="4"/>
  <c r="R287" i="4"/>
  <c r="Q287" i="4"/>
  <c r="N287" i="4"/>
  <c r="M287" i="4"/>
  <c r="CH286" i="4"/>
  <c r="BQ286" i="4" s="1"/>
  <c r="CC286" i="4"/>
  <c r="CB286" i="4"/>
  <c r="BP286" i="4"/>
  <c r="AJ286" i="4"/>
  <c r="S286" i="4" s="1"/>
  <c r="AE286" i="4"/>
  <c r="AD286" i="4"/>
  <c r="Y286" i="4"/>
  <c r="R286" i="4"/>
  <c r="X286" i="4" s="1"/>
  <c r="CT285" i="4"/>
  <c r="CH285" i="4"/>
  <c r="BQ285" i="4" s="1"/>
  <c r="CC285" i="4"/>
  <c r="CD285" i="4" s="1"/>
  <c r="CB285" i="4"/>
  <c r="CA285" i="4"/>
  <c r="BP285" i="4"/>
  <c r="BO285" i="4"/>
  <c r="BL285" i="4"/>
  <c r="BK285" i="4"/>
  <c r="AV285" i="4"/>
  <c r="AJ285" i="4"/>
  <c r="S285" i="4" s="1"/>
  <c r="AF285" i="4"/>
  <c r="AE285" i="4"/>
  <c r="AD285" i="4"/>
  <c r="AC285" i="4"/>
  <c r="Y285" i="4"/>
  <c r="R285" i="4"/>
  <c r="X285" i="4" s="1"/>
  <c r="Z285" i="4" s="1"/>
  <c r="Q285" i="4"/>
  <c r="N285" i="4"/>
  <c r="M285" i="4"/>
  <c r="CH284" i="4"/>
  <c r="BQ284" i="4" s="1"/>
  <c r="CC284" i="4"/>
  <c r="CB284" i="4"/>
  <c r="BP284" i="4"/>
  <c r="AJ284" i="4"/>
  <c r="S284" i="4" s="1"/>
  <c r="AE284" i="4"/>
  <c r="AD284" i="4"/>
  <c r="Y284" i="4"/>
  <c r="R284" i="4"/>
  <c r="X284" i="4" s="1"/>
  <c r="CQ283" i="4"/>
  <c r="CH283" i="4"/>
  <c r="CC283" i="4"/>
  <c r="CD283" i="4" s="1"/>
  <c r="CB283" i="4"/>
  <c r="BQ283" i="4"/>
  <c r="BP283" i="4"/>
  <c r="BK283" i="4"/>
  <c r="AJ283" i="4"/>
  <c r="S283" i="4" s="1"/>
  <c r="AE283" i="4"/>
  <c r="AF283" i="4" s="1"/>
  <c r="AD283" i="4"/>
  <c r="Y283" i="4"/>
  <c r="R283" i="4"/>
  <c r="X283" i="4" s="1"/>
  <c r="M283" i="4"/>
  <c r="CT282" i="4"/>
  <c r="CH282" i="4"/>
  <c r="BQ282" i="4" s="1"/>
  <c r="CC282" i="4"/>
  <c r="CB282" i="4"/>
  <c r="BP282" i="4"/>
  <c r="BO282" i="4"/>
  <c r="AV282" i="4"/>
  <c r="AJ282" i="4"/>
  <c r="AS282" i="4" s="1"/>
  <c r="AE282" i="4"/>
  <c r="AD282" i="4"/>
  <c r="Y282" i="4"/>
  <c r="R282" i="4"/>
  <c r="X282" i="4" s="1"/>
  <c r="Q282" i="4"/>
  <c r="CT281" i="4"/>
  <c r="CH281" i="4"/>
  <c r="CC281" i="4"/>
  <c r="CB281" i="4"/>
  <c r="BQ281" i="4"/>
  <c r="BP281" i="4"/>
  <c r="BO281" i="4"/>
  <c r="BK281" i="4"/>
  <c r="AV281" i="4"/>
  <c r="AJ281" i="4"/>
  <c r="AF281" i="4"/>
  <c r="AE281" i="4"/>
  <c r="AD281" i="4"/>
  <c r="Y281" i="4"/>
  <c r="S281" i="4"/>
  <c r="R281" i="4"/>
  <c r="X281" i="4" s="1"/>
  <c r="Q281" i="4"/>
  <c r="M281" i="4"/>
  <c r="CT280" i="4"/>
  <c r="CH280" i="4"/>
  <c r="CD280" i="4"/>
  <c r="CC280" i="4"/>
  <c r="CB280" i="4"/>
  <c r="CA280" i="4"/>
  <c r="BQ280" i="4"/>
  <c r="BP280" i="4"/>
  <c r="BO280" i="4"/>
  <c r="BK280" i="4"/>
  <c r="AV280" i="4"/>
  <c r="AJ280" i="4"/>
  <c r="S280" i="4" s="1"/>
  <c r="AE280" i="4"/>
  <c r="AF280" i="4" s="1"/>
  <c r="AD280" i="4"/>
  <c r="AC280" i="4"/>
  <c r="Y280" i="4"/>
  <c r="X280" i="4"/>
  <c r="R280" i="4"/>
  <c r="Q280" i="4"/>
  <c r="M280" i="4"/>
  <c r="CT279" i="4"/>
  <c r="CH279" i="4"/>
  <c r="CQ279" i="4" s="1"/>
  <c r="CC279" i="4"/>
  <c r="CB279" i="4"/>
  <c r="CD279" i="4" s="1"/>
  <c r="CA279" i="4"/>
  <c r="BP279" i="4"/>
  <c r="BO279" i="4"/>
  <c r="BK279" i="4"/>
  <c r="AV279" i="4"/>
  <c r="AS279" i="4"/>
  <c r="AJ279" i="4"/>
  <c r="AE279" i="4"/>
  <c r="AD279" i="4"/>
  <c r="AC279" i="4"/>
  <c r="Y279" i="4"/>
  <c r="S279" i="4"/>
  <c r="T279" i="4" s="1"/>
  <c r="R279" i="4"/>
  <c r="X279" i="4" s="1"/>
  <c r="Z279" i="4" s="1"/>
  <c r="Q279" i="4"/>
  <c r="M279" i="4"/>
  <c r="CT278" i="4"/>
  <c r="CH278" i="4"/>
  <c r="CC278" i="4"/>
  <c r="CB278" i="4"/>
  <c r="BQ278" i="4"/>
  <c r="BP278" i="4"/>
  <c r="BO278" i="4"/>
  <c r="BK278" i="4"/>
  <c r="AV278" i="4"/>
  <c r="AJ278" i="4"/>
  <c r="S278" i="4" s="1"/>
  <c r="AF278" i="4"/>
  <c r="AE278" i="4"/>
  <c r="AD278" i="4"/>
  <c r="Y278" i="4"/>
  <c r="X278" i="4"/>
  <c r="Z278" i="4" s="1"/>
  <c r="R278" i="4"/>
  <c r="Q278" i="4"/>
  <c r="M278" i="4"/>
  <c r="CT277" i="4"/>
  <c r="CH277" i="4"/>
  <c r="BQ277" i="4" s="1"/>
  <c r="CD277" i="4"/>
  <c r="CC277" i="4"/>
  <c r="CB277" i="4"/>
  <c r="BP277" i="4"/>
  <c r="BO277" i="4"/>
  <c r="BL277" i="4"/>
  <c r="BK277" i="4"/>
  <c r="AV277" i="4"/>
  <c r="AJ277" i="4"/>
  <c r="S277" i="4" s="1"/>
  <c r="AE277" i="4"/>
  <c r="AD277" i="4"/>
  <c r="Y277" i="4"/>
  <c r="R277" i="4"/>
  <c r="X277" i="4" s="1"/>
  <c r="Z277" i="4" s="1"/>
  <c r="Q277" i="4"/>
  <c r="N277" i="4"/>
  <c r="M277" i="4"/>
  <c r="CH276" i="4"/>
  <c r="CC276" i="4"/>
  <c r="CB276" i="4"/>
  <c r="CA276" i="4"/>
  <c r="BQ276" i="4"/>
  <c r="BR276" i="4" s="1"/>
  <c r="BP276" i="4"/>
  <c r="BL276" i="4"/>
  <c r="BK276" i="4"/>
  <c r="AJ276" i="4"/>
  <c r="S276" i="4" s="1"/>
  <c r="AE276" i="4"/>
  <c r="AD276" i="4"/>
  <c r="AC276" i="4"/>
  <c r="Y276" i="4"/>
  <c r="R276" i="4"/>
  <c r="N276" i="4"/>
  <c r="M276" i="4"/>
  <c r="CT275" i="4"/>
  <c r="CQ275" i="4"/>
  <c r="CH275" i="4"/>
  <c r="CD275" i="4"/>
  <c r="CC275" i="4"/>
  <c r="CB275" i="4"/>
  <c r="CA275" i="4"/>
  <c r="BQ275" i="4"/>
  <c r="BP275" i="4"/>
  <c r="BO275" i="4"/>
  <c r="BK275" i="4"/>
  <c r="AV275" i="4"/>
  <c r="AJ275" i="4"/>
  <c r="AS275" i="4" s="1"/>
  <c r="AE275" i="4"/>
  <c r="AF275" i="4" s="1"/>
  <c r="AD275" i="4"/>
  <c r="AC275" i="4"/>
  <c r="Y275" i="4"/>
  <c r="S275" i="4"/>
  <c r="R275" i="4"/>
  <c r="X275" i="4" s="1"/>
  <c r="Q275" i="4"/>
  <c r="M275" i="4"/>
  <c r="CT274" i="4"/>
  <c r="CH274" i="4"/>
  <c r="CQ274" i="4" s="1"/>
  <c r="CD274" i="4"/>
  <c r="CC274" i="4"/>
  <c r="CB274" i="4"/>
  <c r="CA274" i="4"/>
  <c r="BQ274" i="4"/>
  <c r="BR274" i="4" s="1"/>
  <c r="BP274" i="4"/>
  <c r="BO274" i="4"/>
  <c r="BL274" i="4"/>
  <c r="BK274" i="4"/>
  <c r="AV274" i="4"/>
  <c r="AS274" i="4"/>
  <c r="AJ274" i="4"/>
  <c r="AE274" i="4"/>
  <c r="AD274" i="4"/>
  <c r="AC274" i="4"/>
  <c r="Y274" i="4"/>
  <c r="S274" i="4"/>
  <c r="T274" i="4" s="1"/>
  <c r="R274" i="4"/>
  <c r="X274" i="4" s="1"/>
  <c r="Z274" i="4" s="1"/>
  <c r="Q274" i="4"/>
  <c r="N274" i="4"/>
  <c r="M274" i="4"/>
  <c r="CH273" i="4"/>
  <c r="CC273" i="4"/>
  <c r="CB273" i="4"/>
  <c r="CA273" i="4"/>
  <c r="BQ273" i="4"/>
  <c r="BR273" i="4" s="1"/>
  <c r="BP273" i="4"/>
  <c r="BK273" i="4"/>
  <c r="AJ273" i="4"/>
  <c r="AE273" i="4"/>
  <c r="AD273" i="4"/>
  <c r="AC273" i="4"/>
  <c r="Y273" i="4"/>
  <c r="X273" i="4"/>
  <c r="S273" i="4"/>
  <c r="R273" i="4"/>
  <c r="M273" i="4"/>
  <c r="CT272" i="4"/>
  <c r="CH272" i="4"/>
  <c r="CC272" i="4"/>
  <c r="CD272" i="4" s="1"/>
  <c r="CB272" i="4"/>
  <c r="CA272" i="4"/>
  <c r="BP272" i="4"/>
  <c r="BO272" i="4"/>
  <c r="BL272" i="4"/>
  <c r="BK272" i="4"/>
  <c r="AV272" i="4"/>
  <c r="AJ272" i="4"/>
  <c r="AS272" i="4" s="1"/>
  <c r="AF272" i="4"/>
  <c r="AE272" i="4"/>
  <c r="AD272" i="4"/>
  <c r="AC272" i="4"/>
  <c r="Y272" i="4"/>
  <c r="Z272" i="4" s="1"/>
  <c r="R272" i="4"/>
  <c r="X272" i="4" s="1"/>
  <c r="Q272" i="4"/>
  <c r="N272" i="4"/>
  <c r="M272" i="4"/>
  <c r="CT271" i="4"/>
  <c r="CH271" i="4"/>
  <c r="BQ271" i="4" s="1"/>
  <c r="BR271" i="4" s="1"/>
  <c r="CC271" i="4"/>
  <c r="CB271" i="4"/>
  <c r="CA271" i="4"/>
  <c r="BP271" i="4"/>
  <c r="BO271" i="4"/>
  <c r="BK271" i="4"/>
  <c r="AV271" i="4"/>
  <c r="AJ271" i="4"/>
  <c r="S271" i="4" s="1"/>
  <c r="AE271" i="4"/>
  <c r="AD271" i="4"/>
  <c r="AC271" i="4"/>
  <c r="Y271" i="4"/>
  <c r="R271" i="4"/>
  <c r="X271" i="4" s="1"/>
  <c r="Q271" i="4"/>
  <c r="M271" i="4"/>
  <c r="CT270" i="4"/>
  <c r="CQ270" i="4"/>
  <c r="CH270" i="4"/>
  <c r="CC270" i="4"/>
  <c r="CD270" i="4" s="1"/>
  <c r="CB270" i="4"/>
  <c r="CA270" i="4"/>
  <c r="BQ270" i="4"/>
  <c r="BR270" i="4" s="1"/>
  <c r="BP270" i="4"/>
  <c r="BO270" i="4"/>
  <c r="BK270" i="4"/>
  <c r="AV270" i="4"/>
  <c r="AJ270" i="4"/>
  <c r="AE270" i="4"/>
  <c r="AD270" i="4"/>
  <c r="AC270" i="4"/>
  <c r="Y270" i="4"/>
  <c r="R270" i="4"/>
  <c r="X270" i="4" s="1"/>
  <c r="Q270" i="4"/>
  <c r="M270" i="4"/>
  <c r="CH269" i="4"/>
  <c r="BQ269" i="4" s="1"/>
  <c r="CC269" i="4"/>
  <c r="CB269" i="4"/>
  <c r="BP269" i="4"/>
  <c r="AJ269" i="4"/>
  <c r="AE269" i="4"/>
  <c r="AD269" i="4"/>
  <c r="Y269" i="4"/>
  <c r="S269" i="4"/>
  <c r="R269" i="4"/>
  <c r="X269" i="4" s="1"/>
  <c r="CH268" i="4"/>
  <c r="CQ268" i="4" s="1"/>
  <c r="CC268" i="4"/>
  <c r="CB268" i="4"/>
  <c r="CA268" i="4"/>
  <c r="BP268" i="4"/>
  <c r="BK268" i="4"/>
  <c r="AS268" i="4"/>
  <c r="AJ268" i="4"/>
  <c r="S268" i="4" s="1"/>
  <c r="AE268" i="4"/>
  <c r="AD268" i="4"/>
  <c r="AC268" i="4"/>
  <c r="Y268" i="4"/>
  <c r="R268" i="4"/>
  <c r="X268" i="4" s="1"/>
  <c r="Z268" i="4" s="1"/>
  <c r="M268" i="4"/>
  <c r="CT267" i="4"/>
  <c r="CH267" i="4"/>
  <c r="CC267" i="4"/>
  <c r="CB267" i="4"/>
  <c r="BQ267" i="4"/>
  <c r="BP267" i="4"/>
  <c r="BO267" i="4"/>
  <c r="AV267" i="4"/>
  <c r="AJ267" i="4"/>
  <c r="S267" i="4" s="1"/>
  <c r="AE267" i="4"/>
  <c r="AD267" i="4"/>
  <c r="Y267" i="4"/>
  <c r="R267" i="4"/>
  <c r="X267" i="4" s="1"/>
  <c r="Q267" i="4"/>
  <c r="CT266" i="4"/>
  <c r="CH266" i="4"/>
  <c r="CQ266" i="4" s="1"/>
  <c r="CC266" i="4"/>
  <c r="CB266" i="4"/>
  <c r="CD266" i="4" s="1"/>
  <c r="CA266" i="4"/>
  <c r="BQ266" i="4"/>
  <c r="BR266" i="4" s="1"/>
  <c r="BP266" i="4"/>
  <c r="BO266" i="4"/>
  <c r="BL266" i="4"/>
  <c r="BK266" i="4"/>
  <c r="AV266" i="4"/>
  <c r="AS266" i="4"/>
  <c r="AJ266" i="4"/>
  <c r="AE266" i="4"/>
  <c r="AD266" i="4"/>
  <c r="AC266" i="4"/>
  <c r="Y266" i="4"/>
  <c r="Z266" i="4" s="1"/>
  <c r="X266" i="4"/>
  <c r="S266" i="4"/>
  <c r="T266" i="4" s="1"/>
  <c r="R266" i="4"/>
  <c r="Q266" i="4"/>
  <c r="N266" i="4"/>
  <c r="M266" i="4"/>
  <c r="CT265" i="4"/>
  <c r="CH265" i="4"/>
  <c r="BQ265" i="4" s="1"/>
  <c r="CC265" i="4"/>
  <c r="CB265" i="4"/>
  <c r="BP265" i="4"/>
  <c r="BO265" i="4"/>
  <c r="BL265" i="4"/>
  <c r="BK265" i="4"/>
  <c r="AV265" i="4"/>
  <c r="AJ265" i="4"/>
  <c r="S265" i="4" s="1"/>
  <c r="AE265" i="4"/>
  <c r="AD265" i="4"/>
  <c r="Y265" i="4"/>
  <c r="R265" i="4"/>
  <c r="X265" i="4" s="1"/>
  <c r="Z265" i="4" s="1"/>
  <c r="Q265" i="4"/>
  <c r="N265" i="4"/>
  <c r="M265" i="4"/>
  <c r="CT264" i="4"/>
  <c r="CH264" i="4"/>
  <c r="CC264" i="4"/>
  <c r="CB264" i="4"/>
  <c r="CA264" i="4"/>
  <c r="BQ264" i="4"/>
  <c r="BP264" i="4"/>
  <c r="BR264" i="4" s="1"/>
  <c r="BO264" i="4"/>
  <c r="BL264" i="4"/>
  <c r="BK264" i="4"/>
  <c r="AV264" i="4"/>
  <c r="AJ264" i="4"/>
  <c r="AE264" i="4"/>
  <c r="AD264" i="4"/>
  <c r="AC264" i="4"/>
  <c r="Y264" i="4"/>
  <c r="X264" i="4"/>
  <c r="Z264" i="4" s="1"/>
  <c r="S264" i="4"/>
  <c r="R264" i="4"/>
  <c r="Q264" i="4"/>
  <c r="N264" i="4"/>
  <c r="M264" i="4"/>
  <c r="CT263" i="4"/>
  <c r="CH263" i="4"/>
  <c r="CQ263" i="4" s="1"/>
  <c r="CC263" i="4"/>
  <c r="CB263" i="4"/>
  <c r="CD263" i="4" s="1"/>
  <c r="CA263" i="4"/>
  <c r="BP263" i="4"/>
  <c r="BO263" i="4"/>
  <c r="BL263" i="4"/>
  <c r="BK263" i="4"/>
  <c r="AV263" i="4"/>
  <c r="AJ263" i="4"/>
  <c r="AS263" i="4" s="1"/>
  <c r="AE263" i="4"/>
  <c r="AD263" i="4"/>
  <c r="AC263" i="4"/>
  <c r="Y263" i="4"/>
  <c r="R263" i="4"/>
  <c r="Q263" i="4"/>
  <c r="N263" i="4"/>
  <c r="M263" i="4"/>
  <c r="CQ262" i="4"/>
  <c r="CH262" i="4"/>
  <c r="BQ262" i="4" s="1"/>
  <c r="CC262" i="4"/>
  <c r="CB262" i="4"/>
  <c r="CD262" i="4" s="1"/>
  <c r="BP262" i="4"/>
  <c r="BK262" i="4"/>
  <c r="AJ262" i="4"/>
  <c r="AS262" i="4" s="1"/>
  <c r="AE262" i="4"/>
  <c r="AD262" i="4"/>
  <c r="AF262" i="4" s="1"/>
  <c r="Y262" i="4"/>
  <c r="X262" i="4"/>
  <c r="S262" i="4"/>
  <c r="R262" i="4"/>
  <c r="M262" i="4"/>
  <c r="CT261" i="4"/>
  <c r="CH261" i="4"/>
  <c r="CQ261" i="4" s="1"/>
  <c r="CD261" i="4"/>
  <c r="CC261" i="4"/>
  <c r="CB261" i="4"/>
  <c r="CA261" i="4"/>
  <c r="BQ261" i="4"/>
  <c r="BR261" i="4" s="1"/>
  <c r="BP261" i="4"/>
  <c r="BO261" i="4"/>
  <c r="BL261" i="4"/>
  <c r="BK261" i="4"/>
  <c r="AV261" i="4"/>
  <c r="AS261" i="4"/>
  <c r="AJ261" i="4"/>
  <c r="AE261" i="4"/>
  <c r="AD261" i="4"/>
  <c r="AC261" i="4"/>
  <c r="Y261" i="4"/>
  <c r="S261" i="4"/>
  <c r="T261" i="4" s="1"/>
  <c r="R261" i="4"/>
  <c r="X261" i="4" s="1"/>
  <c r="Q261" i="4"/>
  <c r="N261" i="4"/>
  <c r="M261" i="4"/>
  <c r="CT260" i="4"/>
  <c r="CQ260" i="4"/>
  <c r="CH260" i="4"/>
  <c r="BQ260" i="4" s="1"/>
  <c r="BR260" i="4" s="1"/>
  <c r="CC260" i="4"/>
  <c r="CB260" i="4"/>
  <c r="CA260" i="4"/>
  <c r="BP260" i="4"/>
  <c r="BO260" i="4"/>
  <c r="BL260" i="4"/>
  <c r="BK260" i="4"/>
  <c r="AV260" i="4"/>
  <c r="AJ260" i="4"/>
  <c r="AS260" i="4" s="1"/>
  <c r="AE260" i="4"/>
  <c r="AD260" i="4"/>
  <c r="AC260" i="4"/>
  <c r="Y260" i="4"/>
  <c r="S260" i="4"/>
  <c r="T260" i="4" s="1"/>
  <c r="R260" i="4"/>
  <c r="X260" i="4" s="1"/>
  <c r="Q260" i="4"/>
  <c r="N260" i="4"/>
  <c r="M260" i="4"/>
  <c r="CT259" i="4"/>
  <c r="CQ259" i="4"/>
  <c r="CH259" i="4"/>
  <c r="CC259" i="4"/>
  <c r="CB259" i="4"/>
  <c r="CA259" i="4"/>
  <c r="BQ259" i="4"/>
  <c r="BR259" i="4" s="1"/>
  <c r="BP259" i="4"/>
  <c r="BO259" i="4"/>
  <c r="BL259" i="4"/>
  <c r="BK259" i="4"/>
  <c r="AV259" i="4"/>
  <c r="AS259" i="4"/>
  <c r="AJ259" i="4"/>
  <c r="S259" i="4" s="1"/>
  <c r="AE259" i="4"/>
  <c r="AF259" i="4" s="1"/>
  <c r="AD259" i="4"/>
  <c r="AC259" i="4"/>
  <c r="Y259" i="4"/>
  <c r="R259" i="4"/>
  <c r="X259" i="4" s="1"/>
  <c r="Z259" i="4" s="1"/>
  <c r="Q259" i="4"/>
  <c r="N259" i="4"/>
  <c r="M259" i="4"/>
  <c r="CT258" i="4"/>
  <c r="CH258" i="4"/>
  <c r="CQ258" i="4" s="1"/>
  <c r="CD258" i="4"/>
  <c r="CC258" i="4"/>
  <c r="CB258" i="4"/>
  <c r="CA258" i="4"/>
  <c r="BQ258" i="4"/>
  <c r="BR258" i="4" s="1"/>
  <c r="BP258" i="4"/>
  <c r="BO258" i="4"/>
  <c r="BL258" i="4"/>
  <c r="BK258" i="4"/>
  <c r="AV258" i="4"/>
  <c r="AS258" i="4"/>
  <c r="AJ258" i="4"/>
  <c r="AE258" i="4"/>
  <c r="AD258" i="4"/>
  <c r="AC258" i="4"/>
  <c r="Y258" i="4"/>
  <c r="S258" i="4"/>
  <c r="T258" i="4" s="1"/>
  <c r="R258" i="4"/>
  <c r="X258" i="4" s="1"/>
  <c r="Q258" i="4"/>
  <c r="N258" i="4"/>
  <c r="M258" i="4"/>
  <c r="CT257" i="4"/>
  <c r="CQ257" i="4"/>
  <c r="CH257" i="4"/>
  <c r="BQ257" i="4" s="1"/>
  <c r="CD257" i="4"/>
  <c r="CC257" i="4"/>
  <c r="CB257" i="4"/>
  <c r="BP257" i="4"/>
  <c r="BO257" i="4"/>
  <c r="BK257" i="4"/>
  <c r="AV257" i="4"/>
  <c r="AJ257" i="4"/>
  <c r="AS257" i="4" s="1"/>
  <c r="AE257" i="4"/>
  <c r="AD257" i="4"/>
  <c r="AF257" i="4" s="1"/>
  <c r="Y257" i="4"/>
  <c r="S257" i="4"/>
  <c r="R257" i="4"/>
  <c r="X257" i="4" s="1"/>
  <c r="Q257" i="4"/>
  <c r="M257" i="4"/>
  <c r="CT256" i="4"/>
  <c r="CH256" i="4"/>
  <c r="BQ256" i="4" s="1"/>
  <c r="CC256" i="4"/>
  <c r="CB256" i="4"/>
  <c r="CA256" i="4"/>
  <c r="BP256" i="4"/>
  <c r="BK256" i="4"/>
  <c r="AV256" i="4"/>
  <c r="AJ256" i="4"/>
  <c r="S256" i="4" s="1"/>
  <c r="AE256" i="4"/>
  <c r="AD256" i="4"/>
  <c r="AF256" i="4" s="1"/>
  <c r="AC256" i="4"/>
  <c r="Y256" i="4"/>
  <c r="R256" i="4"/>
  <c r="X256" i="4" s="1"/>
  <c r="M256" i="4"/>
  <c r="CT255" i="4"/>
  <c r="CQ255" i="4"/>
  <c r="CH255" i="4"/>
  <c r="CC255" i="4"/>
  <c r="CB255" i="4"/>
  <c r="CA255" i="4"/>
  <c r="BR255" i="4"/>
  <c r="BQ255" i="4"/>
  <c r="BP255" i="4"/>
  <c r="BO255" i="4"/>
  <c r="BK255" i="4"/>
  <c r="AV255" i="4"/>
  <c r="AS255" i="4"/>
  <c r="AJ255" i="4"/>
  <c r="S255" i="4" s="1"/>
  <c r="T255" i="4" s="1"/>
  <c r="AE255" i="4"/>
  <c r="AD255" i="4"/>
  <c r="AC255" i="4"/>
  <c r="Y255" i="4"/>
  <c r="Z255" i="4" s="1"/>
  <c r="X255" i="4"/>
  <c r="R255" i="4"/>
  <c r="Q255" i="4"/>
  <c r="M255" i="4"/>
  <c r="CT254" i="4"/>
  <c r="CH254" i="4"/>
  <c r="BQ254" i="4" s="1"/>
  <c r="CC254" i="4"/>
  <c r="CB254" i="4"/>
  <c r="CA254" i="4"/>
  <c r="BP254" i="4"/>
  <c r="BO254" i="4"/>
  <c r="BK254" i="4"/>
  <c r="AV254" i="4"/>
  <c r="AJ254" i="4"/>
  <c r="S254" i="4" s="1"/>
  <c r="AE254" i="4"/>
  <c r="AD254" i="4"/>
  <c r="AC254" i="4"/>
  <c r="Y254" i="4"/>
  <c r="R254" i="4"/>
  <c r="X254" i="4" s="1"/>
  <c r="Q254" i="4"/>
  <c r="M254" i="4"/>
  <c r="CT253" i="4"/>
  <c r="CQ253" i="4"/>
  <c r="CH253" i="4"/>
  <c r="CC253" i="4"/>
  <c r="CD253" i="4" s="1"/>
  <c r="CB253" i="4"/>
  <c r="CA253" i="4"/>
  <c r="BQ253" i="4"/>
  <c r="BP253" i="4"/>
  <c r="BO253" i="4"/>
  <c r="BL253" i="4"/>
  <c r="BK253" i="4"/>
  <c r="AV253" i="4"/>
  <c r="AJ253" i="4"/>
  <c r="AS253" i="4" s="1"/>
  <c r="AE253" i="4"/>
  <c r="AD253" i="4"/>
  <c r="AF253" i="4" s="1"/>
  <c r="AC253" i="4"/>
  <c r="Y253" i="4"/>
  <c r="R253" i="4"/>
  <c r="X253" i="4" s="1"/>
  <c r="Q253" i="4"/>
  <c r="N253" i="4"/>
  <c r="M253" i="4"/>
  <c r="CT252" i="4"/>
  <c r="CH252" i="4"/>
  <c r="CQ252" i="4" s="1"/>
  <c r="CC252" i="4"/>
  <c r="CD252" i="4" s="1"/>
  <c r="CB252" i="4"/>
  <c r="CA252" i="4"/>
  <c r="BP252" i="4"/>
  <c r="BO252" i="4"/>
  <c r="BK252" i="4"/>
  <c r="AV252" i="4"/>
  <c r="AJ252" i="4"/>
  <c r="AS252" i="4" s="1"/>
  <c r="AE252" i="4"/>
  <c r="AD252" i="4"/>
  <c r="AC252" i="4"/>
  <c r="Y252" i="4"/>
  <c r="R252" i="4"/>
  <c r="X252" i="4" s="1"/>
  <c r="Z252" i="4" s="1"/>
  <c r="Q252" i="4"/>
  <c r="M252" i="4"/>
  <c r="CT251" i="4"/>
  <c r="CQ251" i="4"/>
  <c r="CH251" i="4"/>
  <c r="CD251" i="4"/>
  <c r="CC251" i="4"/>
  <c r="CB251" i="4"/>
  <c r="CA251" i="4"/>
  <c r="BQ251" i="4"/>
  <c r="BP251" i="4"/>
  <c r="BO251" i="4"/>
  <c r="BL251" i="4"/>
  <c r="BK251" i="4"/>
  <c r="AV251" i="4"/>
  <c r="AJ251" i="4"/>
  <c r="AS251" i="4" s="1"/>
  <c r="AE251" i="4"/>
  <c r="AD251" i="4"/>
  <c r="AC251" i="4"/>
  <c r="Y251" i="4"/>
  <c r="R251" i="4"/>
  <c r="X251" i="4" s="1"/>
  <c r="Q251" i="4"/>
  <c r="N251" i="4"/>
  <c r="M251" i="4"/>
  <c r="CT250" i="4"/>
  <c r="CH250" i="4"/>
  <c r="CQ250" i="4" s="1"/>
  <c r="CC250" i="4"/>
  <c r="CD250" i="4" s="1"/>
  <c r="CB250" i="4"/>
  <c r="CA250" i="4"/>
  <c r="BQ250" i="4"/>
  <c r="BP250" i="4"/>
  <c r="BO250" i="4"/>
  <c r="BL250" i="4"/>
  <c r="BK250" i="4"/>
  <c r="AV250" i="4"/>
  <c r="AJ250" i="4"/>
  <c r="AS250" i="4" s="1"/>
  <c r="AE250" i="4"/>
  <c r="AF250" i="4" s="1"/>
  <c r="AD250" i="4"/>
  <c r="AC250" i="4"/>
  <c r="Y250" i="4"/>
  <c r="R250" i="4"/>
  <c r="X250" i="4" s="1"/>
  <c r="Z250" i="4" s="1"/>
  <c r="Q250" i="4"/>
  <c r="N250" i="4"/>
  <c r="M250" i="4"/>
  <c r="CH249" i="4"/>
  <c r="BQ249" i="4" s="1"/>
  <c r="CC249" i="4"/>
  <c r="CD249" i="4" s="1"/>
  <c r="CB249" i="4"/>
  <c r="CA249" i="4"/>
  <c r="BP249" i="4"/>
  <c r="BL249" i="4"/>
  <c r="BK249" i="4"/>
  <c r="AJ249" i="4"/>
  <c r="AE249" i="4"/>
  <c r="AF249" i="4" s="1"/>
  <c r="AD249" i="4"/>
  <c r="AC249" i="4"/>
  <c r="Y249" i="4"/>
  <c r="S249" i="4"/>
  <c r="R249" i="4"/>
  <c r="X249" i="4" s="1"/>
  <c r="N249" i="4"/>
  <c r="M249" i="4"/>
  <c r="CT248" i="4"/>
  <c r="CH248" i="4"/>
  <c r="CQ248" i="4" s="1"/>
  <c r="CC248" i="4"/>
  <c r="CD248" i="4" s="1"/>
  <c r="CB248" i="4"/>
  <c r="CA248" i="4"/>
  <c r="BP248" i="4"/>
  <c r="BO248" i="4"/>
  <c r="BL248" i="4"/>
  <c r="BK248" i="4"/>
  <c r="AV248" i="4"/>
  <c r="AS248" i="4"/>
  <c r="AJ248" i="4"/>
  <c r="S248" i="4" s="1"/>
  <c r="AE248" i="4"/>
  <c r="AD248" i="4"/>
  <c r="AF248" i="4" s="1"/>
  <c r="AC248" i="4"/>
  <c r="Y248" i="4"/>
  <c r="R248" i="4"/>
  <c r="X248" i="4" s="1"/>
  <c r="Z248" i="4" s="1"/>
  <c r="Q248" i="4"/>
  <c r="N248" i="4"/>
  <c r="M248" i="4"/>
  <c r="CT247" i="4"/>
  <c r="CH247" i="4"/>
  <c r="CC247" i="4"/>
  <c r="CD247" i="4" s="1"/>
  <c r="CB247" i="4"/>
  <c r="CA247" i="4"/>
  <c r="BQ247" i="4"/>
  <c r="BP247" i="4"/>
  <c r="BO247" i="4"/>
  <c r="BL247" i="4"/>
  <c r="BK247" i="4"/>
  <c r="AV247" i="4"/>
  <c r="AJ247" i="4"/>
  <c r="AE247" i="4"/>
  <c r="AF247" i="4" s="1"/>
  <c r="AD247" i="4"/>
  <c r="AC247" i="4"/>
  <c r="Y247" i="4"/>
  <c r="T247" i="4"/>
  <c r="S247" i="4"/>
  <c r="R247" i="4"/>
  <c r="X247" i="4" s="1"/>
  <c r="Q247" i="4"/>
  <c r="N247" i="4"/>
  <c r="M247" i="4"/>
  <c r="CT246" i="4"/>
  <c r="CH246" i="4"/>
  <c r="CQ246" i="4" s="1"/>
  <c r="CC246" i="4"/>
  <c r="CD246" i="4" s="1"/>
  <c r="CB246" i="4"/>
  <c r="CA246" i="4"/>
  <c r="BP246" i="4"/>
  <c r="BO246" i="4"/>
  <c r="BL246" i="4"/>
  <c r="BK246" i="4"/>
  <c r="AV246" i="4"/>
  <c r="AJ246" i="4"/>
  <c r="AS246" i="4" s="1"/>
  <c r="AE246" i="4"/>
  <c r="AD246" i="4"/>
  <c r="AF246" i="4" s="1"/>
  <c r="AC246" i="4"/>
  <c r="Z246" i="4"/>
  <c r="Y246" i="4"/>
  <c r="X246" i="4"/>
  <c r="R246" i="4"/>
  <c r="Q246" i="4"/>
  <c r="N246" i="4"/>
  <c r="M246" i="4"/>
  <c r="CT245" i="4"/>
  <c r="CH245" i="4"/>
  <c r="CQ245" i="4" s="1"/>
  <c r="CC245" i="4"/>
  <c r="CD245" i="4" s="1"/>
  <c r="CB245" i="4"/>
  <c r="CA245" i="4"/>
  <c r="BQ245" i="4"/>
  <c r="BR245" i="4" s="1"/>
  <c r="BP245" i="4"/>
  <c r="BO245" i="4"/>
  <c r="BL245" i="4"/>
  <c r="BK245" i="4"/>
  <c r="AV245" i="4"/>
  <c r="AJ245" i="4"/>
  <c r="S245" i="4" s="1"/>
  <c r="T245" i="4" s="1"/>
  <c r="AE245" i="4"/>
  <c r="AD245" i="4"/>
  <c r="AC245" i="4"/>
  <c r="Y245" i="4"/>
  <c r="R245" i="4"/>
  <c r="X245" i="4" s="1"/>
  <c r="Q245" i="4"/>
  <c r="N245" i="4"/>
  <c r="M245" i="4"/>
  <c r="CT244" i="4"/>
  <c r="CH244" i="4"/>
  <c r="CQ244" i="4" s="1"/>
  <c r="CC244" i="4"/>
  <c r="CB244" i="4"/>
  <c r="CA244" i="4"/>
  <c r="BP244" i="4"/>
  <c r="BO244" i="4"/>
  <c r="BL244" i="4"/>
  <c r="BK244" i="4"/>
  <c r="AV244" i="4"/>
  <c r="AJ244" i="4"/>
  <c r="AE244" i="4"/>
  <c r="AF244" i="4" s="1"/>
  <c r="AD244" i="4"/>
  <c r="AC244" i="4"/>
  <c r="Y244" i="4"/>
  <c r="Z244" i="4" s="1"/>
  <c r="X244" i="4"/>
  <c r="R244" i="4"/>
  <c r="Q244" i="4"/>
  <c r="N244" i="4"/>
  <c r="M244" i="4"/>
  <c r="CT243" i="4"/>
  <c r="CH243" i="4"/>
  <c r="CC243" i="4"/>
  <c r="CB243" i="4"/>
  <c r="CA243" i="4"/>
  <c r="BQ243" i="4"/>
  <c r="BR243" i="4" s="1"/>
  <c r="BP243" i="4"/>
  <c r="BO243" i="4"/>
  <c r="BL243" i="4"/>
  <c r="BK243" i="4"/>
  <c r="AV243" i="4"/>
  <c r="AJ243" i="4"/>
  <c r="S243" i="4" s="1"/>
  <c r="T243" i="4" s="1"/>
  <c r="AE243" i="4"/>
  <c r="AD243" i="4"/>
  <c r="AC243" i="4"/>
  <c r="Y243" i="4"/>
  <c r="R243" i="4"/>
  <c r="X243" i="4" s="1"/>
  <c r="Q243" i="4"/>
  <c r="N243" i="4"/>
  <c r="M243" i="4"/>
  <c r="CT242" i="4"/>
  <c r="CH242" i="4"/>
  <c r="BQ242" i="4" s="1"/>
  <c r="BR242" i="4" s="1"/>
  <c r="CC242" i="4"/>
  <c r="CD242" i="4" s="1"/>
  <c r="CB242" i="4"/>
  <c r="CA242" i="4"/>
  <c r="BP242" i="4"/>
  <c r="BO242" i="4"/>
  <c r="BL242" i="4"/>
  <c r="BK242" i="4"/>
  <c r="AV242" i="4"/>
  <c r="AJ242" i="4"/>
  <c r="S242" i="4" s="1"/>
  <c r="T242" i="4" s="1"/>
  <c r="AE242" i="4"/>
  <c r="AD242" i="4"/>
  <c r="AF242" i="4" s="1"/>
  <c r="AC242" i="4"/>
  <c r="Y242" i="4"/>
  <c r="X242" i="4"/>
  <c r="Z242" i="4" s="1"/>
  <c r="R242" i="4"/>
  <c r="Q242" i="4"/>
  <c r="N242" i="4"/>
  <c r="M242" i="4"/>
  <c r="CT241" i="4"/>
  <c r="CH241" i="4"/>
  <c r="CQ241" i="4" s="1"/>
  <c r="CD241" i="4"/>
  <c r="CC241" i="4"/>
  <c r="CB241" i="4"/>
  <c r="CA241" i="4"/>
  <c r="BP241" i="4"/>
  <c r="BO241" i="4"/>
  <c r="BL241" i="4"/>
  <c r="BK241" i="4"/>
  <c r="AV241" i="4"/>
  <c r="AJ241" i="4"/>
  <c r="AE241" i="4"/>
  <c r="AF241" i="4" s="1"/>
  <c r="AD241" i="4"/>
  <c r="AC241" i="4"/>
  <c r="Y241" i="4"/>
  <c r="R241" i="4"/>
  <c r="X241" i="4" s="1"/>
  <c r="Q241" i="4"/>
  <c r="N241" i="4"/>
  <c r="M241" i="4"/>
  <c r="CT240" i="4"/>
  <c r="CH240" i="4"/>
  <c r="CQ240" i="4" s="1"/>
  <c r="CC240" i="4"/>
  <c r="CD240" i="4" s="1"/>
  <c r="CB240" i="4"/>
  <c r="BQ240" i="4"/>
  <c r="BP240" i="4"/>
  <c r="BO240" i="4"/>
  <c r="BK240" i="4"/>
  <c r="AV240" i="4"/>
  <c r="AJ240" i="4"/>
  <c r="AS240" i="4" s="1"/>
  <c r="AE240" i="4"/>
  <c r="AF240" i="4" s="1"/>
  <c r="AD240" i="4"/>
  <c r="Y240" i="4"/>
  <c r="X240" i="4"/>
  <c r="Z240" i="4" s="1"/>
  <c r="R240" i="4"/>
  <c r="Q240" i="4"/>
  <c r="M240" i="4"/>
  <c r="CT239" i="4"/>
  <c r="CH239" i="4"/>
  <c r="CC239" i="4"/>
  <c r="CD239" i="4" s="1"/>
  <c r="CB239" i="4"/>
  <c r="CA239" i="4"/>
  <c r="BQ239" i="4"/>
  <c r="BP239" i="4"/>
  <c r="BO239" i="4"/>
  <c r="BL239" i="4"/>
  <c r="BK239" i="4"/>
  <c r="AV239" i="4"/>
  <c r="AJ239" i="4"/>
  <c r="S239" i="4" s="1"/>
  <c r="AE239" i="4"/>
  <c r="AF239" i="4" s="1"/>
  <c r="AD239" i="4"/>
  <c r="AC239" i="4"/>
  <c r="Y239" i="4"/>
  <c r="R239" i="4"/>
  <c r="X239" i="4" s="1"/>
  <c r="Q239" i="4"/>
  <c r="N239" i="4"/>
  <c r="M239" i="4"/>
  <c r="CQ238" i="4"/>
  <c r="CH238" i="4"/>
  <c r="CD238" i="4"/>
  <c r="CC238" i="4"/>
  <c r="CB238" i="4"/>
  <c r="CA238" i="4"/>
  <c r="BQ238" i="4"/>
  <c r="BP238" i="4"/>
  <c r="BK238" i="4"/>
  <c r="AJ238" i="4"/>
  <c r="AS238" i="4" s="1"/>
  <c r="AE238" i="4"/>
  <c r="AD238" i="4"/>
  <c r="AF238" i="4" s="1"/>
  <c r="AC238" i="4"/>
  <c r="Y238" i="4"/>
  <c r="R238" i="4"/>
  <c r="X238" i="4" s="1"/>
  <c r="Z238" i="4" s="1"/>
  <c r="M238" i="4"/>
  <c r="CT237" i="4"/>
  <c r="CH237" i="4"/>
  <c r="BQ237" i="4" s="1"/>
  <c r="BR237" i="4" s="1"/>
  <c r="CC237" i="4"/>
  <c r="CD237" i="4" s="1"/>
  <c r="CB237" i="4"/>
  <c r="CA237" i="4"/>
  <c r="BP237" i="4"/>
  <c r="BO237" i="4"/>
  <c r="BL237" i="4"/>
  <c r="BK237" i="4"/>
  <c r="AV237" i="4"/>
  <c r="AJ237" i="4"/>
  <c r="AE237" i="4"/>
  <c r="AF237" i="4" s="1"/>
  <c r="AD237" i="4"/>
  <c r="AC237" i="4"/>
  <c r="Y237" i="4"/>
  <c r="T237" i="4"/>
  <c r="S237" i="4"/>
  <c r="R237" i="4"/>
  <c r="X237" i="4" s="1"/>
  <c r="Q237" i="4"/>
  <c r="N237" i="4"/>
  <c r="M237" i="4"/>
  <c r="CT236" i="4"/>
  <c r="CH236" i="4"/>
  <c r="CQ236" i="4" s="1"/>
  <c r="CC236" i="4"/>
  <c r="CD236" i="4" s="1"/>
  <c r="CB236" i="4"/>
  <c r="CA236" i="4"/>
  <c r="BP236" i="4"/>
  <c r="BO236" i="4"/>
  <c r="BL236" i="4"/>
  <c r="BK236" i="4"/>
  <c r="AV236" i="4"/>
  <c r="AJ236" i="4"/>
  <c r="AE236" i="4"/>
  <c r="AD236" i="4"/>
  <c r="AF236" i="4" s="1"/>
  <c r="AC236" i="4"/>
  <c r="Y236" i="4"/>
  <c r="X236" i="4"/>
  <c r="Z236" i="4" s="1"/>
  <c r="R236" i="4"/>
  <c r="Q236" i="4"/>
  <c r="N236" i="4"/>
  <c r="M236" i="4"/>
  <c r="CT235" i="4"/>
  <c r="CH235" i="4"/>
  <c r="BQ235" i="4" s="1"/>
  <c r="BR235" i="4" s="1"/>
  <c r="CC235" i="4"/>
  <c r="CD235" i="4" s="1"/>
  <c r="CB235" i="4"/>
  <c r="CA235" i="4"/>
  <c r="BP235" i="4"/>
  <c r="BO235" i="4"/>
  <c r="BL235" i="4"/>
  <c r="BK235" i="4"/>
  <c r="AV235" i="4"/>
  <c r="AJ235" i="4"/>
  <c r="S235" i="4" s="1"/>
  <c r="T235" i="4" s="1"/>
  <c r="AE235" i="4"/>
  <c r="AD235" i="4"/>
  <c r="AC235" i="4"/>
  <c r="Y235" i="4"/>
  <c r="Z235" i="4" s="1"/>
  <c r="R235" i="4"/>
  <c r="X235" i="4" s="1"/>
  <c r="Q235" i="4"/>
  <c r="N235" i="4"/>
  <c r="M235" i="4"/>
  <c r="CT234" i="4"/>
  <c r="CH234" i="4"/>
  <c r="CQ234" i="4" s="1"/>
  <c r="CC234" i="4"/>
  <c r="CB234" i="4"/>
  <c r="CA234" i="4"/>
  <c r="BQ234" i="4"/>
  <c r="BR234" i="4" s="1"/>
  <c r="BP234" i="4"/>
  <c r="BO234" i="4"/>
  <c r="BL234" i="4"/>
  <c r="BK234" i="4"/>
  <c r="AV234" i="4"/>
  <c r="AS234" i="4"/>
  <c r="AJ234" i="4"/>
  <c r="AE234" i="4"/>
  <c r="AD234" i="4"/>
  <c r="AF234" i="4" s="1"/>
  <c r="AC234" i="4"/>
  <c r="Y234" i="4"/>
  <c r="S234" i="4"/>
  <c r="T234" i="4" s="1"/>
  <c r="R234" i="4"/>
  <c r="X234" i="4" s="1"/>
  <c r="Z234" i="4" s="1"/>
  <c r="Q234" i="4"/>
  <c r="N234" i="4"/>
  <c r="M234" i="4"/>
  <c r="CT233" i="4"/>
  <c r="CQ233" i="4"/>
  <c r="CH233" i="4"/>
  <c r="CC233" i="4"/>
  <c r="CB233" i="4"/>
  <c r="CA233" i="4"/>
  <c r="BQ233" i="4"/>
  <c r="BR233" i="4" s="1"/>
  <c r="BP233" i="4"/>
  <c r="BO233" i="4"/>
  <c r="BL233" i="4"/>
  <c r="BK233" i="4"/>
  <c r="AV233" i="4"/>
  <c r="AJ233" i="4"/>
  <c r="AS233" i="4" s="1"/>
  <c r="AE233" i="4"/>
  <c r="AD233" i="4"/>
  <c r="AC233" i="4"/>
  <c r="Y233" i="4"/>
  <c r="Z233" i="4" s="1"/>
  <c r="S233" i="4"/>
  <c r="T233" i="4" s="1"/>
  <c r="R233" i="4"/>
  <c r="X233" i="4" s="1"/>
  <c r="Q233" i="4"/>
  <c r="N233" i="4"/>
  <c r="M233" i="4"/>
  <c r="CT232" i="4"/>
  <c r="CH232" i="4"/>
  <c r="CQ232" i="4" s="1"/>
  <c r="CC232" i="4"/>
  <c r="CB232" i="4"/>
  <c r="CA232" i="4"/>
  <c r="BQ232" i="4"/>
  <c r="BR232" i="4" s="1"/>
  <c r="BP232" i="4"/>
  <c r="BO232" i="4"/>
  <c r="BL232" i="4"/>
  <c r="BK232" i="4"/>
  <c r="AV232" i="4"/>
  <c r="AS232" i="4"/>
  <c r="AJ232" i="4"/>
  <c r="AE232" i="4"/>
  <c r="AD232" i="4"/>
  <c r="AC232" i="4"/>
  <c r="Y232" i="4"/>
  <c r="X232" i="4"/>
  <c r="Z232" i="4" s="1"/>
  <c r="S232" i="4"/>
  <c r="R232" i="4"/>
  <c r="Q232" i="4"/>
  <c r="N232" i="4"/>
  <c r="M232" i="4"/>
  <c r="CT231" i="4"/>
  <c r="CH231" i="4"/>
  <c r="BQ231" i="4" s="1"/>
  <c r="BR231" i="4" s="1"/>
  <c r="CC231" i="4"/>
  <c r="CD231" i="4" s="1"/>
  <c r="CB231" i="4"/>
  <c r="CA231" i="4"/>
  <c r="BP231" i="4"/>
  <c r="BO231" i="4"/>
  <c r="BL231" i="4"/>
  <c r="BK231" i="4"/>
  <c r="AV231" i="4"/>
  <c r="AJ231" i="4"/>
  <c r="S231" i="4" s="1"/>
  <c r="T231" i="4" s="1"/>
  <c r="AE231" i="4"/>
  <c r="AD231" i="4"/>
  <c r="AC231" i="4"/>
  <c r="Y231" i="4"/>
  <c r="R231" i="4"/>
  <c r="X231" i="4" s="1"/>
  <c r="Q231" i="4"/>
  <c r="N231" i="4"/>
  <c r="M231" i="4"/>
  <c r="CT230" i="4"/>
  <c r="CH230" i="4"/>
  <c r="CQ230" i="4" s="1"/>
  <c r="CC230" i="4"/>
  <c r="CB230" i="4"/>
  <c r="CA230" i="4"/>
  <c r="BQ230" i="4"/>
  <c r="BR230" i="4" s="1"/>
  <c r="BP230" i="4"/>
  <c r="BO230" i="4"/>
  <c r="BL230" i="4"/>
  <c r="BK230" i="4"/>
  <c r="AV230" i="4"/>
  <c r="AS230" i="4"/>
  <c r="AJ230" i="4"/>
  <c r="AE230" i="4"/>
  <c r="AD230" i="4"/>
  <c r="AF230" i="4" s="1"/>
  <c r="AC230" i="4"/>
  <c r="Y230" i="4"/>
  <c r="S230" i="4"/>
  <c r="R230" i="4"/>
  <c r="X230" i="4" s="1"/>
  <c r="Z230" i="4" s="1"/>
  <c r="Q230" i="4"/>
  <c r="N230" i="4"/>
  <c r="M230" i="4"/>
  <c r="CT229" i="4"/>
  <c r="CH229" i="4"/>
  <c r="BQ229" i="4" s="1"/>
  <c r="CC229" i="4"/>
  <c r="CB229" i="4"/>
  <c r="CD229" i="4" s="1"/>
  <c r="CA229" i="4"/>
  <c r="BP229" i="4"/>
  <c r="BO229" i="4"/>
  <c r="BL229" i="4"/>
  <c r="BK229" i="4"/>
  <c r="AV229" i="4"/>
  <c r="AJ229" i="4"/>
  <c r="S229" i="4" s="1"/>
  <c r="T229" i="4" s="1"/>
  <c r="AE229" i="4"/>
  <c r="AD229" i="4"/>
  <c r="AC229" i="4"/>
  <c r="Y229" i="4"/>
  <c r="Z229" i="4" s="1"/>
  <c r="R229" i="4"/>
  <c r="X229" i="4" s="1"/>
  <c r="Q229" i="4"/>
  <c r="N229" i="4"/>
  <c r="M229" i="4"/>
  <c r="CT228" i="4"/>
  <c r="CH228" i="4"/>
  <c r="CQ228" i="4" s="1"/>
  <c r="CC228" i="4"/>
  <c r="CB228" i="4"/>
  <c r="CA228" i="4"/>
  <c r="BP228" i="4"/>
  <c r="BO228" i="4"/>
  <c r="BL228" i="4"/>
  <c r="BK228" i="4"/>
  <c r="AV228" i="4"/>
  <c r="AJ228" i="4"/>
  <c r="AS228" i="4" s="1"/>
  <c r="AE228" i="4"/>
  <c r="AD228" i="4"/>
  <c r="AF228" i="4" s="1"/>
  <c r="AC228" i="4"/>
  <c r="Y228" i="4"/>
  <c r="S228" i="4"/>
  <c r="T228" i="4" s="1"/>
  <c r="R228" i="4"/>
  <c r="X228" i="4" s="1"/>
  <c r="Z228" i="4" s="1"/>
  <c r="Q228" i="4"/>
  <c r="N228" i="4"/>
  <c r="M228" i="4"/>
  <c r="CT227" i="4"/>
  <c r="CQ227" i="4"/>
  <c r="CH227" i="4"/>
  <c r="CC227" i="4"/>
  <c r="CB227" i="4"/>
  <c r="CA227" i="4"/>
  <c r="BQ227" i="4"/>
  <c r="BR227" i="4" s="1"/>
  <c r="BP227" i="4"/>
  <c r="BO227" i="4"/>
  <c r="BL227" i="4"/>
  <c r="BK227" i="4"/>
  <c r="AV227" i="4"/>
  <c r="AS227" i="4"/>
  <c r="AJ227" i="4"/>
  <c r="S227" i="4" s="1"/>
  <c r="AE227" i="4"/>
  <c r="AF227" i="4" s="1"/>
  <c r="AD227" i="4"/>
  <c r="AC227" i="4"/>
  <c r="Y227" i="4"/>
  <c r="R227" i="4"/>
  <c r="X227" i="4" s="1"/>
  <c r="Z227" i="4" s="1"/>
  <c r="Q227" i="4"/>
  <c r="N227" i="4"/>
  <c r="M227" i="4"/>
  <c r="CT226" i="4"/>
  <c r="CH226" i="4"/>
  <c r="CQ226" i="4" s="1"/>
  <c r="CC226" i="4"/>
  <c r="CD226" i="4" s="1"/>
  <c r="CB226" i="4"/>
  <c r="CA226" i="4"/>
  <c r="BP226" i="4"/>
  <c r="BO226" i="4"/>
  <c r="BL226" i="4"/>
  <c r="BK226" i="4"/>
  <c r="AV226" i="4"/>
  <c r="AJ226" i="4"/>
  <c r="AE226" i="4"/>
  <c r="AD226" i="4"/>
  <c r="AF226" i="4" s="1"/>
  <c r="AC226" i="4"/>
  <c r="Y226" i="4"/>
  <c r="X226" i="4"/>
  <c r="Z226" i="4" s="1"/>
  <c r="R226" i="4"/>
  <c r="Q226" i="4"/>
  <c r="N226" i="4"/>
  <c r="M226" i="4"/>
  <c r="CT225" i="4"/>
  <c r="CH225" i="4"/>
  <c r="CQ225" i="4" s="1"/>
  <c r="CC225" i="4"/>
  <c r="CD225" i="4" s="1"/>
  <c r="CB225" i="4"/>
  <c r="CA225" i="4"/>
  <c r="BP225" i="4"/>
  <c r="BO225" i="4"/>
  <c r="BK225" i="4"/>
  <c r="AV225" i="4"/>
  <c r="AS225" i="4"/>
  <c r="AJ225" i="4"/>
  <c r="AE225" i="4"/>
  <c r="AD225" i="4"/>
  <c r="AF225" i="4" s="1"/>
  <c r="AC225" i="4"/>
  <c r="Y225" i="4"/>
  <c r="S225" i="4"/>
  <c r="R225" i="4"/>
  <c r="X225" i="4" s="1"/>
  <c r="Z225" i="4" s="1"/>
  <c r="Q225" i="4"/>
  <c r="M225" i="4"/>
  <c r="CT224" i="4"/>
  <c r="CQ224" i="4"/>
  <c r="CH224" i="4"/>
  <c r="CC224" i="4"/>
  <c r="CD224" i="4" s="1"/>
  <c r="CB224" i="4"/>
  <c r="CA224" i="4"/>
  <c r="BQ224" i="4"/>
  <c r="BR224" i="4" s="1"/>
  <c r="BP224" i="4"/>
  <c r="BO224" i="4"/>
  <c r="BL224" i="4"/>
  <c r="BK224" i="4"/>
  <c r="AV224" i="4"/>
  <c r="AS224" i="4"/>
  <c r="AJ224" i="4"/>
  <c r="AE224" i="4"/>
  <c r="AD224" i="4"/>
  <c r="AC224" i="4"/>
  <c r="Y224" i="4"/>
  <c r="S224" i="4"/>
  <c r="R224" i="4"/>
  <c r="X224" i="4" s="1"/>
  <c r="Z224" i="4" s="1"/>
  <c r="Q224" i="4"/>
  <c r="N224" i="4"/>
  <c r="M224" i="4"/>
  <c r="CT223" i="4"/>
  <c r="CH223" i="4"/>
  <c r="CC223" i="4"/>
  <c r="CB223" i="4"/>
  <c r="CD223" i="4" s="1"/>
  <c r="CA223" i="4"/>
  <c r="BP223" i="4"/>
  <c r="BO223" i="4"/>
  <c r="BL223" i="4"/>
  <c r="BK223" i="4"/>
  <c r="AV223" i="4"/>
  <c r="AJ223" i="4"/>
  <c r="AE223" i="4"/>
  <c r="AD223" i="4"/>
  <c r="AC223" i="4"/>
  <c r="Y223" i="4"/>
  <c r="R223" i="4"/>
  <c r="X223" i="4" s="1"/>
  <c r="Q223" i="4"/>
  <c r="N223" i="4"/>
  <c r="M223" i="4"/>
  <c r="CH222" i="4"/>
  <c r="CQ222" i="4" s="1"/>
  <c r="CC222" i="4"/>
  <c r="CD222" i="4" s="1"/>
  <c r="CB222" i="4"/>
  <c r="CA222" i="4"/>
  <c r="BP222" i="4"/>
  <c r="BK222" i="4"/>
  <c r="AJ222" i="4"/>
  <c r="AE222" i="4"/>
  <c r="AD222" i="4"/>
  <c r="AC222" i="4"/>
  <c r="Y222" i="4"/>
  <c r="R222" i="4"/>
  <c r="X222" i="4" s="1"/>
  <c r="M222" i="4"/>
  <c r="CT221" i="4"/>
  <c r="CH221" i="4"/>
  <c r="CQ221" i="4" s="1"/>
  <c r="CC221" i="4"/>
  <c r="CB221" i="4"/>
  <c r="CD221" i="4" s="1"/>
  <c r="BP221" i="4"/>
  <c r="BO221" i="4"/>
  <c r="BL221" i="4"/>
  <c r="BK221" i="4"/>
  <c r="AV221" i="4"/>
  <c r="AJ221" i="4"/>
  <c r="AS221" i="4" s="1"/>
  <c r="AE221" i="4"/>
  <c r="AF221" i="4" s="1"/>
  <c r="AD221" i="4"/>
  <c r="Y221" i="4"/>
  <c r="R221" i="4"/>
  <c r="X221" i="4" s="1"/>
  <c r="Q221" i="4"/>
  <c r="N221" i="4"/>
  <c r="M221" i="4"/>
  <c r="CT220" i="4"/>
  <c r="CH220" i="4"/>
  <c r="CQ220" i="4" s="1"/>
  <c r="CC220" i="4"/>
  <c r="CB220" i="4"/>
  <c r="CA220" i="4"/>
  <c r="BQ220" i="4"/>
  <c r="BR220" i="4" s="1"/>
  <c r="BP220" i="4"/>
  <c r="BO220" i="4"/>
  <c r="BL220" i="4"/>
  <c r="BK220" i="4"/>
  <c r="AV220" i="4"/>
  <c r="AS220" i="4"/>
  <c r="AJ220" i="4"/>
  <c r="AE220" i="4"/>
  <c r="AD220" i="4"/>
  <c r="AF220" i="4" s="1"/>
  <c r="AC220" i="4"/>
  <c r="Y220" i="4"/>
  <c r="S220" i="4"/>
  <c r="R220" i="4"/>
  <c r="Q220" i="4"/>
  <c r="N220" i="4"/>
  <c r="M220" i="4"/>
  <c r="CT219" i="4"/>
  <c r="CH219" i="4"/>
  <c r="CC219" i="4"/>
  <c r="CB219" i="4"/>
  <c r="CD219" i="4" s="1"/>
  <c r="CA219" i="4"/>
  <c r="BP219" i="4"/>
  <c r="BO219" i="4"/>
  <c r="BL219" i="4"/>
  <c r="BK219" i="4"/>
  <c r="AV219" i="4"/>
  <c r="AJ219" i="4"/>
  <c r="S219" i="4" s="1"/>
  <c r="T219" i="4" s="1"/>
  <c r="AE219" i="4"/>
  <c r="AD219" i="4"/>
  <c r="AC219" i="4"/>
  <c r="Y219" i="4"/>
  <c r="Z219" i="4" s="1"/>
  <c r="R219" i="4"/>
  <c r="X219" i="4" s="1"/>
  <c r="Q219" i="4"/>
  <c r="N219" i="4"/>
  <c r="M219" i="4"/>
  <c r="CT218" i="4"/>
  <c r="CQ218" i="4"/>
  <c r="CH218" i="4"/>
  <c r="CC218" i="4"/>
  <c r="CD218" i="4" s="1"/>
  <c r="CB218" i="4"/>
  <c r="CA218" i="4"/>
  <c r="BQ218" i="4"/>
  <c r="BR218" i="4" s="1"/>
  <c r="BP218" i="4"/>
  <c r="BO218" i="4"/>
  <c r="BL218" i="4"/>
  <c r="BK218" i="4"/>
  <c r="AV218" i="4"/>
  <c r="AS218" i="4"/>
  <c r="AJ218" i="4"/>
  <c r="AE218" i="4"/>
  <c r="AD218" i="4"/>
  <c r="AF218" i="4" s="1"/>
  <c r="AC218" i="4"/>
  <c r="Y218" i="4"/>
  <c r="X218" i="4"/>
  <c r="Z218" i="4" s="1"/>
  <c r="S218" i="4"/>
  <c r="R218" i="4"/>
  <c r="Q218" i="4"/>
  <c r="N218" i="4"/>
  <c r="M218" i="4"/>
  <c r="CT217" i="4"/>
  <c r="CH217" i="4"/>
  <c r="CQ217" i="4" s="1"/>
  <c r="CC217" i="4"/>
  <c r="CB217" i="4"/>
  <c r="CD217" i="4" s="1"/>
  <c r="CA217" i="4"/>
  <c r="BP217" i="4"/>
  <c r="BO217" i="4"/>
  <c r="BL217" i="4"/>
  <c r="BK217" i="4"/>
  <c r="AV217" i="4"/>
  <c r="AJ217" i="4"/>
  <c r="S217" i="4" s="1"/>
  <c r="T217" i="4" s="1"/>
  <c r="AE217" i="4"/>
  <c r="AD217" i="4"/>
  <c r="AC217" i="4"/>
  <c r="Y217" i="4"/>
  <c r="R217" i="4"/>
  <c r="X217" i="4" s="1"/>
  <c r="Q217" i="4"/>
  <c r="N217" i="4"/>
  <c r="M217" i="4"/>
  <c r="CT216" i="4"/>
  <c r="CH216" i="4"/>
  <c r="CQ216" i="4" s="1"/>
  <c r="CC216" i="4"/>
  <c r="CB216" i="4"/>
  <c r="CA216" i="4"/>
  <c r="BQ216" i="4"/>
  <c r="BR216" i="4" s="1"/>
  <c r="BP216" i="4"/>
  <c r="BO216" i="4"/>
  <c r="BL216" i="4"/>
  <c r="BK216" i="4"/>
  <c r="AV216" i="4"/>
  <c r="AS216" i="4"/>
  <c r="AJ216" i="4"/>
  <c r="S216" i="4" s="1"/>
  <c r="AE216" i="4"/>
  <c r="AD216" i="4"/>
  <c r="AC216" i="4"/>
  <c r="Y216" i="4"/>
  <c r="R216" i="4"/>
  <c r="X216" i="4" s="1"/>
  <c r="Q216" i="4"/>
  <c r="N216" i="4"/>
  <c r="M216" i="4"/>
  <c r="CT215" i="4"/>
  <c r="CH215" i="4"/>
  <c r="BQ215" i="4" s="1"/>
  <c r="CC215" i="4"/>
  <c r="CB215" i="4"/>
  <c r="CA215" i="4"/>
  <c r="BP215" i="4"/>
  <c r="BO215" i="4"/>
  <c r="BL215" i="4"/>
  <c r="BK215" i="4"/>
  <c r="AV215" i="4"/>
  <c r="AJ215" i="4"/>
  <c r="AE215" i="4"/>
  <c r="AD215" i="4"/>
  <c r="AF215" i="4" s="1"/>
  <c r="AC215" i="4"/>
  <c r="Y215" i="4"/>
  <c r="X215" i="4"/>
  <c r="Z215" i="4" s="1"/>
  <c r="S215" i="4"/>
  <c r="R215" i="4"/>
  <c r="Q215" i="4"/>
  <c r="N215" i="4"/>
  <c r="M215" i="4"/>
  <c r="CT214" i="4"/>
  <c r="CH214" i="4"/>
  <c r="CQ214" i="4" s="1"/>
  <c r="CC214" i="4"/>
  <c r="CB214" i="4"/>
  <c r="CA214" i="4"/>
  <c r="BP214" i="4"/>
  <c r="BO214" i="4"/>
  <c r="BL214" i="4"/>
  <c r="BK214" i="4"/>
  <c r="AV214" i="4"/>
  <c r="AJ214" i="4"/>
  <c r="S214" i="4" s="1"/>
  <c r="T214" i="4" s="1"/>
  <c r="AE214" i="4"/>
  <c r="AF214" i="4" s="1"/>
  <c r="AD214" i="4"/>
  <c r="AC214" i="4"/>
  <c r="Y214" i="4"/>
  <c r="R214" i="4"/>
  <c r="X214" i="4" s="1"/>
  <c r="Q214" i="4"/>
  <c r="N214" i="4"/>
  <c r="M214" i="4"/>
  <c r="CT213" i="4"/>
  <c r="CH213" i="4"/>
  <c r="CQ213" i="4" s="1"/>
  <c r="CC213" i="4"/>
  <c r="CB213" i="4"/>
  <c r="CA213" i="4"/>
  <c r="BQ213" i="4"/>
  <c r="BR213" i="4" s="1"/>
  <c r="BP213" i="4"/>
  <c r="BO213" i="4"/>
  <c r="BL213" i="4"/>
  <c r="BK213" i="4"/>
  <c r="AV213" i="4"/>
  <c r="AS213" i="4"/>
  <c r="AJ213" i="4"/>
  <c r="AE213" i="4"/>
  <c r="AD213" i="4"/>
  <c r="AC213" i="4"/>
  <c r="Z213" i="4"/>
  <c r="Y213" i="4"/>
  <c r="X213" i="4"/>
  <c r="S213" i="4"/>
  <c r="T213" i="4" s="1"/>
  <c r="R213" i="4"/>
  <c r="Q213" i="4"/>
  <c r="N213" i="4"/>
  <c r="M213" i="4"/>
  <c r="CT212" i="4"/>
  <c r="CQ212" i="4"/>
  <c r="CH212" i="4"/>
  <c r="CC212" i="4"/>
  <c r="CB212" i="4"/>
  <c r="CA212" i="4"/>
  <c r="BQ212" i="4"/>
  <c r="BP212" i="4"/>
  <c r="BO212" i="4"/>
  <c r="BL212" i="4"/>
  <c r="BK212" i="4"/>
  <c r="AV212" i="4"/>
  <c r="AJ212" i="4"/>
  <c r="AE212" i="4"/>
  <c r="AD212" i="4"/>
  <c r="AC212" i="4"/>
  <c r="Y212" i="4"/>
  <c r="Z212" i="4" s="1"/>
  <c r="R212" i="4"/>
  <c r="X212" i="4" s="1"/>
  <c r="Q212" i="4"/>
  <c r="N212" i="4"/>
  <c r="M212" i="4"/>
  <c r="CT211" i="4"/>
  <c r="CH211" i="4"/>
  <c r="CC211" i="4"/>
  <c r="CB211" i="4"/>
  <c r="CA211" i="4"/>
  <c r="BP211" i="4"/>
  <c r="BO211" i="4"/>
  <c r="BL211" i="4"/>
  <c r="BK211" i="4"/>
  <c r="AV211" i="4"/>
  <c r="AJ211" i="4"/>
  <c r="AE211" i="4"/>
  <c r="AD211" i="4"/>
  <c r="AF211" i="4" s="1"/>
  <c r="AC211" i="4"/>
  <c r="Y211" i="4"/>
  <c r="R211" i="4"/>
  <c r="X211" i="4" s="1"/>
  <c r="Z211" i="4" s="1"/>
  <c r="Q211" i="4"/>
  <c r="N211" i="4"/>
  <c r="M211" i="4"/>
  <c r="CT210" i="4"/>
  <c r="CH210" i="4"/>
  <c r="CQ210" i="4" s="1"/>
  <c r="CC210" i="4"/>
  <c r="CB210" i="4"/>
  <c r="CD210" i="4" s="1"/>
  <c r="CA210" i="4"/>
  <c r="BQ210" i="4"/>
  <c r="BP210" i="4"/>
  <c r="BO210" i="4"/>
  <c r="BL210" i="4"/>
  <c r="BK210" i="4"/>
  <c r="AV210" i="4"/>
  <c r="AJ210" i="4"/>
  <c r="S210" i="4" s="1"/>
  <c r="T210" i="4" s="1"/>
  <c r="AE210" i="4"/>
  <c r="AD210" i="4"/>
  <c r="AC210" i="4"/>
  <c r="Y210" i="4"/>
  <c r="R210" i="4"/>
  <c r="X210" i="4" s="1"/>
  <c r="Q210" i="4"/>
  <c r="N210" i="4"/>
  <c r="M210" i="4"/>
  <c r="CT209" i="4"/>
  <c r="CQ209" i="4"/>
  <c r="CH209" i="4"/>
  <c r="CC209" i="4"/>
  <c r="CD209" i="4" s="1"/>
  <c r="CB209" i="4"/>
  <c r="CA209" i="4"/>
  <c r="BQ209" i="4"/>
  <c r="BP209" i="4"/>
  <c r="BO209" i="4"/>
  <c r="BL209" i="4"/>
  <c r="BK209" i="4"/>
  <c r="AV209" i="4"/>
  <c r="AJ209" i="4"/>
  <c r="AS209" i="4" s="1"/>
  <c r="AE209" i="4"/>
  <c r="AD209" i="4"/>
  <c r="AF209" i="4" s="1"/>
  <c r="AC209" i="4"/>
  <c r="Y209" i="4"/>
  <c r="X209" i="4"/>
  <c r="Z209" i="4" s="1"/>
  <c r="S209" i="4"/>
  <c r="T209" i="4" s="1"/>
  <c r="R209" i="4"/>
  <c r="Q209" i="4"/>
  <c r="N209" i="4"/>
  <c r="M209" i="4"/>
  <c r="CT208" i="4"/>
  <c r="CQ208" i="4"/>
  <c r="CH208" i="4"/>
  <c r="CC208" i="4"/>
  <c r="CB208" i="4"/>
  <c r="CA208" i="4"/>
  <c r="BQ208" i="4"/>
  <c r="BR208" i="4" s="1"/>
  <c r="BP208" i="4"/>
  <c r="BO208" i="4"/>
  <c r="BL208" i="4"/>
  <c r="BK208" i="4"/>
  <c r="AV208" i="4"/>
  <c r="AS208" i="4"/>
  <c r="AJ208" i="4"/>
  <c r="S208" i="4" s="1"/>
  <c r="AE208" i="4"/>
  <c r="AF208" i="4" s="1"/>
  <c r="AD208" i="4"/>
  <c r="AC208" i="4"/>
  <c r="Y208" i="4"/>
  <c r="R208" i="4"/>
  <c r="X208" i="4" s="1"/>
  <c r="Z208" i="4" s="1"/>
  <c r="Q208" i="4"/>
  <c r="N208" i="4"/>
  <c r="M208" i="4"/>
  <c r="CT207" i="4"/>
  <c r="CH207" i="4"/>
  <c r="CQ207" i="4" s="1"/>
  <c r="CC207" i="4"/>
  <c r="CD207" i="4" s="1"/>
  <c r="CB207" i="4"/>
  <c r="CA207" i="4"/>
  <c r="BP207" i="4"/>
  <c r="BO207" i="4"/>
  <c r="BL207" i="4"/>
  <c r="BK207" i="4"/>
  <c r="AV207" i="4"/>
  <c r="AS207" i="4"/>
  <c r="AJ207" i="4"/>
  <c r="S207" i="4" s="1"/>
  <c r="AE207" i="4"/>
  <c r="AD207" i="4"/>
  <c r="AF207" i="4" s="1"/>
  <c r="AC207" i="4"/>
  <c r="Y207" i="4"/>
  <c r="R207" i="4"/>
  <c r="X207" i="4" s="1"/>
  <c r="Q207" i="4"/>
  <c r="N207" i="4"/>
  <c r="M207" i="4"/>
  <c r="CT206" i="4"/>
  <c r="CH206" i="4"/>
  <c r="CQ206" i="4" s="1"/>
  <c r="CC206" i="4"/>
  <c r="CD206" i="4" s="1"/>
  <c r="CB206" i="4"/>
  <c r="CA206" i="4"/>
  <c r="BQ206" i="4"/>
  <c r="BP206" i="4"/>
  <c r="BO206" i="4"/>
  <c r="BL206" i="4"/>
  <c r="BK206" i="4"/>
  <c r="AV206" i="4"/>
  <c r="AJ206" i="4"/>
  <c r="AE206" i="4"/>
  <c r="AD206" i="4"/>
  <c r="AC206" i="4"/>
  <c r="Y206" i="4"/>
  <c r="R206" i="4"/>
  <c r="X206" i="4" s="1"/>
  <c r="Q206" i="4"/>
  <c r="N206" i="4"/>
  <c r="M206" i="4"/>
  <c r="CT205" i="4"/>
  <c r="CH205" i="4"/>
  <c r="CQ205" i="4" s="1"/>
  <c r="CC205" i="4"/>
  <c r="CB205" i="4"/>
  <c r="CA205" i="4"/>
  <c r="BP205" i="4"/>
  <c r="BO205" i="4"/>
  <c r="BK205" i="4"/>
  <c r="AV205" i="4"/>
  <c r="AJ205" i="4"/>
  <c r="S205" i="4" s="1"/>
  <c r="AE205" i="4"/>
  <c r="AD205" i="4"/>
  <c r="AC205" i="4"/>
  <c r="Y205" i="4"/>
  <c r="R205" i="4"/>
  <c r="X205" i="4" s="1"/>
  <c r="Q205" i="4"/>
  <c r="M205" i="4"/>
  <c r="CT204" i="4"/>
  <c r="CH204" i="4"/>
  <c r="BQ204" i="4" s="1"/>
  <c r="BR204" i="4" s="1"/>
  <c r="CC204" i="4"/>
  <c r="CB204" i="4"/>
  <c r="CA204" i="4"/>
  <c r="BP204" i="4"/>
  <c r="BO204" i="4"/>
  <c r="BK204" i="4"/>
  <c r="AV204" i="4"/>
  <c r="AJ204" i="4"/>
  <c r="S204" i="4" s="1"/>
  <c r="AE204" i="4"/>
  <c r="AF204" i="4" s="1"/>
  <c r="AD204" i="4"/>
  <c r="AC204" i="4"/>
  <c r="Y204" i="4"/>
  <c r="T204" i="4"/>
  <c r="R204" i="4"/>
  <c r="X204" i="4" s="1"/>
  <c r="Q204" i="4"/>
  <c r="M204" i="4"/>
  <c r="CT203" i="4"/>
  <c r="CH203" i="4"/>
  <c r="BQ203" i="4" s="1"/>
  <c r="BR203" i="4" s="1"/>
  <c r="CC203" i="4"/>
  <c r="CB203" i="4"/>
  <c r="CA203" i="4"/>
  <c r="BP203" i="4"/>
  <c r="BO203" i="4"/>
  <c r="BL203" i="4"/>
  <c r="BK203" i="4"/>
  <c r="AV203" i="4"/>
  <c r="AJ203" i="4"/>
  <c r="S203" i="4" s="1"/>
  <c r="T203" i="4" s="1"/>
  <c r="AE203" i="4"/>
  <c r="AD203" i="4"/>
  <c r="AC203" i="4"/>
  <c r="Y203" i="4"/>
  <c r="R203" i="4"/>
  <c r="X203" i="4" s="1"/>
  <c r="Q203" i="4"/>
  <c r="N203" i="4"/>
  <c r="M203" i="4"/>
  <c r="CT202" i="4"/>
  <c r="CH202" i="4"/>
  <c r="CQ202" i="4" s="1"/>
  <c r="CC202" i="4"/>
  <c r="CB202" i="4"/>
  <c r="CA202" i="4"/>
  <c r="BQ202" i="4"/>
  <c r="BR202" i="4" s="1"/>
  <c r="BP202" i="4"/>
  <c r="BO202" i="4"/>
  <c r="BL202" i="4"/>
  <c r="BK202" i="4"/>
  <c r="AV202" i="4"/>
  <c r="AS202" i="4"/>
  <c r="AJ202" i="4"/>
  <c r="AE202" i="4"/>
  <c r="AF202" i="4" s="1"/>
  <c r="AD202" i="4"/>
  <c r="AC202" i="4"/>
  <c r="Y202" i="4"/>
  <c r="S202" i="4"/>
  <c r="T202" i="4" s="1"/>
  <c r="R202" i="4"/>
  <c r="X202" i="4" s="1"/>
  <c r="Z202" i="4" s="1"/>
  <c r="Q202" i="4"/>
  <c r="N202" i="4"/>
  <c r="M202" i="4"/>
  <c r="CT201" i="4"/>
  <c r="CH201" i="4"/>
  <c r="BQ201" i="4" s="1"/>
  <c r="BR201" i="4" s="1"/>
  <c r="CC201" i="4"/>
  <c r="CD201" i="4" s="1"/>
  <c r="CB201" i="4"/>
  <c r="CA201" i="4"/>
  <c r="BP201" i="4"/>
  <c r="BO201" i="4"/>
  <c r="BL201" i="4"/>
  <c r="BK201" i="4"/>
  <c r="AV201" i="4"/>
  <c r="AJ201" i="4"/>
  <c r="S201" i="4" s="1"/>
  <c r="T201" i="4" s="1"/>
  <c r="AE201" i="4"/>
  <c r="AD201" i="4"/>
  <c r="AC201" i="4"/>
  <c r="Y201" i="4"/>
  <c r="R201" i="4"/>
  <c r="X201" i="4" s="1"/>
  <c r="Q201" i="4"/>
  <c r="N201" i="4"/>
  <c r="M201" i="4"/>
  <c r="CT200" i="4"/>
  <c r="CH200" i="4"/>
  <c r="CC200" i="4"/>
  <c r="CB200" i="4"/>
  <c r="CA200" i="4"/>
  <c r="BP200" i="4"/>
  <c r="BO200" i="4"/>
  <c r="BL200" i="4"/>
  <c r="BK200" i="4"/>
  <c r="AV200" i="4"/>
  <c r="AS200" i="4"/>
  <c r="AJ200" i="4"/>
  <c r="AE200" i="4"/>
  <c r="AD200" i="4"/>
  <c r="AC200" i="4"/>
  <c r="Y200" i="4"/>
  <c r="S200" i="4"/>
  <c r="T200" i="4" s="1"/>
  <c r="R200" i="4"/>
  <c r="X200" i="4" s="1"/>
  <c r="Z200" i="4" s="1"/>
  <c r="Q200" i="4"/>
  <c r="N200" i="4"/>
  <c r="M200" i="4"/>
  <c r="CT199" i="4"/>
  <c r="CQ199" i="4"/>
  <c r="CH199" i="4"/>
  <c r="CC199" i="4"/>
  <c r="CD199" i="4" s="1"/>
  <c r="CB199" i="4"/>
  <c r="CA199" i="4"/>
  <c r="BR199" i="4"/>
  <c r="BQ199" i="4"/>
  <c r="BP199" i="4"/>
  <c r="BO199" i="4"/>
  <c r="BL199" i="4"/>
  <c r="BK199" i="4"/>
  <c r="AV199" i="4"/>
  <c r="AJ199" i="4"/>
  <c r="AE199" i="4"/>
  <c r="AD199" i="4"/>
  <c r="AC199" i="4"/>
  <c r="Y199" i="4"/>
  <c r="R199" i="4"/>
  <c r="X199" i="4" s="1"/>
  <c r="Q199" i="4"/>
  <c r="N199" i="4"/>
  <c r="M199" i="4"/>
  <c r="CT198" i="4"/>
  <c r="CH198" i="4"/>
  <c r="CQ198" i="4" s="1"/>
  <c r="CC198" i="4"/>
  <c r="CB198" i="4"/>
  <c r="CA198" i="4"/>
  <c r="BQ198" i="4"/>
  <c r="BP198" i="4"/>
  <c r="BO198" i="4"/>
  <c r="BL198" i="4"/>
  <c r="BK198" i="4"/>
  <c r="AV198" i="4"/>
  <c r="AS198" i="4"/>
  <c r="AJ198" i="4"/>
  <c r="AE198" i="4"/>
  <c r="AD198" i="4"/>
  <c r="AC198" i="4"/>
  <c r="Y198" i="4"/>
  <c r="X198" i="4"/>
  <c r="S198" i="4"/>
  <c r="R198" i="4"/>
  <c r="Q198" i="4"/>
  <c r="N198" i="4"/>
  <c r="M198" i="4"/>
  <c r="CT197" i="4"/>
  <c r="CH197" i="4"/>
  <c r="CQ197" i="4" s="1"/>
  <c r="CC197" i="4"/>
  <c r="CB197" i="4"/>
  <c r="CA197" i="4"/>
  <c r="BP197" i="4"/>
  <c r="BO197" i="4"/>
  <c r="BL197" i="4"/>
  <c r="BK197" i="4"/>
  <c r="AV197" i="4"/>
  <c r="AJ197" i="4"/>
  <c r="AS197" i="4" s="1"/>
  <c r="AE197" i="4"/>
  <c r="AF197" i="4" s="1"/>
  <c r="AD197" i="4"/>
  <c r="AC197" i="4"/>
  <c r="Y197" i="4"/>
  <c r="X197" i="4"/>
  <c r="Z197" i="4" s="1"/>
  <c r="S197" i="4"/>
  <c r="T197" i="4" s="1"/>
  <c r="R197" i="4"/>
  <c r="Q197" i="4"/>
  <c r="N197" i="4"/>
  <c r="M197" i="4"/>
  <c r="CT196" i="4"/>
  <c r="CQ196" i="4"/>
  <c r="CH196" i="4"/>
  <c r="CC196" i="4"/>
  <c r="CB196" i="4"/>
  <c r="CA196" i="4"/>
  <c r="BQ196" i="4"/>
  <c r="BP196" i="4"/>
  <c r="BR196" i="4" s="1"/>
  <c r="BO196" i="4"/>
  <c r="BL196" i="4"/>
  <c r="BK196" i="4"/>
  <c r="AV196" i="4"/>
  <c r="AJ196" i="4"/>
  <c r="AS196" i="4" s="1"/>
  <c r="AE196" i="4"/>
  <c r="AF196" i="4" s="1"/>
  <c r="AD196" i="4"/>
  <c r="AC196" i="4"/>
  <c r="Y196" i="4"/>
  <c r="R196" i="4"/>
  <c r="X196" i="4" s="1"/>
  <c r="Q196" i="4"/>
  <c r="N196" i="4"/>
  <c r="M196" i="4"/>
  <c r="CT195" i="4"/>
  <c r="CH195" i="4"/>
  <c r="BQ195" i="4" s="1"/>
  <c r="BR195" i="4" s="1"/>
  <c r="CC195" i="4"/>
  <c r="CD195" i="4" s="1"/>
  <c r="CB195" i="4"/>
  <c r="CA195" i="4"/>
  <c r="BP195" i="4"/>
  <c r="BO195" i="4"/>
  <c r="BL195" i="4"/>
  <c r="BK195" i="4"/>
  <c r="AV195" i="4"/>
  <c r="AJ195" i="4"/>
  <c r="AS195" i="4" s="1"/>
  <c r="AE195" i="4"/>
  <c r="AF195" i="4" s="1"/>
  <c r="AD195" i="4"/>
  <c r="AC195" i="4"/>
  <c r="Y195" i="4"/>
  <c r="Z195" i="4" s="1"/>
  <c r="X195" i="4"/>
  <c r="S195" i="4"/>
  <c r="T195" i="4" s="1"/>
  <c r="R195" i="4"/>
  <c r="Q195" i="4"/>
  <c r="N195" i="4"/>
  <c r="M195" i="4"/>
  <c r="CT194" i="4"/>
  <c r="CQ194" i="4"/>
  <c r="CH194" i="4"/>
  <c r="CC194" i="4"/>
  <c r="CB194" i="4"/>
  <c r="CA194" i="4"/>
  <c r="BQ194" i="4"/>
  <c r="BR194" i="4" s="1"/>
  <c r="BP194" i="4"/>
  <c r="BO194" i="4"/>
  <c r="BL194" i="4"/>
  <c r="BK194" i="4"/>
  <c r="AV194" i="4"/>
  <c r="AS194" i="4"/>
  <c r="AJ194" i="4"/>
  <c r="S194" i="4" s="1"/>
  <c r="AE194" i="4"/>
  <c r="AF194" i="4" s="1"/>
  <c r="AD194" i="4"/>
  <c r="AC194" i="4"/>
  <c r="Y194" i="4"/>
  <c r="Z194" i="4" s="1"/>
  <c r="R194" i="4"/>
  <c r="X194" i="4" s="1"/>
  <c r="Q194" i="4"/>
  <c r="N194" i="4"/>
  <c r="M194" i="4"/>
  <c r="CT193" i="4"/>
  <c r="CH193" i="4"/>
  <c r="CQ193" i="4" s="1"/>
  <c r="CC193" i="4"/>
  <c r="CD193" i="4" s="1"/>
  <c r="CB193" i="4"/>
  <c r="CA193" i="4"/>
  <c r="BP193" i="4"/>
  <c r="BO193" i="4"/>
  <c r="BL193" i="4"/>
  <c r="BK193" i="4"/>
  <c r="AV193" i="4"/>
  <c r="AJ193" i="4"/>
  <c r="AS193" i="4" s="1"/>
  <c r="AE193" i="4"/>
  <c r="AF193" i="4" s="1"/>
  <c r="AD193" i="4"/>
  <c r="AC193" i="4"/>
  <c r="Y193" i="4"/>
  <c r="R193" i="4"/>
  <c r="X193" i="4" s="1"/>
  <c r="Z193" i="4" s="1"/>
  <c r="Q193" i="4"/>
  <c r="N193" i="4"/>
  <c r="M193" i="4"/>
  <c r="CT192" i="4"/>
  <c r="CH192" i="4"/>
  <c r="CC192" i="4"/>
  <c r="CD192" i="4" s="1"/>
  <c r="CB192" i="4"/>
  <c r="CA192" i="4"/>
  <c r="BP192" i="4"/>
  <c r="BO192" i="4"/>
  <c r="BL192" i="4"/>
  <c r="BK192" i="4"/>
  <c r="AV192" i="4"/>
  <c r="AJ192" i="4"/>
  <c r="AF192" i="4"/>
  <c r="AE192" i="4"/>
  <c r="AD192" i="4"/>
  <c r="AC192" i="4"/>
  <c r="Y192" i="4"/>
  <c r="R192" i="4"/>
  <c r="X192" i="4" s="1"/>
  <c r="Q192" i="4"/>
  <c r="N192" i="4"/>
  <c r="M192" i="4"/>
  <c r="CT191" i="4"/>
  <c r="CH191" i="4"/>
  <c r="CC191" i="4"/>
  <c r="CB191" i="4"/>
  <c r="CA191" i="4"/>
  <c r="BP191" i="4"/>
  <c r="BO191" i="4"/>
  <c r="BL191" i="4"/>
  <c r="BK191" i="4"/>
  <c r="AV191" i="4"/>
  <c r="AJ191" i="4"/>
  <c r="AS191" i="4" s="1"/>
  <c r="AE191" i="4"/>
  <c r="AF191" i="4" s="1"/>
  <c r="AD191" i="4"/>
  <c r="AC191" i="4"/>
  <c r="Y191" i="4"/>
  <c r="X191" i="4"/>
  <c r="Z191" i="4" s="1"/>
  <c r="S191" i="4"/>
  <c r="T191" i="4" s="1"/>
  <c r="R191" i="4"/>
  <c r="Q191" i="4"/>
  <c r="N191" i="4"/>
  <c r="M191" i="4"/>
  <c r="CT190" i="4"/>
  <c r="CQ190" i="4"/>
  <c r="CH190" i="4"/>
  <c r="CC190" i="4"/>
  <c r="CB190" i="4"/>
  <c r="CA190" i="4"/>
  <c r="BQ190" i="4"/>
  <c r="BP190" i="4"/>
  <c r="BR190" i="4" s="1"/>
  <c r="BO190" i="4"/>
  <c r="BL190" i="4"/>
  <c r="BK190" i="4"/>
  <c r="AV190" i="4"/>
  <c r="AJ190" i="4"/>
  <c r="AS190" i="4" s="1"/>
  <c r="AE190" i="4"/>
  <c r="AF190" i="4" s="1"/>
  <c r="AD190" i="4"/>
  <c r="AC190" i="4"/>
  <c r="Y190" i="4"/>
  <c r="R190" i="4"/>
  <c r="X190" i="4" s="1"/>
  <c r="Q190" i="4"/>
  <c r="N190" i="4"/>
  <c r="M190" i="4"/>
  <c r="CT189" i="4"/>
  <c r="CH189" i="4"/>
  <c r="BQ189" i="4" s="1"/>
  <c r="BR189" i="4" s="1"/>
  <c r="CC189" i="4"/>
  <c r="CD189" i="4" s="1"/>
  <c r="CB189" i="4"/>
  <c r="CA189" i="4"/>
  <c r="BP189" i="4"/>
  <c r="BO189" i="4"/>
  <c r="BL189" i="4"/>
  <c r="BK189" i="4"/>
  <c r="AV189" i="4"/>
  <c r="AJ189" i="4"/>
  <c r="AS189" i="4" s="1"/>
  <c r="AE189" i="4"/>
  <c r="AD189" i="4"/>
  <c r="AF189" i="4" s="1"/>
  <c r="AC189" i="4"/>
  <c r="Y189" i="4"/>
  <c r="R189" i="4"/>
  <c r="X189" i="4" s="1"/>
  <c r="Q189" i="4"/>
  <c r="N189" i="4"/>
  <c r="M189" i="4"/>
  <c r="CT188" i="4"/>
  <c r="CH188" i="4"/>
  <c r="BQ188" i="4" s="1"/>
  <c r="CC188" i="4"/>
  <c r="CB188" i="4"/>
  <c r="CD188" i="4" s="1"/>
  <c r="BP188" i="4"/>
  <c r="BO188" i="4"/>
  <c r="BK188" i="4"/>
  <c r="AV188" i="4"/>
  <c r="AJ188" i="4"/>
  <c r="S188" i="4" s="1"/>
  <c r="AE188" i="4"/>
  <c r="AD188" i="4"/>
  <c r="Y188" i="4"/>
  <c r="R188" i="4"/>
  <c r="X188" i="4" s="1"/>
  <c r="Q188" i="4"/>
  <c r="M188" i="4"/>
  <c r="CT187" i="4"/>
  <c r="CH187" i="4"/>
  <c r="CC187" i="4"/>
  <c r="CD187" i="4" s="1"/>
  <c r="CB187" i="4"/>
  <c r="CA187" i="4"/>
  <c r="BP187" i="4"/>
  <c r="BO187" i="4"/>
  <c r="BK187" i="4"/>
  <c r="AV187" i="4"/>
  <c r="AS187" i="4"/>
  <c r="AJ187" i="4"/>
  <c r="AE187" i="4"/>
  <c r="AD187" i="4"/>
  <c r="AC187" i="4"/>
  <c r="Y187" i="4"/>
  <c r="S187" i="4"/>
  <c r="R187" i="4"/>
  <c r="X187" i="4" s="1"/>
  <c r="Q187" i="4"/>
  <c r="M187" i="4"/>
  <c r="CT186" i="4"/>
  <c r="CH186" i="4"/>
  <c r="CQ186" i="4" s="1"/>
  <c r="CC186" i="4"/>
  <c r="CD186" i="4" s="1"/>
  <c r="CB186" i="4"/>
  <c r="CA186" i="4"/>
  <c r="BP186" i="4"/>
  <c r="BO186" i="4"/>
  <c r="BL186" i="4"/>
  <c r="BK186" i="4"/>
  <c r="AV186" i="4"/>
  <c r="AJ186" i="4"/>
  <c r="S186" i="4" s="1"/>
  <c r="AE186" i="4"/>
  <c r="AF186" i="4" s="1"/>
  <c r="AD186" i="4"/>
  <c r="AC186" i="4"/>
  <c r="Y186" i="4"/>
  <c r="Z186" i="4" s="1"/>
  <c r="R186" i="4"/>
  <c r="X186" i="4" s="1"/>
  <c r="Q186" i="4"/>
  <c r="N186" i="4"/>
  <c r="M186" i="4"/>
  <c r="CT185" i="4"/>
  <c r="CH185" i="4"/>
  <c r="CQ185" i="4" s="1"/>
  <c r="CC185" i="4"/>
  <c r="CB185" i="4"/>
  <c r="CD185" i="4" s="1"/>
  <c r="CA185" i="4"/>
  <c r="BP185" i="4"/>
  <c r="BO185" i="4"/>
  <c r="BL185" i="4"/>
  <c r="BK185" i="4"/>
  <c r="AV185" i="4"/>
  <c r="AJ185" i="4"/>
  <c r="S185" i="4" s="1"/>
  <c r="AE185" i="4"/>
  <c r="AD185" i="4"/>
  <c r="AF185" i="4" s="1"/>
  <c r="AC185" i="4"/>
  <c r="Y185" i="4"/>
  <c r="X185" i="4"/>
  <c r="R185" i="4"/>
  <c r="Q185" i="4"/>
  <c r="N185" i="4"/>
  <c r="M185" i="4"/>
  <c r="CT184" i="4"/>
  <c r="CQ184" i="4"/>
  <c r="CH184" i="4"/>
  <c r="BQ184" i="4" s="1"/>
  <c r="CC184" i="4"/>
  <c r="CB184" i="4"/>
  <c r="CD184" i="4" s="1"/>
  <c r="CA184" i="4"/>
  <c r="BP184" i="4"/>
  <c r="BO184" i="4"/>
  <c r="BL184" i="4"/>
  <c r="BK184" i="4"/>
  <c r="AV184" i="4"/>
  <c r="AJ184" i="4"/>
  <c r="AF184" i="4"/>
  <c r="AE184" i="4"/>
  <c r="AD184" i="4"/>
  <c r="AC184" i="4"/>
  <c r="Y184" i="4"/>
  <c r="R184" i="4"/>
  <c r="X184" i="4" s="1"/>
  <c r="Q184" i="4"/>
  <c r="N184" i="4"/>
  <c r="M184" i="4"/>
  <c r="CT183" i="4"/>
  <c r="CH183" i="4"/>
  <c r="CC183" i="4"/>
  <c r="CB183" i="4"/>
  <c r="CA183" i="4"/>
  <c r="BQ183" i="4"/>
  <c r="BR183" i="4" s="1"/>
  <c r="BP183" i="4"/>
  <c r="BO183" i="4"/>
  <c r="BL183" i="4"/>
  <c r="BK183" i="4"/>
  <c r="AV183" i="4"/>
  <c r="AJ183" i="4"/>
  <c r="S183" i="4" s="1"/>
  <c r="T183" i="4" s="1"/>
  <c r="AE183" i="4"/>
  <c r="AD183" i="4"/>
  <c r="AF183" i="4" s="1"/>
  <c r="AC183" i="4"/>
  <c r="Y183" i="4"/>
  <c r="R183" i="4"/>
  <c r="X183" i="4" s="1"/>
  <c r="Z183" i="4" s="1"/>
  <c r="Q183" i="4"/>
  <c r="N183" i="4"/>
  <c r="M183" i="4"/>
  <c r="CT182" i="4"/>
  <c r="CH182" i="4"/>
  <c r="CQ182" i="4" s="1"/>
  <c r="CC182" i="4"/>
  <c r="CB182" i="4"/>
  <c r="CD182" i="4" s="1"/>
  <c r="CA182" i="4"/>
  <c r="BP182" i="4"/>
  <c r="BO182" i="4"/>
  <c r="BL182" i="4"/>
  <c r="BK182" i="4"/>
  <c r="AV182" i="4"/>
  <c r="AJ182" i="4"/>
  <c r="S182" i="4" s="1"/>
  <c r="AE182" i="4"/>
  <c r="AD182" i="4"/>
  <c r="AC182" i="4"/>
  <c r="Y182" i="4"/>
  <c r="R182" i="4"/>
  <c r="Q182" i="4"/>
  <c r="N182" i="4"/>
  <c r="M182" i="4"/>
  <c r="CT181" i="4"/>
  <c r="CH181" i="4"/>
  <c r="CQ181" i="4" s="1"/>
  <c r="CC181" i="4"/>
  <c r="CD181" i="4" s="1"/>
  <c r="CB181" i="4"/>
  <c r="CA181" i="4"/>
  <c r="BP181" i="4"/>
  <c r="BO181" i="4"/>
  <c r="BL181" i="4"/>
  <c r="BK181" i="4"/>
  <c r="AV181" i="4"/>
  <c r="AJ181" i="4"/>
  <c r="AS181" i="4" s="1"/>
  <c r="AE181" i="4"/>
  <c r="AD181" i="4"/>
  <c r="AC181" i="4"/>
  <c r="Y181" i="4"/>
  <c r="S181" i="4"/>
  <c r="T181" i="4" s="1"/>
  <c r="R181" i="4"/>
  <c r="X181" i="4" s="1"/>
  <c r="Q181" i="4"/>
  <c r="N181" i="4"/>
  <c r="M181" i="4"/>
  <c r="CH180" i="4"/>
  <c r="BQ180" i="4" s="1"/>
  <c r="CC180" i="4"/>
  <c r="CB180" i="4"/>
  <c r="BP180" i="4"/>
  <c r="BK180" i="4"/>
  <c r="AJ180" i="4"/>
  <c r="AE180" i="4"/>
  <c r="AD180" i="4"/>
  <c r="AF180" i="4" s="1"/>
  <c r="Y180" i="4"/>
  <c r="R180" i="4"/>
  <c r="X180" i="4" s="1"/>
  <c r="Z180" i="4" s="1"/>
  <c r="M180" i="4"/>
  <c r="CT179" i="4"/>
  <c r="CH179" i="4"/>
  <c r="CQ179" i="4" s="1"/>
  <c r="CC179" i="4"/>
  <c r="CB179" i="4"/>
  <c r="CA179" i="4"/>
  <c r="BP179" i="4"/>
  <c r="BO179" i="4"/>
  <c r="BL179" i="4"/>
  <c r="BK179" i="4"/>
  <c r="AV179" i="4"/>
  <c r="AS179" i="4"/>
  <c r="AJ179" i="4"/>
  <c r="S179" i="4" s="1"/>
  <c r="AE179" i="4"/>
  <c r="AD179" i="4"/>
  <c r="AC179" i="4"/>
  <c r="Y179" i="4"/>
  <c r="R179" i="4"/>
  <c r="X179" i="4" s="1"/>
  <c r="Z179" i="4" s="1"/>
  <c r="Q179" i="4"/>
  <c r="N179" i="4"/>
  <c r="M179" i="4"/>
  <c r="CT178" i="4"/>
  <c r="CH178" i="4"/>
  <c r="CC178" i="4"/>
  <c r="CD178" i="4" s="1"/>
  <c r="CB178" i="4"/>
  <c r="CA178" i="4"/>
  <c r="BP178" i="4"/>
  <c r="BO178" i="4"/>
  <c r="BL178" i="4"/>
  <c r="BK178" i="4"/>
  <c r="AV178" i="4"/>
  <c r="AJ178" i="4"/>
  <c r="AE178" i="4"/>
  <c r="AD178" i="4"/>
  <c r="AC178" i="4"/>
  <c r="Y178" i="4"/>
  <c r="X178" i="4"/>
  <c r="R178" i="4"/>
  <c r="Q178" i="4"/>
  <c r="N178" i="4"/>
  <c r="M178" i="4"/>
  <c r="CT177" i="4"/>
  <c r="CQ177" i="4"/>
  <c r="CH177" i="4"/>
  <c r="CC177" i="4"/>
  <c r="CD177" i="4" s="1"/>
  <c r="CB177" i="4"/>
  <c r="CA177" i="4"/>
  <c r="BQ177" i="4"/>
  <c r="BR177" i="4" s="1"/>
  <c r="BP177" i="4"/>
  <c r="BO177" i="4"/>
  <c r="BL177" i="4"/>
  <c r="BK177" i="4"/>
  <c r="AV177" i="4"/>
  <c r="AS177" i="4"/>
  <c r="AJ177" i="4"/>
  <c r="S177" i="4" s="1"/>
  <c r="AF177" i="4"/>
  <c r="AE177" i="4"/>
  <c r="AD177" i="4"/>
  <c r="AC177" i="4"/>
  <c r="Y177" i="4"/>
  <c r="R177" i="4"/>
  <c r="X177" i="4" s="1"/>
  <c r="Z177" i="4" s="1"/>
  <c r="Q177" i="4"/>
  <c r="N177" i="4"/>
  <c r="M177" i="4"/>
  <c r="CT176" i="4"/>
  <c r="CH176" i="4"/>
  <c r="CQ176" i="4" s="1"/>
  <c r="CC176" i="4"/>
  <c r="CB176" i="4"/>
  <c r="CA176" i="4"/>
  <c r="BQ176" i="4"/>
  <c r="BP176" i="4"/>
  <c r="BO176" i="4"/>
  <c r="BL176" i="4"/>
  <c r="BK176" i="4"/>
  <c r="AV176" i="4"/>
  <c r="AJ176" i="4"/>
  <c r="AS176" i="4" s="1"/>
  <c r="AE176" i="4"/>
  <c r="AD176" i="4"/>
  <c r="AC176" i="4"/>
  <c r="Y176" i="4"/>
  <c r="X176" i="4"/>
  <c r="Z176" i="4" s="1"/>
  <c r="S176" i="4"/>
  <c r="T176" i="4" s="1"/>
  <c r="R176" i="4"/>
  <c r="Q176" i="4"/>
  <c r="N176" i="4"/>
  <c r="M176" i="4"/>
  <c r="CT175" i="4"/>
  <c r="CQ175" i="4"/>
  <c r="CH175" i="4"/>
  <c r="CC175" i="4"/>
  <c r="CD175" i="4" s="1"/>
  <c r="CB175" i="4"/>
  <c r="CA175" i="4"/>
  <c r="BQ175" i="4"/>
  <c r="BP175" i="4"/>
  <c r="BO175" i="4"/>
  <c r="BL175" i="4"/>
  <c r="BK175" i="4"/>
  <c r="AV175" i="4"/>
  <c r="AJ175" i="4"/>
  <c r="AE175" i="4"/>
  <c r="AD175" i="4"/>
  <c r="AF175" i="4" s="1"/>
  <c r="AC175" i="4"/>
  <c r="Y175" i="4"/>
  <c r="R175" i="4"/>
  <c r="X175" i="4" s="1"/>
  <c r="Q175" i="4"/>
  <c r="N175" i="4"/>
  <c r="M175" i="4"/>
  <c r="CT174" i="4"/>
  <c r="CH174" i="4"/>
  <c r="CC174" i="4"/>
  <c r="CB174" i="4"/>
  <c r="CA174" i="4"/>
  <c r="BP174" i="4"/>
  <c r="BO174" i="4"/>
  <c r="BL174" i="4"/>
  <c r="BK174" i="4"/>
  <c r="AV174" i="4"/>
  <c r="AJ174" i="4"/>
  <c r="AS174" i="4" s="1"/>
  <c r="AE174" i="4"/>
  <c r="AF174" i="4" s="1"/>
  <c r="AD174" i="4"/>
  <c r="AC174" i="4"/>
  <c r="Y174" i="4"/>
  <c r="S174" i="4"/>
  <c r="R174" i="4"/>
  <c r="Q174" i="4"/>
  <c r="N174" i="4"/>
  <c r="M174" i="4"/>
  <c r="CT173" i="4"/>
  <c r="CH173" i="4"/>
  <c r="CQ173" i="4" s="1"/>
  <c r="CC173" i="4"/>
  <c r="CB173" i="4"/>
  <c r="CD173" i="4" s="1"/>
  <c r="CA173" i="4"/>
  <c r="BP173" i="4"/>
  <c r="BO173" i="4"/>
  <c r="BL173" i="4"/>
  <c r="BK173" i="4"/>
  <c r="AV173" i="4"/>
  <c r="AJ173" i="4"/>
  <c r="S173" i="4" s="1"/>
  <c r="AE173" i="4"/>
  <c r="AD173" i="4"/>
  <c r="AC173" i="4"/>
  <c r="Y173" i="4"/>
  <c r="Z173" i="4" s="1"/>
  <c r="R173" i="4"/>
  <c r="X173" i="4" s="1"/>
  <c r="Q173" i="4"/>
  <c r="N173" i="4"/>
  <c r="M173" i="4"/>
  <c r="CH172" i="4"/>
  <c r="BQ172" i="4" s="1"/>
  <c r="CC172" i="4"/>
  <c r="CB172" i="4"/>
  <c r="BP172" i="4"/>
  <c r="AJ172" i="4"/>
  <c r="AE172" i="4"/>
  <c r="AD172" i="4"/>
  <c r="Y172" i="4"/>
  <c r="S172" i="4"/>
  <c r="R172" i="4"/>
  <c r="X172" i="4" s="1"/>
  <c r="CT171" i="4"/>
  <c r="CH171" i="4"/>
  <c r="CQ171" i="4" s="1"/>
  <c r="CC171" i="4"/>
  <c r="CD171" i="4" s="1"/>
  <c r="CB171" i="4"/>
  <c r="CA171" i="4"/>
  <c r="BP171" i="4"/>
  <c r="BO171" i="4"/>
  <c r="BL171" i="4"/>
  <c r="BK171" i="4"/>
  <c r="AV171" i="4"/>
  <c r="AJ171" i="4"/>
  <c r="AE171" i="4"/>
  <c r="AD171" i="4"/>
  <c r="AC171" i="4"/>
  <c r="Y171" i="4"/>
  <c r="R171" i="4"/>
  <c r="X171" i="4" s="1"/>
  <c r="Q171" i="4"/>
  <c r="N171" i="4"/>
  <c r="M171" i="4"/>
  <c r="CT170" i="4"/>
  <c r="CH170" i="4"/>
  <c r="CQ170" i="4" s="1"/>
  <c r="CC170" i="4"/>
  <c r="CD170" i="4" s="1"/>
  <c r="CB170" i="4"/>
  <c r="CA170" i="4"/>
  <c r="BP170" i="4"/>
  <c r="BO170" i="4"/>
  <c r="BL170" i="4"/>
  <c r="BK170" i="4"/>
  <c r="AV170" i="4"/>
  <c r="AJ170" i="4"/>
  <c r="S170" i="4" s="1"/>
  <c r="AE170" i="4"/>
  <c r="AD170" i="4"/>
  <c r="AF170" i="4" s="1"/>
  <c r="AC170" i="4"/>
  <c r="Y170" i="4"/>
  <c r="R170" i="4"/>
  <c r="X170" i="4" s="1"/>
  <c r="Z170" i="4" s="1"/>
  <c r="Q170" i="4"/>
  <c r="N170" i="4"/>
  <c r="M170" i="4"/>
  <c r="CT169" i="4"/>
  <c r="CH169" i="4"/>
  <c r="CQ169" i="4" s="1"/>
  <c r="CC169" i="4"/>
  <c r="CB169" i="4"/>
  <c r="CA169" i="4"/>
  <c r="BP169" i="4"/>
  <c r="BO169" i="4"/>
  <c r="BL169" i="4"/>
  <c r="BK169" i="4"/>
  <c r="AV169" i="4"/>
  <c r="AJ169" i="4"/>
  <c r="AS169" i="4" s="1"/>
  <c r="AE169" i="4"/>
  <c r="AD169" i="4"/>
  <c r="AC169" i="4"/>
  <c r="Z169" i="4"/>
  <c r="Y169" i="4"/>
  <c r="X169" i="4"/>
  <c r="S169" i="4"/>
  <c r="T169" i="4" s="1"/>
  <c r="R169" i="4"/>
  <c r="Q169" i="4"/>
  <c r="N169" i="4"/>
  <c r="M169" i="4"/>
  <c r="CT168" i="4"/>
  <c r="CQ168" i="4"/>
  <c r="CH168" i="4"/>
  <c r="CD168" i="4"/>
  <c r="CC168" i="4"/>
  <c r="CB168" i="4"/>
  <c r="CA168" i="4"/>
  <c r="BQ168" i="4"/>
  <c r="BP168" i="4"/>
  <c r="BO168" i="4"/>
  <c r="BL168" i="4"/>
  <c r="BK168" i="4"/>
  <c r="AV168" i="4"/>
  <c r="AJ168" i="4"/>
  <c r="AS168" i="4" s="1"/>
  <c r="AE168" i="4"/>
  <c r="AD168" i="4"/>
  <c r="AF168" i="4" s="1"/>
  <c r="AC168" i="4"/>
  <c r="Y168" i="4"/>
  <c r="R168" i="4"/>
  <c r="X168" i="4" s="1"/>
  <c r="Q168" i="4"/>
  <c r="N168" i="4"/>
  <c r="M168" i="4"/>
  <c r="CT167" i="4"/>
  <c r="CH167" i="4"/>
  <c r="CQ167" i="4" s="1"/>
  <c r="CC167" i="4"/>
  <c r="CB167" i="4"/>
  <c r="CA167" i="4"/>
  <c r="BP167" i="4"/>
  <c r="BO167" i="4"/>
  <c r="BL167" i="4"/>
  <c r="BK167" i="4"/>
  <c r="AV167" i="4"/>
  <c r="AJ167" i="4"/>
  <c r="AS167" i="4" s="1"/>
  <c r="AE167" i="4"/>
  <c r="AF167" i="4" s="1"/>
  <c r="AD167" i="4"/>
  <c r="AC167" i="4"/>
  <c r="Y167" i="4"/>
  <c r="S167" i="4"/>
  <c r="R167" i="4"/>
  <c r="Q167" i="4"/>
  <c r="N167" i="4"/>
  <c r="M167" i="4"/>
  <c r="CT166" i="4"/>
  <c r="CH166" i="4"/>
  <c r="CQ166" i="4" s="1"/>
  <c r="CC166" i="4"/>
  <c r="CB166" i="4"/>
  <c r="CD166" i="4" s="1"/>
  <c r="CA166" i="4"/>
  <c r="BP166" i="4"/>
  <c r="BO166" i="4"/>
  <c r="BL166" i="4"/>
  <c r="BK166" i="4"/>
  <c r="AV166" i="4"/>
  <c r="AJ166" i="4"/>
  <c r="S166" i="4" s="1"/>
  <c r="AE166" i="4"/>
  <c r="AF166" i="4" s="1"/>
  <c r="AD166" i="4"/>
  <c r="AC166" i="4"/>
  <c r="Y166" i="4"/>
  <c r="Z166" i="4" s="1"/>
  <c r="R166" i="4"/>
  <c r="X166" i="4" s="1"/>
  <c r="Q166" i="4"/>
  <c r="N166" i="4"/>
  <c r="M166" i="4"/>
  <c r="CT165" i="4"/>
  <c r="CH165" i="4"/>
  <c r="CQ165" i="4" s="1"/>
  <c r="CC165" i="4"/>
  <c r="CB165" i="4"/>
  <c r="CD165" i="4" s="1"/>
  <c r="CA165" i="4"/>
  <c r="BP165" i="4"/>
  <c r="BO165" i="4"/>
  <c r="BL165" i="4"/>
  <c r="BK165" i="4"/>
  <c r="AV165" i="4"/>
  <c r="AJ165" i="4"/>
  <c r="AE165" i="4"/>
  <c r="AD165" i="4"/>
  <c r="AF165" i="4" s="1"/>
  <c r="AC165" i="4"/>
  <c r="Y165" i="4"/>
  <c r="Z165" i="4" s="1"/>
  <c r="R165" i="4"/>
  <c r="X165" i="4" s="1"/>
  <c r="Q165" i="4"/>
  <c r="N165" i="4"/>
  <c r="M165" i="4"/>
  <c r="CT164" i="4"/>
  <c r="CH164" i="4"/>
  <c r="CQ164" i="4" s="1"/>
  <c r="CC164" i="4"/>
  <c r="CB164" i="4"/>
  <c r="CA164" i="4"/>
  <c r="BP164" i="4"/>
  <c r="BO164" i="4"/>
  <c r="BL164" i="4"/>
  <c r="BK164" i="4"/>
  <c r="AV164" i="4"/>
  <c r="AJ164" i="4"/>
  <c r="S164" i="4" s="1"/>
  <c r="AE164" i="4"/>
  <c r="AF164" i="4" s="1"/>
  <c r="AD164" i="4"/>
  <c r="AC164" i="4"/>
  <c r="Y164" i="4"/>
  <c r="R164" i="4"/>
  <c r="X164" i="4" s="1"/>
  <c r="Z164" i="4" s="1"/>
  <c r="Q164" i="4"/>
  <c r="N164" i="4"/>
  <c r="M164" i="4"/>
  <c r="CT163" i="4"/>
  <c r="CH163" i="4"/>
  <c r="CQ163" i="4" s="1"/>
  <c r="CC163" i="4"/>
  <c r="CB163" i="4"/>
  <c r="CD163" i="4" s="1"/>
  <c r="CA163" i="4"/>
  <c r="BQ163" i="4"/>
  <c r="BR163" i="4" s="1"/>
  <c r="BP163" i="4"/>
  <c r="BO163" i="4"/>
  <c r="BL163" i="4"/>
  <c r="BK163" i="4"/>
  <c r="AV163" i="4"/>
  <c r="AS163" i="4"/>
  <c r="AJ163" i="4"/>
  <c r="AE163" i="4"/>
  <c r="AD163" i="4"/>
  <c r="AC163" i="4"/>
  <c r="Y163" i="4"/>
  <c r="Z163" i="4" s="1"/>
  <c r="S163" i="4"/>
  <c r="T163" i="4" s="1"/>
  <c r="R163" i="4"/>
  <c r="X163" i="4" s="1"/>
  <c r="Q163" i="4"/>
  <c r="N163" i="4"/>
  <c r="M163" i="4"/>
  <c r="CT162" i="4"/>
  <c r="CH162" i="4"/>
  <c r="CQ162" i="4" s="1"/>
  <c r="CC162" i="4"/>
  <c r="CD162" i="4" s="1"/>
  <c r="CB162" i="4"/>
  <c r="CA162" i="4"/>
  <c r="BP162" i="4"/>
  <c r="BO162" i="4"/>
  <c r="BK162" i="4"/>
  <c r="AV162" i="4"/>
  <c r="AJ162" i="4"/>
  <c r="AS162" i="4" s="1"/>
  <c r="AE162" i="4"/>
  <c r="AF162" i="4" s="1"/>
  <c r="AD162" i="4"/>
  <c r="AC162" i="4"/>
  <c r="Y162" i="4"/>
  <c r="Z162" i="4" s="1"/>
  <c r="S162" i="4"/>
  <c r="R162" i="4"/>
  <c r="X162" i="4" s="1"/>
  <c r="Q162" i="4"/>
  <c r="M162" i="4"/>
  <c r="CT161" i="4"/>
  <c r="CH161" i="4"/>
  <c r="CQ161" i="4" s="1"/>
  <c r="CC161" i="4"/>
  <c r="CB161" i="4"/>
  <c r="CD161" i="4" s="1"/>
  <c r="CA161" i="4"/>
  <c r="BQ161" i="4"/>
  <c r="BR161" i="4" s="1"/>
  <c r="BP161" i="4"/>
  <c r="BO161" i="4"/>
  <c r="BL161" i="4"/>
  <c r="BK161" i="4"/>
  <c r="AV161" i="4"/>
  <c r="AS161" i="4"/>
  <c r="AJ161" i="4"/>
  <c r="AE161" i="4"/>
  <c r="AD161" i="4"/>
  <c r="AC161" i="4"/>
  <c r="Y161" i="4"/>
  <c r="S161" i="4"/>
  <c r="T161" i="4" s="1"/>
  <c r="R161" i="4"/>
  <c r="X161" i="4" s="1"/>
  <c r="Q161" i="4"/>
  <c r="N161" i="4"/>
  <c r="M161" i="4"/>
  <c r="CT160" i="4"/>
  <c r="CH160" i="4"/>
  <c r="CQ160" i="4" s="1"/>
  <c r="CC160" i="4"/>
  <c r="CD160" i="4" s="1"/>
  <c r="CB160" i="4"/>
  <c r="CA160" i="4"/>
  <c r="BP160" i="4"/>
  <c r="BO160" i="4"/>
  <c r="BL160" i="4"/>
  <c r="BK160" i="4"/>
  <c r="AV160" i="4"/>
  <c r="AJ160" i="4"/>
  <c r="AS160" i="4" s="1"/>
  <c r="AE160" i="4"/>
  <c r="AD160" i="4"/>
  <c r="AC160" i="4"/>
  <c r="Y160" i="4"/>
  <c r="R160" i="4"/>
  <c r="X160" i="4" s="1"/>
  <c r="Q160" i="4"/>
  <c r="N160" i="4"/>
  <c r="M160" i="4"/>
  <c r="CT159" i="4"/>
  <c r="CH159" i="4"/>
  <c r="CQ159" i="4" s="1"/>
  <c r="CC159" i="4"/>
  <c r="CD159" i="4" s="1"/>
  <c r="CB159" i="4"/>
  <c r="CA159" i="4"/>
  <c r="BP159" i="4"/>
  <c r="BO159" i="4"/>
  <c r="BL159" i="4"/>
  <c r="BK159" i="4"/>
  <c r="AV159" i="4"/>
  <c r="AJ159" i="4"/>
  <c r="AS159" i="4" s="1"/>
  <c r="AE159" i="4"/>
  <c r="AD159" i="4"/>
  <c r="AF159" i="4" s="1"/>
  <c r="AC159" i="4"/>
  <c r="Y159" i="4"/>
  <c r="S159" i="4"/>
  <c r="R159" i="4"/>
  <c r="Q159" i="4"/>
  <c r="N159" i="4"/>
  <c r="M159" i="4"/>
  <c r="CT158" i="4"/>
  <c r="CH158" i="4"/>
  <c r="CQ158" i="4" s="1"/>
  <c r="CC158" i="4"/>
  <c r="CB158" i="4"/>
  <c r="CA158" i="4"/>
  <c r="BP158" i="4"/>
  <c r="BO158" i="4"/>
  <c r="BL158" i="4"/>
  <c r="BK158" i="4"/>
  <c r="AV158" i="4"/>
  <c r="AJ158" i="4"/>
  <c r="S158" i="4" s="1"/>
  <c r="T158" i="4" s="1"/>
  <c r="AE158" i="4"/>
  <c r="AD158" i="4"/>
  <c r="AC158" i="4"/>
  <c r="Y158" i="4"/>
  <c r="R158" i="4"/>
  <c r="X158" i="4" s="1"/>
  <c r="Q158" i="4"/>
  <c r="N158" i="4"/>
  <c r="M158" i="4"/>
  <c r="CT157" i="4"/>
  <c r="CQ157" i="4"/>
  <c r="CH157" i="4"/>
  <c r="CC157" i="4"/>
  <c r="CD157" i="4" s="1"/>
  <c r="CB157" i="4"/>
  <c r="CA157" i="4"/>
  <c r="BQ157" i="4"/>
  <c r="BP157" i="4"/>
  <c r="BO157" i="4"/>
  <c r="BL157" i="4"/>
  <c r="BK157" i="4"/>
  <c r="AV157" i="4"/>
  <c r="AJ157" i="4"/>
  <c r="AE157" i="4"/>
  <c r="AD157" i="4"/>
  <c r="AF157" i="4" s="1"/>
  <c r="AC157" i="4"/>
  <c r="Y157" i="4"/>
  <c r="R157" i="4"/>
  <c r="X157" i="4" s="1"/>
  <c r="Q157" i="4"/>
  <c r="N157" i="4"/>
  <c r="M157" i="4"/>
  <c r="CT156" i="4"/>
  <c r="CH156" i="4"/>
  <c r="CC156" i="4"/>
  <c r="CB156" i="4"/>
  <c r="CA156" i="4"/>
  <c r="BP156" i="4"/>
  <c r="BO156" i="4"/>
  <c r="BL156" i="4"/>
  <c r="BK156" i="4"/>
  <c r="AV156" i="4"/>
  <c r="AJ156" i="4"/>
  <c r="AE156" i="4"/>
  <c r="AF156" i="4" s="1"/>
  <c r="AD156" i="4"/>
  <c r="AC156" i="4"/>
  <c r="Y156" i="4"/>
  <c r="X156" i="4"/>
  <c r="Z156" i="4" s="1"/>
  <c r="R156" i="4"/>
  <c r="Q156" i="4"/>
  <c r="N156" i="4"/>
  <c r="M156" i="4"/>
  <c r="CT155" i="4"/>
  <c r="CH155" i="4"/>
  <c r="CC155" i="4"/>
  <c r="CB155" i="4"/>
  <c r="CD155" i="4" s="1"/>
  <c r="CA155" i="4"/>
  <c r="BP155" i="4"/>
  <c r="BO155" i="4"/>
  <c r="BL155" i="4"/>
  <c r="BK155" i="4"/>
  <c r="AV155" i="4"/>
  <c r="AS155" i="4"/>
  <c r="AJ155" i="4"/>
  <c r="AE155" i="4"/>
  <c r="AF155" i="4" s="1"/>
  <c r="AD155" i="4"/>
  <c r="AC155" i="4"/>
  <c r="Y155" i="4"/>
  <c r="T155" i="4"/>
  <c r="S155" i="4"/>
  <c r="R155" i="4"/>
  <c r="X155" i="4" s="1"/>
  <c r="Q155" i="4"/>
  <c r="N155" i="4"/>
  <c r="M155" i="4"/>
  <c r="CT154" i="4"/>
  <c r="CH154" i="4"/>
  <c r="CQ154" i="4" s="1"/>
  <c r="CC154" i="4"/>
  <c r="CD154" i="4" s="1"/>
  <c r="CB154" i="4"/>
  <c r="CA154" i="4"/>
  <c r="BP154" i="4"/>
  <c r="BO154" i="4"/>
  <c r="BL154" i="4"/>
  <c r="BK154" i="4"/>
  <c r="AV154" i="4"/>
  <c r="AJ154" i="4"/>
  <c r="AS154" i="4" s="1"/>
  <c r="AE154" i="4"/>
  <c r="AD154" i="4"/>
  <c r="AF154" i="4" s="1"/>
  <c r="AC154" i="4"/>
  <c r="Y154" i="4"/>
  <c r="S154" i="4"/>
  <c r="T154" i="4" s="1"/>
  <c r="R154" i="4"/>
  <c r="X154" i="4" s="1"/>
  <c r="Q154" i="4"/>
  <c r="N154" i="4"/>
  <c r="M154" i="4"/>
  <c r="CT153" i="4"/>
  <c r="CQ153" i="4"/>
  <c r="CH153" i="4"/>
  <c r="CC153" i="4"/>
  <c r="CB153" i="4"/>
  <c r="CA153" i="4"/>
  <c r="BQ153" i="4"/>
  <c r="BR153" i="4" s="1"/>
  <c r="BP153" i="4"/>
  <c r="BO153" i="4"/>
  <c r="BL153" i="4"/>
  <c r="BK153" i="4"/>
  <c r="AV153" i="4"/>
  <c r="AS153" i="4"/>
  <c r="AJ153" i="4"/>
  <c r="AE153" i="4"/>
  <c r="AF153" i="4" s="1"/>
  <c r="AD153" i="4"/>
  <c r="AC153" i="4"/>
  <c r="Y153" i="4"/>
  <c r="S153" i="4"/>
  <c r="R153" i="4"/>
  <c r="Q153" i="4"/>
  <c r="N153" i="4"/>
  <c r="M153" i="4"/>
  <c r="CT152" i="4"/>
  <c r="CH152" i="4"/>
  <c r="CQ152" i="4" s="1"/>
  <c r="CC152" i="4"/>
  <c r="CB152" i="4"/>
  <c r="CD152" i="4" s="1"/>
  <c r="CA152" i="4"/>
  <c r="BP152" i="4"/>
  <c r="BO152" i="4"/>
  <c r="BL152" i="4"/>
  <c r="BK152" i="4"/>
  <c r="AV152" i="4"/>
  <c r="AS152" i="4"/>
  <c r="AJ152" i="4"/>
  <c r="S152" i="4" s="1"/>
  <c r="AE152" i="4"/>
  <c r="AF152" i="4" s="1"/>
  <c r="AD152" i="4"/>
  <c r="AC152" i="4"/>
  <c r="Y152" i="4"/>
  <c r="Z152" i="4" s="1"/>
  <c r="R152" i="4"/>
  <c r="X152" i="4" s="1"/>
  <c r="Q152" i="4"/>
  <c r="N152" i="4"/>
  <c r="M152" i="4"/>
  <c r="CT151" i="4"/>
  <c r="CQ151" i="4"/>
  <c r="CH151" i="4"/>
  <c r="CD151" i="4"/>
  <c r="CC151" i="4"/>
  <c r="CB151" i="4"/>
  <c r="CA151" i="4"/>
  <c r="BQ151" i="4"/>
  <c r="BP151" i="4"/>
  <c r="BO151" i="4"/>
  <c r="BL151" i="4"/>
  <c r="BK151" i="4"/>
  <c r="AV151" i="4"/>
  <c r="AJ151" i="4"/>
  <c r="AE151" i="4"/>
  <c r="AD151" i="4"/>
  <c r="AF151" i="4" s="1"/>
  <c r="AC151" i="4"/>
  <c r="Y151" i="4"/>
  <c r="R151" i="4"/>
  <c r="X151" i="4" s="1"/>
  <c r="Q151" i="4"/>
  <c r="N151" i="4"/>
  <c r="M151" i="4"/>
  <c r="CT150" i="4"/>
  <c r="CH150" i="4"/>
  <c r="CC150" i="4"/>
  <c r="CB150" i="4"/>
  <c r="CA150" i="4"/>
  <c r="BP150" i="4"/>
  <c r="BO150" i="4"/>
  <c r="BL150" i="4"/>
  <c r="BK150" i="4"/>
  <c r="AV150" i="4"/>
  <c r="AJ150" i="4"/>
  <c r="AE150" i="4"/>
  <c r="AF150" i="4" s="1"/>
  <c r="AD150" i="4"/>
  <c r="AC150" i="4"/>
  <c r="Y150" i="4"/>
  <c r="X150" i="4"/>
  <c r="Z150" i="4" s="1"/>
  <c r="R150" i="4"/>
  <c r="Q150" i="4"/>
  <c r="N150" i="4"/>
  <c r="M150" i="4"/>
  <c r="CT149" i="4"/>
  <c r="CH149" i="4"/>
  <c r="CC149" i="4"/>
  <c r="CB149" i="4"/>
  <c r="CD149" i="4" s="1"/>
  <c r="CA149" i="4"/>
  <c r="BP149" i="4"/>
  <c r="BO149" i="4"/>
  <c r="BL149" i="4"/>
  <c r="BK149" i="4"/>
  <c r="AV149" i="4"/>
  <c r="AJ149" i="4"/>
  <c r="AE149" i="4"/>
  <c r="AF149" i="4" s="1"/>
  <c r="AD149" i="4"/>
  <c r="AC149" i="4"/>
  <c r="Y149" i="4"/>
  <c r="X149" i="4"/>
  <c r="R149" i="4"/>
  <c r="Q149" i="4"/>
  <c r="N149" i="4"/>
  <c r="M149" i="4"/>
  <c r="CT148" i="4"/>
  <c r="CH148" i="4"/>
  <c r="CC148" i="4"/>
  <c r="CD148" i="4" s="1"/>
  <c r="CB148" i="4"/>
  <c r="CA148" i="4"/>
  <c r="BP148" i="4"/>
  <c r="BO148" i="4"/>
  <c r="BL148" i="4"/>
  <c r="BK148" i="4"/>
  <c r="AV148" i="4"/>
  <c r="AJ148" i="4"/>
  <c r="AS148" i="4" s="1"/>
  <c r="AE148" i="4"/>
  <c r="AD148" i="4"/>
  <c r="AC148" i="4"/>
  <c r="Y148" i="4"/>
  <c r="Z148" i="4" s="1"/>
  <c r="S148" i="4"/>
  <c r="T148" i="4" s="1"/>
  <c r="R148" i="4"/>
  <c r="X148" i="4" s="1"/>
  <c r="Q148" i="4"/>
  <c r="N148" i="4"/>
  <c r="M148" i="4"/>
  <c r="CT147" i="4"/>
  <c r="CQ147" i="4"/>
  <c r="CH147" i="4"/>
  <c r="CC147" i="4"/>
  <c r="CD147" i="4" s="1"/>
  <c r="CB147" i="4"/>
  <c r="CA147" i="4"/>
  <c r="BR147" i="4"/>
  <c r="BQ147" i="4"/>
  <c r="BP147" i="4"/>
  <c r="BO147" i="4"/>
  <c r="BL147" i="4"/>
  <c r="BK147" i="4"/>
  <c r="AV147" i="4"/>
  <c r="AS147" i="4"/>
  <c r="AJ147" i="4"/>
  <c r="AF147" i="4"/>
  <c r="AE147" i="4"/>
  <c r="AD147" i="4"/>
  <c r="AC147" i="4"/>
  <c r="Y147" i="4"/>
  <c r="S147" i="4"/>
  <c r="R147" i="4"/>
  <c r="Q147" i="4"/>
  <c r="N147" i="4"/>
  <c r="M147" i="4"/>
  <c r="CT146" i="4"/>
  <c r="CH146" i="4"/>
  <c r="CQ146" i="4" s="1"/>
  <c r="CC146" i="4"/>
  <c r="CB146" i="4"/>
  <c r="CA146" i="4"/>
  <c r="BQ146" i="4"/>
  <c r="BR146" i="4" s="1"/>
  <c r="BP146" i="4"/>
  <c r="BO146" i="4"/>
  <c r="BL146" i="4"/>
  <c r="BK146" i="4"/>
  <c r="AV146" i="4"/>
  <c r="AS146" i="4"/>
  <c r="AJ146" i="4"/>
  <c r="S146" i="4" s="1"/>
  <c r="AE146" i="4"/>
  <c r="AD146" i="4"/>
  <c r="AC146" i="4"/>
  <c r="Y146" i="4"/>
  <c r="R146" i="4"/>
  <c r="X146" i="4" s="1"/>
  <c r="Z146" i="4" s="1"/>
  <c r="Q146" i="4"/>
  <c r="N146" i="4"/>
  <c r="M146" i="4"/>
  <c r="CT145" i="4"/>
  <c r="CH145" i="4"/>
  <c r="CD145" i="4"/>
  <c r="CC145" i="4"/>
  <c r="CB145" i="4"/>
  <c r="CA145" i="4"/>
  <c r="BP145" i="4"/>
  <c r="BO145" i="4"/>
  <c r="BL145" i="4"/>
  <c r="BK145" i="4"/>
  <c r="AV145" i="4"/>
  <c r="AJ145" i="4"/>
  <c r="AE145" i="4"/>
  <c r="AD145" i="4"/>
  <c r="AC145" i="4"/>
  <c r="Y145" i="4"/>
  <c r="R145" i="4"/>
  <c r="X145" i="4" s="1"/>
  <c r="Q145" i="4"/>
  <c r="N145" i="4"/>
  <c r="M145" i="4"/>
  <c r="CT144" i="4"/>
  <c r="CH144" i="4"/>
  <c r="CQ144" i="4" s="1"/>
  <c r="CC144" i="4"/>
  <c r="CD144" i="4" s="1"/>
  <c r="CB144" i="4"/>
  <c r="CA144" i="4"/>
  <c r="BP144" i="4"/>
  <c r="BO144" i="4"/>
  <c r="BL144" i="4"/>
  <c r="BK144" i="4"/>
  <c r="AV144" i="4"/>
  <c r="AJ144" i="4"/>
  <c r="S144" i="4" s="1"/>
  <c r="AF144" i="4"/>
  <c r="AE144" i="4"/>
  <c r="AD144" i="4"/>
  <c r="AC144" i="4"/>
  <c r="Y144" i="4"/>
  <c r="R144" i="4"/>
  <c r="X144" i="4" s="1"/>
  <c r="Z144" i="4" s="1"/>
  <c r="Q144" i="4"/>
  <c r="N144" i="4"/>
  <c r="M144" i="4"/>
  <c r="CT143" i="4"/>
  <c r="CH143" i="4"/>
  <c r="CQ143" i="4" s="1"/>
  <c r="CC143" i="4"/>
  <c r="CB143" i="4"/>
  <c r="CA143" i="4"/>
  <c r="BQ143" i="4"/>
  <c r="BR143" i="4" s="1"/>
  <c r="BP143" i="4"/>
  <c r="BO143" i="4"/>
  <c r="BL143" i="4"/>
  <c r="BK143" i="4"/>
  <c r="AV143" i="4"/>
  <c r="AS143" i="4"/>
  <c r="AJ143" i="4"/>
  <c r="AE143" i="4"/>
  <c r="AD143" i="4"/>
  <c r="AC143" i="4"/>
  <c r="Y143" i="4"/>
  <c r="Z143" i="4" s="1"/>
  <c r="S143" i="4"/>
  <c r="T143" i="4" s="1"/>
  <c r="R143" i="4"/>
  <c r="X143" i="4" s="1"/>
  <c r="Q143" i="4"/>
  <c r="N143" i="4"/>
  <c r="M143" i="4"/>
  <c r="CT142" i="4"/>
  <c r="CQ142" i="4"/>
  <c r="CH142" i="4"/>
  <c r="CC142" i="4"/>
  <c r="CD142" i="4" s="1"/>
  <c r="CB142" i="4"/>
  <c r="CA142" i="4"/>
  <c r="BQ142" i="4"/>
  <c r="BP142" i="4"/>
  <c r="BR142" i="4" s="1"/>
  <c r="BO142" i="4"/>
  <c r="BL142" i="4"/>
  <c r="BK142" i="4"/>
  <c r="AV142" i="4"/>
  <c r="AJ142" i="4"/>
  <c r="AE142" i="4"/>
  <c r="AD142" i="4"/>
  <c r="AC142" i="4"/>
  <c r="Y142" i="4"/>
  <c r="R142" i="4"/>
  <c r="X142" i="4" s="1"/>
  <c r="Q142" i="4"/>
  <c r="N142" i="4"/>
  <c r="M142" i="4"/>
  <c r="CT141" i="4"/>
  <c r="CH141" i="4"/>
  <c r="CC141" i="4"/>
  <c r="CD141" i="4" s="1"/>
  <c r="CB141" i="4"/>
  <c r="CA141" i="4"/>
  <c r="BP141" i="4"/>
  <c r="BO141" i="4"/>
  <c r="BL141" i="4"/>
  <c r="BK141" i="4"/>
  <c r="AV141" i="4"/>
  <c r="AJ141" i="4"/>
  <c r="AS141" i="4" s="1"/>
  <c r="AE141" i="4"/>
  <c r="AD141" i="4"/>
  <c r="AF141" i="4" s="1"/>
  <c r="AC141" i="4"/>
  <c r="Y141" i="4"/>
  <c r="S141" i="4"/>
  <c r="R141" i="4"/>
  <c r="Q141" i="4"/>
  <c r="N141" i="4"/>
  <c r="M141" i="4"/>
  <c r="CT140" i="4"/>
  <c r="CH140" i="4"/>
  <c r="CQ140" i="4" s="1"/>
  <c r="CC140" i="4"/>
  <c r="CB140" i="4"/>
  <c r="CA140" i="4"/>
  <c r="BP140" i="4"/>
  <c r="BO140" i="4"/>
  <c r="BL140" i="4"/>
  <c r="BK140" i="4"/>
  <c r="AV140" i="4"/>
  <c r="AS140" i="4"/>
  <c r="AJ140" i="4"/>
  <c r="S140" i="4" s="1"/>
  <c r="AE140" i="4"/>
  <c r="AD140" i="4"/>
  <c r="AC140" i="4"/>
  <c r="Y140" i="4"/>
  <c r="R140" i="4"/>
  <c r="X140" i="4" s="1"/>
  <c r="Z140" i="4" s="1"/>
  <c r="Q140" i="4"/>
  <c r="N140" i="4"/>
  <c r="M140" i="4"/>
  <c r="CT139" i="4"/>
  <c r="CH139" i="4"/>
  <c r="CC139" i="4"/>
  <c r="CD139" i="4" s="1"/>
  <c r="CB139" i="4"/>
  <c r="CA139" i="4"/>
  <c r="BP139" i="4"/>
  <c r="BO139" i="4"/>
  <c r="BL139" i="4"/>
  <c r="BK139" i="4"/>
  <c r="AV139" i="4"/>
  <c r="AJ139" i="4"/>
  <c r="AE139" i="4"/>
  <c r="AD139" i="4"/>
  <c r="AC139" i="4"/>
  <c r="Y139" i="4"/>
  <c r="Z139" i="4" s="1"/>
  <c r="X139" i="4"/>
  <c r="R139" i="4"/>
  <c r="Q139" i="4"/>
  <c r="N139" i="4"/>
  <c r="M139" i="4"/>
  <c r="CT138" i="4"/>
  <c r="CQ138" i="4"/>
  <c r="CH138" i="4"/>
  <c r="CC138" i="4"/>
  <c r="CD138" i="4" s="1"/>
  <c r="CB138" i="4"/>
  <c r="CA138" i="4"/>
  <c r="BR138" i="4"/>
  <c r="BQ138" i="4"/>
  <c r="BP138" i="4"/>
  <c r="BO138" i="4"/>
  <c r="BL138" i="4"/>
  <c r="BK138" i="4"/>
  <c r="AV138" i="4"/>
  <c r="AS138" i="4"/>
  <c r="AJ138" i="4"/>
  <c r="S138" i="4" s="1"/>
  <c r="AE138" i="4"/>
  <c r="AD138" i="4"/>
  <c r="AF138" i="4" s="1"/>
  <c r="AC138" i="4"/>
  <c r="Y138" i="4"/>
  <c r="R138" i="4"/>
  <c r="X138" i="4" s="1"/>
  <c r="Q138" i="4"/>
  <c r="N138" i="4"/>
  <c r="M138" i="4"/>
  <c r="CT137" i="4"/>
  <c r="CH137" i="4"/>
  <c r="CQ137" i="4" s="1"/>
  <c r="CC137" i="4"/>
  <c r="CB137" i="4"/>
  <c r="CD137" i="4" s="1"/>
  <c r="CA137" i="4"/>
  <c r="BQ137" i="4"/>
  <c r="BR137" i="4" s="1"/>
  <c r="BP137" i="4"/>
  <c r="BO137" i="4"/>
  <c r="BL137" i="4"/>
  <c r="BK137" i="4"/>
  <c r="AV137" i="4"/>
  <c r="AS137" i="4"/>
  <c r="AJ137" i="4"/>
  <c r="S137" i="4" s="1"/>
  <c r="T137" i="4" s="1"/>
  <c r="AE137" i="4"/>
  <c r="AD137" i="4"/>
  <c r="AC137" i="4"/>
  <c r="Y137" i="4"/>
  <c r="Z137" i="4" s="1"/>
  <c r="X137" i="4"/>
  <c r="R137" i="4"/>
  <c r="Q137" i="4"/>
  <c r="N137" i="4"/>
  <c r="M137" i="4"/>
  <c r="CT136" i="4"/>
  <c r="CQ136" i="4"/>
  <c r="CH136" i="4"/>
  <c r="CC136" i="4"/>
  <c r="CB136" i="4"/>
  <c r="CD136" i="4" s="1"/>
  <c r="CA136" i="4"/>
  <c r="BQ136" i="4"/>
  <c r="BP136" i="4"/>
  <c r="BO136" i="4"/>
  <c r="BL136" i="4"/>
  <c r="BK136" i="4"/>
  <c r="AV136" i="4"/>
  <c r="AJ136" i="4"/>
  <c r="AS136" i="4" s="1"/>
  <c r="AE136" i="4"/>
  <c r="AD136" i="4"/>
  <c r="AF136" i="4" s="1"/>
  <c r="AC136" i="4"/>
  <c r="Y136" i="4"/>
  <c r="R136" i="4"/>
  <c r="X136" i="4" s="1"/>
  <c r="Q136" i="4"/>
  <c r="N136" i="4"/>
  <c r="M136" i="4"/>
  <c r="CT135" i="4"/>
  <c r="CQ135" i="4"/>
  <c r="CH135" i="4"/>
  <c r="CC135" i="4"/>
  <c r="CD135" i="4" s="1"/>
  <c r="CB135" i="4"/>
  <c r="CA135" i="4"/>
  <c r="BQ135" i="4"/>
  <c r="BR135" i="4" s="1"/>
  <c r="BP135" i="4"/>
  <c r="BO135" i="4"/>
  <c r="BL135" i="4"/>
  <c r="BK135" i="4"/>
  <c r="AV135" i="4"/>
  <c r="AS135" i="4"/>
  <c r="AJ135" i="4"/>
  <c r="AF135" i="4"/>
  <c r="AE135" i="4"/>
  <c r="AD135" i="4"/>
  <c r="AC135" i="4"/>
  <c r="Y135" i="4"/>
  <c r="S135" i="4"/>
  <c r="R135" i="4"/>
  <c r="Q135" i="4"/>
  <c r="N135" i="4"/>
  <c r="M135" i="4"/>
  <c r="CT134" i="4"/>
  <c r="CH134" i="4"/>
  <c r="CQ134" i="4" s="1"/>
  <c r="CC134" i="4"/>
  <c r="CB134" i="4"/>
  <c r="CA134" i="4"/>
  <c r="BP134" i="4"/>
  <c r="BO134" i="4"/>
  <c r="BL134" i="4"/>
  <c r="BK134" i="4"/>
  <c r="AV134" i="4"/>
  <c r="AS134" i="4"/>
  <c r="AJ134" i="4"/>
  <c r="AE134" i="4"/>
  <c r="AD134" i="4"/>
  <c r="AC134" i="4"/>
  <c r="Y134" i="4"/>
  <c r="T134" i="4"/>
  <c r="S134" i="4"/>
  <c r="R134" i="4"/>
  <c r="X134" i="4" s="1"/>
  <c r="Q134" i="4"/>
  <c r="N134" i="4"/>
  <c r="M134" i="4"/>
  <c r="CT133" i="4"/>
  <c r="CQ133" i="4"/>
  <c r="CH133" i="4"/>
  <c r="CD133" i="4"/>
  <c r="CC133" i="4"/>
  <c r="CB133" i="4"/>
  <c r="CA133" i="4"/>
  <c r="BQ133" i="4"/>
  <c r="BP133" i="4"/>
  <c r="BO133" i="4"/>
  <c r="BL133" i="4"/>
  <c r="BK133" i="4"/>
  <c r="AV133" i="4"/>
  <c r="AJ133" i="4"/>
  <c r="AS133" i="4" s="1"/>
  <c r="AE133" i="4"/>
  <c r="AD133" i="4"/>
  <c r="AF133" i="4" s="1"/>
  <c r="AC133" i="4"/>
  <c r="Y133" i="4"/>
  <c r="X133" i="4"/>
  <c r="S133" i="4"/>
  <c r="T133" i="4" s="1"/>
  <c r="R133" i="4"/>
  <c r="Q133" i="4"/>
  <c r="N133" i="4"/>
  <c r="M133" i="4"/>
  <c r="CT132" i="4"/>
  <c r="CQ132" i="4"/>
  <c r="CH132" i="4"/>
  <c r="CC132" i="4"/>
  <c r="CD132" i="4" s="1"/>
  <c r="CB132" i="4"/>
  <c r="CA132" i="4"/>
  <c r="BR132" i="4"/>
  <c r="BQ132" i="4"/>
  <c r="BP132" i="4"/>
  <c r="BO132" i="4"/>
  <c r="BL132" i="4"/>
  <c r="BK132" i="4"/>
  <c r="AV132" i="4"/>
  <c r="AS132" i="4"/>
  <c r="AJ132" i="4"/>
  <c r="S132" i="4" s="1"/>
  <c r="AF132" i="4"/>
  <c r="AE132" i="4"/>
  <c r="AD132" i="4"/>
  <c r="AC132" i="4"/>
  <c r="Y132" i="4"/>
  <c r="R132" i="4"/>
  <c r="X132" i="4" s="1"/>
  <c r="Q132" i="4"/>
  <c r="N132" i="4"/>
  <c r="M132" i="4"/>
  <c r="CT131" i="4"/>
  <c r="CH131" i="4"/>
  <c r="CQ131" i="4" s="1"/>
  <c r="CC131" i="4"/>
  <c r="CB131" i="4"/>
  <c r="CD131" i="4" s="1"/>
  <c r="CA131" i="4"/>
  <c r="BQ131" i="4"/>
  <c r="BP131" i="4"/>
  <c r="BO131" i="4"/>
  <c r="BL131" i="4"/>
  <c r="BK131" i="4"/>
  <c r="AV131" i="4"/>
  <c r="AJ131" i="4"/>
  <c r="S131" i="4" s="1"/>
  <c r="T131" i="4" s="1"/>
  <c r="AE131" i="4"/>
  <c r="AF131" i="4" s="1"/>
  <c r="AD131" i="4"/>
  <c r="AC131" i="4"/>
  <c r="Y131" i="4"/>
  <c r="R131" i="4"/>
  <c r="X131" i="4" s="1"/>
  <c r="Z131" i="4" s="1"/>
  <c r="Q131" i="4"/>
  <c r="N131" i="4"/>
  <c r="M131" i="4"/>
  <c r="CT130" i="4"/>
  <c r="CH130" i="4"/>
  <c r="CD130" i="4"/>
  <c r="CC130" i="4"/>
  <c r="CB130" i="4"/>
  <c r="CA130" i="4"/>
  <c r="BP130" i="4"/>
  <c r="BO130" i="4"/>
  <c r="BL130" i="4"/>
  <c r="BK130" i="4"/>
  <c r="AV130" i="4"/>
  <c r="AJ130" i="4"/>
  <c r="AS130" i="4" s="1"/>
  <c r="AE130" i="4"/>
  <c r="AD130" i="4"/>
  <c r="AC130" i="4"/>
  <c r="Y130" i="4"/>
  <c r="R130" i="4"/>
  <c r="X130" i="4" s="1"/>
  <c r="Q130" i="4"/>
  <c r="N130" i="4"/>
  <c r="M130" i="4"/>
  <c r="CT129" i="4"/>
  <c r="CQ129" i="4"/>
  <c r="CH129" i="4"/>
  <c r="CC129" i="4"/>
  <c r="CB129" i="4"/>
  <c r="CA129" i="4"/>
  <c r="BR129" i="4"/>
  <c r="BQ129" i="4"/>
  <c r="BP129" i="4"/>
  <c r="BO129" i="4"/>
  <c r="BL129" i="4"/>
  <c r="BK129" i="4"/>
  <c r="AV129" i="4"/>
  <c r="AS129" i="4"/>
  <c r="AJ129" i="4"/>
  <c r="AE129" i="4"/>
  <c r="AD129" i="4"/>
  <c r="AC129" i="4"/>
  <c r="Y129" i="4"/>
  <c r="S129" i="4"/>
  <c r="R129" i="4"/>
  <c r="X129" i="4" s="1"/>
  <c r="Q129" i="4"/>
  <c r="N129" i="4"/>
  <c r="M129" i="4"/>
  <c r="CT128" i="4"/>
  <c r="CH128" i="4"/>
  <c r="CQ128" i="4" s="1"/>
  <c r="CC128" i="4"/>
  <c r="CB128" i="4"/>
  <c r="CA128" i="4"/>
  <c r="BP128" i="4"/>
  <c r="BO128" i="4"/>
  <c r="BL128" i="4"/>
  <c r="BK128" i="4"/>
  <c r="AV128" i="4"/>
  <c r="AJ128" i="4"/>
  <c r="S128" i="4" s="1"/>
  <c r="T128" i="4" s="1"/>
  <c r="AE128" i="4"/>
  <c r="AD128" i="4"/>
  <c r="AC128" i="4"/>
  <c r="Y128" i="4"/>
  <c r="R128" i="4"/>
  <c r="X128" i="4" s="1"/>
  <c r="Q128" i="4"/>
  <c r="N128" i="4"/>
  <c r="M128" i="4"/>
  <c r="CT127" i="4"/>
  <c r="CQ127" i="4"/>
  <c r="CH127" i="4"/>
  <c r="CC127" i="4"/>
  <c r="CB127" i="4"/>
  <c r="CD127" i="4" s="1"/>
  <c r="CA127" i="4"/>
  <c r="BQ127" i="4"/>
  <c r="BP127" i="4"/>
  <c r="BO127" i="4"/>
  <c r="BL127" i="4"/>
  <c r="BK127" i="4"/>
  <c r="AV127" i="4"/>
  <c r="AJ127" i="4"/>
  <c r="AS127" i="4" s="1"/>
  <c r="AE127" i="4"/>
  <c r="AF127" i="4" s="1"/>
  <c r="AD127" i="4"/>
  <c r="AC127" i="4"/>
  <c r="Y127" i="4"/>
  <c r="X127" i="4"/>
  <c r="R127" i="4"/>
  <c r="Q127" i="4"/>
  <c r="N127" i="4"/>
  <c r="M127" i="4"/>
  <c r="CT126" i="4"/>
  <c r="CH126" i="4"/>
  <c r="CQ126" i="4" s="1"/>
  <c r="CC126" i="4"/>
  <c r="CB126" i="4"/>
  <c r="CA126" i="4"/>
  <c r="BQ126" i="4"/>
  <c r="BR126" i="4" s="1"/>
  <c r="BP126" i="4"/>
  <c r="BO126" i="4"/>
  <c r="BL126" i="4"/>
  <c r="BK126" i="4"/>
  <c r="AV126" i="4"/>
  <c r="AS126" i="4"/>
  <c r="AJ126" i="4"/>
  <c r="S126" i="4" s="1"/>
  <c r="AE126" i="4"/>
  <c r="AF126" i="4" s="1"/>
  <c r="AD126" i="4"/>
  <c r="AC126" i="4"/>
  <c r="Y126" i="4"/>
  <c r="T126" i="4"/>
  <c r="R126" i="4"/>
  <c r="X126" i="4" s="1"/>
  <c r="Q126" i="4"/>
  <c r="N126" i="4"/>
  <c r="M126" i="4"/>
  <c r="CT125" i="4"/>
  <c r="CH125" i="4"/>
  <c r="CQ125" i="4" s="1"/>
  <c r="CC125" i="4"/>
  <c r="CB125" i="4"/>
  <c r="CD125" i="4" s="1"/>
  <c r="CA125" i="4"/>
  <c r="BP125" i="4"/>
  <c r="BO125" i="4"/>
  <c r="BL125" i="4"/>
  <c r="BK125" i="4"/>
  <c r="AV125" i="4"/>
  <c r="AJ125" i="4"/>
  <c r="S125" i="4" s="1"/>
  <c r="AE125" i="4"/>
  <c r="AD125" i="4"/>
  <c r="AC125" i="4"/>
  <c r="Y125" i="4"/>
  <c r="R125" i="4"/>
  <c r="X125" i="4" s="1"/>
  <c r="Q125" i="4"/>
  <c r="N125" i="4"/>
  <c r="M125" i="4"/>
  <c r="CT124" i="4"/>
  <c r="CH124" i="4"/>
  <c r="BQ124" i="4" s="1"/>
  <c r="BR124" i="4" s="1"/>
  <c r="CD124" i="4"/>
  <c r="CC124" i="4"/>
  <c r="CB124" i="4"/>
  <c r="CA124" i="4"/>
  <c r="BP124" i="4"/>
  <c r="BO124" i="4"/>
  <c r="BL124" i="4"/>
  <c r="BK124" i="4"/>
  <c r="AV124" i="4"/>
  <c r="AJ124" i="4"/>
  <c r="AS124" i="4" s="1"/>
  <c r="AE124" i="4"/>
  <c r="AD124" i="4"/>
  <c r="AC124" i="4"/>
  <c r="Y124" i="4"/>
  <c r="R124" i="4"/>
  <c r="X124" i="4" s="1"/>
  <c r="Q124" i="4"/>
  <c r="N124" i="4"/>
  <c r="M124" i="4"/>
  <c r="CT123" i="4"/>
  <c r="CH123" i="4"/>
  <c r="CQ123" i="4" s="1"/>
  <c r="CC123" i="4"/>
  <c r="CD123" i="4" s="1"/>
  <c r="CB123" i="4"/>
  <c r="CA123" i="4"/>
  <c r="BP123" i="4"/>
  <c r="BO123" i="4"/>
  <c r="BL123" i="4"/>
  <c r="BK123" i="4"/>
  <c r="AV123" i="4"/>
  <c r="AJ123" i="4"/>
  <c r="S123" i="4" s="1"/>
  <c r="AF123" i="4"/>
  <c r="AE123" i="4"/>
  <c r="AD123" i="4"/>
  <c r="AC123" i="4"/>
  <c r="Y123" i="4"/>
  <c r="X123" i="4"/>
  <c r="Z123" i="4" s="1"/>
  <c r="R123" i="4"/>
  <c r="Q123" i="4"/>
  <c r="N123" i="4"/>
  <c r="M123" i="4"/>
  <c r="CT122" i="4"/>
  <c r="CH122" i="4"/>
  <c r="CQ122" i="4" s="1"/>
  <c r="CD122" i="4"/>
  <c r="CC122" i="4"/>
  <c r="CB122" i="4"/>
  <c r="CA122" i="4"/>
  <c r="BQ122" i="4"/>
  <c r="BR122" i="4" s="1"/>
  <c r="BP122" i="4"/>
  <c r="BO122" i="4"/>
  <c r="BL122" i="4"/>
  <c r="BK122" i="4"/>
  <c r="AV122" i="4"/>
  <c r="AS122" i="4"/>
  <c r="AJ122" i="4"/>
  <c r="S122" i="4" s="1"/>
  <c r="AE122" i="4"/>
  <c r="AD122" i="4"/>
  <c r="AC122" i="4"/>
  <c r="Y122" i="4"/>
  <c r="R122" i="4"/>
  <c r="X122" i="4" s="1"/>
  <c r="Q122" i="4"/>
  <c r="N122" i="4"/>
  <c r="M122" i="4"/>
  <c r="CT121" i="4"/>
  <c r="CH121" i="4"/>
  <c r="CQ121" i="4" s="1"/>
  <c r="CD121" i="4"/>
  <c r="CC121" i="4"/>
  <c r="CB121" i="4"/>
  <c r="CA121" i="4"/>
  <c r="BQ121" i="4"/>
  <c r="BR121" i="4" s="1"/>
  <c r="BP121" i="4"/>
  <c r="BO121" i="4"/>
  <c r="BL121" i="4"/>
  <c r="BK121" i="4"/>
  <c r="AV121" i="4"/>
  <c r="AJ121" i="4"/>
  <c r="S121" i="4" s="1"/>
  <c r="T121" i="4" s="1"/>
  <c r="AE121" i="4"/>
  <c r="AD121" i="4"/>
  <c r="AF121" i="4" s="1"/>
  <c r="AC121" i="4"/>
  <c r="Y121" i="4"/>
  <c r="R121" i="4"/>
  <c r="X121" i="4" s="1"/>
  <c r="Q121" i="4"/>
  <c r="N121" i="4"/>
  <c r="M121" i="4"/>
  <c r="CT120" i="4"/>
  <c r="CH120" i="4"/>
  <c r="CQ120" i="4" s="1"/>
  <c r="CC120" i="4"/>
  <c r="CB120" i="4"/>
  <c r="CA120" i="4"/>
  <c r="BQ120" i="4"/>
  <c r="BR120" i="4" s="1"/>
  <c r="BP120" i="4"/>
  <c r="BO120" i="4"/>
  <c r="BL120" i="4"/>
  <c r="BK120" i="4"/>
  <c r="AV120" i="4"/>
  <c r="AS120" i="4"/>
  <c r="AJ120" i="4"/>
  <c r="S120" i="4" s="1"/>
  <c r="AE120" i="4"/>
  <c r="AF120" i="4" s="1"/>
  <c r="AD120" i="4"/>
  <c r="AC120" i="4"/>
  <c r="Y120" i="4"/>
  <c r="T120" i="4"/>
  <c r="R120" i="4"/>
  <c r="X120" i="4" s="1"/>
  <c r="Z120" i="4" s="1"/>
  <c r="Q120" i="4"/>
  <c r="N120" i="4"/>
  <c r="M120" i="4"/>
  <c r="CT119" i="4"/>
  <c r="CH119" i="4"/>
  <c r="CQ119" i="4" s="1"/>
  <c r="CC119" i="4"/>
  <c r="CD119" i="4" s="1"/>
  <c r="CB119" i="4"/>
  <c r="CA119" i="4"/>
  <c r="BP119" i="4"/>
  <c r="BO119" i="4"/>
  <c r="BL119" i="4"/>
  <c r="BK119" i="4"/>
  <c r="AV119" i="4"/>
  <c r="AJ119" i="4"/>
  <c r="S119" i="4" s="1"/>
  <c r="AE119" i="4"/>
  <c r="AF119" i="4" s="1"/>
  <c r="AD119" i="4"/>
  <c r="AC119" i="4"/>
  <c r="Y119" i="4"/>
  <c r="Z119" i="4" s="1"/>
  <c r="X119" i="4"/>
  <c r="R119" i="4"/>
  <c r="Q119" i="4"/>
  <c r="N119" i="4"/>
  <c r="M119" i="4"/>
  <c r="CT118" i="4"/>
  <c r="CQ118" i="4"/>
  <c r="CH118" i="4"/>
  <c r="CC118" i="4"/>
  <c r="CD118" i="4" s="1"/>
  <c r="CB118" i="4"/>
  <c r="CA118" i="4"/>
  <c r="BR118" i="4"/>
  <c r="BQ118" i="4"/>
  <c r="BP118" i="4"/>
  <c r="BO118" i="4"/>
  <c r="BL118" i="4"/>
  <c r="BK118" i="4"/>
  <c r="AV118" i="4"/>
  <c r="AJ118" i="4"/>
  <c r="AS118" i="4" s="1"/>
  <c r="AE118" i="4"/>
  <c r="AD118" i="4"/>
  <c r="AC118" i="4"/>
  <c r="Y118" i="4"/>
  <c r="S118" i="4"/>
  <c r="T118" i="4" s="1"/>
  <c r="R118" i="4"/>
  <c r="X118" i="4" s="1"/>
  <c r="Q118" i="4"/>
  <c r="N118" i="4"/>
  <c r="M118" i="4"/>
  <c r="CT117" i="4"/>
  <c r="CQ117" i="4"/>
  <c r="CH117" i="4"/>
  <c r="CC117" i="4"/>
  <c r="CB117" i="4"/>
  <c r="CA117" i="4"/>
  <c r="BQ117" i="4"/>
  <c r="BR117" i="4" s="1"/>
  <c r="BP117" i="4"/>
  <c r="BO117" i="4"/>
  <c r="BL117" i="4"/>
  <c r="BK117" i="4"/>
  <c r="AV117" i="4"/>
  <c r="AS117" i="4"/>
  <c r="AJ117" i="4"/>
  <c r="S117" i="4" s="1"/>
  <c r="T117" i="4" s="1"/>
  <c r="AE117" i="4"/>
  <c r="AF117" i="4" s="1"/>
  <c r="AD117" i="4"/>
  <c r="AC117" i="4"/>
  <c r="Y117" i="4"/>
  <c r="Z117" i="4" s="1"/>
  <c r="X117" i="4"/>
  <c r="R117" i="4"/>
  <c r="Q117" i="4"/>
  <c r="N117" i="4"/>
  <c r="M117" i="4"/>
  <c r="CT116" i="4"/>
  <c r="CH116" i="4"/>
  <c r="CQ116" i="4" s="1"/>
  <c r="CC116" i="4"/>
  <c r="CB116" i="4"/>
  <c r="CD116" i="4" s="1"/>
  <c r="CA116" i="4"/>
  <c r="BQ116" i="4"/>
  <c r="BR116" i="4" s="1"/>
  <c r="BP116" i="4"/>
  <c r="BO116" i="4"/>
  <c r="BL116" i="4"/>
  <c r="BK116" i="4"/>
  <c r="AV116" i="4"/>
  <c r="AJ116" i="4"/>
  <c r="S116" i="4" s="1"/>
  <c r="AE116" i="4"/>
  <c r="AD116" i="4"/>
  <c r="AC116" i="4"/>
  <c r="Y116" i="4"/>
  <c r="Z116" i="4" s="1"/>
  <c r="R116" i="4"/>
  <c r="X116" i="4" s="1"/>
  <c r="Q116" i="4"/>
  <c r="N116" i="4"/>
  <c r="M116" i="4"/>
  <c r="CT115" i="4"/>
  <c r="CH115" i="4"/>
  <c r="CQ115" i="4" s="1"/>
  <c r="CD115" i="4"/>
  <c r="CC115" i="4"/>
  <c r="CB115" i="4"/>
  <c r="CA115" i="4"/>
  <c r="BP115" i="4"/>
  <c r="BO115" i="4"/>
  <c r="BL115" i="4"/>
  <c r="BK115" i="4"/>
  <c r="AV115" i="4"/>
  <c r="AJ115" i="4"/>
  <c r="AS115" i="4" s="1"/>
  <c r="AE115" i="4"/>
  <c r="AD115" i="4"/>
  <c r="AC115" i="4"/>
  <c r="Y115" i="4"/>
  <c r="R115" i="4"/>
  <c r="X115" i="4" s="1"/>
  <c r="Q115" i="4"/>
  <c r="N115" i="4"/>
  <c r="M115" i="4"/>
  <c r="CT114" i="4"/>
  <c r="CH114" i="4"/>
  <c r="CQ114" i="4" s="1"/>
  <c r="CC114" i="4"/>
  <c r="CD114" i="4" s="1"/>
  <c r="CB114" i="4"/>
  <c r="CA114" i="4"/>
  <c r="BQ114" i="4"/>
  <c r="BR114" i="4" s="1"/>
  <c r="BP114" i="4"/>
  <c r="BO114" i="4"/>
  <c r="BL114" i="4"/>
  <c r="BK114" i="4"/>
  <c r="AV114" i="4"/>
  <c r="AS114" i="4"/>
  <c r="AJ114" i="4"/>
  <c r="S114" i="4" s="1"/>
  <c r="T114" i="4" s="1"/>
  <c r="AE114" i="4"/>
  <c r="AD114" i="4"/>
  <c r="AC114" i="4"/>
  <c r="Z114" i="4"/>
  <c r="Y114" i="4"/>
  <c r="X114" i="4"/>
  <c r="R114" i="4"/>
  <c r="Q114" i="4"/>
  <c r="N114" i="4"/>
  <c r="M114" i="4"/>
  <c r="CT113" i="4"/>
  <c r="CH113" i="4"/>
  <c r="CQ113" i="4" s="1"/>
  <c r="CC113" i="4"/>
  <c r="CD113" i="4" s="1"/>
  <c r="CB113" i="4"/>
  <c r="CA113" i="4"/>
  <c r="BP113" i="4"/>
  <c r="BO113" i="4"/>
  <c r="BL113" i="4"/>
  <c r="BK113" i="4"/>
  <c r="AV113" i="4"/>
  <c r="AJ113" i="4"/>
  <c r="AS113" i="4" s="1"/>
  <c r="AE113" i="4"/>
  <c r="AF113" i="4" s="1"/>
  <c r="AD113" i="4"/>
  <c r="AC113" i="4"/>
  <c r="Y113" i="4"/>
  <c r="R113" i="4"/>
  <c r="X113" i="4" s="1"/>
  <c r="Q113" i="4"/>
  <c r="N113" i="4"/>
  <c r="M113" i="4"/>
  <c r="CT112" i="4"/>
  <c r="CQ112" i="4"/>
  <c r="CH112" i="4"/>
  <c r="CC112" i="4"/>
  <c r="CD112" i="4" s="1"/>
  <c r="CB112" i="4"/>
  <c r="CA112" i="4"/>
  <c r="BQ112" i="4"/>
  <c r="BR112" i="4" s="1"/>
  <c r="BP112" i="4"/>
  <c r="BO112" i="4"/>
  <c r="BL112" i="4"/>
  <c r="BK112" i="4"/>
  <c r="AV112" i="4"/>
  <c r="AJ112" i="4"/>
  <c r="AS112" i="4" s="1"/>
  <c r="AE112" i="4"/>
  <c r="AF112" i="4" s="1"/>
  <c r="AD112" i="4"/>
  <c r="AC112" i="4"/>
  <c r="Y112" i="4"/>
  <c r="S112" i="4"/>
  <c r="T112" i="4" s="1"/>
  <c r="R112" i="4"/>
  <c r="X112" i="4" s="1"/>
  <c r="Q112" i="4"/>
  <c r="N112" i="4"/>
  <c r="M112" i="4"/>
  <c r="CT111" i="4"/>
  <c r="CQ111" i="4"/>
  <c r="CH111" i="4"/>
  <c r="BQ111" i="4" s="1"/>
  <c r="BR111" i="4" s="1"/>
  <c r="CC111" i="4"/>
  <c r="CB111" i="4"/>
  <c r="CA111" i="4"/>
  <c r="BP111" i="4"/>
  <c r="BO111" i="4"/>
  <c r="BL111" i="4"/>
  <c r="BK111" i="4"/>
  <c r="AV111" i="4"/>
  <c r="AJ111" i="4"/>
  <c r="S111" i="4" s="1"/>
  <c r="T111" i="4" s="1"/>
  <c r="AE111" i="4"/>
  <c r="AF111" i="4" s="1"/>
  <c r="AD111" i="4"/>
  <c r="AC111" i="4"/>
  <c r="Y111" i="4"/>
  <c r="R111" i="4"/>
  <c r="X111" i="4" s="1"/>
  <c r="Z111" i="4" s="1"/>
  <c r="Q111" i="4"/>
  <c r="N111" i="4"/>
  <c r="M111" i="4"/>
  <c r="CT110" i="4"/>
  <c r="CH110" i="4"/>
  <c r="CQ110" i="4" s="1"/>
  <c r="CD110" i="4"/>
  <c r="CC110" i="4"/>
  <c r="CB110" i="4"/>
  <c r="CA110" i="4"/>
  <c r="BP110" i="4"/>
  <c r="BO110" i="4"/>
  <c r="BL110" i="4"/>
  <c r="BK110" i="4"/>
  <c r="AV110" i="4"/>
  <c r="AJ110" i="4"/>
  <c r="AS110" i="4" s="1"/>
  <c r="AE110" i="4"/>
  <c r="AD110" i="4"/>
  <c r="AC110" i="4"/>
  <c r="Y110" i="4"/>
  <c r="Z110" i="4" s="1"/>
  <c r="R110" i="4"/>
  <c r="X110" i="4" s="1"/>
  <c r="Q110" i="4"/>
  <c r="N110" i="4"/>
  <c r="M110" i="4"/>
  <c r="CT109" i="4"/>
  <c r="CH109" i="4"/>
  <c r="CQ109" i="4" s="1"/>
  <c r="CC109" i="4"/>
  <c r="CB109" i="4"/>
  <c r="CD109" i="4" s="1"/>
  <c r="CA109" i="4"/>
  <c r="BQ109" i="4"/>
  <c r="BR109" i="4" s="1"/>
  <c r="BP109" i="4"/>
  <c r="BO109" i="4"/>
  <c r="BL109" i="4"/>
  <c r="BK109" i="4"/>
  <c r="AV109" i="4"/>
  <c r="AJ109" i="4"/>
  <c r="S109" i="4" s="1"/>
  <c r="AE109" i="4"/>
  <c r="AD109" i="4"/>
  <c r="AC109" i="4"/>
  <c r="Y109" i="4"/>
  <c r="Z109" i="4" s="1"/>
  <c r="R109" i="4"/>
  <c r="X109" i="4" s="1"/>
  <c r="Q109" i="4"/>
  <c r="N109" i="4"/>
  <c r="M109" i="4"/>
  <c r="CT108" i="4"/>
  <c r="CH108" i="4"/>
  <c r="CQ108" i="4" s="1"/>
  <c r="CC108" i="4"/>
  <c r="CD108" i="4" s="1"/>
  <c r="CB108" i="4"/>
  <c r="CA108" i="4"/>
  <c r="BP108" i="4"/>
  <c r="BO108" i="4"/>
  <c r="BL108" i="4"/>
  <c r="BK108" i="4"/>
  <c r="AV108" i="4"/>
  <c r="AS108" i="4"/>
  <c r="AJ108" i="4"/>
  <c r="S108" i="4" s="1"/>
  <c r="AE108" i="4"/>
  <c r="AF108" i="4" s="1"/>
  <c r="AD108" i="4"/>
  <c r="AC108" i="4"/>
  <c r="Y108" i="4"/>
  <c r="T108" i="4"/>
  <c r="R108" i="4"/>
  <c r="X108" i="4" s="1"/>
  <c r="Q108" i="4"/>
  <c r="N108" i="4"/>
  <c r="M108" i="4"/>
  <c r="CT107" i="4"/>
  <c r="CH107" i="4"/>
  <c r="CQ107" i="4" s="1"/>
  <c r="CC107" i="4"/>
  <c r="CB107" i="4"/>
  <c r="CA107" i="4"/>
  <c r="BP107" i="4"/>
  <c r="BO107" i="4"/>
  <c r="BL107" i="4"/>
  <c r="BK107" i="4"/>
  <c r="AV107" i="4"/>
  <c r="AJ107" i="4"/>
  <c r="S107" i="4" s="1"/>
  <c r="AE107" i="4"/>
  <c r="AF107" i="4" s="1"/>
  <c r="AD107" i="4"/>
  <c r="AC107" i="4"/>
  <c r="Y107" i="4"/>
  <c r="X107" i="4"/>
  <c r="R107" i="4"/>
  <c r="Q107" i="4"/>
  <c r="N107" i="4"/>
  <c r="M107" i="4"/>
  <c r="CT106" i="4"/>
  <c r="CQ106" i="4"/>
  <c r="CH106" i="4"/>
  <c r="CC106" i="4"/>
  <c r="CD106" i="4" s="1"/>
  <c r="CB106" i="4"/>
  <c r="CA106" i="4"/>
  <c r="BQ106" i="4"/>
  <c r="BR106" i="4" s="1"/>
  <c r="BP106" i="4"/>
  <c r="BO106" i="4"/>
  <c r="BL106" i="4"/>
  <c r="BK106" i="4"/>
  <c r="AV106" i="4"/>
  <c r="AJ106" i="4"/>
  <c r="AS106" i="4" s="1"/>
  <c r="AE106" i="4"/>
  <c r="AF106" i="4" s="1"/>
  <c r="AD106" i="4"/>
  <c r="AC106" i="4"/>
  <c r="Y106" i="4"/>
  <c r="R106" i="4"/>
  <c r="X106" i="4" s="1"/>
  <c r="Q106" i="4"/>
  <c r="N106" i="4"/>
  <c r="M106" i="4"/>
  <c r="CT105" i="4"/>
  <c r="CH105" i="4"/>
  <c r="BQ105" i="4" s="1"/>
  <c r="BR105" i="4" s="1"/>
  <c r="CC105" i="4"/>
  <c r="CB105" i="4"/>
  <c r="CA105" i="4"/>
  <c r="BP105" i="4"/>
  <c r="BO105" i="4"/>
  <c r="BL105" i="4"/>
  <c r="BK105" i="4"/>
  <c r="AV105" i="4"/>
  <c r="AS105" i="4"/>
  <c r="AJ105" i="4"/>
  <c r="AE105" i="4"/>
  <c r="AF105" i="4" s="1"/>
  <c r="AD105" i="4"/>
  <c r="AC105" i="4"/>
  <c r="Y105" i="4"/>
  <c r="T105" i="4"/>
  <c r="S105" i="4"/>
  <c r="R105" i="4"/>
  <c r="X105" i="4" s="1"/>
  <c r="Z105" i="4" s="1"/>
  <c r="Q105" i="4"/>
  <c r="N105" i="4"/>
  <c r="M105" i="4"/>
  <c r="CT104" i="4"/>
  <c r="CH104" i="4"/>
  <c r="CQ104" i="4" s="1"/>
  <c r="CD104" i="4"/>
  <c r="CC104" i="4"/>
  <c r="CB104" i="4"/>
  <c r="CA104" i="4"/>
  <c r="BQ104" i="4"/>
  <c r="BR104" i="4" s="1"/>
  <c r="BP104" i="4"/>
  <c r="BO104" i="4"/>
  <c r="BL104" i="4"/>
  <c r="BK104" i="4"/>
  <c r="AV104" i="4"/>
  <c r="AJ104" i="4"/>
  <c r="S104" i="4" s="1"/>
  <c r="T104" i="4" s="1"/>
  <c r="AE104" i="4"/>
  <c r="AD104" i="4"/>
  <c r="AC104" i="4"/>
  <c r="Y104" i="4"/>
  <c r="Z104" i="4" s="1"/>
  <c r="R104" i="4"/>
  <c r="X104" i="4" s="1"/>
  <c r="Q104" i="4"/>
  <c r="N104" i="4"/>
  <c r="M104" i="4"/>
  <c r="CT103" i="4"/>
  <c r="CH103" i="4"/>
  <c r="CQ103" i="4" s="1"/>
  <c r="CC103" i="4"/>
  <c r="CD103" i="4" s="1"/>
  <c r="CB103" i="4"/>
  <c r="CA103" i="4"/>
  <c r="BQ103" i="4"/>
  <c r="BR103" i="4" s="1"/>
  <c r="BP103" i="4"/>
  <c r="BO103" i="4"/>
  <c r="BL103" i="4"/>
  <c r="BK103" i="4"/>
  <c r="AV103" i="4"/>
  <c r="AJ103" i="4"/>
  <c r="AS103" i="4" s="1"/>
  <c r="AE103" i="4"/>
  <c r="AF103" i="4" s="1"/>
  <c r="AD103" i="4"/>
  <c r="AC103" i="4"/>
  <c r="Y103" i="4"/>
  <c r="S103" i="4"/>
  <c r="T103" i="4" s="1"/>
  <c r="R103" i="4"/>
  <c r="X103" i="4" s="1"/>
  <c r="Q103" i="4"/>
  <c r="N103" i="4"/>
  <c r="M103" i="4"/>
  <c r="CT102" i="4"/>
  <c r="CQ102" i="4"/>
  <c r="CH102" i="4"/>
  <c r="CC102" i="4"/>
  <c r="CD102" i="4" s="1"/>
  <c r="CB102" i="4"/>
  <c r="CA102" i="4"/>
  <c r="BR102" i="4"/>
  <c r="BQ102" i="4"/>
  <c r="BP102" i="4"/>
  <c r="BO102" i="4"/>
  <c r="BL102" i="4"/>
  <c r="BK102" i="4"/>
  <c r="AV102" i="4"/>
  <c r="AJ102" i="4"/>
  <c r="AS102" i="4" s="1"/>
  <c r="AF102" i="4"/>
  <c r="AE102" i="4"/>
  <c r="AD102" i="4"/>
  <c r="AC102" i="4"/>
  <c r="Y102" i="4"/>
  <c r="R102" i="4"/>
  <c r="X102" i="4" s="1"/>
  <c r="Q102" i="4"/>
  <c r="N102" i="4"/>
  <c r="M102" i="4"/>
  <c r="CT101" i="4"/>
  <c r="CH101" i="4"/>
  <c r="CQ101" i="4" s="1"/>
  <c r="CC101" i="4"/>
  <c r="CD101" i="4" s="1"/>
  <c r="CB101" i="4"/>
  <c r="CA101" i="4"/>
  <c r="BP101" i="4"/>
  <c r="BO101" i="4"/>
  <c r="BL101" i="4"/>
  <c r="BK101" i="4"/>
  <c r="AV101" i="4"/>
  <c r="AJ101" i="4"/>
  <c r="S101" i="4" s="1"/>
  <c r="T101" i="4" s="1"/>
  <c r="AE101" i="4"/>
  <c r="AF101" i="4" s="1"/>
  <c r="AD101" i="4"/>
  <c r="AC101" i="4"/>
  <c r="Y101" i="4"/>
  <c r="X101" i="4"/>
  <c r="Z101" i="4" s="1"/>
  <c r="R101" i="4"/>
  <c r="Q101" i="4"/>
  <c r="N101" i="4"/>
  <c r="M101" i="4"/>
  <c r="CT100" i="4"/>
  <c r="CH100" i="4"/>
  <c r="CQ100" i="4" s="1"/>
  <c r="CD100" i="4"/>
  <c r="CC100" i="4"/>
  <c r="CB100" i="4"/>
  <c r="CA100" i="4"/>
  <c r="BP100" i="4"/>
  <c r="BO100" i="4"/>
  <c r="BL100" i="4"/>
  <c r="BK100" i="4"/>
  <c r="AV100" i="4"/>
  <c r="AJ100" i="4"/>
  <c r="S100" i="4" s="1"/>
  <c r="AE100" i="4"/>
  <c r="AF100" i="4" s="1"/>
  <c r="AD100" i="4"/>
  <c r="AC100" i="4"/>
  <c r="Y100" i="4"/>
  <c r="Z100" i="4" s="1"/>
  <c r="X100" i="4"/>
  <c r="R100" i="4"/>
  <c r="Q100" i="4"/>
  <c r="N100" i="4"/>
  <c r="M100" i="4"/>
  <c r="CT99" i="4"/>
  <c r="CQ99" i="4"/>
  <c r="CH99" i="4"/>
  <c r="CC99" i="4"/>
  <c r="CD99" i="4" s="1"/>
  <c r="CB99" i="4"/>
  <c r="CA99" i="4"/>
  <c r="BR99" i="4"/>
  <c r="BQ99" i="4"/>
  <c r="BP99" i="4"/>
  <c r="BO99" i="4"/>
  <c r="BL99" i="4"/>
  <c r="BK99" i="4"/>
  <c r="AV99" i="4"/>
  <c r="AJ99" i="4"/>
  <c r="AS99" i="4" s="1"/>
  <c r="AE99" i="4"/>
  <c r="AF99" i="4" s="1"/>
  <c r="AD99" i="4"/>
  <c r="AC99" i="4"/>
  <c r="Y99" i="4"/>
  <c r="R99" i="4"/>
  <c r="X99" i="4" s="1"/>
  <c r="Q99" i="4"/>
  <c r="N99" i="4"/>
  <c r="M99" i="4"/>
  <c r="CT98" i="4"/>
  <c r="CH98" i="4"/>
  <c r="CQ98" i="4" s="1"/>
  <c r="CC98" i="4"/>
  <c r="CD98" i="4" s="1"/>
  <c r="CB98" i="4"/>
  <c r="CA98" i="4"/>
  <c r="BQ98" i="4"/>
  <c r="BR98" i="4" s="1"/>
  <c r="BP98" i="4"/>
  <c r="BO98" i="4"/>
  <c r="BL98" i="4"/>
  <c r="BK98" i="4"/>
  <c r="AV98" i="4"/>
  <c r="AS98" i="4"/>
  <c r="AJ98" i="4"/>
  <c r="AE98" i="4"/>
  <c r="AD98" i="4"/>
  <c r="AC98" i="4"/>
  <c r="Y98" i="4"/>
  <c r="T98" i="4"/>
  <c r="S98" i="4"/>
  <c r="R98" i="4"/>
  <c r="X98" i="4" s="1"/>
  <c r="Q98" i="4"/>
  <c r="N98" i="4"/>
  <c r="M98" i="4"/>
  <c r="CT97" i="4"/>
  <c r="CH97" i="4"/>
  <c r="CQ97" i="4" s="1"/>
  <c r="CC97" i="4"/>
  <c r="CD97" i="4" s="1"/>
  <c r="CB97" i="4"/>
  <c r="CA97" i="4"/>
  <c r="BQ97" i="4"/>
  <c r="BR97" i="4" s="1"/>
  <c r="BP97" i="4"/>
  <c r="BO97" i="4"/>
  <c r="BL97" i="4"/>
  <c r="BK97" i="4"/>
  <c r="AV97" i="4"/>
  <c r="AJ97" i="4"/>
  <c r="AS97" i="4" s="1"/>
  <c r="AE97" i="4"/>
  <c r="AF97" i="4" s="1"/>
  <c r="AD97" i="4"/>
  <c r="AC97" i="4"/>
  <c r="Y97" i="4"/>
  <c r="S97" i="4"/>
  <c r="T97" i="4" s="1"/>
  <c r="R97" i="4"/>
  <c r="X97" i="4" s="1"/>
  <c r="Q97" i="4"/>
  <c r="N97" i="4"/>
  <c r="M97" i="4"/>
  <c r="CT96" i="4"/>
  <c r="CQ96" i="4"/>
  <c r="CH96" i="4"/>
  <c r="CC96" i="4"/>
  <c r="CD96" i="4" s="1"/>
  <c r="CB96" i="4"/>
  <c r="CA96" i="4"/>
  <c r="BR96" i="4"/>
  <c r="BQ96" i="4"/>
  <c r="BP96" i="4"/>
  <c r="BO96" i="4"/>
  <c r="BL96" i="4"/>
  <c r="BK96" i="4"/>
  <c r="AV96" i="4"/>
  <c r="AJ96" i="4"/>
  <c r="AS96" i="4" s="1"/>
  <c r="AF96" i="4"/>
  <c r="AE96" i="4"/>
  <c r="AD96" i="4"/>
  <c r="AC96" i="4"/>
  <c r="Y96" i="4"/>
  <c r="R96" i="4"/>
  <c r="X96" i="4" s="1"/>
  <c r="Q96" i="4"/>
  <c r="N96" i="4"/>
  <c r="M96" i="4"/>
  <c r="CT95" i="4"/>
  <c r="CH95" i="4"/>
  <c r="CQ95" i="4" s="1"/>
  <c r="CC95" i="4"/>
  <c r="CD95" i="4" s="1"/>
  <c r="CB95" i="4"/>
  <c r="CA95" i="4"/>
  <c r="BP95" i="4"/>
  <c r="BO95" i="4"/>
  <c r="BL95" i="4"/>
  <c r="BK95" i="4"/>
  <c r="AV95" i="4"/>
  <c r="AJ95" i="4"/>
  <c r="S95" i="4" s="1"/>
  <c r="T95" i="4" s="1"/>
  <c r="AE95" i="4"/>
  <c r="AF95" i="4" s="1"/>
  <c r="AD95" i="4"/>
  <c r="AC95" i="4"/>
  <c r="Y95" i="4"/>
  <c r="X95" i="4"/>
  <c r="Z95" i="4" s="1"/>
  <c r="R95" i="4"/>
  <c r="Q95" i="4"/>
  <c r="N95" i="4"/>
  <c r="M95" i="4"/>
  <c r="CT94" i="4"/>
  <c r="CH94" i="4"/>
  <c r="CQ94" i="4" s="1"/>
  <c r="CD94" i="4"/>
  <c r="CC94" i="4"/>
  <c r="CB94" i="4"/>
  <c r="CA94" i="4"/>
  <c r="BP94" i="4"/>
  <c r="BO94" i="4"/>
  <c r="BL94" i="4"/>
  <c r="BK94" i="4"/>
  <c r="AV94" i="4"/>
  <c r="AJ94" i="4"/>
  <c r="AE94" i="4"/>
  <c r="AF94" i="4" s="1"/>
  <c r="AD94" i="4"/>
  <c r="AC94" i="4"/>
  <c r="Y94" i="4"/>
  <c r="Z94" i="4" s="1"/>
  <c r="X94" i="4"/>
  <c r="R94" i="4"/>
  <c r="Q94" i="4"/>
  <c r="N94" i="4"/>
  <c r="M94" i="4"/>
  <c r="CT93" i="4"/>
  <c r="CQ93" i="4"/>
  <c r="CH93" i="4"/>
  <c r="CC93" i="4"/>
  <c r="CD93" i="4" s="1"/>
  <c r="CB93" i="4"/>
  <c r="CA93" i="4"/>
  <c r="BR93" i="4"/>
  <c r="BQ93" i="4"/>
  <c r="BP93" i="4"/>
  <c r="BO93" i="4"/>
  <c r="BL93" i="4"/>
  <c r="BK93" i="4"/>
  <c r="AV93" i="4"/>
  <c r="AJ93" i="4"/>
  <c r="AS93" i="4" s="1"/>
  <c r="AE93" i="4"/>
  <c r="AF93" i="4" s="1"/>
  <c r="AD93" i="4"/>
  <c r="AC93" i="4"/>
  <c r="Y93" i="4"/>
  <c r="R93" i="4"/>
  <c r="X93" i="4" s="1"/>
  <c r="Q93" i="4"/>
  <c r="N93" i="4"/>
  <c r="M93" i="4"/>
  <c r="CT92" i="4"/>
  <c r="CH92" i="4"/>
  <c r="CQ92" i="4" s="1"/>
  <c r="CC92" i="4"/>
  <c r="CD92" i="4" s="1"/>
  <c r="CB92" i="4"/>
  <c r="CA92" i="4"/>
  <c r="BQ92" i="4"/>
  <c r="BR92" i="4" s="1"/>
  <c r="BP92" i="4"/>
  <c r="BO92" i="4"/>
  <c r="BK92" i="4"/>
  <c r="AV92" i="4"/>
  <c r="AJ92" i="4"/>
  <c r="AS92" i="4" s="1"/>
  <c r="AE92" i="4"/>
  <c r="AD92" i="4"/>
  <c r="AC92" i="4"/>
  <c r="Y92" i="4"/>
  <c r="Z92" i="4" s="1"/>
  <c r="S92" i="4"/>
  <c r="T92" i="4" s="1"/>
  <c r="R92" i="4"/>
  <c r="X92" i="4" s="1"/>
  <c r="Q92" i="4"/>
  <c r="M92" i="4"/>
  <c r="CT91" i="4"/>
  <c r="CH91" i="4"/>
  <c r="CQ91" i="4" s="1"/>
  <c r="CC91" i="4"/>
  <c r="CD91" i="4" s="1"/>
  <c r="CB91" i="4"/>
  <c r="CA91" i="4"/>
  <c r="BP91" i="4"/>
  <c r="BO91" i="4"/>
  <c r="BL91" i="4"/>
  <c r="BK91" i="4"/>
  <c r="AV91" i="4"/>
  <c r="AS91" i="4"/>
  <c r="AJ91" i="4"/>
  <c r="S91" i="4" s="1"/>
  <c r="T91" i="4" s="1"/>
  <c r="AE91" i="4"/>
  <c r="AD91" i="4"/>
  <c r="AC91" i="4"/>
  <c r="Z91" i="4"/>
  <c r="Y91" i="4"/>
  <c r="X91" i="4"/>
  <c r="R91" i="4"/>
  <c r="Q91" i="4"/>
  <c r="N91" i="4"/>
  <c r="M91" i="4"/>
  <c r="CT90" i="4"/>
  <c r="CH90" i="4"/>
  <c r="CQ90" i="4" s="1"/>
  <c r="CC90" i="4"/>
  <c r="CD90" i="4" s="1"/>
  <c r="CB90" i="4"/>
  <c r="CA90" i="4"/>
  <c r="BQ90" i="4"/>
  <c r="BP90" i="4"/>
  <c r="BO90" i="4"/>
  <c r="BL90" i="4"/>
  <c r="BK90" i="4"/>
  <c r="AV90" i="4"/>
  <c r="AJ90" i="4"/>
  <c r="AE90" i="4"/>
  <c r="AF90" i="4" s="1"/>
  <c r="AD90" i="4"/>
  <c r="AC90" i="4"/>
  <c r="Y90" i="4"/>
  <c r="Z90" i="4" s="1"/>
  <c r="X90" i="4"/>
  <c r="R90" i="4"/>
  <c r="Q90" i="4"/>
  <c r="N90" i="4"/>
  <c r="M90" i="4"/>
  <c r="CT89" i="4"/>
  <c r="CQ89" i="4"/>
  <c r="CH89" i="4"/>
  <c r="CC89" i="4"/>
  <c r="CD89" i="4" s="1"/>
  <c r="CB89" i="4"/>
  <c r="CA89" i="4"/>
  <c r="BR89" i="4"/>
  <c r="BQ89" i="4"/>
  <c r="BP89" i="4"/>
  <c r="BO89" i="4"/>
  <c r="BL89" i="4"/>
  <c r="BK89" i="4"/>
  <c r="AV89" i="4"/>
  <c r="AJ89" i="4"/>
  <c r="AS89" i="4" s="1"/>
  <c r="AF89" i="4"/>
  <c r="AE89" i="4"/>
  <c r="AD89" i="4"/>
  <c r="AC89" i="4"/>
  <c r="Y89" i="4"/>
  <c r="X89" i="4"/>
  <c r="R89" i="4"/>
  <c r="Q89" i="4"/>
  <c r="N89" i="4"/>
  <c r="M89" i="4"/>
  <c r="CT88" i="4"/>
  <c r="CH88" i="4"/>
  <c r="CQ88" i="4" s="1"/>
  <c r="CC88" i="4"/>
  <c r="CB88" i="4"/>
  <c r="CA88" i="4"/>
  <c r="BQ88" i="4"/>
  <c r="BR88" i="4" s="1"/>
  <c r="BP88" i="4"/>
  <c r="BO88" i="4"/>
  <c r="BL88" i="4"/>
  <c r="BK88" i="4"/>
  <c r="AV88" i="4"/>
  <c r="AS88" i="4"/>
  <c r="AJ88" i="4"/>
  <c r="AE88" i="4"/>
  <c r="AF88" i="4" s="1"/>
  <c r="AD88" i="4"/>
  <c r="AC88" i="4"/>
  <c r="Y88" i="4"/>
  <c r="T88" i="4"/>
  <c r="S88" i="4"/>
  <c r="R88" i="4"/>
  <c r="X88" i="4" s="1"/>
  <c r="Q88" i="4"/>
  <c r="N88" i="4"/>
  <c r="M88" i="4"/>
  <c r="CT87" i="4"/>
  <c r="CH87" i="4"/>
  <c r="CQ87" i="4" s="1"/>
  <c r="CD87" i="4"/>
  <c r="CC87" i="4"/>
  <c r="CB87" i="4"/>
  <c r="CA87" i="4"/>
  <c r="BQ87" i="4"/>
  <c r="BR87" i="4" s="1"/>
  <c r="BP87" i="4"/>
  <c r="BO87" i="4"/>
  <c r="BL87" i="4"/>
  <c r="BK87" i="4"/>
  <c r="AV87" i="4"/>
  <c r="AJ87" i="4"/>
  <c r="AS87" i="4" s="1"/>
  <c r="AE87" i="4"/>
  <c r="AD87" i="4"/>
  <c r="AC87" i="4"/>
  <c r="Y87" i="4"/>
  <c r="S87" i="4"/>
  <c r="T87" i="4" s="1"/>
  <c r="R87" i="4"/>
  <c r="X87" i="4" s="1"/>
  <c r="Q87" i="4"/>
  <c r="N87" i="4"/>
  <c r="M87" i="4"/>
  <c r="CT86" i="4"/>
  <c r="CQ86" i="4"/>
  <c r="CH86" i="4"/>
  <c r="CC86" i="4"/>
  <c r="CD86" i="4" s="1"/>
  <c r="CB86" i="4"/>
  <c r="CA86" i="4"/>
  <c r="BQ86" i="4"/>
  <c r="BR86" i="4" s="1"/>
  <c r="BP86" i="4"/>
  <c r="BO86" i="4"/>
  <c r="BL86" i="4"/>
  <c r="BK86" i="4"/>
  <c r="AV86" i="4"/>
  <c r="AJ86" i="4"/>
  <c r="AS86" i="4" s="1"/>
  <c r="AF86" i="4"/>
  <c r="AE86" i="4"/>
  <c r="AD86" i="4"/>
  <c r="AC86" i="4"/>
  <c r="Y86" i="4"/>
  <c r="R86" i="4"/>
  <c r="X86" i="4" s="1"/>
  <c r="Q86" i="4"/>
  <c r="N86" i="4"/>
  <c r="M86" i="4"/>
  <c r="CT85" i="4"/>
  <c r="CH85" i="4"/>
  <c r="CQ85" i="4" s="1"/>
  <c r="CC85" i="4"/>
  <c r="CD85" i="4" s="1"/>
  <c r="CB85" i="4"/>
  <c r="CA85" i="4"/>
  <c r="BP85" i="4"/>
  <c r="BO85" i="4"/>
  <c r="BL85" i="4"/>
  <c r="BK85" i="4"/>
  <c r="AV85" i="4"/>
  <c r="AS85" i="4"/>
  <c r="AJ85" i="4"/>
  <c r="S85" i="4" s="1"/>
  <c r="T85" i="4" s="1"/>
  <c r="AE85" i="4"/>
  <c r="AF85" i="4" s="1"/>
  <c r="AD85" i="4"/>
  <c r="AC85" i="4"/>
  <c r="Z85" i="4"/>
  <c r="Y85" i="4"/>
  <c r="X85" i="4"/>
  <c r="R85" i="4"/>
  <c r="Q85" i="4"/>
  <c r="N85" i="4"/>
  <c r="M85" i="4"/>
  <c r="CT84" i="4"/>
  <c r="CH84" i="4"/>
  <c r="CQ84" i="4" s="1"/>
  <c r="CC84" i="4"/>
  <c r="CB84" i="4"/>
  <c r="CD84" i="4" s="1"/>
  <c r="CA84" i="4"/>
  <c r="BQ84" i="4"/>
  <c r="BP84" i="4"/>
  <c r="BO84" i="4"/>
  <c r="BL84" i="4"/>
  <c r="BK84" i="4"/>
  <c r="AV84" i="4"/>
  <c r="AJ84" i="4"/>
  <c r="AE84" i="4"/>
  <c r="AF84" i="4" s="1"/>
  <c r="AD84" i="4"/>
  <c r="AC84" i="4"/>
  <c r="Y84" i="4"/>
  <c r="Z84" i="4" s="1"/>
  <c r="X84" i="4"/>
  <c r="R84" i="4"/>
  <c r="Q84" i="4"/>
  <c r="N84" i="4"/>
  <c r="M84" i="4"/>
  <c r="CT83" i="4"/>
  <c r="CQ83" i="4"/>
  <c r="CH83" i="4"/>
  <c r="CC83" i="4"/>
  <c r="CD83" i="4" s="1"/>
  <c r="CB83" i="4"/>
  <c r="CA83" i="4"/>
  <c r="BR83" i="4"/>
  <c r="BQ83" i="4"/>
  <c r="BP83" i="4"/>
  <c r="BO83" i="4"/>
  <c r="BL83" i="4"/>
  <c r="BK83" i="4"/>
  <c r="AV83" i="4"/>
  <c r="AJ83" i="4"/>
  <c r="AS83" i="4" s="1"/>
  <c r="AF83" i="4"/>
  <c r="AE83" i="4"/>
  <c r="AD83" i="4"/>
  <c r="AC83" i="4"/>
  <c r="Y83" i="4"/>
  <c r="X83" i="4"/>
  <c r="R83" i="4"/>
  <c r="Q83" i="4"/>
  <c r="N83" i="4"/>
  <c r="M83" i="4"/>
  <c r="CT82" i="4"/>
  <c r="CH82" i="4"/>
  <c r="CQ82" i="4" s="1"/>
  <c r="CC82" i="4"/>
  <c r="CB82" i="4"/>
  <c r="CA82" i="4"/>
  <c r="BQ82" i="4"/>
  <c r="BR82" i="4" s="1"/>
  <c r="BP82" i="4"/>
  <c r="BO82" i="4"/>
  <c r="BL82" i="4"/>
  <c r="BK82" i="4"/>
  <c r="AV82" i="4"/>
  <c r="AS82" i="4"/>
  <c r="AJ82" i="4"/>
  <c r="AE82" i="4"/>
  <c r="AF82" i="4" s="1"/>
  <c r="AD82" i="4"/>
  <c r="AC82" i="4"/>
  <c r="Y82" i="4"/>
  <c r="T82" i="4"/>
  <c r="S82" i="4"/>
  <c r="R82" i="4"/>
  <c r="X82" i="4" s="1"/>
  <c r="Z82" i="4" s="1"/>
  <c r="Q82" i="4"/>
  <c r="N82" i="4"/>
  <c r="M82" i="4"/>
  <c r="CT81" i="4"/>
  <c r="CH81" i="4"/>
  <c r="CQ81" i="4" s="1"/>
  <c r="CD81" i="4"/>
  <c r="CC81" i="4"/>
  <c r="CB81" i="4"/>
  <c r="CA81" i="4"/>
  <c r="BQ81" i="4"/>
  <c r="BR81" i="4" s="1"/>
  <c r="BP81" i="4"/>
  <c r="BO81" i="4"/>
  <c r="BL81" i="4"/>
  <c r="BK81" i="4"/>
  <c r="AV81" i="4"/>
  <c r="AJ81" i="4"/>
  <c r="AS81" i="4" s="1"/>
  <c r="AE81" i="4"/>
  <c r="AD81" i="4"/>
  <c r="AC81" i="4"/>
  <c r="Y81" i="4"/>
  <c r="R81" i="4"/>
  <c r="X81" i="4" s="1"/>
  <c r="Q81" i="4"/>
  <c r="N81" i="4"/>
  <c r="M81" i="4"/>
  <c r="CT80" i="4"/>
  <c r="CH80" i="4"/>
  <c r="CQ80" i="4" s="1"/>
  <c r="CC80" i="4"/>
  <c r="CD80" i="4" s="1"/>
  <c r="CB80" i="4"/>
  <c r="CA80" i="4"/>
  <c r="BP80" i="4"/>
  <c r="BO80" i="4"/>
  <c r="BL80" i="4"/>
  <c r="BK80" i="4"/>
  <c r="AV80" i="4"/>
  <c r="AJ80" i="4"/>
  <c r="AS80" i="4" s="1"/>
  <c r="AF80" i="4"/>
  <c r="AE80" i="4"/>
  <c r="AD80" i="4"/>
  <c r="AC80" i="4"/>
  <c r="Y80" i="4"/>
  <c r="Z80" i="4" s="1"/>
  <c r="R80" i="4"/>
  <c r="X80" i="4" s="1"/>
  <c r="Q80" i="4"/>
  <c r="N80" i="4"/>
  <c r="M80" i="4"/>
  <c r="CT79" i="4"/>
  <c r="CH79" i="4"/>
  <c r="CQ79" i="4" s="1"/>
  <c r="CC79" i="4"/>
  <c r="CB79" i="4"/>
  <c r="CA79" i="4"/>
  <c r="BP79" i="4"/>
  <c r="BO79" i="4"/>
  <c r="BL79" i="4"/>
  <c r="BK79" i="4"/>
  <c r="AV79" i="4"/>
  <c r="AS79" i="4"/>
  <c r="AJ79" i="4"/>
  <c r="AE79" i="4"/>
  <c r="AF79" i="4" s="1"/>
  <c r="AD79" i="4"/>
  <c r="AC79" i="4"/>
  <c r="Y79" i="4"/>
  <c r="X79" i="4"/>
  <c r="S79" i="4"/>
  <c r="T79" i="4" s="1"/>
  <c r="R79" i="4"/>
  <c r="Q79" i="4"/>
  <c r="N79" i="4"/>
  <c r="M79" i="4"/>
  <c r="CT78" i="4"/>
  <c r="CQ78" i="4"/>
  <c r="CH78" i="4"/>
  <c r="CC78" i="4"/>
  <c r="CD78" i="4" s="1"/>
  <c r="CB78" i="4"/>
  <c r="CA78" i="4"/>
  <c r="BR78" i="4"/>
  <c r="BQ78" i="4"/>
  <c r="BP78" i="4"/>
  <c r="BO78" i="4"/>
  <c r="BL78" i="4"/>
  <c r="BK78" i="4"/>
  <c r="AV78" i="4"/>
  <c r="AJ78" i="4"/>
  <c r="AS78" i="4" s="1"/>
  <c r="AF78" i="4"/>
  <c r="AE78" i="4"/>
  <c r="AD78" i="4"/>
  <c r="AC78" i="4"/>
  <c r="Y78" i="4"/>
  <c r="X78" i="4"/>
  <c r="R78" i="4"/>
  <c r="Q78" i="4"/>
  <c r="N78" i="4"/>
  <c r="M78" i="4"/>
  <c r="CT77" i="4"/>
  <c r="CH77" i="4"/>
  <c r="CQ77" i="4" s="1"/>
  <c r="CC77" i="4"/>
  <c r="CB77" i="4"/>
  <c r="CA77" i="4"/>
  <c r="BQ77" i="4"/>
  <c r="BR77" i="4" s="1"/>
  <c r="BP77" i="4"/>
  <c r="BO77" i="4"/>
  <c r="BL77" i="4"/>
  <c r="BK77" i="4"/>
  <c r="AV77" i="4"/>
  <c r="AS77" i="4"/>
  <c r="AJ77" i="4"/>
  <c r="AE77" i="4"/>
  <c r="AF77" i="4" s="1"/>
  <c r="AD77" i="4"/>
  <c r="AC77" i="4"/>
  <c r="Y77" i="4"/>
  <c r="T77" i="4"/>
  <c r="S77" i="4"/>
  <c r="R77" i="4"/>
  <c r="X77" i="4" s="1"/>
  <c r="Q77" i="4"/>
  <c r="N77" i="4"/>
  <c r="M77" i="4"/>
  <c r="CT76" i="4"/>
  <c r="CH76" i="4"/>
  <c r="CQ76" i="4" s="1"/>
  <c r="CD76" i="4"/>
  <c r="CC76" i="4"/>
  <c r="CB76" i="4"/>
  <c r="CA76" i="4"/>
  <c r="BQ76" i="4"/>
  <c r="BR76" i="4" s="1"/>
  <c r="BP76" i="4"/>
  <c r="BO76" i="4"/>
  <c r="BL76" i="4"/>
  <c r="BK76" i="4"/>
  <c r="AV76" i="4"/>
  <c r="AJ76" i="4"/>
  <c r="AS76" i="4" s="1"/>
  <c r="AE76" i="4"/>
  <c r="AD76" i="4"/>
  <c r="AC76" i="4"/>
  <c r="Y76" i="4"/>
  <c r="S76" i="4"/>
  <c r="T76" i="4" s="1"/>
  <c r="R76" i="4"/>
  <c r="X76" i="4" s="1"/>
  <c r="Q76" i="4"/>
  <c r="N76" i="4"/>
  <c r="M76" i="4"/>
  <c r="CT75" i="4"/>
  <c r="CQ75" i="4"/>
  <c r="CH75" i="4"/>
  <c r="CC75" i="4"/>
  <c r="CD75" i="4" s="1"/>
  <c r="CB75" i="4"/>
  <c r="CA75" i="4"/>
  <c r="BQ75" i="4"/>
  <c r="BR75" i="4" s="1"/>
  <c r="BP75" i="4"/>
  <c r="BO75" i="4"/>
  <c r="BL75" i="4"/>
  <c r="BK75" i="4"/>
  <c r="AV75" i="4"/>
  <c r="AJ75" i="4"/>
  <c r="AS75" i="4" s="1"/>
  <c r="AF75" i="4"/>
  <c r="AE75" i="4"/>
  <c r="AD75" i="4"/>
  <c r="AC75" i="4"/>
  <c r="Y75" i="4"/>
  <c r="R75" i="4"/>
  <c r="X75" i="4" s="1"/>
  <c r="Q75" i="4"/>
  <c r="N75" i="4"/>
  <c r="M75" i="4"/>
  <c r="CT74" i="4"/>
  <c r="CH74" i="4"/>
  <c r="CC74" i="4"/>
  <c r="CD74" i="4" s="1"/>
  <c r="CB74" i="4"/>
  <c r="CA74" i="4"/>
  <c r="BQ74" i="4"/>
  <c r="BR74" i="4" s="1"/>
  <c r="BP74" i="4"/>
  <c r="BO74" i="4"/>
  <c r="BL74" i="4"/>
  <c r="BK74" i="4"/>
  <c r="AV74" i="4"/>
  <c r="AS74" i="4"/>
  <c r="AJ74" i="4"/>
  <c r="S74" i="4" s="1"/>
  <c r="T74" i="4" s="1"/>
  <c r="AE74" i="4"/>
  <c r="AD74" i="4"/>
  <c r="AC74" i="4"/>
  <c r="Z74" i="4"/>
  <c r="Y74" i="4"/>
  <c r="X74" i="4"/>
  <c r="R74" i="4"/>
  <c r="Q74" i="4"/>
  <c r="N74" i="4"/>
  <c r="M74" i="4"/>
  <c r="CT73" i="4"/>
  <c r="CH73" i="4"/>
  <c r="CQ73" i="4" s="1"/>
  <c r="CC73" i="4"/>
  <c r="CD73" i="4" s="1"/>
  <c r="CB73" i="4"/>
  <c r="CA73" i="4"/>
  <c r="BQ73" i="4"/>
  <c r="BR73" i="4" s="1"/>
  <c r="BP73" i="4"/>
  <c r="BO73" i="4"/>
  <c r="BL73" i="4"/>
  <c r="BK73" i="4"/>
  <c r="AV73" i="4"/>
  <c r="AJ73" i="4"/>
  <c r="AE73" i="4"/>
  <c r="AF73" i="4" s="1"/>
  <c r="AD73" i="4"/>
  <c r="AC73" i="4"/>
  <c r="Y73" i="4"/>
  <c r="Z73" i="4" s="1"/>
  <c r="X73" i="4"/>
  <c r="R73" i="4"/>
  <c r="Q73" i="4"/>
  <c r="N73" i="4"/>
  <c r="M73" i="4"/>
  <c r="CT67" i="4"/>
  <c r="CQ67" i="4"/>
  <c r="CH67" i="4"/>
  <c r="CC67" i="4"/>
  <c r="CD67" i="4" s="1"/>
  <c r="CB67" i="4"/>
  <c r="CA67" i="4"/>
  <c r="BR67" i="4"/>
  <c r="BQ67" i="4"/>
  <c r="BP67" i="4"/>
  <c r="BO67" i="4"/>
  <c r="BL67" i="4"/>
  <c r="BK67" i="4"/>
  <c r="AV67" i="4"/>
  <c r="AJ67" i="4"/>
  <c r="AS67" i="4" s="1"/>
  <c r="AF67" i="4"/>
  <c r="AE67" i="4"/>
  <c r="AD67" i="4"/>
  <c r="AC67" i="4"/>
  <c r="Y67" i="4"/>
  <c r="X67" i="4"/>
  <c r="R67" i="4"/>
  <c r="Q67" i="4"/>
  <c r="N67" i="4"/>
  <c r="M67" i="4"/>
  <c r="CT66" i="4"/>
  <c r="CH66" i="4"/>
  <c r="CQ66" i="4" s="1"/>
  <c r="CC66" i="4"/>
  <c r="CB66" i="4"/>
  <c r="CA66" i="4"/>
  <c r="BQ66" i="4"/>
  <c r="BR66" i="4" s="1"/>
  <c r="BP66" i="4"/>
  <c r="BO66" i="4"/>
  <c r="BL66" i="4"/>
  <c r="BK66" i="4"/>
  <c r="AV66" i="4"/>
  <c r="AS66" i="4"/>
  <c r="AJ66" i="4"/>
  <c r="AE66" i="4"/>
  <c r="AF66" i="4" s="1"/>
  <c r="AD66" i="4"/>
  <c r="AC66" i="4"/>
  <c r="Y66" i="4"/>
  <c r="T66" i="4"/>
  <c r="S66" i="4"/>
  <c r="R66" i="4"/>
  <c r="X66" i="4" s="1"/>
  <c r="Q66" i="4"/>
  <c r="N66" i="4"/>
  <c r="M66" i="4"/>
  <c r="CT65" i="4"/>
  <c r="CH65" i="4"/>
  <c r="CQ65" i="4" s="1"/>
  <c r="CD65" i="4"/>
  <c r="CC65" i="4"/>
  <c r="CB65" i="4"/>
  <c r="CA65" i="4"/>
  <c r="BQ65" i="4"/>
  <c r="BR65" i="4" s="1"/>
  <c r="BP65" i="4"/>
  <c r="BO65" i="4"/>
  <c r="BL65" i="4"/>
  <c r="BK65" i="4"/>
  <c r="AV65" i="4"/>
  <c r="AJ65" i="4"/>
  <c r="AS65" i="4" s="1"/>
  <c r="AE65" i="4"/>
  <c r="AD65" i="4"/>
  <c r="AC65" i="4"/>
  <c r="Y65" i="4"/>
  <c r="S65" i="4"/>
  <c r="T65" i="4" s="1"/>
  <c r="R65" i="4"/>
  <c r="X65" i="4" s="1"/>
  <c r="Q65" i="4"/>
  <c r="N65" i="4"/>
  <c r="M65" i="4"/>
  <c r="CT64" i="4"/>
  <c r="CQ64" i="4"/>
  <c r="CH64" i="4"/>
  <c r="CC64" i="4"/>
  <c r="CD64" i="4" s="1"/>
  <c r="CB64" i="4"/>
  <c r="CA64" i="4"/>
  <c r="BQ64" i="4"/>
  <c r="BR64" i="4" s="1"/>
  <c r="BP64" i="4"/>
  <c r="BO64" i="4"/>
  <c r="BL64" i="4"/>
  <c r="BK64" i="4"/>
  <c r="AV64" i="4"/>
  <c r="AJ64" i="4"/>
  <c r="AS64" i="4" s="1"/>
  <c r="AF64" i="4"/>
  <c r="AE64" i="4"/>
  <c r="AD64" i="4"/>
  <c r="AC64" i="4"/>
  <c r="Y64" i="4"/>
  <c r="R64" i="4"/>
  <c r="X64" i="4" s="1"/>
  <c r="Q64" i="4"/>
  <c r="N64" i="4"/>
  <c r="M64" i="4"/>
  <c r="CT63" i="4"/>
  <c r="CH63" i="4"/>
  <c r="CQ63" i="4" s="1"/>
  <c r="CC63" i="4"/>
  <c r="CD63" i="4" s="1"/>
  <c r="CB63" i="4"/>
  <c r="CA63" i="4"/>
  <c r="BQ63" i="4"/>
  <c r="BR63" i="4" s="1"/>
  <c r="BP63" i="4"/>
  <c r="BO63" i="4"/>
  <c r="BL63" i="4"/>
  <c r="BK63" i="4"/>
  <c r="AV63" i="4"/>
  <c r="AS63" i="4"/>
  <c r="AJ63" i="4"/>
  <c r="S63" i="4" s="1"/>
  <c r="T63" i="4" s="1"/>
  <c r="AE63" i="4"/>
  <c r="AD63" i="4"/>
  <c r="AC63" i="4"/>
  <c r="Z63" i="4"/>
  <c r="Y63" i="4"/>
  <c r="X63" i="4"/>
  <c r="R63" i="4"/>
  <c r="Q63" i="4"/>
  <c r="N63" i="4"/>
  <c r="M63" i="4"/>
  <c r="CT62" i="4"/>
  <c r="CH62" i="4"/>
  <c r="CQ62" i="4" s="1"/>
  <c r="CC62" i="4"/>
  <c r="CD62" i="4" s="1"/>
  <c r="CB62" i="4"/>
  <c r="CA62" i="4"/>
  <c r="BQ62" i="4"/>
  <c r="BR62" i="4" s="1"/>
  <c r="BP62" i="4"/>
  <c r="BO62" i="4"/>
  <c r="BL62" i="4"/>
  <c r="BK62" i="4"/>
  <c r="AV62" i="4"/>
  <c r="AJ62" i="4"/>
  <c r="AE62" i="4"/>
  <c r="AF62" i="4" s="1"/>
  <c r="AD62" i="4"/>
  <c r="AC62" i="4"/>
  <c r="Y62" i="4"/>
  <c r="Z62" i="4" s="1"/>
  <c r="X62" i="4"/>
  <c r="R62" i="4"/>
  <c r="Q62" i="4"/>
  <c r="N62" i="4"/>
  <c r="M62" i="4"/>
  <c r="CT61" i="4"/>
  <c r="CQ61" i="4"/>
  <c r="CH61" i="4"/>
  <c r="CC61" i="4"/>
  <c r="CD61" i="4" s="1"/>
  <c r="CB61" i="4"/>
  <c r="CA61" i="4"/>
  <c r="BR61" i="4"/>
  <c r="BQ61" i="4"/>
  <c r="BP61" i="4"/>
  <c r="BO61" i="4"/>
  <c r="BL61" i="4"/>
  <c r="BK61" i="4"/>
  <c r="AV61" i="4"/>
  <c r="AJ61" i="4"/>
  <c r="AS61" i="4" s="1"/>
  <c r="AF61" i="4"/>
  <c r="AE61" i="4"/>
  <c r="AD61" i="4"/>
  <c r="AC61" i="4"/>
  <c r="Y61" i="4"/>
  <c r="X61" i="4"/>
  <c r="R61" i="4"/>
  <c r="Q61" i="4"/>
  <c r="N61" i="4"/>
  <c r="M61" i="4"/>
  <c r="CT60" i="4"/>
  <c r="CH60" i="4"/>
  <c r="CQ60" i="4" s="1"/>
  <c r="CC60" i="4"/>
  <c r="CB60" i="4"/>
  <c r="CA60" i="4"/>
  <c r="BQ60" i="4"/>
  <c r="BR60" i="4" s="1"/>
  <c r="BP60" i="4"/>
  <c r="BO60" i="4"/>
  <c r="BL60" i="4"/>
  <c r="BK60" i="4"/>
  <c r="AV60" i="4"/>
  <c r="AS60" i="4"/>
  <c r="AJ60" i="4"/>
  <c r="AE60" i="4"/>
  <c r="AF60" i="4" s="1"/>
  <c r="AD60" i="4"/>
  <c r="AC60" i="4"/>
  <c r="Y60" i="4"/>
  <c r="T60" i="4"/>
  <c r="S60" i="4"/>
  <c r="R60" i="4"/>
  <c r="X60" i="4" s="1"/>
  <c r="Q60" i="4"/>
  <c r="N60" i="4"/>
  <c r="M60" i="4"/>
  <c r="CT59" i="4"/>
  <c r="CH59" i="4"/>
  <c r="CQ59" i="4" s="1"/>
  <c r="CD59" i="4"/>
  <c r="CC59" i="4"/>
  <c r="CB59" i="4"/>
  <c r="CA59" i="4"/>
  <c r="BQ59" i="4"/>
  <c r="BR59" i="4" s="1"/>
  <c r="BP59" i="4"/>
  <c r="BO59" i="4"/>
  <c r="BL59" i="4"/>
  <c r="BK59" i="4"/>
  <c r="AV59" i="4"/>
  <c r="AJ59" i="4"/>
  <c r="AS59" i="4" s="1"/>
  <c r="AE59" i="4"/>
  <c r="AD59" i="4"/>
  <c r="AC59" i="4"/>
  <c r="Y59" i="4"/>
  <c r="S59" i="4"/>
  <c r="T59" i="4" s="1"/>
  <c r="R59" i="4"/>
  <c r="X59" i="4" s="1"/>
  <c r="Q59" i="4"/>
  <c r="N59" i="4"/>
  <c r="M59" i="4"/>
  <c r="CT58" i="4"/>
  <c r="CQ58" i="4"/>
  <c r="CH58" i="4"/>
  <c r="CC58" i="4"/>
  <c r="CD58" i="4" s="1"/>
  <c r="CB58" i="4"/>
  <c r="CA58" i="4"/>
  <c r="BQ58" i="4"/>
  <c r="BR58" i="4" s="1"/>
  <c r="BP58" i="4"/>
  <c r="BO58" i="4"/>
  <c r="BL58" i="4"/>
  <c r="BK58" i="4"/>
  <c r="AV58" i="4"/>
  <c r="AJ58" i="4"/>
  <c r="AS58" i="4" s="1"/>
  <c r="AF58" i="4"/>
  <c r="AE58" i="4"/>
  <c r="AD58" i="4"/>
  <c r="AC58" i="4"/>
  <c r="Y58" i="4"/>
  <c r="R58" i="4"/>
  <c r="X58" i="4" s="1"/>
  <c r="Q58" i="4"/>
  <c r="N58" i="4"/>
  <c r="M58" i="4"/>
  <c r="CT57" i="4"/>
  <c r="CH57" i="4"/>
  <c r="CQ57" i="4" s="1"/>
  <c r="CC57" i="4"/>
  <c r="CD57" i="4" s="1"/>
  <c r="CB57" i="4"/>
  <c r="CA57" i="4"/>
  <c r="BQ57" i="4"/>
  <c r="BR57" i="4" s="1"/>
  <c r="BP57" i="4"/>
  <c r="BO57" i="4"/>
  <c r="BL57" i="4"/>
  <c r="BK57" i="4"/>
  <c r="AV57" i="4"/>
  <c r="AS57" i="4"/>
  <c r="AJ57" i="4"/>
  <c r="S57" i="4" s="1"/>
  <c r="T57" i="4" s="1"/>
  <c r="AE57" i="4"/>
  <c r="AD57" i="4"/>
  <c r="AC57" i="4"/>
  <c r="Z57" i="4"/>
  <c r="Y57" i="4"/>
  <c r="X57" i="4"/>
  <c r="R57" i="4"/>
  <c r="Q57" i="4"/>
  <c r="N57" i="4"/>
  <c r="M57" i="4"/>
  <c r="CT56" i="4"/>
  <c r="CH56" i="4"/>
  <c r="CQ56" i="4" s="1"/>
  <c r="CC56" i="4"/>
  <c r="CD56" i="4" s="1"/>
  <c r="CB56" i="4"/>
  <c r="CA56" i="4"/>
  <c r="BQ56" i="4"/>
  <c r="BR56" i="4" s="1"/>
  <c r="BP56" i="4"/>
  <c r="BO56" i="4"/>
  <c r="BL56" i="4"/>
  <c r="BK56" i="4"/>
  <c r="AV56" i="4"/>
  <c r="AJ56" i="4"/>
  <c r="AE56" i="4"/>
  <c r="AF56" i="4" s="1"/>
  <c r="AD56" i="4"/>
  <c r="AC56" i="4"/>
  <c r="Y56" i="4"/>
  <c r="Z56" i="4" s="1"/>
  <c r="X56" i="4"/>
  <c r="R56" i="4"/>
  <c r="Q56" i="4"/>
  <c r="N56" i="4"/>
  <c r="M56" i="4"/>
  <c r="CT55" i="4"/>
  <c r="CQ55" i="4"/>
  <c r="CH55" i="4"/>
  <c r="CC55" i="4"/>
  <c r="CD55" i="4" s="1"/>
  <c r="CB55" i="4"/>
  <c r="CA55" i="4"/>
  <c r="BR55" i="4"/>
  <c r="BQ55" i="4"/>
  <c r="BP55" i="4"/>
  <c r="BO55" i="4"/>
  <c r="BL55" i="4"/>
  <c r="BK55" i="4"/>
  <c r="AV55" i="4"/>
  <c r="AJ55" i="4"/>
  <c r="AS55" i="4" s="1"/>
  <c r="AF55" i="4"/>
  <c r="AE55" i="4"/>
  <c r="AD55" i="4"/>
  <c r="AC55" i="4"/>
  <c r="Y55" i="4"/>
  <c r="X55" i="4"/>
  <c r="R55" i="4"/>
  <c r="Q55" i="4"/>
  <c r="N55" i="4"/>
  <c r="M55" i="4"/>
  <c r="CT54" i="4"/>
  <c r="CH54" i="4"/>
  <c r="CQ54" i="4" s="1"/>
  <c r="CC54" i="4"/>
  <c r="CB54" i="4"/>
  <c r="CA54" i="4"/>
  <c r="BQ54" i="4"/>
  <c r="BR54" i="4" s="1"/>
  <c r="BP54" i="4"/>
  <c r="BO54" i="4"/>
  <c r="BL54" i="4"/>
  <c r="BK54" i="4"/>
  <c r="AV54" i="4"/>
  <c r="AS54" i="4"/>
  <c r="AJ54" i="4"/>
  <c r="AE54" i="4"/>
  <c r="AF54" i="4" s="1"/>
  <c r="AD54" i="4"/>
  <c r="AC54" i="4"/>
  <c r="Y54" i="4"/>
  <c r="T54" i="4"/>
  <c r="S54" i="4"/>
  <c r="R54" i="4"/>
  <c r="X54" i="4" s="1"/>
  <c r="Q54" i="4"/>
  <c r="N54" i="4"/>
  <c r="M54" i="4"/>
  <c r="CT53" i="4"/>
  <c r="CH53" i="4"/>
  <c r="CQ53" i="4" s="1"/>
  <c r="CD53" i="4"/>
  <c r="CC53" i="4"/>
  <c r="CB53" i="4"/>
  <c r="CA53" i="4"/>
  <c r="BQ53" i="4"/>
  <c r="BR53" i="4" s="1"/>
  <c r="BP53" i="4"/>
  <c r="BO53" i="4"/>
  <c r="BL53" i="4"/>
  <c r="BK53" i="4"/>
  <c r="AV53" i="4"/>
  <c r="AJ53" i="4"/>
  <c r="AS53" i="4" s="1"/>
  <c r="AE53" i="4"/>
  <c r="AD53" i="4"/>
  <c r="AC53" i="4"/>
  <c r="Y53" i="4"/>
  <c r="S53" i="4"/>
  <c r="T53" i="4" s="1"/>
  <c r="R53" i="4"/>
  <c r="X53" i="4" s="1"/>
  <c r="Q53" i="4"/>
  <c r="N53" i="4"/>
  <c r="M53" i="4"/>
  <c r="CT52" i="4"/>
  <c r="CQ52" i="4"/>
  <c r="CH52" i="4"/>
  <c r="CC52" i="4"/>
  <c r="CB52" i="4"/>
  <c r="CA52" i="4"/>
  <c r="BQ52" i="4"/>
  <c r="BR52" i="4" s="1"/>
  <c r="BP52" i="4"/>
  <c r="BO52" i="4"/>
  <c r="BL52" i="4"/>
  <c r="BK52" i="4"/>
  <c r="AV52" i="4"/>
  <c r="AJ52" i="4"/>
  <c r="AS52" i="4" s="1"/>
  <c r="AF52" i="4"/>
  <c r="AE52" i="4"/>
  <c r="AD52" i="4"/>
  <c r="AC52" i="4"/>
  <c r="Y52" i="4"/>
  <c r="R52" i="4"/>
  <c r="X52" i="4" s="1"/>
  <c r="Q52" i="4"/>
  <c r="N52" i="4"/>
  <c r="M52" i="4"/>
  <c r="CT51" i="4"/>
  <c r="CH51" i="4"/>
  <c r="CQ51" i="4" s="1"/>
  <c r="CC51" i="4"/>
  <c r="CD51" i="4" s="1"/>
  <c r="CB51" i="4"/>
  <c r="CA51" i="4"/>
  <c r="BQ51" i="4"/>
  <c r="BR51" i="4" s="1"/>
  <c r="BP51" i="4"/>
  <c r="BO51" i="4"/>
  <c r="BL51" i="4"/>
  <c r="BK51" i="4"/>
  <c r="AV51" i="4"/>
  <c r="AS51" i="4"/>
  <c r="AJ51" i="4"/>
  <c r="S51" i="4" s="1"/>
  <c r="T51" i="4" s="1"/>
  <c r="AE51" i="4"/>
  <c r="AD51" i="4"/>
  <c r="AC51" i="4"/>
  <c r="Y51" i="4"/>
  <c r="Z51" i="4" s="1"/>
  <c r="X51" i="4"/>
  <c r="R51" i="4"/>
  <c r="Q51" i="4"/>
  <c r="N51" i="4"/>
  <c r="M51" i="4"/>
  <c r="CT50" i="4"/>
  <c r="CH50" i="4"/>
  <c r="CQ50" i="4" s="1"/>
  <c r="CC50" i="4"/>
  <c r="CD50" i="4" s="1"/>
  <c r="CB50" i="4"/>
  <c r="CA50" i="4"/>
  <c r="BQ50" i="4"/>
  <c r="BR50" i="4" s="1"/>
  <c r="BP50" i="4"/>
  <c r="BO50" i="4"/>
  <c r="BL50" i="4"/>
  <c r="BK50" i="4"/>
  <c r="AV50" i="4"/>
  <c r="AJ50" i="4"/>
  <c r="AE50" i="4"/>
  <c r="AF50" i="4" s="1"/>
  <c r="AD50" i="4"/>
  <c r="AC50" i="4"/>
  <c r="Y50" i="4"/>
  <c r="R50" i="4"/>
  <c r="X50" i="4" s="1"/>
  <c r="Q50" i="4"/>
  <c r="N50" i="4"/>
  <c r="M50" i="4"/>
  <c r="CT49" i="4"/>
  <c r="CH49" i="4"/>
  <c r="CQ49" i="4" s="1"/>
  <c r="CC49" i="4"/>
  <c r="CD49" i="4" s="1"/>
  <c r="CB49" i="4"/>
  <c r="CA49" i="4"/>
  <c r="BP49" i="4"/>
  <c r="BO49" i="4"/>
  <c r="BL49" i="4"/>
  <c r="BK49" i="4"/>
  <c r="AV49" i="4"/>
  <c r="AJ49" i="4"/>
  <c r="AS49" i="4" s="1"/>
  <c r="AF49" i="4"/>
  <c r="AE49" i="4"/>
  <c r="AD49" i="4"/>
  <c r="AC49" i="4"/>
  <c r="Y49" i="4"/>
  <c r="X49" i="4"/>
  <c r="S49" i="4"/>
  <c r="T49" i="4" s="1"/>
  <c r="R49" i="4"/>
  <c r="Q49" i="4"/>
  <c r="N49" i="4"/>
  <c r="M49" i="4"/>
  <c r="CT48" i="4"/>
  <c r="CH48" i="4"/>
  <c r="CQ48" i="4" s="1"/>
  <c r="CC48" i="4"/>
  <c r="CB48" i="4"/>
  <c r="CA48" i="4"/>
  <c r="BQ48" i="4"/>
  <c r="BR48" i="4" s="1"/>
  <c r="BP48" i="4"/>
  <c r="BO48" i="4"/>
  <c r="BL48" i="4"/>
  <c r="BK48" i="4"/>
  <c r="AV48" i="4"/>
  <c r="AS48" i="4"/>
  <c r="AJ48" i="4"/>
  <c r="AE48" i="4"/>
  <c r="AF48" i="4" s="1"/>
  <c r="AD48" i="4"/>
  <c r="AC48" i="4"/>
  <c r="Y48" i="4"/>
  <c r="T48" i="4"/>
  <c r="S48" i="4"/>
  <c r="R48" i="4"/>
  <c r="X48" i="4" s="1"/>
  <c r="Q48" i="4"/>
  <c r="N48" i="4"/>
  <c r="M48" i="4"/>
  <c r="CT47" i="4"/>
  <c r="CH47" i="4"/>
  <c r="CQ47" i="4" s="1"/>
  <c r="CD47" i="4"/>
  <c r="CC47" i="4"/>
  <c r="CB47" i="4"/>
  <c r="CA47" i="4"/>
  <c r="BQ47" i="4"/>
  <c r="BR47" i="4" s="1"/>
  <c r="BP47" i="4"/>
  <c r="BO47" i="4"/>
  <c r="BL47" i="4"/>
  <c r="BK47" i="4"/>
  <c r="AV47" i="4"/>
  <c r="AJ47" i="4"/>
  <c r="AS47" i="4" s="1"/>
  <c r="AE47" i="4"/>
  <c r="AD47" i="4"/>
  <c r="AC47" i="4"/>
  <c r="Y47" i="4"/>
  <c r="S47" i="4"/>
  <c r="T47" i="4" s="1"/>
  <c r="R47" i="4"/>
  <c r="X47" i="4" s="1"/>
  <c r="Q47" i="4"/>
  <c r="N47" i="4"/>
  <c r="M47" i="4"/>
  <c r="CT46" i="4"/>
  <c r="CQ46" i="4"/>
  <c r="CH46" i="4"/>
  <c r="CC46" i="4"/>
  <c r="CB46" i="4"/>
  <c r="CA46" i="4"/>
  <c r="BQ46" i="4"/>
  <c r="BR46" i="4" s="1"/>
  <c r="BP46" i="4"/>
  <c r="BO46" i="4"/>
  <c r="BL46" i="4"/>
  <c r="BK46" i="4"/>
  <c r="AV46" i="4"/>
  <c r="AJ46" i="4"/>
  <c r="AS46" i="4" s="1"/>
  <c r="AF46" i="4"/>
  <c r="AE46" i="4"/>
  <c r="AD46" i="4"/>
  <c r="AC46" i="4"/>
  <c r="Y46" i="4"/>
  <c r="R46" i="4"/>
  <c r="X46" i="4" s="1"/>
  <c r="Q46" i="4"/>
  <c r="N46" i="4"/>
  <c r="M46" i="4"/>
  <c r="CT45" i="4"/>
  <c r="CH45" i="4"/>
  <c r="BQ45" i="4" s="1"/>
  <c r="CC45" i="4"/>
  <c r="CB45" i="4"/>
  <c r="CA45" i="4"/>
  <c r="BP45" i="4"/>
  <c r="BO45" i="4"/>
  <c r="BL45" i="4"/>
  <c r="BK45" i="4"/>
  <c r="AV45" i="4"/>
  <c r="AJ45" i="4"/>
  <c r="S45" i="4" s="1"/>
  <c r="T45" i="4" s="1"/>
  <c r="AE45" i="4"/>
  <c r="AF45" i="4" s="1"/>
  <c r="AD45" i="4"/>
  <c r="AC45" i="4"/>
  <c r="Z45" i="4"/>
  <c r="Y45" i="4"/>
  <c r="X45" i="4"/>
  <c r="R45" i="4"/>
  <c r="Q45" i="4"/>
  <c r="N45" i="4"/>
  <c r="M45" i="4"/>
  <c r="CT44" i="4"/>
  <c r="CH44" i="4"/>
  <c r="CQ44" i="4" s="1"/>
  <c r="CC44" i="4"/>
  <c r="CC42" i="4" s="1"/>
  <c r="CB44" i="4"/>
  <c r="CA44" i="4"/>
  <c r="BQ44" i="4"/>
  <c r="BP44" i="4"/>
  <c r="BO44" i="4"/>
  <c r="BL44" i="4"/>
  <c r="BK44" i="4"/>
  <c r="AV44" i="4"/>
  <c r="AJ44" i="4"/>
  <c r="AE44" i="4"/>
  <c r="AF44" i="4" s="1"/>
  <c r="AD44" i="4"/>
  <c r="AC44" i="4"/>
  <c r="Y44" i="4"/>
  <c r="X44" i="4"/>
  <c r="S44" i="4"/>
  <c r="T44" i="4" s="1"/>
  <c r="R44" i="4"/>
  <c r="Q44" i="4"/>
  <c r="N44" i="4"/>
  <c r="M44" i="4"/>
  <c r="CT43" i="4"/>
  <c r="CQ43" i="4"/>
  <c r="CH43" i="4"/>
  <c r="CC43" i="4"/>
  <c r="CB43" i="4"/>
  <c r="CA43" i="4"/>
  <c r="BQ43" i="4"/>
  <c r="BR43" i="4" s="1"/>
  <c r="BP43" i="4"/>
  <c r="BO43" i="4"/>
  <c r="BL43" i="4"/>
  <c r="BK43" i="4"/>
  <c r="AV43" i="4"/>
  <c r="AJ43" i="4"/>
  <c r="AS43" i="4" s="1"/>
  <c r="AE43" i="4"/>
  <c r="AD43" i="4"/>
  <c r="AF43" i="4" s="1"/>
  <c r="AC43" i="4"/>
  <c r="Y43" i="4"/>
  <c r="S43" i="4"/>
  <c r="T43" i="4" s="1"/>
  <c r="R43" i="4"/>
  <c r="X43" i="4" s="1"/>
  <c r="Q43" i="4"/>
  <c r="N43" i="4"/>
  <c r="M43" i="4"/>
  <c r="CS42" i="4"/>
  <c r="CR42" i="4"/>
  <c r="CP42" i="4"/>
  <c r="CO42" i="4"/>
  <c r="CN42" i="4"/>
  <c r="CM42" i="4"/>
  <c r="CL42" i="4"/>
  <c r="CK42" i="4"/>
  <c r="CJ42" i="4"/>
  <c r="CI42" i="4"/>
  <c r="CG42" i="4"/>
  <c r="CF42" i="4"/>
  <c r="CE42" i="4"/>
  <c r="BZ42" i="4"/>
  <c r="CA42" i="4" s="1"/>
  <c r="BY42" i="4"/>
  <c r="BW42" i="4"/>
  <c r="BX42" i="4" s="1"/>
  <c r="BV42" i="4"/>
  <c r="BT42" i="4"/>
  <c r="BS42" i="4"/>
  <c r="BN42" i="4"/>
  <c r="BO42" i="4" s="1"/>
  <c r="BM42" i="4"/>
  <c r="BK42" i="4"/>
  <c r="BJ42" i="4"/>
  <c r="BI42" i="4"/>
  <c r="BH42" i="4"/>
  <c r="BG42" i="4"/>
  <c r="BF42" i="4"/>
  <c r="AV42" i="4"/>
  <c r="AU42" i="4"/>
  <c r="AT42" i="4"/>
  <c r="AR42" i="4"/>
  <c r="AQ42" i="4"/>
  <c r="AP42" i="4"/>
  <c r="AO42" i="4"/>
  <c r="AN42" i="4"/>
  <c r="AM42" i="4"/>
  <c r="AL42" i="4"/>
  <c r="AK42" i="4"/>
  <c r="AI42" i="4"/>
  <c r="AH42" i="4"/>
  <c r="AG42" i="4"/>
  <c r="AB42" i="4"/>
  <c r="AA42" i="4"/>
  <c r="V42" i="4"/>
  <c r="W42" i="4" s="1"/>
  <c r="U42" i="4"/>
  <c r="R42" i="4"/>
  <c r="P42" i="4"/>
  <c r="Q42" i="4" s="1"/>
  <c r="O42" i="4"/>
  <c r="L42" i="4"/>
  <c r="M42" i="4" s="1"/>
  <c r="K42" i="4"/>
  <c r="J42" i="4"/>
  <c r="I42" i="4"/>
  <c r="H42" i="4"/>
  <c r="CT38" i="4"/>
  <c r="CQ38" i="4"/>
  <c r="CD38" i="4"/>
  <c r="BX38" i="4"/>
  <c r="BU38" i="4"/>
  <c r="BO38" i="4"/>
  <c r="BL38" i="4"/>
  <c r="BK38" i="4"/>
  <c r="AV38" i="4"/>
  <c r="AS38" i="4"/>
  <c r="AF38" i="4"/>
  <c r="AC38" i="4"/>
  <c r="Z38" i="4"/>
  <c r="W38" i="4"/>
  <c r="Q38" i="4"/>
  <c r="N38" i="4"/>
  <c r="M38" i="4"/>
  <c r="CS37" i="4"/>
  <c r="CT37" i="4" s="1"/>
  <c r="CR37" i="4"/>
  <c r="CP37" i="4"/>
  <c r="CO37" i="4"/>
  <c r="CN37" i="4"/>
  <c r="CM37" i="4"/>
  <c r="CL37" i="4"/>
  <c r="CK37" i="4"/>
  <c r="CJ37" i="4"/>
  <c r="CI37" i="4"/>
  <c r="CG37" i="4"/>
  <c r="CF37" i="4"/>
  <c r="CE37" i="4"/>
  <c r="CD37" i="4"/>
  <c r="CC37" i="4"/>
  <c r="CB37" i="4"/>
  <c r="BZ37" i="4"/>
  <c r="CA37" i="4" s="1"/>
  <c r="BY37" i="4"/>
  <c r="BX37" i="4"/>
  <c r="BW37" i="4"/>
  <c r="BV37" i="4"/>
  <c r="BT37" i="4"/>
  <c r="BU37" i="4" s="1"/>
  <c r="BS37" i="4"/>
  <c r="BR37" i="4"/>
  <c r="BQ37" i="4"/>
  <c r="BP37" i="4"/>
  <c r="BN37" i="4"/>
  <c r="BO37" i="4" s="1"/>
  <c r="BM37" i="4"/>
  <c r="BJ37" i="4"/>
  <c r="BK37" i="4" s="1"/>
  <c r="BI37" i="4"/>
  <c r="BH37" i="4"/>
  <c r="BG37" i="4"/>
  <c r="BF37" i="4"/>
  <c r="BE37" i="4"/>
  <c r="AU37" i="4"/>
  <c r="AV37" i="4" s="1"/>
  <c r="AT37" i="4"/>
  <c r="AR37" i="4"/>
  <c r="AQ37" i="4"/>
  <c r="AP37" i="4"/>
  <c r="AO37" i="4"/>
  <c r="AN37" i="4"/>
  <c r="AM37" i="4"/>
  <c r="AL37" i="4"/>
  <c r="AK37" i="4"/>
  <c r="AI37" i="4"/>
  <c r="AH37" i="4"/>
  <c r="AG37" i="4"/>
  <c r="AF37" i="4"/>
  <c r="AE37" i="4"/>
  <c r="AD37" i="4"/>
  <c r="AB37" i="4"/>
  <c r="AA37" i="4"/>
  <c r="Z37" i="4"/>
  <c r="Y37" i="4"/>
  <c r="X37" i="4"/>
  <c r="V37" i="4"/>
  <c r="W37" i="4" s="1"/>
  <c r="U37" i="4"/>
  <c r="T37" i="4"/>
  <c r="S37" i="4"/>
  <c r="R37" i="4"/>
  <c r="P37" i="4"/>
  <c r="O37" i="4"/>
  <c r="L37" i="4"/>
  <c r="K37" i="4"/>
  <c r="M37" i="4" s="1"/>
  <c r="J37" i="4"/>
  <c r="I37" i="4"/>
  <c r="H37" i="4"/>
  <c r="G37" i="4"/>
  <c r="F37" i="4"/>
  <c r="CS36" i="4"/>
  <c r="CR36" i="4"/>
  <c r="CP36" i="4"/>
  <c r="CO36" i="4"/>
  <c r="CN36" i="4"/>
  <c r="CM36" i="4"/>
  <c r="CL36" i="4"/>
  <c r="CK36" i="4"/>
  <c r="CJ36" i="4"/>
  <c r="CI36" i="4"/>
  <c r="CG36" i="4"/>
  <c r="CF36" i="4"/>
  <c r="CE36" i="4"/>
  <c r="CD36" i="4"/>
  <c r="CC36" i="4"/>
  <c r="CB36" i="4"/>
  <c r="CA36" i="4"/>
  <c r="BZ36" i="4"/>
  <c r="BY36" i="4"/>
  <c r="BX36" i="4"/>
  <c r="BW36" i="4"/>
  <c r="BV36" i="4"/>
  <c r="BU36" i="4"/>
  <c r="BT36" i="4"/>
  <c r="BS36" i="4"/>
  <c r="BR36" i="4"/>
  <c r="BQ36" i="4"/>
  <c r="BP36" i="4"/>
  <c r="BN36" i="4"/>
  <c r="BM36" i="4"/>
  <c r="BO36" i="4" s="1"/>
  <c r="BJ36" i="4"/>
  <c r="BI36" i="4"/>
  <c r="BH36" i="4"/>
  <c r="BG36" i="4"/>
  <c r="BF36" i="4"/>
  <c r="BE36" i="4"/>
  <c r="AU36" i="4"/>
  <c r="AT36" i="4"/>
  <c r="AR36" i="4"/>
  <c r="AQ36" i="4"/>
  <c r="AP36" i="4"/>
  <c r="AO36" i="4"/>
  <c r="AN36" i="4"/>
  <c r="AM36" i="4"/>
  <c r="AL36" i="4"/>
  <c r="AK36" i="4"/>
  <c r="AI36" i="4"/>
  <c r="AH36" i="4"/>
  <c r="AG36" i="4"/>
  <c r="AF36" i="4"/>
  <c r="AE36" i="4"/>
  <c r="AD36" i="4"/>
  <c r="AB36" i="4"/>
  <c r="AA36" i="4"/>
  <c r="AC36" i="4" s="1"/>
  <c r="Z36" i="4"/>
  <c r="Y36" i="4"/>
  <c r="X36" i="4"/>
  <c r="V36" i="4"/>
  <c r="U36" i="4"/>
  <c r="W36" i="4" s="1"/>
  <c r="T36" i="4"/>
  <c r="S36" i="4"/>
  <c r="R36" i="4"/>
  <c r="P36" i="4"/>
  <c r="O36" i="4"/>
  <c r="L36" i="4"/>
  <c r="K36" i="4"/>
  <c r="J36" i="4"/>
  <c r="I36" i="4"/>
  <c r="H36" i="4"/>
  <c r="G36" i="4"/>
  <c r="F36" i="4"/>
  <c r="CT33" i="4"/>
  <c r="CH33" i="4"/>
  <c r="CQ33" i="4" s="1"/>
  <c r="CD33" i="4"/>
  <c r="CA33" i="4"/>
  <c r="BX33" i="4"/>
  <c r="BU33" i="4"/>
  <c r="BR33" i="4"/>
  <c r="BO33" i="4"/>
  <c r="BL33" i="4"/>
  <c r="BK33" i="4"/>
  <c r="AV33" i="4"/>
  <c r="AJ33" i="4"/>
  <c r="AF33" i="4"/>
  <c r="AC33" i="4"/>
  <c r="Z33" i="4"/>
  <c r="W33" i="4"/>
  <c r="T33" i="4"/>
  <c r="Q33" i="4"/>
  <c r="N33" i="4"/>
  <c r="M33" i="4"/>
  <c r="CO32" i="4"/>
  <c r="CL32" i="4"/>
  <c r="CI32" i="4"/>
  <c r="BZ32" i="4"/>
  <c r="CA32" i="4" s="1"/>
  <c r="BT32" i="4"/>
  <c r="BU32" i="4" s="1"/>
  <c r="BJ32" i="4"/>
  <c r="BH32" i="4"/>
  <c r="AU32" i="4"/>
  <c r="AT32" i="4"/>
  <c r="AN32" i="4"/>
  <c r="AL32" i="4"/>
  <c r="AB32" i="4"/>
  <c r="AC32" i="4" s="1"/>
  <c r="AA32" i="4"/>
  <c r="CS31" i="4"/>
  <c r="CS32" i="4" s="1"/>
  <c r="CR31" i="4"/>
  <c r="CT31" i="4" s="1"/>
  <c r="CP31" i="4"/>
  <c r="CP32" i="4" s="1"/>
  <c r="CO31" i="4"/>
  <c r="CN31" i="4"/>
  <c r="CN32" i="4" s="1"/>
  <c r="CM31" i="4"/>
  <c r="CM32" i="4" s="1"/>
  <c r="CL31" i="4"/>
  <c r="CK31" i="4"/>
  <c r="CK32" i="4" s="1"/>
  <c r="CJ31" i="4"/>
  <c r="CJ32" i="4" s="1"/>
  <c r="CI31" i="4"/>
  <c r="CG31" i="4"/>
  <c r="CG32" i="4" s="1"/>
  <c r="CF31" i="4"/>
  <c r="CF32" i="4" s="1"/>
  <c r="CE31" i="4"/>
  <c r="CE32" i="4" s="1"/>
  <c r="BZ31" i="4"/>
  <c r="CA31" i="4" s="1"/>
  <c r="BY31" i="4"/>
  <c r="BY32" i="4" s="1"/>
  <c r="BW31" i="4"/>
  <c r="BX31" i="4" s="1"/>
  <c r="BV31" i="4"/>
  <c r="BV32" i="4" s="1"/>
  <c r="BU31" i="4"/>
  <c r="BT31" i="4"/>
  <c r="BS31" i="4"/>
  <c r="BS32" i="4" s="1"/>
  <c r="BP31" i="4"/>
  <c r="BP32" i="4" s="1"/>
  <c r="BO31" i="4"/>
  <c r="BN31" i="4"/>
  <c r="BN32" i="4" s="1"/>
  <c r="BO32" i="4" s="1"/>
  <c r="BM31" i="4"/>
  <c r="BM32" i="4" s="1"/>
  <c r="BJ31" i="4"/>
  <c r="BI31" i="4"/>
  <c r="BK31" i="4" s="1"/>
  <c r="BH31" i="4"/>
  <c r="BG31" i="4"/>
  <c r="BG32" i="4" s="1"/>
  <c r="BF31" i="4"/>
  <c r="BF32" i="4" s="1"/>
  <c r="BE31" i="4"/>
  <c r="BE32" i="4" s="1"/>
  <c r="BD31" i="4"/>
  <c r="BD32" i="4" s="1"/>
  <c r="BC31" i="4"/>
  <c r="BC32" i="4" s="1"/>
  <c r="BB31" i="4"/>
  <c r="BB32" i="4" s="1"/>
  <c r="AU31" i="4"/>
  <c r="AT31" i="4"/>
  <c r="AR31" i="4"/>
  <c r="AR32" i="4" s="1"/>
  <c r="AQ31" i="4"/>
  <c r="AQ32" i="4" s="1"/>
  <c r="AP31" i="4"/>
  <c r="AP32" i="4" s="1"/>
  <c r="AO31" i="4"/>
  <c r="AO32" i="4" s="1"/>
  <c r="AN31" i="4"/>
  <c r="AM31" i="4"/>
  <c r="AM32" i="4" s="1"/>
  <c r="AL31" i="4"/>
  <c r="AK31" i="4"/>
  <c r="AK32" i="4" s="1"/>
  <c r="AI31" i="4"/>
  <c r="AI32" i="4" s="1"/>
  <c r="AH31" i="4"/>
  <c r="AH32" i="4" s="1"/>
  <c r="AG31" i="4"/>
  <c r="AG32" i="4" s="1"/>
  <c r="AC31" i="4"/>
  <c r="AB31" i="4"/>
  <c r="AA31" i="4"/>
  <c r="V31" i="4"/>
  <c r="V32" i="4" s="1"/>
  <c r="U31" i="4"/>
  <c r="U32" i="4" s="1"/>
  <c r="P31" i="4"/>
  <c r="Q31" i="4" s="1"/>
  <c r="O31" i="4"/>
  <c r="O32" i="4" s="1"/>
  <c r="L31" i="4"/>
  <c r="L32" i="4" s="1"/>
  <c r="M32" i="4" s="1"/>
  <c r="K31" i="4"/>
  <c r="K32" i="4" s="1"/>
  <c r="J31" i="4"/>
  <c r="J32" i="4" s="1"/>
  <c r="I31" i="4"/>
  <c r="I32" i="4" s="1"/>
  <c r="H31" i="4"/>
  <c r="H32" i="4" s="1"/>
  <c r="G31" i="4"/>
  <c r="G32" i="4" s="1"/>
  <c r="F31" i="4"/>
  <c r="F32" i="4" s="1"/>
  <c r="CU30" i="4"/>
  <c r="CT30" i="4"/>
  <c r="CQ30" i="4"/>
  <c r="CH30" i="4"/>
  <c r="CC30" i="4"/>
  <c r="CD30" i="4" s="1"/>
  <c r="CB30" i="4"/>
  <c r="CA30" i="4"/>
  <c r="BR30" i="4"/>
  <c r="BQ30" i="4"/>
  <c r="BP30" i="4"/>
  <c r="BO30" i="4"/>
  <c r="BL30" i="4"/>
  <c r="BK30" i="4"/>
  <c r="AW30" i="4"/>
  <c r="AV30" i="4"/>
  <c r="AJ30" i="4"/>
  <c r="AE30" i="4"/>
  <c r="AF30" i="4" s="1"/>
  <c r="AD30" i="4"/>
  <c r="AC30" i="4"/>
  <c r="Y30" i="4"/>
  <c r="Z30" i="4" s="1"/>
  <c r="X30" i="4"/>
  <c r="R30" i="4"/>
  <c r="Q30" i="4"/>
  <c r="N30" i="4"/>
  <c r="M30" i="4"/>
  <c r="B30" i="4"/>
  <c r="CU29" i="4"/>
  <c r="CT29" i="4"/>
  <c r="CH29" i="4"/>
  <c r="CQ29" i="4" s="1"/>
  <c r="CC29" i="4"/>
  <c r="CD29" i="4" s="1"/>
  <c r="CB29" i="4"/>
  <c r="CA29" i="4"/>
  <c r="BQ29" i="4"/>
  <c r="BR29" i="4" s="1"/>
  <c r="BP29" i="4"/>
  <c r="BO29" i="4"/>
  <c r="BL29" i="4"/>
  <c r="BK29" i="4"/>
  <c r="AW29" i="4"/>
  <c r="AV29" i="4"/>
  <c r="AJ29" i="4"/>
  <c r="AS29" i="4" s="1"/>
  <c r="AF29" i="4"/>
  <c r="AE29" i="4"/>
  <c r="AD29" i="4"/>
  <c r="AC29" i="4"/>
  <c r="Y29" i="4"/>
  <c r="Z29" i="4" s="1"/>
  <c r="R29" i="4"/>
  <c r="X29" i="4" s="1"/>
  <c r="Q29" i="4"/>
  <c r="N29" i="4"/>
  <c r="M29" i="4"/>
  <c r="B29" i="4"/>
  <c r="CU28" i="4"/>
  <c r="CT28" i="4"/>
  <c r="CH28" i="4"/>
  <c r="CQ28" i="4" s="1"/>
  <c r="CD28" i="4"/>
  <c r="CC28" i="4"/>
  <c r="CB28" i="4"/>
  <c r="CA28" i="4"/>
  <c r="BQ28" i="4"/>
  <c r="BR28" i="4" s="1"/>
  <c r="BP28" i="4"/>
  <c r="BO28" i="4"/>
  <c r="BL28" i="4"/>
  <c r="BK28" i="4"/>
  <c r="AW28" i="4"/>
  <c r="AV28" i="4"/>
  <c r="AS28" i="4"/>
  <c r="AJ28" i="4"/>
  <c r="AE28" i="4"/>
  <c r="AF28" i="4" s="1"/>
  <c r="AD28" i="4"/>
  <c r="AC28" i="4"/>
  <c r="Y28" i="4"/>
  <c r="T28" i="4"/>
  <c r="S28" i="4"/>
  <c r="R28" i="4"/>
  <c r="X28" i="4" s="1"/>
  <c r="Z28" i="4" s="1"/>
  <c r="Q28" i="4"/>
  <c r="N28" i="4"/>
  <c r="M28" i="4"/>
  <c r="B28" i="4"/>
  <c r="CU27" i="4"/>
  <c r="CT27" i="4"/>
  <c r="CQ27" i="4"/>
  <c r="CH27" i="4"/>
  <c r="CC27" i="4"/>
  <c r="CD27" i="4" s="1"/>
  <c r="CB27" i="4"/>
  <c r="CA27" i="4"/>
  <c r="BR27" i="4"/>
  <c r="BQ27" i="4"/>
  <c r="BP27" i="4"/>
  <c r="BO27" i="4"/>
  <c r="BL27" i="4"/>
  <c r="BK27" i="4"/>
  <c r="AW27" i="4"/>
  <c r="AV27" i="4"/>
  <c r="AJ27" i="4"/>
  <c r="AE27" i="4"/>
  <c r="AF27" i="4" s="1"/>
  <c r="AD27" i="4"/>
  <c r="AC27" i="4"/>
  <c r="Y27" i="4"/>
  <c r="Z27" i="4" s="1"/>
  <c r="X27" i="4"/>
  <c r="R27" i="4"/>
  <c r="Q27" i="4"/>
  <c r="N27" i="4"/>
  <c r="M27" i="4"/>
  <c r="B27" i="4"/>
  <c r="CU26" i="4"/>
  <c r="CT26" i="4"/>
  <c r="CH26" i="4"/>
  <c r="CQ26" i="4" s="1"/>
  <c r="CC26" i="4"/>
  <c r="CD26" i="4" s="1"/>
  <c r="CB26" i="4"/>
  <c r="CA26" i="4"/>
  <c r="BQ26" i="4"/>
  <c r="BR26" i="4" s="1"/>
  <c r="BP26" i="4"/>
  <c r="BO26" i="4"/>
  <c r="BL26" i="4"/>
  <c r="BK26" i="4"/>
  <c r="AW26" i="4"/>
  <c r="AV26" i="4"/>
  <c r="AJ26" i="4"/>
  <c r="AS26" i="4" s="1"/>
  <c r="AF26" i="4"/>
  <c r="AE26" i="4"/>
  <c r="AD26" i="4"/>
  <c r="AC26" i="4"/>
  <c r="Y26" i="4"/>
  <c r="R26" i="4"/>
  <c r="X26" i="4" s="1"/>
  <c r="Q26" i="4"/>
  <c r="N26" i="4"/>
  <c r="M26" i="4"/>
  <c r="B26" i="4"/>
  <c r="CU25" i="4"/>
  <c r="CT25" i="4"/>
  <c r="CH25" i="4"/>
  <c r="CQ25" i="4" s="1"/>
  <c r="CD25" i="4"/>
  <c r="CC25" i="4"/>
  <c r="CB25" i="4"/>
  <c r="CA25" i="4"/>
  <c r="BQ25" i="4"/>
  <c r="BR25" i="4" s="1"/>
  <c r="BP25" i="4"/>
  <c r="BO25" i="4"/>
  <c r="BL25" i="4"/>
  <c r="BK25" i="4"/>
  <c r="AW25" i="4"/>
  <c r="AV25" i="4"/>
  <c r="AS25" i="4"/>
  <c r="AJ25" i="4"/>
  <c r="AE25" i="4"/>
  <c r="AF25" i="4" s="1"/>
  <c r="AD25" i="4"/>
  <c r="AC25" i="4"/>
  <c r="Y25" i="4"/>
  <c r="T25" i="4"/>
  <c r="S25" i="4"/>
  <c r="R25" i="4"/>
  <c r="X25" i="4" s="1"/>
  <c r="Z25" i="4" s="1"/>
  <c r="Q25" i="4"/>
  <c r="N25" i="4"/>
  <c r="M25" i="4"/>
  <c r="B25" i="4"/>
  <c r="CU24" i="4"/>
  <c r="CT24" i="4"/>
  <c r="CQ24" i="4"/>
  <c r="CH24" i="4"/>
  <c r="CC24" i="4"/>
  <c r="CD24" i="4" s="1"/>
  <c r="CB24" i="4"/>
  <c r="CA24" i="4"/>
  <c r="BR24" i="4"/>
  <c r="BQ24" i="4"/>
  <c r="BP24" i="4"/>
  <c r="BO24" i="4"/>
  <c r="BL24" i="4"/>
  <c r="BK24" i="4"/>
  <c r="AW24" i="4"/>
  <c r="AV24" i="4"/>
  <c r="AJ24" i="4"/>
  <c r="AE24" i="4"/>
  <c r="AF24" i="4" s="1"/>
  <c r="AD24" i="4"/>
  <c r="AC24" i="4"/>
  <c r="Y24" i="4"/>
  <c r="Z24" i="4" s="1"/>
  <c r="X24" i="4"/>
  <c r="R24" i="4"/>
  <c r="Q24" i="4"/>
  <c r="N24" i="4"/>
  <c r="M24" i="4"/>
  <c r="B24" i="4"/>
  <c r="CU23" i="4"/>
  <c r="CT23" i="4"/>
  <c r="CH23" i="4"/>
  <c r="CQ23" i="4" s="1"/>
  <c r="CC23" i="4"/>
  <c r="CD23" i="4" s="1"/>
  <c r="CB23" i="4"/>
  <c r="CA23" i="4"/>
  <c r="BP23" i="4"/>
  <c r="BO23" i="4"/>
  <c r="BL23" i="4"/>
  <c r="BK23" i="4"/>
  <c r="AW23" i="4"/>
  <c r="AV23" i="4"/>
  <c r="AJ23" i="4"/>
  <c r="AS23" i="4" s="1"/>
  <c r="AF23" i="4"/>
  <c r="AE23" i="4"/>
  <c r="AD23" i="4"/>
  <c r="AC23" i="4"/>
  <c r="Y23" i="4"/>
  <c r="Z23" i="4" s="1"/>
  <c r="R23" i="4"/>
  <c r="X23" i="4" s="1"/>
  <c r="Q23" i="4"/>
  <c r="N23" i="4"/>
  <c r="M23" i="4"/>
  <c r="B23" i="4"/>
  <c r="CU22" i="4"/>
  <c r="CT22" i="4"/>
  <c r="CH22" i="4"/>
  <c r="CQ22" i="4" s="1"/>
  <c r="CD22" i="4"/>
  <c r="CC22" i="4"/>
  <c r="CB22" i="4"/>
  <c r="CA22" i="4"/>
  <c r="BP22" i="4"/>
  <c r="BO22" i="4"/>
  <c r="BL22" i="4"/>
  <c r="BK22" i="4"/>
  <c r="AW22" i="4"/>
  <c r="AV22" i="4"/>
  <c r="AS22" i="4"/>
  <c r="AJ22" i="4"/>
  <c r="AE22" i="4"/>
  <c r="AF22" i="4" s="1"/>
  <c r="AD22" i="4"/>
  <c r="AC22" i="4"/>
  <c r="Y22" i="4"/>
  <c r="T22" i="4"/>
  <c r="S22" i="4"/>
  <c r="R22" i="4"/>
  <c r="X22" i="4" s="1"/>
  <c r="Z22" i="4" s="1"/>
  <c r="Q22" i="4"/>
  <c r="N22" i="4"/>
  <c r="M22" i="4"/>
  <c r="B22" i="4"/>
  <c r="CU21" i="4"/>
  <c r="CT21" i="4"/>
  <c r="CQ21" i="4"/>
  <c r="CH21" i="4"/>
  <c r="CC21" i="4"/>
  <c r="CD21" i="4" s="1"/>
  <c r="CB21" i="4"/>
  <c r="CA21" i="4"/>
  <c r="BR21" i="4"/>
  <c r="BQ21" i="4"/>
  <c r="BP21" i="4"/>
  <c r="BO21" i="4"/>
  <c r="BL21" i="4"/>
  <c r="BK21" i="4"/>
  <c r="AW21" i="4"/>
  <c r="AV21" i="4"/>
  <c r="AJ21" i="4"/>
  <c r="AE21" i="4"/>
  <c r="AF21" i="4" s="1"/>
  <c r="AD21" i="4"/>
  <c r="AC21" i="4"/>
  <c r="Y21" i="4"/>
  <c r="Z21" i="4" s="1"/>
  <c r="X21" i="4"/>
  <c r="R21" i="4"/>
  <c r="Q21" i="4"/>
  <c r="N21" i="4"/>
  <c r="M21" i="4"/>
  <c r="B21" i="4"/>
  <c r="CU20" i="4"/>
  <c r="CT20" i="4"/>
  <c r="CH20" i="4"/>
  <c r="CQ20" i="4" s="1"/>
  <c r="CC20" i="4"/>
  <c r="CD20" i="4" s="1"/>
  <c r="CB20" i="4"/>
  <c r="CA20" i="4"/>
  <c r="BP20" i="4"/>
  <c r="BO20" i="4"/>
  <c r="BL20" i="4"/>
  <c r="BK20" i="4"/>
  <c r="AW20" i="4"/>
  <c r="AV20" i="4"/>
  <c r="AJ20" i="4"/>
  <c r="AF20" i="4"/>
  <c r="AE20" i="4"/>
  <c r="AD20" i="4"/>
  <c r="AC20" i="4"/>
  <c r="Y20" i="4"/>
  <c r="Z20" i="4" s="1"/>
  <c r="R20" i="4"/>
  <c r="X20" i="4" s="1"/>
  <c r="Q20" i="4"/>
  <c r="N20" i="4"/>
  <c r="M20" i="4"/>
  <c r="B20" i="4"/>
  <c r="CU19" i="4"/>
  <c r="CT19" i="4"/>
  <c r="CH19" i="4"/>
  <c r="CQ19" i="4" s="1"/>
  <c r="CD19" i="4"/>
  <c r="CC19" i="4"/>
  <c r="CB19" i="4"/>
  <c r="CA19" i="4"/>
  <c r="BP19" i="4"/>
  <c r="BO19" i="4"/>
  <c r="BL19" i="4"/>
  <c r="BK19" i="4"/>
  <c r="AW19" i="4"/>
  <c r="AV19" i="4"/>
  <c r="AS19" i="4"/>
  <c r="AJ19" i="4"/>
  <c r="AE19" i="4"/>
  <c r="AF19" i="4" s="1"/>
  <c r="AD19" i="4"/>
  <c r="AC19" i="4"/>
  <c r="Y19" i="4"/>
  <c r="T19" i="4"/>
  <c r="S19" i="4"/>
  <c r="R19" i="4"/>
  <c r="X19" i="4" s="1"/>
  <c r="Z19" i="4" s="1"/>
  <c r="Q19" i="4"/>
  <c r="N19" i="4"/>
  <c r="M19" i="4"/>
  <c r="B19" i="4"/>
  <c r="CU18" i="4"/>
  <c r="CT18" i="4"/>
  <c r="CQ18" i="4"/>
  <c r="CH18" i="4"/>
  <c r="CC18" i="4"/>
  <c r="CD18" i="4" s="1"/>
  <c r="CB18" i="4"/>
  <c r="CA18" i="4"/>
  <c r="BR18" i="4"/>
  <c r="BQ18" i="4"/>
  <c r="BP18" i="4"/>
  <c r="BO18" i="4"/>
  <c r="BL18" i="4"/>
  <c r="BK18" i="4"/>
  <c r="AW18" i="4"/>
  <c r="AV18" i="4"/>
  <c r="AJ18" i="4"/>
  <c r="AE18" i="4"/>
  <c r="AF18" i="4" s="1"/>
  <c r="AD18" i="4"/>
  <c r="AC18" i="4"/>
  <c r="Y18" i="4"/>
  <c r="Z18" i="4" s="1"/>
  <c r="X18" i="4"/>
  <c r="R18" i="4"/>
  <c r="Q18" i="4"/>
  <c r="N18" i="4"/>
  <c r="M18" i="4"/>
  <c r="B18" i="4"/>
  <c r="CU17" i="4"/>
  <c r="CT17" i="4"/>
  <c r="CH17" i="4"/>
  <c r="CQ17" i="4" s="1"/>
  <c r="CC17" i="4"/>
  <c r="CD17" i="4" s="1"/>
  <c r="CB17" i="4"/>
  <c r="CA17" i="4"/>
  <c r="BP17" i="4"/>
  <c r="BO17" i="4"/>
  <c r="BL17" i="4"/>
  <c r="BK17" i="4"/>
  <c r="AW17" i="4"/>
  <c r="AV17" i="4"/>
  <c r="AJ17" i="4"/>
  <c r="AF17" i="4"/>
  <c r="AE17" i="4"/>
  <c r="AD17" i="4"/>
  <c r="AC17" i="4"/>
  <c r="Y17" i="4"/>
  <c r="Z17" i="4" s="1"/>
  <c r="R17" i="4"/>
  <c r="X17" i="4" s="1"/>
  <c r="Q17" i="4"/>
  <c r="N17" i="4"/>
  <c r="M17" i="4"/>
  <c r="B17" i="4"/>
  <c r="CU16" i="4"/>
  <c r="CT16" i="4"/>
  <c r="CH16" i="4"/>
  <c r="CQ16" i="4" s="1"/>
  <c r="CD16" i="4"/>
  <c r="CC16" i="4"/>
  <c r="CB16" i="4"/>
  <c r="CA16" i="4"/>
  <c r="BP16" i="4"/>
  <c r="BO16" i="4"/>
  <c r="BL16" i="4"/>
  <c r="BK16" i="4"/>
  <c r="AW16" i="4"/>
  <c r="AV16" i="4"/>
  <c r="AS16" i="4"/>
  <c r="AJ16" i="4"/>
  <c r="AE16" i="4"/>
  <c r="AF16" i="4" s="1"/>
  <c r="AD16" i="4"/>
  <c r="AC16" i="4"/>
  <c r="Y16" i="4"/>
  <c r="T16" i="4"/>
  <c r="S16" i="4"/>
  <c r="R16" i="4"/>
  <c r="X16" i="4" s="1"/>
  <c r="Z16" i="4" s="1"/>
  <c r="Q16" i="4"/>
  <c r="N16" i="4"/>
  <c r="M16" i="4"/>
  <c r="B16" i="4"/>
  <c r="CU15" i="4"/>
  <c r="CT15" i="4"/>
  <c r="CQ15" i="4"/>
  <c r="CH15" i="4"/>
  <c r="CC15" i="4"/>
  <c r="CD15" i="4" s="1"/>
  <c r="CB15" i="4"/>
  <c r="CA15" i="4"/>
  <c r="BR15" i="4"/>
  <c r="BQ15" i="4"/>
  <c r="BP15" i="4"/>
  <c r="BO15" i="4"/>
  <c r="BL15" i="4"/>
  <c r="BK15" i="4"/>
  <c r="AW15" i="4"/>
  <c r="AV15" i="4"/>
  <c r="AJ15" i="4"/>
  <c r="AE15" i="4"/>
  <c r="AF15" i="4" s="1"/>
  <c r="AD15" i="4"/>
  <c r="AC15" i="4"/>
  <c r="Y15" i="4"/>
  <c r="Z15" i="4" s="1"/>
  <c r="X15" i="4"/>
  <c r="R15" i="4"/>
  <c r="Q15" i="4"/>
  <c r="N15" i="4"/>
  <c r="M15" i="4"/>
  <c r="B15" i="4"/>
  <c r="CU14" i="4"/>
  <c r="CT14" i="4"/>
  <c r="CH14" i="4"/>
  <c r="CQ14" i="4" s="1"/>
  <c r="CC14" i="4"/>
  <c r="CD14" i="4" s="1"/>
  <c r="CB14" i="4"/>
  <c r="CA14" i="4"/>
  <c r="BP14" i="4"/>
  <c r="BO14" i="4"/>
  <c r="BL14" i="4"/>
  <c r="BK14" i="4"/>
  <c r="AW14" i="4"/>
  <c r="AV14" i="4"/>
  <c r="AJ14" i="4"/>
  <c r="AF14" i="4"/>
  <c r="AE14" i="4"/>
  <c r="AD14" i="4"/>
  <c r="AC14" i="4"/>
  <c r="Y14" i="4"/>
  <c r="Z14" i="4" s="1"/>
  <c r="R14" i="4"/>
  <c r="X14" i="4" s="1"/>
  <c r="Q14" i="4"/>
  <c r="N14" i="4"/>
  <c r="M14" i="4"/>
  <c r="B14" i="4"/>
  <c r="CU13" i="4"/>
  <c r="CT13" i="4"/>
  <c r="CH13" i="4"/>
  <c r="CQ13" i="4" s="1"/>
  <c r="CD13" i="4"/>
  <c r="CC13" i="4"/>
  <c r="CB13" i="4"/>
  <c r="CA13" i="4"/>
  <c r="BP13" i="4"/>
  <c r="BO13" i="4"/>
  <c r="BL13" i="4"/>
  <c r="BK13" i="4"/>
  <c r="AW13" i="4"/>
  <c r="AV13" i="4"/>
  <c r="AS13" i="4"/>
  <c r="AJ13" i="4"/>
  <c r="AE13" i="4"/>
  <c r="AF13" i="4" s="1"/>
  <c r="AD13" i="4"/>
  <c r="AC13" i="4"/>
  <c r="Y13" i="4"/>
  <c r="T13" i="4"/>
  <c r="S13" i="4"/>
  <c r="R13" i="4"/>
  <c r="X13" i="4" s="1"/>
  <c r="Z13" i="4" s="1"/>
  <c r="Q13" i="4"/>
  <c r="N13" i="4"/>
  <c r="M13" i="4"/>
  <c r="B13" i="4"/>
  <c r="CU12" i="4"/>
  <c r="CT12" i="4"/>
  <c r="CQ12" i="4"/>
  <c r="CH12" i="4"/>
  <c r="CC12" i="4"/>
  <c r="CD12" i="4" s="1"/>
  <c r="CB12" i="4"/>
  <c r="CA12" i="4"/>
  <c r="BR12" i="4"/>
  <c r="BQ12" i="4"/>
  <c r="BP12" i="4"/>
  <c r="BO12" i="4"/>
  <c r="BL12" i="4"/>
  <c r="BK12" i="4"/>
  <c r="AW12" i="4"/>
  <c r="AV12" i="4"/>
  <c r="AJ12" i="4"/>
  <c r="AE12" i="4"/>
  <c r="AF12" i="4" s="1"/>
  <c r="AD12" i="4"/>
  <c r="AC12" i="4"/>
  <c r="Y12" i="4"/>
  <c r="Z12" i="4" s="1"/>
  <c r="X12" i="4"/>
  <c r="R12" i="4"/>
  <c r="Q12" i="4"/>
  <c r="N12" i="4"/>
  <c r="M12" i="4"/>
  <c r="B12" i="4"/>
  <c r="CU11" i="4"/>
  <c r="CT11" i="4"/>
  <c r="CH11" i="4"/>
  <c r="CQ11" i="4" s="1"/>
  <c r="CC11" i="4"/>
  <c r="CD11" i="4" s="1"/>
  <c r="CB11" i="4"/>
  <c r="CA11" i="4"/>
  <c r="BP11" i="4"/>
  <c r="BO11" i="4"/>
  <c r="BL11" i="4"/>
  <c r="BK11" i="4"/>
  <c r="AW11" i="4"/>
  <c r="AV11" i="4"/>
  <c r="AJ11" i="4"/>
  <c r="AF11" i="4"/>
  <c r="AE11" i="4"/>
  <c r="AD11" i="4"/>
  <c r="AC11" i="4"/>
  <c r="Y11" i="4"/>
  <c r="Z11" i="4" s="1"/>
  <c r="R11" i="4"/>
  <c r="X11" i="4" s="1"/>
  <c r="Q11" i="4"/>
  <c r="N11" i="4"/>
  <c r="M11" i="4"/>
  <c r="B11" i="4"/>
  <c r="CU10" i="4"/>
  <c r="CT10" i="4"/>
  <c r="CH10" i="4"/>
  <c r="CQ10" i="4" s="1"/>
  <c r="CD10" i="4"/>
  <c r="CC10" i="4"/>
  <c r="CB10" i="4"/>
  <c r="CA10" i="4"/>
  <c r="BP10" i="4"/>
  <c r="BO10" i="4"/>
  <c r="BL10" i="4"/>
  <c r="BK10" i="4"/>
  <c r="AW10" i="4"/>
  <c r="AV10" i="4"/>
  <c r="AS10" i="4"/>
  <c r="AJ10" i="4"/>
  <c r="AE10" i="4"/>
  <c r="AF10" i="4" s="1"/>
  <c r="AD10" i="4"/>
  <c r="AC10" i="4"/>
  <c r="Y10" i="4"/>
  <c r="T10" i="4"/>
  <c r="S10" i="4"/>
  <c r="R10" i="4"/>
  <c r="X10" i="4" s="1"/>
  <c r="Z10" i="4" s="1"/>
  <c r="Q10" i="4"/>
  <c r="N10" i="4"/>
  <c r="M10" i="4"/>
  <c r="B10" i="4"/>
  <c r="CU9" i="4"/>
  <c r="CT9" i="4"/>
  <c r="CQ9" i="4"/>
  <c r="CH9" i="4"/>
  <c r="CC9" i="4"/>
  <c r="CD9" i="4" s="1"/>
  <c r="CB9" i="4"/>
  <c r="CA9" i="4"/>
  <c r="BR9" i="4"/>
  <c r="BQ9" i="4"/>
  <c r="BP9" i="4"/>
  <c r="BO9" i="4"/>
  <c r="BL9" i="4"/>
  <c r="BK9" i="4"/>
  <c r="AW9" i="4"/>
  <c r="AV9" i="4"/>
  <c r="AJ9" i="4"/>
  <c r="AE9" i="4"/>
  <c r="AF9" i="4" s="1"/>
  <c r="AD9" i="4"/>
  <c r="AC9" i="4"/>
  <c r="Y9" i="4"/>
  <c r="Z9" i="4" s="1"/>
  <c r="X9" i="4"/>
  <c r="R9" i="4"/>
  <c r="Q9" i="4"/>
  <c r="N9" i="4"/>
  <c r="M9" i="4"/>
  <c r="B9" i="4"/>
  <c r="CU8" i="4"/>
  <c r="CT8" i="4"/>
  <c r="CH8" i="4"/>
  <c r="CQ8" i="4" s="1"/>
  <c r="CC8" i="4"/>
  <c r="CD8" i="4" s="1"/>
  <c r="CB8" i="4"/>
  <c r="CA8" i="4"/>
  <c r="BP8" i="4"/>
  <c r="BO8" i="4"/>
  <c r="BL8" i="4"/>
  <c r="BK8" i="4"/>
  <c r="AW8" i="4"/>
  <c r="AV8" i="4"/>
  <c r="AJ8" i="4"/>
  <c r="AF8" i="4"/>
  <c r="AE8" i="4"/>
  <c r="AD8" i="4"/>
  <c r="AC8" i="4"/>
  <c r="Y8" i="4"/>
  <c r="Z8" i="4" s="1"/>
  <c r="R8" i="4"/>
  <c r="X8" i="4" s="1"/>
  <c r="Q8" i="4"/>
  <c r="N8" i="4"/>
  <c r="M8" i="4"/>
  <c r="B8" i="4"/>
  <c r="CU7" i="4"/>
  <c r="CT7" i="4"/>
  <c r="CH7" i="4"/>
  <c r="CQ7" i="4" s="1"/>
  <c r="CD7" i="4"/>
  <c r="CC7" i="4"/>
  <c r="CB7" i="4"/>
  <c r="CA7" i="4"/>
  <c r="BP7" i="4"/>
  <c r="BO7" i="4"/>
  <c r="BL7" i="4"/>
  <c r="BK7" i="4"/>
  <c r="AW7" i="4"/>
  <c r="AV7" i="4"/>
  <c r="AS7" i="4"/>
  <c r="AJ7" i="4"/>
  <c r="AE7" i="4"/>
  <c r="AF7" i="4" s="1"/>
  <c r="AD7" i="4"/>
  <c r="AC7" i="4"/>
  <c r="Y7" i="4"/>
  <c r="T7" i="4"/>
  <c r="S7" i="4"/>
  <c r="R7" i="4"/>
  <c r="X7" i="4" s="1"/>
  <c r="Z7" i="4" s="1"/>
  <c r="Q7" i="4"/>
  <c r="N7" i="4"/>
  <c r="M7" i="4"/>
  <c r="B7" i="4"/>
  <c r="CU6" i="4"/>
  <c r="CU31" i="4" s="1"/>
  <c r="CT6" i="4"/>
  <c r="CQ6" i="4"/>
  <c r="CH6" i="4"/>
  <c r="CC6" i="4"/>
  <c r="CB6" i="4"/>
  <c r="CB31" i="4" s="1"/>
  <c r="CB32" i="4" s="1"/>
  <c r="CA6" i="4"/>
  <c r="BR6" i="4"/>
  <c r="BQ6" i="4"/>
  <c r="BP6" i="4"/>
  <c r="BO6" i="4"/>
  <c r="BL6" i="4"/>
  <c r="BK6" i="4"/>
  <c r="AW6" i="4"/>
  <c r="AW31" i="4" s="1"/>
  <c r="AV6" i="4"/>
  <c r="AJ6" i="4"/>
  <c r="AE6" i="4"/>
  <c r="AD6" i="4"/>
  <c r="AD31" i="4" s="1"/>
  <c r="AD32" i="4" s="1"/>
  <c r="AC6" i="4"/>
  <c r="Y6" i="4"/>
  <c r="X6" i="4"/>
  <c r="R6" i="4"/>
  <c r="Q6" i="4"/>
  <c r="N6" i="4"/>
  <c r="M6" i="4"/>
  <c r="B6" i="4"/>
  <c r="CO270" i="3"/>
  <c r="CC270" i="3"/>
  <c r="BL270" i="3" s="1"/>
  <c r="BX270" i="3"/>
  <c r="BW270" i="3"/>
  <c r="BV270" i="3"/>
  <c r="BR270" i="3"/>
  <c r="BK270" i="3"/>
  <c r="BQ270" i="3" s="1"/>
  <c r="BG270" i="3"/>
  <c r="BF270" i="3"/>
  <c r="AT270" i="3"/>
  <c r="AH270" i="3"/>
  <c r="Q270" i="3" s="1"/>
  <c r="AC270" i="3"/>
  <c r="AB270" i="3"/>
  <c r="AA270" i="3"/>
  <c r="W270" i="3"/>
  <c r="P270" i="3"/>
  <c r="V270" i="3" s="1"/>
  <c r="L270" i="3"/>
  <c r="K270" i="3"/>
  <c r="CO269" i="3"/>
  <c r="CC269" i="3"/>
  <c r="BL269" i="3" s="1"/>
  <c r="BM269" i="3" s="1"/>
  <c r="BX269" i="3"/>
  <c r="BY269" i="3" s="1"/>
  <c r="BW269" i="3"/>
  <c r="BV269" i="3"/>
  <c r="BR269" i="3"/>
  <c r="BK269" i="3"/>
  <c r="BQ269" i="3" s="1"/>
  <c r="BJ269" i="3"/>
  <c r="BG269" i="3"/>
  <c r="BF269" i="3"/>
  <c r="AT269" i="3"/>
  <c r="AH269" i="3"/>
  <c r="AC269" i="3"/>
  <c r="AD269" i="3" s="1"/>
  <c r="AB269" i="3"/>
  <c r="AA269" i="3"/>
  <c r="W269" i="3"/>
  <c r="V269" i="3"/>
  <c r="Q269" i="3"/>
  <c r="P269" i="3"/>
  <c r="O269" i="3"/>
  <c r="L269" i="3"/>
  <c r="K269" i="3"/>
  <c r="CO268" i="3"/>
  <c r="CC268" i="3"/>
  <c r="BX268" i="3"/>
  <c r="BW268" i="3"/>
  <c r="BV268" i="3"/>
  <c r="BR268" i="3"/>
  <c r="BL268" i="3"/>
  <c r="BK268" i="3"/>
  <c r="BQ268" i="3" s="1"/>
  <c r="BF268" i="3"/>
  <c r="AT268" i="3"/>
  <c r="AH268" i="3"/>
  <c r="Q268" i="3" s="1"/>
  <c r="AC268" i="3"/>
  <c r="AB268" i="3"/>
  <c r="AA268" i="3"/>
  <c r="W268" i="3"/>
  <c r="P268" i="3"/>
  <c r="V268" i="3" s="1"/>
  <c r="K268" i="3"/>
  <c r="CC267" i="3"/>
  <c r="BL267" i="3" s="1"/>
  <c r="BX267" i="3"/>
  <c r="BW267" i="3"/>
  <c r="BR267" i="3"/>
  <c r="BK267" i="3"/>
  <c r="BQ267" i="3" s="1"/>
  <c r="AH267" i="3"/>
  <c r="Q267" i="3" s="1"/>
  <c r="AC267" i="3"/>
  <c r="AB267" i="3"/>
  <c r="W267" i="3"/>
  <c r="P267" i="3"/>
  <c r="V267" i="3" s="1"/>
  <c r="CC266" i="3"/>
  <c r="BX266" i="3"/>
  <c r="BW266" i="3"/>
  <c r="BR266" i="3"/>
  <c r="BL266" i="3"/>
  <c r="BK266" i="3"/>
  <c r="BQ266" i="3" s="1"/>
  <c r="BS266" i="3" s="1"/>
  <c r="BF266" i="3"/>
  <c r="AH266" i="3"/>
  <c r="Q266" i="3" s="1"/>
  <c r="AC266" i="3"/>
  <c r="AB266" i="3"/>
  <c r="AD266" i="3" s="1"/>
  <c r="W266" i="3"/>
  <c r="V266" i="3"/>
  <c r="P266" i="3"/>
  <c r="K266" i="3"/>
  <c r="CC265" i="3"/>
  <c r="BX265" i="3"/>
  <c r="BW265" i="3"/>
  <c r="BR265" i="3"/>
  <c r="BQ265" i="3"/>
  <c r="AH265" i="3"/>
  <c r="AC265" i="3"/>
  <c r="AB265" i="3"/>
  <c r="W265" i="3"/>
  <c r="V265" i="3"/>
  <c r="CC264" i="3"/>
  <c r="BX264" i="3"/>
  <c r="BW264" i="3"/>
  <c r="BR264" i="3"/>
  <c r="BQ264" i="3"/>
  <c r="BL264" i="3"/>
  <c r="BK264" i="3"/>
  <c r="AH264" i="3"/>
  <c r="Q264" i="3" s="1"/>
  <c r="AC264" i="3"/>
  <c r="AB264" i="3"/>
  <c r="W264" i="3"/>
  <c r="P264" i="3"/>
  <c r="V264" i="3" s="1"/>
  <c r="CC263" i="3"/>
  <c r="BX263" i="3"/>
  <c r="BW263" i="3"/>
  <c r="BR263" i="3"/>
  <c r="BL263" i="3"/>
  <c r="BK263" i="3"/>
  <c r="BQ263" i="3" s="1"/>
  <c r="AH263" i="3"/>
  <c r="Q263" i="3" s="1"/>
  <c r="AC263" i="3"/>
  <c r="AB263" i="3"/>
  <c r="W263" i="3"/>
  <c r="P263" i="3"/>
  <c r="V263" i="3" s="1"/>
  <c r="CC262" i="3"/>
  <c r="BX262" i="3"/>
  <c r="BW262" i="3"/>
  <c r="BR262" i="3"/>
  <c r="BL262" i="3"/>
  <c r="BK262" i="3"/>
  <c r="BQ262" i="3" s="1"/>
  <c r="AH262" i="3"/>
  <c r="AC262" i="3"/>
  <c r="AB262" i="3"/>
  <c r="W262" i="3"/>
  <c r="V262" i="3"/>
  <c r="Q262" i="3"/>
  <c r="P262" i="3"/>
  <c r="CO261" i="3"/>
  <c r="CC261" i="3"/>
  <c r="BL261" i="3" s="1"/>
  <c r="BX261" i="3"/>
  <c r="BY261" i="3" s="1"/>
  <c r="BW261" i="3"/>
  <c r="BV261" i="3"/>
  <c r="BR261" i="3"/>
  <c r="BK261" i="3"/>
  <c r="BQ261" i="3" s="1"/>
  <c r="BJ261" i="3"/>
  <c r="BG261" i="3"/>
  <c r="BF261" i="3"/>
  <c r="AT261" i="3"/>
  <c r="AH261" i="3"/>
  <c r="AC261" i="3"/>
  <c r="AB261" i="3"/>
  <c r="AA261" i="3"/>
  <c r="W261" i="3"/>
  <c r="X261" i="3" s="1"/>
  <c r="Q261" i="3"/>
  <c r="P261" i="3"/>
  <c r="V261" i="3" s="1"/>
  <c r="O261" i="3"/>
  <c r="L261" i="3"/>
  <c r="K261" i="3"/>
  <c r="CO260" i="3"/>
  <c r="CC260" i="3"/>
  <c r="BL260" i="3" s="1"/>
  <c r="BX260" i="3"/>
  <c r="BW260" i="3"/>
  <c r="BR260" i="3"/>
  <c r="BK260" i="3"/>
  <c r="BQ260" i="3" s="1"/>
  <c r="BJ260" i="3"/>
  <c r="AT260" i="3"/>
  <c r="AH260" i="3"/>
  <c r="Q260" i="3" s="1"/>
  <c r="AC260" i="3"/>
  <c r="AB260" i="3"/>
  <c r="W260" i="3"/>
  <c r="P260" i="3"/>
  <c r="V260" i="3" s="1"/>
  <c r="O260" i="3"/>
  <c r="CC259" i="3"/>
  <c r="BX259" i="3"/>
  <c r="BW259" i="3"/>
  <c r="BR259" i="3"/>
  <c r="BQ259" i="3"/>
  <c r="AH259" i="3"/>
  <c r="AC259" i="3"/>
  <c r="AB259" i="3"/>
  <c r="W259" i="3"/>
  <c r="V259" i="3"/>
  <c r="CC258" i="3"/>
  <c r="BX258" i="3"/>
  <c r="BW258" i="3"/>
  <c r="BV258" i="3"/>
  <c r="BR258" i="3"/>
  <c r="BL258" i="3"/>
  <c r="BK258" i="3"/>
  <c r="BQ258" i="3" s="1"/>
  <c r="BF258" i="3"/>
  <c r="AH258" i="3"/>
  <c r="Q258" i="3" s="1"/>
  <c r="AC258" i="3"/>
  <c r="AB258" i="3"/>
  <c r="AA258" i="3"/>
  <c r="W258" i="3"/>
  <c r="P258" i="3"/>
  <c r="V258" i="3" s="1"/>
  <c r="K258" i="3"/>
  <c r="CC257" i="3"/>
  <c r="BX257" i="3"/>
  <c r="BW257" i="3"/>
  <c r="BR257" i="3"/>
  <c r="BL257" i="3"/>
  <c r="BK257" i="3"/>
  <c r="BQ257" i="3" s="1"/>
  <c r="AH257" i="3"/>
  <c r="Q257" i="3" s="1"/>
  <c r="AC257" i="3"/>
  <c r="AB257" i="3"/>
  <c r="W257" i="3"/>
  <c r="V257" i="3"/>
  <c r="P257" i="3"/>
  <c r="CC256" i="3"/>
  <c r="BX256" i="3"/>
  <c r="BW256" i="3"/>
  <c r="BR256" i="3"/>
  <c r="BL256" i="3"/>
  <c r="BK256" i="3"/>
  <c r="BQ256" i="3" s="1"/>
  <c r="AH256" i="3"/>
  <c r="Q256" i="3" s="1"/>
  <c r="AC256" i="3"/>
  <c r="AB256" i="3"/>
  <c r="W256" i="3"/>
  <c r="P256" i="3"/>
  <c r="V256" i="3" s="1"/>
  <c r="CO255" i="3"/>
  <c r="CC255" i="3"/>
  <c r="BL255" i="3" s="1"/>
  <c r="BX255" i="3"/>
  <c r="BY255" i="3" s="1"/>
  <c r="BW255" i="3"/>
  <c r="BV255" i="3"/>
  <c r="BR255" i="3"/>
  <c r="BQ255" i="3"/>
  <c r="BK255" i="3"/>
  <c r="BJ255" i="3"/>
  <c r="BF255" i="3"/>
  <c r="AT255" i="3"/>
  <c r="AH255" i="3"/>
  <c r="Q255" i="3" s="1"/>
  <c r="AC255" i="3"/>
  <c r="AB255" i="3"/>
  <c r="AA255" i="3"/>
  <c r="W255" i="3"/>
  <c r="P255" i="3"/>
  <c r="V255" i="3" s="1"/>
  <c r="X255" i="3" s="1"/>
  <c r="O255" i="3"/>
  <c r="K255" i="3"/>
  <c r="CC254" i="3"/>
  <c r="BL254" i="3" s="1"/>
  <c r="BX254" i="3"/>
  <c r="BW254" i="3"/>
  <c r="BV254" i="3"/>
  <c r="BR254" i="3"/>
  <c r="BQ254" i="3"/>
  <c r="BK254" i="3"/>
  <c r="BG254" i="3"/>
  <c r="BF254" i="3"/>
  <c r="AH254" i="3"/>
  <c r="Q254" i="3" s="1"/>
  <c r="AC254" i="3"/>
  <c r="AB254" i="3"/>
  <c r="AA254" i="3"/>
  <c r="W254" i="3"/>
  <c r="R254" i="3"/>
  <c r="P254" i="3"/>
  <c r="V254" i="3" s="1"/>
  <c r="L254" i="3"/>
  <c r="K254" i="3"/>
  <c r="CO253" i="3"/>
  <c r="CC253" i="3"/>
  <c r="BL253" i="3" s="1"/>
  <c r="BX253" i="3"/>
  <c r="BW253" i="3"/>
  <c r="BY253" i="3" s="1"/>
  <c r="BV253" i="3"/>
  <c r="BR253" i="3"/>
  <c r="BS253" i="3" s="1"/>
  <c r="BK253" i="3"/>
  <c r="BQ253" i="3" s="1"/>
  <c r="BJ253" i="3"/>
  <c r="BG253" i="3"/>
  <c r="BF253" i="3"/>
  <c r="AT253" i="3"/>
  <c r="AH253" i="3"/>
  <c r="AC253" i="3"/>
  <c r="AD253" i="3" s="1"/>
  <c r="AB253" i="3"/>
  <c r="AA253" i="3"/>
  <c r="W253" i="3"/>
  <c r="Q253" i="3"/>
  <c r="P253" i="3"/>
  <c r="V253" i="3" s="1"/>
  <c r="O253" i="3"/>
  <c r="L253" i="3"/>
  <c r="K253" i="3"/>
  <c r="CC252" i="3"/>
  <c r="BL252" i="3" s="1"/>
  <c r="BX252" i="3"/>
  <c r="BW252" i="3"/>
  <c r="BR252" i="3"/>
  <c r="BK252" i="3"/>
  <c r="BQ252" i="3" s="1"/>
  <c r="AH252" i="3"/>
  <c r="Q252" i="3" s="1"/>
  <c r="AC252" i="3"/>
  <c r="AB252" i="3"/>
  <c r="W252" i="3"/>
  <c r="P252" i="3"/>
  <c r="V252" i="3" s="1"/>
  <c r="CO251" i="3"/>
  <c r="CC251" i="3"/>
  <c r="BL251" i="3" s="1"/>
  <c r="BX251" i="3"/>
  <c r="BW251" i="3"/>
  <c r="BR251" i="3"/>
  <c r="BK251" i="3"/>
  <c r="BQ251" i="3" s="1"/>
  <c r="BJ251" i="3"/>
  <c r="AT251" i="3"/>
  <c r="AH251" i="3"/>
  <c r="Q251" i="3" s="1"/>
  <c r="AC251" i="3"/>
  <c r="AB251" i="3"/>
  <c r="W251" i="3"/>
  <c r="P251" i="3"/>
  <c r="V251" i="3" s="1"/>
  <c r="O251" i="3"/>
  <c r="CC250" i="3"/>
  <c r="BX250" i="3"/>
  <c r="BW250" i="3"/>
  <c r="BR250" i="3"/>
  <c r="BL250" i="3"/>
  <c r="BK250" i="3"/>
  <c r="BQ250" i="3" s="1"/>
  <c r="AH250" i="3"/>
  <c r="Q250" i="3" s="1"/>
  <c r="AC250" i="3"/>
  <c r="AB250" i="3"/>
  <c r="W250" i="3"/>
  <c r="V250" i="3"/>
  <c r="P250" i="3"/>
  <c r="CC249" i="3"/>
  <c r="BX249" i="3"/>
  <c r="BW249" i="3"/>
  <c r="BR249" i="3"/>
  <c r="BL249" i="3"/>
  <c r="BK249" i="3"/>
  <c r="BQ249" i="3" s="1"/>
  <c r="AH249" i="3"/>
  <c r="Q249" i="3" s="1"/>
  <c r="AC249" i="3"/>
  <c r="AB249" i="3"/>
  <c r="W249" i="3"/>
  <c r="V249" i="3"/>
  <c r="P249" i="3"/>
  <c r="CC248" i="3"/>
  <c r="BX248" i="3"/>
  <c r="BW248" i="3"/>
  <c r="BR248" i="3"/>
  <c r="BL248" i="3"/>
  <c r="BK248" i="3"/>
  <c r="BQ248" i="3" s="1"/>
  <c r="AH248" i="3"/>
  <c r="Q248" i="3" s="1"/>
  <c r="AC248" i="3"/>
  <c r="AB248" i="3"/>
  <c r="W248" i="3"/>
  <c r="P248" i="3"/>
  <c r="V248" i="3" s="1"/>
  <c r="CC247" i="3"/>
  <c r="BX247" i="3"/>
  <c r="BW247" i="3"/>
  <c r="BY247" i="3" s="1"/>
  <c r="BR247" i="3"/>
  <c r="BL247" i="3"/>
  <c r="BK247" i="3"/>
  <c r="BQ247" i="3" s="1"/>
  <c r="BF247" i="3"/>
  <c r="AH247" i="3"/>
  <c r="AD247" i="3"/>
  <c r="AC247" i="3"/>
  <c r="AB247" i="3"/>
  <c r="W247" i="3"/>
  <c r="Q247" i="3"/>
  <c r="P247" i="3"/>
  <c r="V247" i="3" s="1"/>
  <c r="X247" i="3" s="1"/>
  <c r="K247" i="3"/>
  <c r="CO246" i="3"/>
  <c r="CC246" i="3"/>
  <c r="BL246" i="3" s="1"/>
  <c r="BX246" i="3"/>
  <c r="BW246" i="3"/>
  <c r="BV246" i="3"/>
  <c r="BR246" i="3"/>
  <c r="BK246" i="3"/>
  <c r="BQ246" i="3" s="1"/>
  <c r="BJ246" i="3"/>
  <c r="BF246" i="3"/>
  <c r="AT246" i="3"/>
  <c r="AH246" i="3"/>
  <c r="Q246" i="3" s="1"/>
  <c r="AC246" i="3"/>
  <c r="AB246" i="3"/>
  <c r="AA246" i="3"/>
  <c r="W246" i="3"/>
  <c r="X246" i="3" s="1"/>
  <c r="V246" i="3"/>
  <c r="R246" i="3"/>
  <c r="P246" i="3"/>
  <c r="O246" i="3"/>
  <c r="K246" i="3"/>
  <c r="CC245" i="3"/>
  <c r="BL245" i="3" s="1"/>
  <c r="BX245" i="3"/>
  <c r="BW245" i="3"/>
  <c r="BR245" i="3"/>
  <c r="BK245" i="3"/>
  <c r="BQ245" i="3" s="1"/>
  <c r="AH245" i="3"/>
  <c r="Q245" i="3" s="1"/>
  <c r="AC245" i="3"/>
  <c r="AB245" i="3"/>
  <c r="W245" i="3"/>
  <c r="V245" i="3"/>
  <c r="P245" i="3"/>
  <c r="CC244" i="3"/>
  <c r="BL244" i="3" s="1"/>
  <c r="BX244" i="3"/>
  <c r="BW244" i="3"/>
  <c r="BR244" i="3"/>
  <c r="BK244" i="3"/>
  <c r="BQ244" i="3" s="1"/>
  <c r="AH244" i="3"/>
  <c r="Q244" i="3" s="1"/>
  <c r="AC244" i="3"/>
  <c r="AB244" i="3"/>
  <c r="W244" i="3"/>
  <c r="P244" i="3"/>
  <c r="V244" i="3" s="1"/>
  <c r="CO243" i="3"/>
  <c r="CC243" i="3"/>
  <c r="BL243" i="3" s="1"/>
  <c r="BX243" i="3"/>
  <c r="BW243" i="3"/>
  <c r="BR243" i="3"/>
  <c r="BK243" i="3"/>
  <c r="BQ243" i="3" s="1"/>
  <c r="BS243" i="3" s="1"/>
  <c r="BF243" i="3"/>
  <c r="AT243" i="3"/>
  <c r="AH243" i="3"/>
  <c r="AC243" i="3"/>
  <c r="AB243" i="3"/>
  <c r="W243" i="3"/>
  <c r="Q243" i="3"/>
  <c r="P243" i="3"/>
  <c r="V243" i="3" s="1"/>
  <c r="X243" i="3" s="1"/>
  <c r="K243" i="3"/>
  <c r="CC242" i="3"/>
  <c r="BX242" i="3"/>
  <c r="BW242" i="3"/>
  <c r="BV242" i="3"/>
  <c r="BR242" i="3"/>
  <c r="BL242" i="3"/>
  <c r="BK242" i="3"/>
  <c r="BQ242" i="3" s="1"/>
  <c r="BF242" i="3"/>
  <c r="AH242" i="3"/>
  <c r="AC242" i="3"/>
  <c r="AB242" i="3"/>
  <c r="AA242" i="3"/>
  <c r="W242" i="3"/>
  <c r="Q242" i="3"/>
  <c r="P242" i="3"/>
  <c r="V242" i="3" s="1"/>
  <c r="K242" i="3"/>
  <c r="CC241" i="3"/>
  <c r="BX241" i="3"/>
  <c r="BW241" i="3"/>
  <c r="BR241" i="3"/>
  <c r="BL241" i="3"/>
  <c r="BK241" i="3"/>
  <c r="BQ241" i="3" s="1"/>
  <c r="AH241" i="3"/>
  <c r="AC241" i="3"/>
  <c r="AB241" i="3"/>
  <c r="W241" i="3"/>
  <c r="V241" i="3"/>
  <c r="Q241" i="3"/>
  <c r="P241" i="3"/>
  <c r="CC240" i="3"/>
  <c r="BL240" i="3" s="1"/>
  <c r="BX240" i="3"/>
  <c r="BY240" i="3" s="1"/>
  <c r="BW240" i="3"/>
  <c r="BR240" i="3"/>
  <c r="BK240" i="3"/>
  <c r="BQ240" i="3" s="1"/>
  <c r="BG240" i="3"/>
  <c r="BF240" i="3"/>
  <c r="AH240" i="3"/>
  <c r="AC240" i="3"/>
  <c r="AB240" i="3"/>
  <c r="W240" i="3"/>
  <c r="Q240" i="3"/>
  <c r="P240" i="3"/>
  <c r="V240" i="3" s="1"/>
  <c r="L240" i="3"/>
  <c r="K240" i="3"/>
  <c r="CO239" i="3"/>
  <c r="CC239" i="3"/>
  <c r="BL239" i="3" s="1"/>
  <c r="BX239" i="3"/>
  <c r="BW239" i="3"/>
  <c r="BY239" i="3" s="1"/>
  <c r="BR239" i="3"/>
  <c r="BK239" i="3"/>
  <c r="BQ239" i="3" s="1"/>
  <c r="BJ239" i="3"/>
  <c r="BG239" i="3"/>
  <c r="BF239" i="3"/>
  <c r="AT239" i="3"/>
  <c r="AH239" i="3"/>
  <c r="AC239" i="3"/>
  <c r="AB239" i="3"/>
  <c r="AD239" i="3" s="1"/>
  <c r="W239" i="3"/>
  <c r="Q239" i="3"/>
  <c r="P239" i="3"/>
  <c r="V239" i="3" s="1"/>
  <c r="O239" i="3"/>
  <c r="L239" i="3"/>
  <c r="K239" i="3"/>
  <c r="CO238" i="3"/>
  <c r="CC238" i="3"/>
  <c r="BL238" i="3" s="1"/>
  <c r="BX238" i="3"/>
  <c r="BY238" i="3" s="1"/>
  <c r="BW238" i="3"/>
  <c r="BV238" i="3"/>
  <c r="BR238" i="3"/>
  <c r="BQ238" i="3"/>
  <c r="BK238" i="3"/>
  <c r="BJ238" i="3"/>
  <c r="BG238" i="3"/>
  <c r="BF238" i="3"/>
  <c r="AT238" i="3"/>
  <c r="AH238" i="3"/>
  <c r="Q238" i="3" s="1"/>
  <c r="AC238" i="3"/>
  <c r="AB238" i="3"/>
  <c r="AD238" i="3" s="1"/>
  <c r="AA238" i="3"/>
  <c r="W238" i="3"/>
  <c r="P238" i="3"/>
  <c r="V238" i="3" s="1"/>
  <c r="O238" i="3"/>
  <c r="L238" i="3"/>
  <c r="K238" i="3"/>
  <c r="CO237" i="3"/>
  <c r="CC237" i="3"/>
  <c r="BX237" i="3"/>
  <c r="BW237" i="3"/>
  <c r="BR237" i="3"/>
  <c r="BQ237" i="3"/>
  <c r="BL237" i="3"/>
  <c r="BK237" i="3"/>
  <c r="BJ237" i="3"/>
  <c r="AT237" i="3"/>
  <c r="AH237" i="3"/>
  <c r="AC237" i="3"/>
  <c r="AB237" i="3"/>
  <c r="W237" i="3"/>
  <c r="Q237" i="3"/>
  <c r="P237" i="3"/>
  <c r="V237" i="3" s="1"/>
  <c r="O237" i="3"/>
  <c r="CO236" i="3"/>
  <c r="CC236" i="3"/>
  <c r="BL236" i="3" s="1"/>
  <c r="BX236" i="3"/>
  <c r="BW236" i="3"/>
  <c r="BR236" i="3"/>
  <c r="BK236" i="3"/>
  <c r="BQ236" i="3" s="1"/>
  <c r="BS236" i="3" s="1"/>
  <c r="BJ236" i="3"/>
  <c r="BF236" i="3"/>
  <c r="AT236" i="3"/>
  <c r="AH236" i="3"/>
  <c r="Q236" i="3" s="1"/>
  <c r="AC236" i="3"/>
  <c r="AB236" i="3"/>
  <c r="W236" i="3"/>
  <c r="P236" i="3"/>
  <c r="V236" i="3" s="1"/>
  <c r="X236" i="3" s="1"/>
  <c r="O236" i="3"/>
  <c r="K236" i="3"/>
  <c r="CC235" i="3"/>
  <c r="BX235" i="3"/>
  <c r="BW235" i="3"/>
  <c r="BR235" i="3"/>
  <c r="BL235" i="3"/>
  <c r="BK235" i="3"/>
  <c r="BQ235" i="3" s="1"/>
  <c r="AH235" i="3"/>
  <c r="AC235" i="3"/>
  <c r="AB235" i="3"/>
  <c r="W235" i="3"/>
  <c r="V235" i="3"/>
  <c r="Q235" i="3"/>
  <c r="P235" i="3"/>
  <c r="CO234" i="3"/>
  <c r="CC234" i="3"/>
  <c r="BL234" i="3" s="1"/>
  <c r="BX234" i="3"/>
  <c r="BW234" i="3"/>
  <c r="BV234" i="3"/>
  <c r="BR234" i="3"/>
  <c r="BK234" i="3"/>
  <c r="BQ234" i="3" s="1"/>
  <c r="BG234" i="3"/>
  <c r="BF234" i="3"/>
  <c r="AT234" i="3"/>
  <c r="AH234" i="3"/>
  <c r="Q234" i="3" s="1"/>
  <c r="AC234" i="3"/>
  <c r="AB234" i="3"/>
  <c r="AA234" i="3"/>
  <c r="W234" i="3"/>
  <c r="P234" i="3"/>
  <c r="V234" i="3" s="1"/>
  <c r="L234" i="3"/>
  <c r="K234" i="3"/>
  <c r="CC233" i="3"/>
  <c r="BL233" i="3" s="1"/>
  <c r="BX233" i="3"/>
  <c r="BW233" i="3"/>
  <c r="BR233" i="3"/>
  <c r="BS233" i="3" s="1"/>
  <c r="BK233" i="3"/>
  <c r="BQ233" i="3" s="1"/>
  <c r="BF233" i="3"/>
  <c r="AH233" i="3"/>
  <c r="Q233" i="3" s="1"/>
  <c r="AC233" i="3"/>
  <c r="AD233" i="3" s="1"/>
  <c r="AB233" i="3"/>
  <c r="W233" i="3"/>
  <c r="P233" i="3"/>
  <c r="V233" i="3" s="1"/>
  <c r="K233" i="3"/>
  <c r="CC232" i="3"/>
  <c r="BL232" i="3" s="1"/>
  <c r="BX232" i="3"/>
  <c r="BW232" i="3"/>
  <c r="BR232" i="3"/>
  <c r="BK232" i="3"/>
  <c r="BQ232" i="3" s="1"/>
  <c r="AH232" i="3"/>
  <c r="Q232" i="3" s="1"/>
  <c r="AC232" i="3"/>
  <c r="AB232" i="3"/>
  <c r="W232" i="3"/>
  <c r="P232" i="3"/>
  <c r="V232" i="3" s="1"/>
  <c r="CC231" i="3"/>
  <c r="BX231" i="3"/>
  <c r="BW231" i="3"/>
  <c r="BV231" i="3"/>
  <c r="BR231" i="3"/>
  <c r="BQ231" i="3"/>
  <c r="BL231" i="3"/>
  <c r="BM231" i="3" s="1"/>
  <c r="BK231" i="3"/>
  <c r="BF231" i="3"/>
  <c r="AH231" i="3"/>
  <c r="Q231" i="3" s="1"/>
  <c r="R231" i="3" s="1"/>
  <c r="AC231" i="3"/>
  <c r="AB231" i="3"/>
  <c r="AA231" i="3"/>
  <c r="W231" i="3"/>
  <c r="P231" i="3"/>
  <c r="V231" i="3" s="1"/>
  <c r="K231" i="3"/>
  <c r="CC230" i="3"/>
  <c r="BL230" i="3" s="1"/>
  <c r="BX230" i="3"/>
  <c r="BW230" i="3"/>
  <c r="BV230" i="3"/>
  <c r="BR230" i="3"/>
  <c r="BK230" i="3"/>
  <c r="BQ230" i="3" s="1"/>
  <c r="BS230" i="3" s="1"/>
  <c r="BG230" i="3"/>
  <c r="BF230" i="3"/>
  <c r="AH230" i="3"/>
  <c r="Q230" i="3" s="1"/>
  <c r="AC230" i="3"/>
  <c r="AB230" i="3"/>
  <c r="AD230" i="3" s="1"/>
  <c r="AA230" i="3"/>
  <c r="W230" i="3"/>
  <c r="P230" i="3"/>
  <c r="V230" i="3" s="1"/>
  <c r="X230" i="3" s="1"/>
  <c r="L230" i="3"/>
  <c r="K230" i="3"/>
  <c r="CO229" i="3"/>
  <c r="CC229" i="3"/>
  <c r="BX229" i="3"/>
  <c r="BW229" i="3"/>
  <c r="BV229" i="3"/>
  <c r="BR229" i="3"/>
  <c r="BL229" i="3"/>
  <c r="BM229" i="3" s="1"/>
  <c r="BK229" i="3"/>
  <c r="BQ229" i="3" s="1"/>
  <c r="BG229" i="3"/>
  <c r="BF229" i="3"/>
  <c r="AT229" i="3"/>
  <c r="AH229" i="3"/>
  <c r="Q229" i="3" s="1"/>
  <c r="AC229" i="3"/>
  <c r="AD229" i="3" s="1"/>
  <c r="AB229" i="3"/>
  <c r="AA229" i="3"/>
  <c r="W229" i="3"/>
  <c r="P229" i="3"/>
  <c r="V229" i="3" s="1"/>
  <c r="L229" i="3"/>
  <c r="K229" i="3"/>
  <c r="CO228" i="3"/>
  <c r="CC228" i="3"/>
  <c r="BL228" i="3" s="1"/>
  <c r="BX228" i="3"/>
  <c r="BY228" i="3" s="1"/>
  <c r="BW228" i="3"/>
  <c r="BV228" i="3"/>
  <c r="BR228" i="3"/>
  <c r="BK228" i="3"/>
  <c r="BQ228" i="3" s="1"/>
  <c r="BJ228" i="3"/>
  <c r="BF228" i="3"/>
  <c r="AT228" i="3"/>
  <c r="AH228" i="3"/>
  <c r="Q228" i="3" s="1"/>
  <c r="AC228" i="3"/>
  <c r="AB228" i="3"/>
  <c r="AA228" i="3"/>
  <c r="W228" i="3"/>
  <c r="P228" i="3"/>
  <c r="V228" i="3" s="1"/>
  <c r="X228" i="3" s="1"/>
  <c r="O228" i="3"/>
  <c r="K228" i="3"/>
  <c r="CC227" i="3"/>
  <c r="BX227" i="3"/>
  <c r="BW227" i="3"/>
  <c r="BV227" i="3"/>
  <c r="BR227" i="3"/>
  <c r="BS227" i="3" s="1"/>
  <c r="BL227" i="3"/>
  <c r="BK227" i="3"/>
  <c r="BQ227" i="3" s="1"/>
  <c r="BF227" i="3"/>
  <c r="AH227" i="3"/>
  <c r="Q227" i="3" s="1"/>
  <c r="AC227" i="3"/>
  <c r="AB227" i="3"/>
  <c r="AA227" i="3"/>
  <c r="W227" i="3"/>
  <c r="P227" i="3"/>
  <c r="V227" i="3" s="1"/>
  <c r="X227" i="3" s="1"/>
  <c r="K227" i="3"/>
  <c r="CC226" i="3"/>
  <c r="BX226" i="3"/>
  <c r="BW226" i="3"/>
  <c r="BR226" i="3"/>
  <c r="BL226" i="3"/>
  <c r="BK226" i="3"/>
  <c r="BQ226" i="3" s="1"/>
  <c r="AH226" i="3"/>
  <c r="Q226" i="3" s="1"/>
  <c r="AC226" i="3"/>
  <c r="AB226" i="3"/>
  <c r="W226" i="3"/>
  <c r="V226" i="3"/>
  <c r="P226" i="3"/>
  <c r="CO225" i="3"/>
  <c r="CC225" i="3"/>
  <c r="BL225" i="3" s="1"/>
  <c r="BX225" i="3"/>
  <c r="BW225" i="3"/>
  <c r="BV225" i="3"/>
  <c r="BR225" i="3"/>
  <c r="BQ225" i="3"/>
  <c r="BM225" i="3"/>
  <c r="BK225" i="3"/>
  <c r="BJ225" i="3"/>
  <c r="BG225" i="3"/>
  <c r="BF225" i="3"/>
  <c r="AT225" i="3"/>
  <c r="AH225" i="3"/>
  <c r="AC225" i="3"/>
  <c r="AB225" i="3"/>
  <c r="AA225" i="3"/>
  <c r="W225" i="3"/>
  <c r="X225" i="3" s="1"/>
  <c r="Q225" i="3"/>
  <c r="R225" i="3" s="1"/>
  <c r="P225" i="3"/>
  <c r="V225" i="3" s="1"/>
  <c r="O225" i="3"/>
  <c r="L225" i="3"/>
  <c r="K225" i="3"/>
  <c r="CC224" i="3"/>
  <c r="BX224" i="3"/>
  <c r="BW224" i="3"/>
  <c r="BY224" i="3" s="1"/>
  <c r="BV224" i="3"/>
  <c r="BR224" i="3"/>
  <c r="BQ224" i="3"/>
  <c r="BL224" i="3"/>
  <c r="BM224" i="3" s="1"/>
  <c r="BK224" i="3"/>
  <c r="BG224" i="3"/>
  <c r="BF224" i="3"/>
  <c r="AH224" i="3"/>
  <c r="Q224" i="3" s="1"/>
  <c r="AC224" i="3"/>
  <c r="AB224" i="3"/>
  <c r="AA224" i="3"/>
  <c r="W224" i="3"/>
  <c r="X224" i="3" s="1"/>
  <c r="P224" i="3"/>
  <c r="V224" i="3" s="1"/>
  <c r="L224" i="3"/>
  <c r="K224" i="3"/>
  <c r="CC223" i="3"/>
  <c r="BL223" i="3" s="1"/>
  <c r="BX223" i="3"/>
  <c r="BW223" i="3"/>
  <c r="BY223" i="3" s="1"/>
  <c r="BR223" i="3"/>
  <c r="BK223" i="3"/>
  <c r="BQ223" i="3" s="1"/>
  <c r="BG223" i="3"/>
  <c r="BF223" i="3"/>
  <c r="AH223" i="3"/>
  <c r="Q223" i="3" s="1"/>
  <c r="AC223" i="3"/>
  <c r="AD223" i="3" s="1"/>
  <c r="AB223" i="3"/>
  <c r="W223" i="3"/>
  <c r="V223" i="3"/>
  <c r="P223" i="3"/>
  <c r="L223" i="3"/>
  <c r="K223" i="3"/>
  <c r="CC222" i="3"/>
  <c r="BX222" i="3"/>
  <c r="BW222" i="3"/>
  <c r="BV222" i="3"/>
  <c r="BR222" i="3"/>
  <c r="BL222" i="3"/>
  <c r="BK222" i="3"/>
  <c r="BF222" i="3"/>
  <c r="AH222" i="3"/>
  <c r="AC222" i="3"/>
  <c r="AB222" i="3"/>
  <c r="AA222" i="3"/>
  <c r="W222" i="3"/>
  <c r="Q222" i="3"/>
  <c r="R222" i="3" s="1"/>
  <c r="P222" i="3"/>
  <c r="V222" i="3" s="1"/>
  <c r="K222" i="3"/>
  <c r="CC221" i="3"/>
  <c r="BL221" i="3" s="1"/>
  <c r="BX221" i="3"/>
  <c r="BW221" i="3"/>
  <c r="BR221" i="3"/>
  <c r="BK221" i="3"/>
  <c r="BQ221" i="3" s="1"/>
  <c r="BG221" i="3"/>
  <c r="BF221" i="3"/>
  <c r="AH221" i="3"/>
  <c r="Q221" i="3" s="1"/>
  <c r="AC221" i="3"/>
  <c r="AB221" i="3"/>
  <c r="AD221" i="3" s="1"/>
  <c r="W221" i="3"/>
  <c r="P221" i="3"/>
  <c r="V221" i="3" s="1"/>
  <c r="L221" i="3"/>
  <c r="K221" i="3"/>
  <c r="CO220" i="3"/>
  <c r="CC220" i="3"/>
  <c r="BX220" i="3"/>
  <c r="BW220" i="3"/>
  <c r="BY220" i="3" s="1"/>
  <c r="BV220" i="3"/>
  <c r="BR220" i="3"/>
  <c r="BS220" i="3" s="1"/>
  <c r="BQ220" i="3"/>
  <c r="BK220" i="3"/>
  <c r="BJ220" i="3"/>
  <c r="BG220" i="3"/>
  <c r="BF220" i="3"/>
  <c r="AT220" i="3"/>
  <c r="AQ220" i="3"/>
  <c r="AH220" i="3"/>
  <c r="AC220" i="3"/>
  <c r="AB220" i="3"/>
  <c r="AD220" i="3" s="1"/>
  <c r="AA220" i="3"/>
  <c r="W220" i="3"/>
  <c r="Q220" i="3"/>
  <c r="P220" i="3"/>
  <c r="V220" i="3" s="1"/>
  <c r="X220" i="3" s="1"/>
  <c r="O220" i="3"/>
  <c r="L220" i="3"/>
  <c r="K220" i="3"/>
  <c r="CO219" i="3"/>
  <c r="CC219" i="3"/>
  <c r="BL219" i="3" s="1"/>
  <c r="BX219" i="3"/>
  <c r="BY219" i="3" s="1"/>
  <c r="BW219" i="3"/>
  <c r="BV219" i="3"/>
  <c r="BR219" i="3"/>
  <c r="BK219" i="3"/>
  <c r="BQ219" i="3" s="1"/>
  <c r="BJ219" i="3"/>
  <c r="BG219" i="3"/>
  <c r="BF219" i="3"/>
  <c r="AT219" i="3"/>
  <c r="AH219" i="3"/>
  <c r="AQ219" i="3" s="1"/>
  <c r="AC219" i="3"/>
  <c r="AB219" i="3"/>
  <c r="AA219" i="3"/>
  <c r="W219" i="3"/>
  <c r="V219" i="3"/>
  <c r="Q219" i="3"/>
  <c r="R219" i="3" s="1"/>
  <c r="P219" i="3"/>
  <c r="O219" i="3"/>
  <c r="L219" i="3"/>
  <c r="K219" i="3"/>
  <c r="CO218" i="3"/>
  <c r="CL218" i="3"/>
  <c r="CC218" i="3"/>
  <c r="BL218" i="3" s="1"/>
  <c r="BX218" i="3"/>
  <c r="BW218" i="3"/>
  <c r="BR218" i="3"/>
  <c r="BQ218" i="3"/>
  <c r="BK218" i="3"/>
  <c r="BJ218" i="3"/>
  <c r="BG218" i="3"/>
  <c r="BF218" i="3"/>
  <c r="AT218" i="3"/>
  <c r="AH218" i="3"/>
  <c r="AC218" i="3"/>
  <c r="AB218" i="3"/>
  <c r="AD218" i="3" s="1"/>
  <c r="W218" i="3"/>
  <c r="P218" i="3"/>
  <c r="V218" i="3" s="1"/>
  <c r="X218" i="3" s="1"/>
  <c r="O218" i="3"/>
  <c r="L218" i="3"/>
  <c r="K218" i="3"/>
  <c r="CO217" i="3"/>
  <c r="CC217" i="3"/>
  <c r="BX217" i="3"/>
  <c r="BY217" i="3" s="1"/>
  <c r="BW217" i="3"/>
  <c r="BV217" i="3"/>
  <c r="BR217" i="3"/>
  <c r="BQ217" i="3"/>
  <c r="BS217" i="3" s="1"/>
  <c r="BK217" i="3"/>
  <c r="BJ217" i="3"/>
  <c r="BF217" i="3"/>
  <c r="AT217" i="3"/>
  <c r="AQ217" i="3"/>
  <c r="AH217" i="3"/>
  <c r="AC217" i="3"/>
  <c r="AB217" i="3"/>
  <c r="AA217" i="3"/>
  <c r="W217" i="3"/>
  <c r="Q217" i="3"/>
  <c r="P217" i="3"/>
  <c r="O217" i="3"/>
  <c r="K217" i="3"/>
  <c r="CO216" i="3"/>
  <c r="CC216" i="3"/>
  <c r="BL216" i="3" s="1"/>
  <c r="BX216" i="3"/>
  <c r="BW216" i="3"/>
  <c r="BR216" i="3"/>
  <c r="BK216" i="3"/>
  <c r="BQ216" i="3" s="1"/>
  <c r="BJ216" i="3"/>
  <c r="AT216" i="3"/>
  <c r="AH216" i="3"/>
  <c r="Q216" i="3" s="1"/>
  <c r="AC216" i="3"/>
  <c r="AB216" i="3"/>
  <c r="W216" i="3"/>
  <c r="P216" i="3"/>
  <c r="V216" i="3" s="1"/>
  <c r="O216" i="3"/>
  <c r="CO215" i="3"/>
  <c r="CC215" i="3"/>
  <c r="BX215" i="3"/>
  <c r="BW215" i="3"/>
  <c r="BV215" i="3"/>
  <c r="BR215" i="3"/>
  <c r="BL215" i="3"/>
  <c r="BK215" i="3"/>
  <c r="BQ215" i="3" s="1"/>
  <c r="BG215" i="3"/>
  <c r="BF215" i="3"/>
  <c r="AT215" i="3"/>
  <c r="AH215" i="3"/>
  <c r="AC215" i="3"/>
  <c r="AD215" i="3" s="1"/>
  <c r="AB215" i="3"/>
  <c r="AA215" i="3"/>
  <c r="W215" i="3"/>
  <c r="Q215" i="3"/>
  <c r="R215" i="3" s="1"/>
  <c r="P215" i="3"/>
  <c r="V215" i="3" s="1"/>
  <c r="L215" i="3"/>
  <c r="K215" i="3"/>
  <c r="CC214" i="3"/>
  <c r="BX214" i="3"/>
  <c r="BW214" i="3"/>
  <c r="BV214" i="3"/>
  <c r="BR214" i="3"/>
  <c r="BL214" i="3"/>
  <c r="BK214" i="3"/>
  <c r="BQ214" i="3" s="1"/>
  <c r="BF214" i="3"/>
  <c r="AH214" i="3"/>
  <c r="AC214" i="3"/>
  <c r="AB214" i="3"/>
  <c r="AA214" i="3"/>
  <c r="W214" i="3"/>
  <c r="Q214" i="3"/>
  <c r="P214" i="3"/>
  <c r="V214" i="3" s="1"/>
  <c r="K214" i="3"/>
  <c r="CO213" i="3"/>
  <c r="CC213" i="3"/>
  <c r="BL213" i="3" s="1"/>
  <c r="BX213" i="3"/>
  <c r="BY213" i="3" s="1"/>
  <c r="BW213" i="3"/>
  <c r="BV213" i="3"/>
  <c r="BR213" i="3"/>
  <c r="BK213" i="3"/>
  <c r="BQ213" i="3" s="1"/>
  <c r="BJ213" i="3"/>
  <c r="BG213" i="3"/>
  <c r="BF213" i="3"/>
  <c r="AT213" i="3"/>
  <c r="AH213" i="3"/>
  <c r="AC213" i="3"/>
  <c r="AB213" i="3"/>
  <c r="AA213" i="3"/>
  <c r="W213" i="3"/>
  <c r="X213" i="3" s="1"/>
  <c r="Q213" i="3"/>
  <c r="P213" i="3"/>
  <c r="V213" i="3" s="1"/>
  <c r="O213" i="3"/>
  <c r="L213" i="3"/>
  <c r="K213" i="3"/>
  <c r="CO212" i="3"/>
  <c r="CC212" i="3"/>
  <c r="BL212" i="3" s="1"/>
  <c r="BM212" i="3" s="1"/>
  <c r="BX212" i="3"/>
  <c r="BY212" i="3" s="1"/>
  <c r="BW212" i="3"/>
  <c r="BV212" i="3"/>
  <c r="BR212" i="3"/>
  <c r="BK212" i="3"/>
  <c r="BQ212" i="3" s="1"/>
  <c r="BS212" i="3" s="1"/>
  <c r="BJ212" i="3"/>
  <c r="BG212" i="3"/>
  <c r="BF212" i="3"/>
  <c r="AT212" i="3"/>
  <c r="AH212" i="3"/>
  <c r="AQ212" i="3" s="1"/>
  <c r="AC212" i="3"/>
  <c r="AB212" i="3"/>
  <c r="AA212" i="3"/>
  <c r="W212" i="3"/>
  <c r="Q212" i="3"/>
  <c r="P212" i="3"/>
  <c r="V212" i="3" s="1"/>
  <c r="O212" i="3"/>
  <c r="L212" i="3"/>
  <c r="K212" i="3"/>
  <c r="CO211" i="3"/>
  <c r="CC211" i="3"/>
  <c r="CL211" i="3" s="1"/>
  <c r="BX211" i="3"/>
  <c r="BW211" i="3"/>
  <c r="BV211" i="3"/>
  <c r="BR211" i="3"/>
  <c r="BK211" i="3"/>
  <c r="BQ211" i="3" s="1"/>
  <c r="BJ211" i="3"/>
  <c r="BG211" i="3"/>
  <c r="BF211" i="3"/>
  <c r="AT211" i="3"/>
  <c r="AH211" i="3"/>
  <c r="Q211" i="3" s="1"/>
  <c r="R211" i="3" s="1"/>
  <c r="AC211" i="3"/>
  <c r="AB211" i="3"/>
  <c r="AA211" i="3"/>
  <c r="X211" i="3"/>
  <c r="W211" i="3"/>
  <c r="P211" i="3"/>
  <c r="V211" i="3" s="1"/>
  <c r="O211" i="3"/>
  <c r="L211" i="3"/>
  <c r="K211" i="3"/>
  <c r="CO210" i="3"/>
  <c r="CC210" i="3"/>
  <c r="CL210" i="3" s="1"/>
  <c r="BX210" i="3"/>
  <c r="BW210" i="3"/>
  <c r="BV210" i="3"/>
  <c r="BR210" i="3"/>
  <c r="BL210" i="3"/>
  <c r="BK210" i="3"/>
  <c r="BJ210" i="3"/>
  <c r="BG210" i="3"/>
  <c r="BF210" i="3"/>
  <c r="AT210" i="3"/>
  <c r="AH210" i="3"/>
  <c r="AQ210" i="3" s="1"/>
  <c r="AC210" i="3"/>
  <c r="AB210" i="3"/>
  <c r="AA210" i="3"/>
  <c r="W210" i="3"/>
  <c r="P210" i="3"/>
  <c r="V210" i="3" s="1"/>
  <c r="O210" i="3"/>
  <c r="L210" i="3"/>
  <c r="K210" i="3"/>
  <c r="CO209" i="3"/>
  <c r="CC209" i="3"/>
  <c r="BL209" i="3" s="1"/>
  <c r="BM209" i="3" s="1"/>
  <c r="BX209" i="3"/>
  <c r="BW209" i="3"/>
  <c r="BV209" i="3"/>
  <c r="BR209" i="3"/>
  <c r="BK209" i="3"/>
  <c r="BQ209" i="3" s="1"/>
  <c r="BS209" i="3" s="1"/>
  <c r="BJ209" i="3"/>
  <c r="BG209" i="3"/>
  <c r="BF209" i="3"/>
  <c r="AT209" i="3"/>
  <c r="AH209" i="3"/>
  <c r="AQ209" i="3" s="1"/>
  <c r="AC209" i="3"/>
  <c r="AB209" i="3"/>
  <c r="AA209" i="3"/>
  <c r="W209" i="3"/>
  <c r="Q209" i="3"/>
  <c r="P209" i="3"/>
  <c r="O209" i="3"/>
  <c r="L209" i="3"/>
  <c r="K209" i="3"/>
  <c r="CO208" i="3"/>
  <c r="CC208" i="3"/>
  <c r="BL208" i="3" s="1"/>
  <c r="BX208" i="3"/>
  <c r="BY208" i="3" s="1"/>
  <c r="BW208" i="3"/>
  <c r="BV208" i="3"/>
  <c r="BR208" i="3"/>
  <c r="BK208" i="3"/>
  <c r="BQ208" i="3" s="1"/>
  <c r="BJ208" i="3"/>
  <c r="BF208" i="3"/>
  <c r="AT208" i="3"/>
  <c r="AH208" i="3"/>
  <c r="Q208" i="3" s="1"/>
  <c r="AC208" i="3"/>
  <c r="AD208" i="3" s="1"/>
  <c r="AB208" i="3"/>
  <c r="AA208" i="3"/>
  <c r="W208" i="3"/>
  <c r="P208" i="3"/>
  <c r="V208" i="3" s="1"/>
  <c r="O208" i="3"/>
  <c r="K208" i="3"/>
  <c r="CO207" i="3"/>
  <c r="CC207" i="3"/>
  <c r="BX207" i="3"/>
  <c r="BW207" i="3"/>
  <c r="BR207" i="3"/>
  <c r="BK207" i="3"/>
  <c r="BQ207" i="3" s="1"/>
  <c r="BJ207" i="3"/>
  <c r="BF207" i="3"/>
  <c r="AT207" i="3"/>
  <c r="AQ207" i="3"/>
  <c r="AH207" i="3"/>
  <c r="AC207" i="3"/>
  <c r="AD207" i="3" s="1"/>
  <c r="AB207" i="3"/>
  <c r="W207" i="3"/>
  <c r="Q207" i="3"/>
  <c r="P207" i="3"/>
  <c r="V207" i="3" s="1"/>
  <c r="O207" i="3"/>
  <c r="K207" i="3"/>
  <c r="CO206" i="3"/>
  <c r="CC206" i="3"/>
  <c r="BL206" i="3" s="1"/>
  <c r="BX206" i="3"/>
  <c r="BW206" i="3"/>
  <c r="BR206" i="3"/>
  <c r="BK206" i="3"/>
  <c r="BQ206" i="3" s="1"/>
  <c r="BJ206" i="3"/>
  <c r="AT206" i="3"/>
  <c r="AH206" i="3"/>
  <c r="Q206" i="3" s="1"/>
  <c r="AC206" i="3"/>
  <c r="AB206" i="3"/>
  <c r="W206" i="3"/>
  <c r="P206" i="3"/>
  <c r="V206" i="3" s="1"/>
  <c r="O206" i="3"/>
  <c r="CO205" i="3"/>
  <c r="CC205" i="3"/>
  <c r="BX205" i="3"/>
  <c r="BW205" i="3"/>
  <c r="BR205" i="3"/>
  <c r="BS205" i="3" s="1"/>
  <c r="BL205" i="3"/>
  <c r="BK205" i="3"/>
  <c r="BQ205" i="3" s="1"/>
  <c r="BJ205" i="3"/>
  <c r="BG205" i="3"/>
  <c r="BF205" i="3"/>
  <c r="AT205" i="3"/>
  <c r="AH205" i="3"/>
  <c r="Q205" i="3" s="1"/>
  <c r="AC205" i="3"/>
  <c r="AB205" i="3"/>
  <c r="W205" i="3"/>
  <c r="P205" i="3"/>
  <c r="V205" i="3" s="1"/>
  <c r="O205" i="3"/>
  <c r="L205" i="3"/>
  <c r="K205" i="3"/>
  <c r="CO204" i="3"/>
  <c r="CC204" i="3"/>
  <c r="BX204" i="3"/>
  <c r="BY204" i="3" s="1"/>
  <c r="BW204" i="3"/>
  <c r="BR204" i="3"/>
  <c r="BL204" i="3"/>
  <c r="BK204" i="3"/>
  <c r="BQ204" i="3" s="1"/>
  <c r="BJ204" i="3"/>
  <c r="BG204" i="3"/>
  <c r="BF204" i="3"/>
  <c r="AT204" i="3"/>
  <c r="AH204" i="3"/>
  <c r="Q204" i="3" s="1"/>
  <c r="AC204" i="3"/>
  <c r="AB204" i="3"/>
  <c r="W204" i="3"/>
  <c r="P204" i="3"/>
  <c r="V204" i="3" s="1"/>
  <c r="O204" i="3"/>
  <c r="L204" i="3"/>
  <c r="K204" i="3"/>
  <c r="CO203" i="3"/>
  <c r="CC203" i="3"/>
  <c r="BX203" i="3"/>
  <c r="BW203" i="3"/>
  <c r="BV203" i="3"/>
  <c r="BR203" i="3"/>
  <c r="BS203" i="3" s="1"/>
  <c r="BL203" i="3"/>
  <c r="BK203" i="3"/>
  <c r="BQ203" i="3" s="1"/>
  <c r="BG203" i="3"/>
  <c r="BF203" i="3"/>
  <c r="AT203" i="3"/>
  <c r="AH203" i="3"/>
  <c r="AC203" i="3"/>
  <c r="AD203" i="3" s="1"/>
  <c r="AB203" i="3"/>
  <c r="AA203" i="3"/>
  <c r="W203" i="3"/>
  <c r="Q203" i="3"/>
  <c r="P203" i="3"/>
  <c r="L203" i="3"/>
  <c r="K203" i="3"/>
  <c r="CO202" i="3"/>
  <c r="CC202" i="3"/>
  <c r="BL202" i="3" s="1"/>
  <c r="BX202" i="3"/>
  <c r="BY202" i="3" s="1"/>
  <c r="BW202" i="3"/>
  <c r="BV202" i="3"/>
  <c r="BR202" i="3"/>
  <c r="BK202" i="3"/>
  <c r="BQ202" i="3" s="1"/>
  <c r="BS202" i="3" s="1"/>
  <c r="BJ202" i="3"/>
  <c r="BG202" i="3"/>
  <c r="BF202" i="3"/>
  <c r="AT202" i="3"/>
  <c r="AH202" i="3"/>
  <c r="AQ202" i="3" s="1"/>
  <c r="AC202" i="3"/>
  <c r="AD202" i="3" s="1"/>
  <c r="AB202" i="3"/>
  <c r="AA202" i="3"/>
  <c r="W202" i="3"/>
  <c r="Q202" i="3"/>
  <c r="P202" i="3"/>
  <c r="V202" i="3" s="1"/>
  <c r="O202" i="3"/>
  <c r="L202" i="3"/>
  <c r="K202" i="3"/>
  <c r="CO201" i="3"/>
  <c r="CC201" i="3"/>
  <c r="BL201" i="3" s="1"/>
  <c r="BX201" i="3"/>
  <c r="BW201" i="3"/>
  <c r="BR201" i="3"/>
  <c r="BK201" i="3"/>
  <c r="BQ201" i="3" s="1"/>
  <c r="BS201" i="3" s="1"/>
  <c r="BJ201" i="3"/>
  <c r="BG201" i="3"/>
  <c r="BF201" i="3"/>
  <c r="AT201" i="3"/>
  <c r="AH201" i="3"/>
  <c r="AQ201" i="3" s="1"/>
  <c r="AC201" i="3"/>
  <c r="AB201" i="3"/>
  <c r="AD201" i="3" s="1"/>
  <c r="W201" i="3"/>
  <c r="V201" i="3"/>
  <c r="X201" i="3" s="1"/>
  <c r="P201" i="3"/>
  <c r="O201" i="3"/>
  <c r="L201" i="3"/>
  <c r="K201" i="3"/>
  <c r="CO200" i="3"/>
  <c r="CC200" i="3"/>
  <c r="BL200" i="3" s="1"/>
  <c r="BX200" i="3"/>
  <c r="BW200" i="3"/>
  <c r="BR200" i="3"/>
  <c r="BK200" i="3"/>
  <c r="BQ200" i="3" s="1"/>
  <c r="BJ200" i="3"/>
  <c r="BG200" i="3"/>
  <c r="BF200" i="3"/>
  <c r="AT200" i="3"/>
  <c r="AH200" i="3"/>
  <c r="AC200" i="3"/>
  <c r="AD200" i="3" s="1"/>
  <c r="AB200" i="3"/>
  <c r="W200" i="3"/>
  <c r="Q200" i="3"/>
  <c r="P200" i="3"/>
  <c r="V200" i="3" s="1"/>
  <c r="O200" i="3"/>
  <c r="L200" i="3"/>
  <c r="K200" i="3"/>
  <c r="CO199" i="3"/>
  <c r="CC199" i="3"/>
  <c r="BX199" i="3"/>
  <c r="BW199" i="3"/>
  <c r="BV199" i="3"/>
  <c r="BR199" i="3"/>
  <c r="BS199" i="3" s="1"/>
  <c r="BQ199" i="3"/>
  <c r="BL199" i="3"/>
  <c r="BM199" i="3" s="1"/>
  <c r="BK199" i="3"/>
  <c r="BG199" i="3"/>
  <c r="BF199" i="3"/>
  <c r="AT199" i="3"/>
  <c r="AH199" i="3"/>
  <c r="Q199" i="3" s="1"/>
  <c r="AC199" i="3"/>
  <c r="AB199" i="3"/>
  <c r="AA199" i="3"/>
  <c r="W199" i="3"/>
  <c r="P199" i="3"/>
  <c r="V199" i="3" s="1"/>
  <c r="L199" i="3"/>
  <c r="K199" i="3"/>
  <c r="CO198" i="3"/>
  <c r="CC198" i="3"/>
  <c r="CL198" i="3" s="1"/>
  <c r="BX198" i="3"/>
  <c r="BW198" i="3"/>
  <c r="BR198" i="3"/>
  <c r="BK198" i="3"/>
  <c r="BQ198" i="3" s="1"/>
  <c r="BS198" i="3" s="1"/>
  <c r="BJ198" i="3"/>
  <c r="BG198" i="3"/>
  <c r="BF198" i="3"/>
  <c r="AT198" i="3"/>
  <c r="AH198" i="3"/>
  <c r="Q198" i="3" s="1"/>
  <c r="AD198" i="3"/>
  <c r="AC198" i="3"/>
  <c r="AB198" i="3"/>
  <c r="W198" i="3"/>
  <c r="V198" i="3"/>
  <c r="X198" i="3" s="1"/>
  <c r="P198" i="3"/>
  <c r="O198" i="3"/>
  <c r="L198" i="3"/>
  <c r="K198" i="3"/>
  <c r="CO197" i="3"/>
  <c r="CL197" i="3"/>
  <c r="CC197" i="3"/>
  <c r="BX197" i="3"/>
  <c r="BY197" i="3" s="1"/>
  <c r="BW197" i="3"/>
  <c r="BV197" i="3"/>
  <c r="BR197" i="3"/>
  <c r="BS197" i="3" s="1"/>
  <c r="BQ197" i="3"/>
  <c r="BM197" i="3"/>
  <c r="BL197" i="3"/>
  <c r="BK197" i="3"/>
  <c r="BJ197" i="3"/>
  <c r="BG197" i="3"/>
  <c r="BF197" i="3"/>
  <c r="AT197" i="3"/>
  <c r="AQ197" i="3"/>
  <c r="AH197" i="3"/>
  <c r="AC197" i="3"/>
  <c r="AD197" i="3" s="1"/>
  <c r="AB197" i="3"/>
  <c r="AA197" i="3"/>
  <c r="W197" i="3"/>
  <c r="Q197" i="3"/>
  <c r="P197" i="3"/>
  <c r="O197" i="3"/>
  <c r="L197" i="3"/>
  <c r="K197" i="3"/>
  <c r="CO196" i="3"/>
  <c r="CC196" i="3"/>
  <c r="BX196" i="3"/>
  <c r="BY196" i="3" s="1"/>
  <c r="BW196" i="3"/>
  <c r="BR196" i="3"/>
  <c r="BL196" i="3"/>
  <c r="BK196" i="3"/>
  <c r="BQ196" i="3" s="1"/>
  <c r="BJ196" i="3"/>
  <c r="BF196" i="3"/>
  <c r="AT196" i="3"/>
  <c r="AH196" i="3"/>
  <c r="Q196" i="3" s="1"/>
  <c r="AD196" i="3"/>
  <c r="AC196" i="3"/>
  <c r="AB196" i="3"/>
  <c r="W196" i="3"/>
  <c r="P196" i="3"/>
  <c r="V196" i="3" s="1"/>
  <c r="X196" i="3" s="1"/>
  <c r="O196" i="3"/>
  <c r="K196" i="3"/>
  <c r="CC195" i="3"/>
  <c r="BL195" i="3" s="1"/>
  <c r="BX195" i="3"/>
  <c r="BW195" i="3"/>
  <c r="BV195" i="3"/>
  <c r="BR195" i="3"/>
  <c r="BK195" i="3"/>
  <c r="BQ195" i="3" s="1"/>
  <c r="BF195" i="3"/>
  <c r="AH195" i="3"/>
  <c r="AC195" i="3"/>
  <c r="AB195" i="3"/>
  <c r="AA195" i="3"/>
  <c r="W195" i="3"/>
  <c r="Q195" i="3"/>
  <c r="R195" i="3" s="1"/>
  <c r="P195" i="3"/>
  <c r="V195" i="3" s="1"/>
  <c r="K195" i="3"/>
  <c r="CO194" i="3"/>
  <c r="CC194" i="3"/>
  <c r="BL194" i="3" s="1"/>
  <c r="BX194" i="3"/>
  <c r="BW194" i="3"/>
  <c r="BV194" i="3"/>
  <c r="BR194" i="3"/>
  <c r="BK194" i="3"/>
  <c r="BQ194" i="3" s="1"/>
  <c r="BG194" i="3"/>
  <c r="BF194" i="3"/>
  <c r="AT194" i="3"/>
  <c r="AH194" i="3"/>
  <c r="AC194" i="3"/>
  <c r="AB194" i="3"/>
  <c r="AA194" i="3"/>
  <c r="W194" i="3"/>
  <c r="Q194" i="3"/>
  <c r="R194" i="3" s="1"/>
  <c r="P194" i="3"/>
  <c r="V194" i="3" s="1"/>
  <c r="L194" i="3"/>
  <c r="K194" i="3"/>
  <c r="CO193" i="3"/>
  <c r="CC193" i="3"/>
  <c r="BX193" i="3"/>
  <c r="BW193" i="3"/>
  <c r="BV193" i="3"/>
  <c r="BR193" i="3"/>
  <c r="BS193" i="3" s="1"/>
  <c r="BQ193" i="3"/>
  <c r="BK193" i="3"/>
  <c r="BJ193" i="3"/>
  <c r="BG193" i="3"/>
  <c r="BF193" i="3"/>
  <c r="AT193" i="3"/>
  <c r="AQ193" i="3"/>
  <c r="AH193" i="3"/>
  <c r="AC193" i="3"/>
  <c r="AD193" i="3" s="1"/>
  <c r="AB193" i="3"/>
  <c r="AA193" i="3"/>
  <c r="W193" i="3"/>
  <c r="Q193" i="3"/>
  <c r="P193" i="3"/>
  <c r="O193" i="3"/>
  <c r="L193" i="3"/>
  <c r="K193" i="3"/>
  <c r="CO192" i="3"/>
  <c r="CC192" i="3"/>
  <c r="CL192" i="3" s="1"/>
  <c r="BY192" i="3"/>
  <c r="BX192" i="3"/>
  <c r="BW192" i="3"/>
  <c r="BV192" i="3"/>
  <c r="BR192" i="3"/>
  <c r="BL192" i="3"/>
  <c r="BK192" i="3"/>
  <c r="BJ192" i="3"/>
  <c r="BG192" i="3"/>
  <c r="BF192" i="3"/>
  <c r="AT192" i="3"/>
  <c r="AH192" i="3"/>
  <c r="AC192" i="3"/>
  <c r="AB192" i="3"/>
  <c r="AA192" i="3"/>
  <c r="W192" i="3"/>
  <c r="P192" i="3"/>
  <c r="V192" i="3" s="1"/>
  <c r="O192" i="3"/>
  <c r="L192" i="3"/>
  <c r="K192" i="3"/>
  <c r="CC191" i="3"/>
  <c r="CL191" i="3" s="1"/>
  <c r="BX191" i="3"/>
  <c r="BW191" i="3"/>
  <c r="BY191" i="3" s="1"/>
  <c r="BV191" i="3"/>
  <c r="BR191" i="3"/>
  <c r="BK191" i="3"/>
  <c r="BQ191" i="3" s="1"/>
  <c r="BG191" i="3"/>
  <c r="BF191" i="3"/>
  <c r="AQ191" i="3"/>
  <c r="AH191" i="3"/>
  <c r="Q191" i="3" s="1"/>
  <c r="R191" i="3" s="1"/>
  <c r="AC191" i="3"/>
  <c r="AD191" i="3" s="1"/>
  <c r="AB191" i="3"/>
  <c r="AA191" i="3"/>
  <c r="W191" i="3"/>
  <c r="V191" i="3"/>
  <c r="P191" i="3"/>
  <c r="L191" i="3"/>
  <c r="K191" i="3"/>
  <c r="CO190" i="3"/>
  <c r="CC190" i="3"/>
  <c r="BL190" i="3" s="1"/>
  <c r="BX190" i="3"/>
  <c r="BY190" i="3" s="1"/>
  <c r="BW190" i="3"/>
  <c r="BV190" i="3"/>
  <c r="BR190" i="3"/>
  <c r="BK190" i="3"/>
  <c r="BQ190" i="3" s="1"/>
  <c r="BS190" i="3" s="1"/>
  <c r="BJ190" i="3"/>
  <c r="BG190" i="3"/>
  <c r="BF190" i="3"/>
  <c r="AT190" i="3"/>
  <c r="AH190" i="3"/>
  <c r="AC190" i="3"/>
  <c r="AD190" i="3" s="1"/>
  <c r="AB190" i="3"/>
  <c r="AA190" i="3"/>
  <c r="X190" i="3"/>
  <c r="W190" i="3"/>
  <c r="R190" i="3"/>
  <c r="Q190" i="3"/>
  <c r="P190" i="3"/>
  <c r="V190" i="3" s="1"/>
  <c r="O190" i="3"/>
  <c r="L190" i="3"/>
  <c r="K190" i="3"/>
  <c r="CO189" i="3"/>
  <c r="CC189" i="3"/>
  <c r="CL189" i="3" s="1"/>
  <c r="BY189" i="3"/>
  <c r="BX189" i="3"/>
  <c r="BW189" i="3"/>
  <c r="BV189" i="3"/>
  <c r="BR189" i="3"/>
  <c r="BL189" i="3"/>
  <c r="BK189" i="3"/>
  <c r="BJ189" i="3"/>
  <c r="BG189" i="3"/>
  <c r="BF189" i="3"/>
  <c r="AT189" i="3"/>
  <c r="AH189" i="3"/>
  <c r="AC189" i="3"/>
  <c r="AB189" i="3"/>
  <c r="AA189" i="3"/>
  <c r="W189" i="3"/>
  <c r="P189" i="3"/>
  <c r="V189" i="3" s="1"/>
  <c r="O189" i="3"/>
  <c r="L189" i="3"/>
  <c r="K189" i="3"/>
  <c r="CO188" i="3"/>
  <c r="CC188" i="3"/>
  <c r="BX188" i="3"/>
  <c r="BW188" i="3"/>
  <c r="BY188" i="3" s="1"/>
  <c r="BV188" i="3"/>
  <c r="BR188" i="3"/>
  <c r="BL188" i="3"/>
  <c r="BM188" i="3" s="1"/>
  <c r="BK188" i="3"/>
  <c r="BQ188" i="3" s="1"/>
  <c r="BJ188" i="3"/>
  <c r="BG188" i="3"/>
  <c r="BF188" i="3"/>
  <c r="AT188" i="3"/>
  <c r="AH188" i="3"/>
  <c r="Q188" i="3" s="1"/>
  <c r="AC188" i="3"/>
  <c r="AB188" i="3"/>
  <c r="AD188" i="3" s="1"/>
  <c r="AA188" i="3"/>
  <c r="W188" i="3"/>
  <c r="P188" i="3"/>
  <c r="V188" i="3" s="1"/>
  <c r="O188" i="3"/>
  <c r="L188" i="3"/>
  <c r="K188" i="3"/>
  <c r="CO187" i="3"/>
  <c r="CC187" i="3"/>
  <c r="BX187" i="3"/>
  <c r="BW187" i="3"/>
  <c r="BV187" i="3"/>
  <c r="BR187" i="3"/>
  <c r="BL187" i="3"/>
  <c r="BM187" i="3" s="1"/>
  <c r="BK187" i="3"/>
  <c r="BQ187" i="3" s="1"/>
  <c r="BJ187" i="3"/>
  <c r="BG187" i="3"/>
  <c r="BF187" i="3"/>
  <c r="AT187" i="3"/>
  <c r="AH187" i="3"/>
  <c r="Q187" i="3" s="1"/>
  <c r="AC187" i="3"/>
  <c r="AB187" i="3"/>
  <c r="AD187" i="3" s="1"/>
  <c r="AA187" i="3"/>
  <c r="W187" i="3"/>
  <c r="V187" i="3"/>
  <c r="P187" i="3"/>
  <c r="O187" i="3"/>
  <c r="L187" i="3"/>
  <c r="K187" i="3"/>
  <c r="CO186" i="3"/>
  <c r="CL186" i="3"/>
  <c r="CC186" i="3"/>
  <c r="BX186" i="3"/>
  <c r="BW186" i="3"/>
  <c r="BV186" i="3"/>
  <c r="BR186" i="3"/>
  <c r="BS186" i="3" s="1"/>
  <c r="BQ186" i="3"/>
  <c r="BL186" i="3"/>
  <c r="BM186" i="3" s="1"/>
  <c r="BK186" i="3"/>
  <c r="BJ186" i="3"/>
  <c r="BG186" i="3"/>
  <c r="BF186" i="3"/>
  <c r="AT186" i="3"/>
  <c r="AQ186" i="3"/>
  <c r="AH186" i="3"/>
  <c r="AC186" i="3"/>
  <c r="AD186" i="3" s="1"/>
  <c r="AB186" i="3"/>
  <c r="AA186" i="3"/>
  <c r="W186" i="3"/>
  <c r="Q186" i="3"/>
  <c r="P186" i="3"/>
  <c r="O186" i="3"/>
  <c r="L186" i="3"/>
  <c r="K186" i="3"/>
  <c r="CO185" i="3"/>
  <c r="CC185" i="3"/>
  <c r="BX185" i="3"/>
  <c r="BY185" i="3" s="1"/>
  <c r="BW185" i="3"/>
  <c r="BV185" i="3"/>
  <c r="BR185" i="3"/>
  <c r="BL185" i="3"/>
  <c r="BK185" i="3"/>
  <c r="BQ185" i="3" s="1"/>
  <c r="BS185" i="3" s="1"/>
  <c r="BJ185" i="3"/>
  <c r="BF185" i="3"/>
  <c r="AT185" i="3"/>
  <c r="AH185" i="3"/>
  <c r="Q185" i="3" s="1"/>
  <c r="AC185" i="3"/>
  <c r="AB185" i="3"/>
  <c r="AD185" i="3" s="1"/>
  <c r="AA185" i="3"/>
  <c r="W185" i="3"/>
  <c r="P185" i="3"/>
  <c r="V185" i="3" s="1"/>
  <c r="O185" i="3"/>
  <c r="K185" i="3"/>
  <c r="CO184" i="3"/>
  <c r="CL184" i="3"/>
  <c r="CC184" i="3"/>
  <c r="BY184" i="3"/>
  <c r="BX184" i="3"/>
  <c r="BW184" i="3"/>
  <c r="BV184" i="3"/>
  <c r="BR184" i="3"/>
  <c r="BL184" i="3"/>
  <c r="BM184" i="3" s="1"/>
  <c r="BK184" i="3"/>
  <c r="BQ184" i="3" s="1"/>
  <c r="BJ184" i="3"/>
  <c r="BG184" i="3"/>
  <c r="BF184" i="3"/>
  <c r="AT184" i="3"/>
  <c r="AQ184" i="3"/>
  <c r="AH184" i="3"/>
  <c r="AC184" i="3"/>
  <c r="AD184" i="3" s="1"/>
  <c r="AB184" i="3"/>
  <c r="AA184" i="3"/>
  <c r="W184" i="3"/>
  <c r="Q184" i="3"/>
  <c r="R184" i="3" s="1"/>
  <c r="P184" i="3"/>
  <c r="V184" i="3" s="1"/>
  <c r="O184" i="3"/>
  <c r="L184" i="3"/>
  <c r="K184" i="3"/>
  <c r="CO183" i="3"/>
  <c r="CC183" i="3"/>
  <c r="BL183" i="3" s="1"/>
  <c r="BM183" i="3" s="1"/>
  <c r="BX183" i="3"/>
  <c r="BY183" i="3" s="1"/>
  <c r="BW183" i="3"/>
  <c r="BV183" i="3"/>
  <c r="BR183" i="3"/>
  <c r="BS183" i="3" s="1"/>
  <c r="BK183" i="3"/>
  <c r="BQ183" i="3" s="1"/>
  <c r="BJ183" i="3"/>
  <c r="BG183" i="3"/>
  <c r="BF183" i="3"/>
  <c r="AT183" i="3"/>
  <c r="AH183" i="3"/>
  <c r="AC183" i="3"/>
  <c r="AD183" i="3" s="1"/>
  <c r="AB183" i="3"/>
  <c r="AA183" i="3"/>
  <c r="X183" i="3"/>
  <c r="W183" i="3"/>
  <c r="V183" i="3"/>
  <c r="R183" i="3"/>
  <c r="Q183" i="3"/>
  <c r="P183" i="3"/>
  <c r="O183" i="3"/>
  <c r="L183" i="3"/>
  <c r="K183" i="3"/>
  <c r="CC182" i="3"/>
  <c r="BL182" i="3" s="1"/>
  <c r="BX182" i="3"/>
  <c r="BW182" i="3"/>
  <c r="BV182" i="3"/>
  <c r="BR182" i="3"/>
  <c r="BK182" i="3"/>
  <c r="BQ182" i="3" s="1"/>
  <c r="BG182" i="3"/>
  <c r="BF182" i="3"/>
  <c r="AH182" i="3"/>
  <c r="Q182" i="3" s="1"/>
  <c r="AC182" i="3"/>
  <c r="AB182" i="3"/>
  <c r="AA182" i="3"/>
  <c r="W182" i="3"/>
  <c r="P182" i="3"/>
  <c r="V182" i="3" s="1"/>
  <c r="L182" i="3"/>
  <c r="K182" i="3"/>
  <c r="CO181" i="3"/>
  <c r="CL181" i="3"/>
  <c r="CC181" i="3"/>
  <c r="BY181" i="3"/>
  <c r="BX181" i="3"/>
  <c r="BW181" i="3"/>
  <c r="BV181" i="3"/>
  <c r="BR181" i="3"/>
  <c r="BL181" i="3"/>
  <c r="BK181" i="3"/>
  <c r="BJ181" i="3"/>
  <c r="BG181" i="3"/>
  <c r="BF181" i="3"/>
  <c r="AT181" i="3"/>
  <c r="AH181" i="3"/>
  <c r="AQ181" i="3" s="1"/>
  <c r="AC181" i="3"/>
  <c r="AB181" i="3"/>
  <c r="AA181" i="3"/>
  <c r="W181" i="3"/>
  <c r="X181" i="3" s="1"/>
  <c r="Q181" i="3"/>
  <c r="P181" i="3"/>
  <c r="V181" i="3" s="1"/>
  <c r="O181" i="3"/>
  <c r="L181" i="3"/>
  <c r="K181" i="3"/>
  <c r="CO180" i="3"/>
  <c r="CC180" i="3"/>
  <c r="BX180" i="3"/>
  <c r="BY180" i="3" s="1"/>
  <c r="BW180" i="3"/>
  <c r="BV180" i="3"/>
  <c r="BR180" i="3"/>
  <c r="BQ180" i="3"/>
  <c r="BS180" i="3" s="1"/>
  <c r="BK180" i="3"/>
  <c r="BJ180" i="3"/>
  <c r="BG180" i="3"/>
  <c r="BF180" i="3"/>
  <c r="AT180" i="3"/>
  <c r="AH180" i="3"/>
  <c r="AQ180" i="3" s="1"/>
  <c r="AC180" i="3"/>
  <c r="AB180" i="3"/>
  <c r="AD180" i="3" s="1"/>
  <c r="AA180" i="3"/>
  <c r="W180" i="3"/>
  <c r="P180" i="3"/>
  <c r="O180" i="3"/>
  <c r="L180" i="3"/>
  <c r="K180" i="3"/>
  <c r="CO179" i="3"/>
  <c r="CC179" i="3"/>
  <c r="CL179" i="3" s="1"/>
  <c r="BX179" i="3"/>
  <c r="BW179" i="3"/>
  <c r="BV179" i="3"/>
  <c r="BR179" i="3"/>
  <c r="BL179" i="3"/>
  <c r="BM179" i="3" s="1"/>
  <c r="BK179" i="3"/>
  <c r="BQ179" i="3" s="1"/>
  <c r="BJ179" i="3"/>
  <c r="BG179" i="3"/>
  <c r="BF179" i="3"/>
  <c r="AT179" i="3"/>
  <c r="AQ179" i="3"/>
  <c r="AH179" i="3"/>
  <c r="AC179" i="3"/>
  <c r="AB179" i="3"/>
  <c r="AA179" i="3"/>
  <c r="W179" i="3"/>
  <c r="X179" i="3" s="1"/>
  <c r="V179" i="3"/>
  <c r="Q179" i="3"/>
  <c r="R179" i="3" s="1"/>
  <c r="P179" i="3"/>
  <c r="O179" i="3"/>
  <c r="L179" i="3"/>
  <c r="K179" i="3"/>
  <c r="CO178" i="3"/>
  <c r="CL178" i="3"/>
  <c r="CC178" i="3"/>
  <c r="BX178" i="3"/>
  <c r="BY178" i="3" s="1"/>
  <c r="BW178" i="3"/>
  <c r="BR178" i="3"/>
  <c r="BS178" i="3" s="1"/>
  <c r="BL178" i="3"/>
  <c r="BK178" i="3"/>
  <c r="BQ178" i="3" s="1"/>
  <c r="BJ178" i="3"/>
  <c r="BF178" i="3"/>
  <c r="AT178" i="3"/>
  <c r="AH178" i="3"/>
  <c r="AC178" i="3"/>
  <c r="AB178" i="3"/>
  <c r="AD178" i="3" s="1"/>
  <c r="W178" i="3"/>
  <c r="V178" i="3"/>
  <c r="P178" i="3"/>
  <c r="O178" i="3"/>
  <c r="K178" i="3"/>
  <c r="CO177" i="3"/>
  <c r="CL177" i="3"/>
  <c r="CC177" i="3"/>
  <c r="BL177" i="3" s="1"/>
  <c r="BX177" i="3"/>
  <c r="BW177" i="3"/>
  <c r="BV177" i="3"/>
  <c r="BR177" i="3"/>
  <c r="BK177" i="3"/>
  <c r="BQ177" i="3" s="1"/>
  <c r="BJ177" i="3"/>
  <c r="BG177" i="3"/>
  <c r="BF177" i="3"/>
  <c r="AT177" i="3"/>
  <c r="AH177" i="3"/>
  <c r="AQ177" i="3" s="1"/>
  <c r="AC177" i="3"/>
  <c r="AD177" i="3" s="1"/>
  <c r="AB177" i="3"/>
  <c r="AA177" i="3"/>
  <c r="W177" i="3"/>
  <c r="Q177" i="3"/>
  <c r="P177" i="3"/>
  <c r="O177" i="3"/>
  <c r="L177" i="3"/>
  <c r="K177" i="3"/>
  <c r="CO176" i="3"/>
  <c r="CC176" i="3"/>
  <c r="CL176" i="3" s="1"/>
  <c r="BX176" i="3"/>
  <c r="BW176" i="3"/>
  <c r="BY176" i="3" s="1"/>
  <c r="BV176" i="3"/>
  <c r="BR176" i="3"/>
  <c r="BL176" i="3"/>
  <c r="BM176" i="3" s="1"/>
  <c r="BK176" i="3"/>
  <c r="BQ176" i="3" s="1"/>
  <c r="BJ176" i="3"/>
  <c r="BG176" i="3"/>
  <c r="BF176" i="3"/>
  <c r="AT176" i="3"/>
  <c r="AQ176" i="3"/>
  <c r="AH176" i="3"/>
  <c r="AC176" i="3"/>
  <c r="AB176" i="3"/>
  <c r="AA176" i="3"/>
  <c r="W176" i="3"/>
  <c r="Q176" i="3"/>
  <c r="R176" i="3" s="1"/>
  <c r="P176" i="3"/>
  <c r="V176" i="3" s="1"/>
  <c r="O176" i="3"/>
  <c r="L176" i="3"/>
  <c r="K176" i="3"/>
  <c r="CO175" i="3"/>
  <c r="CL175" i="3"/>
  <c r="CC175" i="3"/>
  <c r="BX175" i="3"/>
  <c r="BY175" i="3" s="1"/>
  <c r="BW175" i="3"/>
  <c r="BV175" i="3"/>
  <c r="BR175" i="3"/>
  <c r="BL175" i="3"/>
  <c r="BK175" i="3"/>
  <c r="BJ175" i="3"/>
  <c r="BG175" i="3"/>
  <c r="BF175" i="3"/>
  <c r="AT175" i="3"/>
  <c r="AH175" i="3"/>
  <c r="AQ175" i="3" s="1"/>
  <c r="AC175" i="3"/>
  <c r="AB175" i="3"/>
  <c r="AD175" i="3" s="1"/>
  <c r="AA175" i="3"/>
  <c r="W175" i="3"/>
  <c r="V175" i="3"/>
  <c r="P175" i="3"/>
  <c r="O175" i="3"/>
  <c r="L175" i="3"/>
  <c r="K175" i="3"/>
  <c r="CO174" i="3"/>
  <c r="CL174" i="3"/>
  <c r="CC174" i="3"/>
  <c r="BX174" i="3"/>
  <c r="BW174" i="3"/>
  <c r="BV174" i="3"/>
  <c r="BR174" i="3"/>
  <c r="BS174" i="3" s="1"/>
  <c r="BQ174" i="3"/>
  <c r="BL174" i="3"/>
  <c r="BM174" i="3" s="1"/>
  <c r="BK174" i="3"/>
  <c r="BJ174" i="3"/>
  <c r="BG174" i="3"/>
  <c r="BF174" i="3"/>
  <c r="AT174" i="3"/>
  <c r="AQ174" i="3"/>
  <c r="AH174" i="3"/>
  <c r="AC174" i="3"/>
  <c r="AD174" i="3" s="1"/>
  <c r="AB174" i="3"/>
  <c r="AA174" i="3"/>
  <c r="W174" i="3"/>
  <c r="Q174" i="3"/>
  <c r="P174" i="3"/>
  <c r="O174" i="3"/>
  <c r="L174" i="3"/>
  <c r="K174" i="3"/>
  <c r="CO173" i="3"/>
  <c r="CC173" i="3"/>
  <c r="CL173" i="3" s="1"/>
  <c r="BX173" i="3"/>
  <c r="BY173" i="3" s="1"/>
  <c r="BW173" i="3"/>
  <c r="BV173" i="3"/>
  <c r="BR173" i="3"/>
  <c r="BS173" i="3" s="1"/>
  <c r="BK173" i="3"/>
  <c r="BQ173" i="3" s="1"/>
  <c r="BJ173" i="3"/>
  <c r="BG173" i="3"/>
  <c r="BF173" i="3"/>
  <c r="AT173" i="3"/>
  <c r="AH173" i="3"/>
  <c r="AC173" i="3"/>
  <c r="AD173" i="3" s="1"/>
  <c r="AB173" i="3"/>
  <c r="AA173" i="3"/>
  <c r="W173" i="3"/>
  <c r="V173" i="3"/>
  <c r="X173" i="3" s="1"/>
  <c r="P173" i="3"/>
  <c r="O173" i="3"/>
  <c r="L173" i="3"/>
  <c r="K173" i="3"/>
  <c r="CO172" i="3"/>
  <c r="CC172" i="3"/>
  <c r="BX172" i="3"/>
  <c r="BY172" i="3" s="1"/>
  <c r="BW172" i="3"/>
  <c r="BV172" i="3"/>
  <c r="BR172" i="3"/>
  <c r="BQ172" i="3"/>
  <c r="BS172" i="3" s="1"/>
  <c r="BK172" i="3"/>
  <c r="BG172" i="3"/>
  <c r="BF172" i="3"/>
  <c r="AT172" i="3"/>
  <c r="AQ172" i="3"/>
  <c r="AH172" i="3"/>
  <c r="AC172" i="3"/>
  <c r="AB172" i="3"/>
  <c r="AA172" i="3"/>
  <c r="W172" i="3"/>
  <c r="X172" i="3" s="1"/>
  <c r="Q172" i="3"/>
  <c r="P172" i="3"/>
  <c r="V172" i="3" s="1"/>
  <c r="L172" i="3"/>
  <c r="K172" i="3"/>
  <c r="CO171" i="3"/>
  <c r="CC171" i="3"/>
  <c r="BX171" i="3"/>
  <c r="BY171" i="3" s="1"/>
  <c r="BW171" i="3"/>
  <c r="BV171" i="3"/>
  <c r="BR171" i="3"/>
  <c r="BQ171" i="3"/>
  <c r="BK171" i="3"/>
  <c r="BJ171" i="3"/>
  <c r="BG171" i="3"/>
  <c r="BF171" i="3"/>
  <c r="AT171" i="3"/>
  <c r="AH171" i="3"/>
  <c r="AQ171" i="3" s="1"/>
  <c r="AC171" i="3"/>
  <c r="AD171" i="3" s="1"/>
  <c r="AB171" i="3"/>
  <c r="AA171" i="3"/>
  <c r="X171" i="3"/>
  <c r="W171" i="3"/>
  <c r="Q171" i="3"/>
  <c r="R171" i="3" s="1"/>
  <c r="P171" i="3"/>
  <c r="V171" i="3" s="1"/>
  <c r="O171" i="3"/>
  <c r="L171" i="3"/>
  <c r="K171" i="3"/>
  <c r="CO170" i="3"/>
  <c r="CL170" i="3"/>
  <c r="CC170" i="3"/>
  <c r="BL170" i="3" s="1"/>
  <c r="BX170" i="3"/>
  <c r="BY170" i="3" s="1"/>
  <c r="BW170" i="3"/>
  <c r="BV170" i="3"/>
  <c r="BR170" i="3"/>
  <c r="BK170" i="3"/>
  <c r="BQ170" i="3" s="1"/>
  <c r="BG170" i="3"/>
  <c r="BF170" i="3"/>
  <c r="AT170" i="3"/>
  <c r="AQ170" i="3"/>
  <c r="AH170" i="3"/>
  <c r="AC170" i="3"/>
  <c r="AD170" i="3" s="1"/>
  <c r="AB170" i="3"/>
  <c r="AA170" i="3"/>
  <c r="W170" i="3"/>
  <c r="Q170" i="3"/>
  <c r="P170" i="3"/>
  <c r="V170" i="3" s="1"/>
  <c r="L170" i="3"/>
  <c r="K170" i="3"/>
  <c r="CO169" i="3"/>
  <c r="CC169" i="3"/>
  <c r="CL169" i="3" s="1"/>
  <c r="BX169" i="3"/>
  <c r="BW169" i="3"/>
  <c r="BV169" i="3"/>
  <c r="BR169" i="3"/>
  <c r="BK169" i="3"/>
  <c r="BQ169" i="3" s="1"/>
  <c r="BJ169" i="3"/>
  <c r="BG169" i="3"/>
  <c r="BF169" i="3"/>
  <c r="AT169" i="3"/>
  <c r="AH169" i="3"/>
  <c r="AQ169" i="3" s="1"/>
  <c r="AC169" i="3"/>
  <c r="AD169" i="3" s="1"/>
  <c r="AB169" i="3"/>
  <c r="AA169" i="3"/>
  <c r="W169" i="3"/>
  <c r="X169" i="3" s="1"/>
  <c r="Q169" i="3"/>
  <c r="R169" i="3" s="1"/>
  <c r="P169" i="3"/>
  <c r="V169" i="3" s="1"/>
  <c r="O169" i="3"/>
  <c r="L169" i="3"/>
  <c r="K169" i="3"/>
  <c r="CO168" i="3"/>
  <c r="CL168" i="3"/>
  <c r="CC168" i="3"/>
  <c r="BL168" i="3" s="1"/>
  <c r="BY168" i="3"/>
  <c r="BX168" i="3"/>
  <c r="BW168" i="3"/>
  <c r="BV168" i="3"/>
  <c r="BR168" i="3"/>
  <c r="BK168" i="3"/>
  <c r="BQ168" i="3" s="1"/>
  <c r="BJ168" i="3"/>
  <c r="BG168" i="3"/>
  <c r="BF168" i="3"/>
  <c r="AT168" i="3"/>
  <c r="AH168" i="3"/>
  <c r="AQ168" i="3" s="1"/>
  <c r="AC168" i="3"/>
  <c r="AB168" i="3"/>
  <c r="AD168" i="3" s="1"/>
  <c r="AA168" i="3"/>
  <c r="W168" i="3"/>
  <c r="V168" i="3"/>
  <c r="Q168" i="3"/>
  <c r="R168" i="3" s="1"/>
  <c r="P168" i="3"/>
  <c r="O168" i="3"/>
  <c r="L168" i="3"/>
  <c r="K168" i="3"/>
  <c r="CO167" i="3"/>
  <c r="CL167" i="3"/>
  <c r="CC167" i="3"/>
  <c r="BX167" i="3"/>
  <c r="BW167" i="3"/>
  <c r="BV167" i="3"/>
  <c r="BR167" i="3"/>
  <c r="BL167" i="3"/>
  <c r="BM167" i="3" s="1"/>
  <c r="BK167" i="3"/>
  <c r="BQ167" i="3" s="1"/>
  <c r="BJ167" i="3"/>
  <c r="BG167" i="3"/>
  <c r="BF167" i="3"/>
  <c r="AT167" i="3"/>
  <c r="AQ167" i="3"/>
  <c r="AH167" i="3"/>
  <c r="Q167" i="3" s="1"/>
  <c r="AC167" i="3"/>
  <c r="AD167" i="3" s="1"/>
  <c r="AB167" i="3"/>
  <c r="AA167" i="3"/>
  <c r="W167" i="3"/>
  <c r="P167" i="3"/>
  <c r="V167" i="3" s="1"/>
  <c r="X167" i="3" s="1"/>
  <c r="O167" i="3"/>
  <c r="L167" i="3"/>
  <c r="K167" i="3"/>
  <c r="CO166" i="3"/>
  <c r="CC166" i="3"/>
  <c r="CL166" i="3" s="1"/>
  <c r="BX166" i="3"/>
  <c r="BW166" i="3"/>
  <c r="BV166" i="3"/>
  <c r="BR166" i="3"/>
  <c r="BS166" i="3" s="1"/>
  <c r="BK166" i="3"/>
  <c r="BQ166" i="3" s="1"/>
  <c r="BJ166" i="3"/>
  <c r="BG166" i="3"/>
  <c r="BF166" i="3"/>
  <c r="AT166" i="3"/>
  <c r="AH166" i="3"/>
  <c r="AQ166" i="3" s="1"/>
  <c r="AC166" i="3"/>
  <c r="AB166" i="3"/>
  <c r="AA166" i="3"/>
  <c r="W166" i="3"/>
  <c r="P166" i="3"/>
  <c r="V166" i="3" s="1"/>
  <c r="X166" i="3" s="1"/>
  <c r="O166" i="3"/>
  <c r="L166" i="3"/>
  <c r="K166" i="3"/>
  <c r="CO165" i="3"/>
  <c r="CC165" i="3"/>
  <c r="BL165" i="3" s="1"/>
  <c r="BM165" i="3" s="1"/>
  <c r="BX165" i="3"/>
  <c r="BY165" i="3" s="1"/>
  <c r="BW165" i="3"/>
  <c r="BV165" i="3"/>
  <c r="BR165" i="3"/>
  <c r="BQ165" i="3"/>
  <c r="BK165" i="3"/>
  <c r="BJ165" i="3"/>
  <c r="BG165" i="3"/>
  <c r="BF165" i="3"/>
  <c r="AT165" i="3"/>
  <c r="AH165" i="3"/>
  <c r="AQ165" i="3" s="1"/>
  <c r="AC165" i="3"/>
  <c r="AB165" i="3"/>
  <c r="AD165" i="3" s="1"/>
  <c r="AA165" i="3"/>
  <c r="W165" i="3"/>
  <c r="V165" i="3"/>
  <c r="P165" i="3"/>
  <c r="O165" i="3"/>
  <c r="L165" i="3"/>
  <c r="K165" i="3"/>
  <c r="CO164" i="3"/>
  <c r="CL164" i="3"/>
  <c r="CC164" i="3"/>
  <c r="BX164" i="3"/>
  <c r="BW164" i="3"/>
  <c r="BV164" i="3"/>
  <c r="BR164" i="3"/>
  <c r="BS164" i="3" s="1"/>
  <c r="BL164" i="3"/>
  <c r="BM164" i="3" s="1"/>
  <c r="BK164" i="3"/>
  <c r="BQ164" i="3" s="1"/>
  <c r="BJ164" i="3"/>
  <c r="BG164" i="3"/>
  <c r="BF164" i="3"/>
  <c r="AT164" i="3"/>
  <c r="AQ164" i="3"/>
  <c r="AH164" i="3"/>
  <c r="Q164" i="3" s="1"/>
  <c r="AD164" i="3"/>
  <c r="AC164" i="3"/>
  <c r="AB164" i="3"/>
  <c r="AA164" i="3"/>
  <c r="W164" i="3"/>
  <c r="P164" i="3"/>
  <c r="V164" i="3" s="1"/>
  <c r="X164" i="3" s="1"/>
  <c r="O164" i="3"/>
  <c r="L164" i="3"/>
  <c r="K164" i="3"/>
  <c r="CO163" i="3"/>
  <c r="CC163" i="3"/>
  <c r="CL163" i="3" s="1"/>
  <c r="BX163" i="3"/>
  <c r="BW163" i="3"/>
  <c r="BV163" i="3"/>
  <c r="BR163" i="3"/>
  <c r="BS163" i="3" s="1"/>
  <c r="BQ163" i="3"/>
  <c r="BK163" i="3"/>
  <c r="BJ163" i="3"/>
  <c r="BG163" i="3"/>
  <c r="BF163" i="3"/>
  <c r="AT163" i="3"/>
  <c r="AQ163" i="3"/>
  <c r="AH163" i="3"/>
  <c r="AC163" i="3"/>
  <c r="AD163" i="3" s="1"/>
  <c r="AB163" i="3"/>
  <c r="AA163" i="3"/>
  <c r="W163" i="3"/>
  <c r="Q163" i="3"/>
  <c r="P163" i="3"/>
  <c r="V163" i="3" s="1"/>
  <c r="X163" i="3" s="1"/>
  <c r="O163" i="3"/>
  <c r="L163" i="3"/>
  <c r="K163" i="3"/>
  <c r="CO162" i="3"/>
  <c r="CC162" i="3"/>
  <c r="BL162" i="3" s="1"/>
  <c r="BX162" i="3"/>
  <c r="BY162" i="3" s="1"/>
  <c r="BW162" i="3"/>
  <c r="BV162" i="3"/>
  <c r="BR162" i="3"/>
  <c r="BM162" i="3"/>
  <c r="BK162" i="3"/>
  <c r="BQ162" i="3" s="1"/>
  <c r="BS162" i="3" s="1"/>
  <c r="BJ162" i="3"/>
  <c r="BG162" i="3"/>
  <c r="BF162" i="3"/>
  <c r="AT162" i="3"/>
  <c r="AH162" i="3"/>
  <c r="AQ162" i="3" s="1"/>
  <c r="AC162" i="3"/>
  <c r="AB162" i="3"/>
  <c r="AA162" i="3"/>
  <c r="W162" i="3"/>
  <c r="P162" i="3"/>
  <c r="V162" i="3" s="1"/>
  <c r="O162" i="3"/>
  <c r="L162" i="3"/>
  <c r="K162" i="3"/>
  <c r="CO161" i="3"/>
  <c r="CC161" i="3"/>
  <c r="CL161" i="3" s="1"/>
  <c r="BX161" i="3"/>
  <c r="BW161" i="3"/>
  <c r="BV161" i="3"/>
  <c r="BR161" i="3"/>
  <c r="BL161" i="3"/>
  <c r="BM161" i="3" s="1"/>
  <c r="BK161" i="3"/>
  <c r="BQ161" i="3" s="1"/>
  <c r="BS161" i="3" s="1"/>
  <c r="BJ161" i="3"/>
  <c r="BG161" i="3"/>
  <c r="BF161" i="3"/>
  <c r="AT161" i="3"/>
  <c r="AQ161" i="3"/>
  <c r="AH161" i="3"/>
  <c r="Q161" i="3" s="1"/>
  <c r="R161" i="3" s="1"/>
  <c r="AC161" i="3"/>
  <c r="AD161" i="3" s="1"/>
  <c r="AB161" i="3"/>
  <c r="AA161" i="3"/>
  <c r="W161" i="3"/>
  <c r="V161" i="3"/>
  <c r="P161" i="3"/>
  <c r="O161" i="3"/>
  <c r="L161" i="3"/>
  <c r="K161" i="3"/>
  <c r="CO160" i="3"/>
  <c r="CC160" i="3"/>
  <c r="CL160" i="3" s="1"/>
  <c r="BX160" i="3"/>
  <c r="BW160" i="3"/>
  <c r="BV160" i="3"/>
  <c r="BR160" i="3"/>
  <c r="BS160" i="3" s="1"/>
  <c r="BQ160" i="3"/>
  <c r="BK160" i="3"/>
  <c r="BJ160" i="3"/>
  <c r="BG160" i="3"/>
  <c r="BF160" i="3"/>
  <c r="AT160" i="3"/>
  <c r="AQ160" i="3"/>
  <c r="AH160" i="3"/>
  <c r="AC160" i="3"/>
  <c r="AB160" i="3"/>
  <c r="AA160" i="3"/>
  <c r="X160" i="3"/>
  <c r="W160" i="3"/>
  <c r="Q160" i="3"/>
  <c r="P160" i="3"/>
  <c r="V160" i="3" s="1"/>
  <c r="O160" i="3"/>
  <c r="L160" i="3"/>
  <c r="K160" i="3"/>
  <c r="CO159" i="3"/>
  <c r="CC159" i="3"/>
  <c r="BL159" i="3" s="1"/>
  <c r="BM159" i="3" s="1"/>
  <c r="BX159" i="3"/>
  <c r="BW159" i="3"/>
  <c r="BY159" i="3" s="1"/>
  <c r="BV159" i="3"/>
  <c r="BR159" i="3"/>
  <c r="BQ159" i="3"/>
  <c r="BS159" i="3" s="1"/>
  <c r="BK159" i="3"/>
  <c r="BJ159" i="3"/>
  <c r="BG159" i="3"/>
  <c r="BF159" i="3"/>
  <c r="AT159" i="3"/>
  <c r="AH159" i="3"/>
  <c r="AQ159" i="3" s="1"/>
  <c r="AC159" i="3"/>
  <c r="AB159" i="3"/>
  <c r="AD159" i="3" s="1"/>
  <c r="AA159" i="3"/>
  <c r="W159" i="3"/>
  <c r="V159" i="3"/>
  <c r="P159" i="3"/>
  <c r="O159" i="3"/>
  <c r="L159" i="3"/>
  <c r="K159" i="3"/>
  <c r="CO158" i="3"/>
  <c r="CL158" i="3"/>
  <c r="CC158" i="3"/>
  <c r="BX158" i="3"/>
  <c r="BW158" i="3"/>
  <c r="BV158" i="3"/>
  <c r="BR158" i="3"/>
  <c r="BS158" i="3" s="1"/>
  <c r="BL158" i="3"/>
  <c r="BM158" i="3" s="1"/>
  <c r="BK158" i="3"/>
  <c r="BQ158" i="3" s="1"/>
  <c r="BJ158" i="3"/>
  <c r="BG158" i="3"/>
  <c r="BF158" i="3"/>
  <c r="AT158" i="3"/>
  <c r="AQ158" i="3"/>
  <c r="AH158" i="3"/>
  <c r="Q158" i="3" s="1"/>
  <c r="AD158" i="3"/>
  <c r="AC158" i="3"/>
  <c r="AB158" i="3"/>
  <c r="AA158" i="3"/>
  <c r="W158" i="3"/>
  <c r="R158" i="3"/>
  <c r="P158" i="3"/>
  <c r="V158" i="3" s="1"/>
  <c r="X158" i="3" s="1"/>
  <c r="O158" i="3"/>
  <c r="L158" i="3"/>
  <c r="K158" i="3"/>
  <c r="CO157" i="3"/>
  <c r="CC157" i="3"/>
  <c r="CL157" i="3" s="1"/>
  <c r="BX157" i="3"/>
  <c r="BW157" i="3"/>
  <c r="BV157" i="3"/>
  <c r="BR157" i="3"/>
  <c r="BK157" i="3"/>
  <c r="BQ157" i="3" s="1"/>
  <c r="BJ157" i="3"/>
  <c r="BG157" i="3"/>
  <c r="BF157" i="3"/>
  <c r="AT157" i="3"/>
  <c r="AH157" i="3"/>
  <c r="AQ157" i="3" s="1"/>
  <c r="AC157" i="3"/>
  <c r="AB157" i="3"/>
  <c r="AA157" i="3"/>
  <c r="W157" i="3"/>
  <c r="Q157" i="3"/>
  <c r="R157" i="3" s="1"/>
  <c r="P157" i="3"/>
  <c r="V157" i="3" s="1"/>
  <c r="X157" i="3" s="1"/>
  <c r="O157" i="3"/>
  <c r="L157" i="3"/>
  <c r="K157" i="3"/>
  <c r="CO156" i="3"/>
  <c r="CL156" i="3"/>
  <c r="CC156" i="3"/>
  <c r="BL156" i="3" s="1"/>
  <c r="BM156" i="3" s="1"/>
  <c r="BX156" i="3"/>
  <c r="BY156" i="3" s="1"/>
  <c r="BW156" i="3"/>
  <c r="BV156" i="3"/>
  <c r="BR156" i="3"/>
  <c r="BQ156" i="3"/>
  <c r="BK156" i="3"/>
  <c r="BJ156" i="3"/>
  <c r="BG156" i="3"/>
  <c r="BF156" i="3"/>
  <c r="AT156" i="3"/>
  <c r="AH156" i="3"/>
  <c r="AQ156" i="3" s="1"/>
  <c r="AC156" i="3"/>
  <c r="AB156" i="3"/>
  <c r="AA156" i="3"/>
  <c r="W156" i="3"/>
  <c r="X156" i="3" s="1"/>
  <c r="V156" i="3"/>
  <c r="P156" i="3"/>
  <c r="O156" i="3"/>
  <c r="L156" i="3"/>
  <c r="K156" i="3"/>
  <c r="CO155" i="3"/>
  <c r="CL155" i="3"/>
  <c r="CC155" i="3"/>
  <c r="BX155" i="3"/>
  <c r="BW155" i="3"/>
  <c r="BV155" i="3"/>
  <c r="BS155" i="3"/>
  <c r="BR155" i="3"/>
  <c r="BL155" i="3"/>
  <c r="BK155" i="3"/>
  <c r="BQ155" i="3" s="1"/>
  <c r="BJ155" i="3"/>
  <c r="BG155" i="3"/>
  <c r="BF155" i="3"/>
  <c r="AT155" i="3"/>
  <c r="AH155" i="3"/>
  <c r="Q155" i="3" s="1"/>
  <c r="R155" i="3" s="1"/>
  <c r="AC155" i="3"/>
  <c r="AB155" i="3"/>
  <c r="AD155" i="3" s="1"/>
  <c r="AA155" i="3"/>
  <c r="W155" i="3"/>
  <c r="V155" i="3"/>
  <c r="X155" i="3" s="1"/>
  <c r="P155" i="3"/>
  <c r="O155" i="3"/>
  <c r="L155" i="3"/>
  <c r="K155" i="3"/>
  <c r="CO154" i="3"/>
  <c r="CC154" i="3"/>
  <c r="CL154" i="3" s="1"/>
  <c r="BX154" i="3"/>
  <c r="BW154" i="3"/>
  <c r="BY154" i="3" s="1"/>
  <c r="BV154" i="3"/>
  <c r="BR154" i="3"/>
  <c r="BQ154" i="3"/>
  <c r="BK154" i="3"/>
  <c r="BJ154" i="3"/>
  <c r="BG154" i="3"/>
  <c r="BF154" i="3"/>
  <c r="AT154" i="3"/>
  <c r="AQ154" i="3"/>
  <c r="AH154" i="3"/>
  <c r="AC154" i="3"/>
  <c r="AB154" i="3"/>
  <c r="AA154" i="3"/>
  <c r="W154" i="3"/>
  <c r="X154" i="3" s="1"/>
  <c r="Q154" i="3"/>
  <c r="R154" i="3" s="1"/>
  <c r="P154" i="3"/>
  <c r="V154" i="3" s="1"/>
  <c r="O154" i="3"/>
  <c r="L154" i="3"/>
  <c r="K154" i="3"/>
  <c r="CO153" i="3"/>
  <c r="CL153" i="3"/>
  <c r="CC153" i="3"/>
  <c r="BL153" i="3" s="1"/>
  <c r="BY153" i="3"/>
  <c r="BX153" i="3"/>
  <c r="BW153" i="3"/>
  <c r="BV153" i="3"/>
  <c r="BR153" i="3"/>
  <c r="BM153" i="3"/>
  <c r="BK153" i="3"/>
  <c r="BQ153" i="3" s="1"/>
  <c r="BS153" i="3" s="1"/>
  <c r="BJ153" i="3"/>
  <c r="BG153" i="3"/>
  <c r="BF153" i="3"/>
  <c r="AT153" i="3"/>
  <c r="AH153" i="3"/>
  <c r="AQ153" i="3" s="1"/>
  <c r="AC153" i="3"/>
  <c r="AB153" i="3"/>
  <c r="AA153" i="3"/>
  <c r="W153" i="3"/>
  <c r="P153" i="3"/>
  <c r="V153" i="3" s="1"/>
  <c r="O153" i="3"/>
  <c r="L153" i="3"/>
  <c r="K153" i="3"/>
  <c r="CO152" i="3"/>
  <c r="CC152" i="3"/>
  <c r="CL152" i="3" s="1"/>
  <c r="BX152" i="3"/>
  <c r="BW152" i="3"/>
  <c r="BV152" i="3"/>
  <c r="BR152" i="3"/>
  <c r="BL152" i="3"/>
  <c r="BM152" i="3" s="1"/>
  <c r="BK152" i="3"/>
  <c r="BQ152" i="3" s="1"/>
  <c r="BS152" i="3" s="1"/>
  <c r="BJ152" i="3"/>
  <c r="BG152" i="3"/>
  <c r="BF152" i="3"/>
  <c r="AT152" i="3"/>
  <c r="AQ152" i="3"/>
  <c r="AH152" i="3"/>
  <c r="Q152" i="3" s="1"/>
  <c r="R152" i="3" s="1"/>
  <c r="AC152" i="3"/>
  <c r="AD152" i="3" s="1"/>
  <c r="AB152" i="3"/>
  <c r="AA152" i="3"/>
  <c r="W152" i="3"/>
  <c r="V152" i="3"/>
  <c r="P152" i="3"/>
  <c r="O152" i="3"/>
  <c r="L152" i="3"/>
  <c r="K152" i="3"/>
  <c r="CO151" i="3"/>
  <c r="CC151" i="3"/>
  <c r="CL151" i="3" s="1"/>
  <c r="BX151" i="3"/>
  <c r="BW151" i="3"/>
  <c r="BV151" i="3"/>
  <c r="BR151" i="3"/>
  <c r="BS151" i="3" s="1"/>
  <c r="BQ151" i="3"/>
  <c r="BK151" i="3"/>
  <c r="BJ151" i="3"/>
  <c r="BG151" i="3"/>
  <c r="BF151" i="3"/>
  <c r="AT151" i="3"/>
  <c r="AQ151" i="3"/>
  <c r="AH151" i="3"/>
  <c r="AC151" i="3"/>
  <c r="AB151" i="3"/>
  <c r="AA151" i="3"/>
  <c r="X151" i="3"/>
  <c r="W151" i="3"/>
  <c r="Q151" i="3"/>
  <c r="P151" i="3"/>
  <c r="V151" i="3" s="1"/>
  <c r="O151" i="3"/>
  <c r="L151" i="3"/>
  <c r="K151" i="3"/>
  <c r="CO150" i="3"/>
  <c r="CC150" i="3"/>
  <c r="BL150" i="3" s="1"/>
  <c r="BM150" i="3" s="1"/>
  <c r="BX150" i="3"/>
  <c r="BW150" i="3"/>
  <c r="BY150" i="3" s="1"/>
  <c r="BV150" i="3"/>
  <c r="BR150" i="3"/>
  <c r="BQ150" i="3"/>
  <c r="BS150" i="3" s="1"/>
  <c r="BK150" i="3"/>
  <c r="BJ150" i="3"/>
  <c r="BG150" i="3"/>
  <c r="BF150" i="3"/>
  <c r="AT150" i="3"/>
  <c r="AH150" i="3"/>
  <c r="AQ150" i="3" s="1"/>
  <c r="AC150" i="3"/>
  <c r="AB150" i="3"/>
  <c r="AD150" i="3" s="1"/>
  <c r="AA150" i="3"/>
  <c r="W150" i="3"/>
  <c r="V150" i="3"/>
  <c r="P150" i="3"/>
  <c r="O150" i="3"/>
  <c r="L150" i="3"/>
  <c r="K150" i="3"/>
  <c r="CO149" i="3"/>
  <c r="CL149" i="3"/>
  <c r="CC149" i="3"/>
  <c r="BX149" i="3"/>
  <c r="BW149" i="3"/>
  <c r="BV149" i="3"/>
  <c r="BR149" i="3"/>
  <c r="BS149" i="3" s="1"/>
  <c r="BL149" i="3"/>
  <c r="BM149" i="3" s="1"/>
  <c r="BK149" i="3"/>
  <c r="BQ149" i="3" s="1"/>
  <c r="BJ149" i="3"/>
  <c r="BG149" i="3"/>
  <c r="BF149" i="3"/>
  <c r="AT149" i="3"/>
  <c r="AQ149" i="3"/>
  <c r="AH149" i="3"/>
  <c r="Q149" i="3" s="1"/>
  <c r="AD149" i="3"/>
  <c r="AC149" i="3"/>
  <c r="AB149" i="3"/>
  <c r="AA149" i="3"/>
  <c r="W149" i="3"/>
  <c r="R149" i="3"/>
  <c r="P149" i="3"/>
  <c r="V149" i="3" s="1"/>
  <c r="X149" i="3" s="1"/>
  <c r="O149" i="3"/>
  <c r="L149" i="3"/>
  <c r="K149" i="3"/>
  <c r="CO148" i="3"/>
  <c r="CC148" i="3"/>
  <c r="CL148" i="3" s="1"/>
  <c r="BX148" i="3"/>
  <c r="BW148" i="3"/>
  <c r="BV148" i="3"/>
  <c r="BR148" i="3"/>
  <c r="BK148" i="3"/>
  <c r="BQ148" i="3" s="1"/>
  <c r="BJ148" i="3"/>
  <c r="BG148" i="3"/>
  <c r="BF148" i="3"/>
  <c r="AT148" i="3"/>
  <c r="AH148" i="3"/>
  <c r="AQ148" i="3" s="1"/>
  <c r="AC148" i="3"/>
  <c r="AB148" i="3"/>
  <c r="AA148" i="3"/>
  <c r="W148" i="3"/>
  <c r="Q148" i="3"/>
  <c r="R148" i="3" s="1"/>
  <c r="P148" i="3"/>
  <c r="V148" i="3" s="1"/>
  <c r="X148" i="3" s="1"/>
  <c r="O148" i="3"/>
  <c r="L148" i="3"/>
  <c r="K148" i="3"/>
  <c r="CO147" i="3"/>
  <c r="CL147" i="3"/>
  <c r="CC147" i="3"/>
  <c r="BL147" i="3" s="1"/>
  <c r="BM147" i="3" s="1"/>
  <c r="BX147" i="3"/>
  <c r="BY147" i="3" s="1"/>
  <c r="BW147" i="3"/>
  <c r="BV147" i="3"/>
  <c r="BR147" i="3"/>
  <c r="BQ147" i="3"/>
  <c r="BK147" i="3"/>
  <c r="BJ147" i="3"/>
  <c r="BG147" i="3"/>
  <c r="BF147" i="3"/>
  <c r="AT147" i="3"/>
  <c r="AH147" i="3"/>
  <c r="AQ147" i="3" s="1"/>
  <c r="AC147" i="3"/>
  <c r="AB147" i="3"/>
  <c r="AA147" i="3"/>
  <c r="W147" i="3"/>
  <c r="X147" i="3" s="1"/>
  <c r="V147" i="3"/>
  <c r="P147" i="3"/>
  <c r="O147" i="3"/>
  <c r="L147" i="3"/>
  <c r="K147" i="3"/>
  <c r="CO146" i="3"/>
  <c r="CL146" i="3"/>
  <c r="CC146" i="3"/>
  <c r="BX146" i="3"/>
  <c r="BW146" i="3"/>
  <c r="BV146" i="3"/>
  <c r="BS146" i="3"/>
  <c r="BR146" i="3"/>
  <c r="BL146" i="3"/>
  <c r="BK146" i="3"/>
  <c r="BQ146" i="3" s="1"/>
  <c r="BJ146" i="3"/>
  <c r="BG146" i="3"/>
  <c r="BF146" i="3"/>
  <c r="AT146" i="3"/>
  <c r="AH146" i="3"/>
  <c r="Q146" i="3" s="1"/>
  <c r="R146" i="3" s="1"/>
  <c r="AC146" i="3"/>
  <c r="AB146" i="3"/>
  <c r="AD146" i="3" s="1"/>
  <c r="AA146" i="3"/>
  <c r="W146" i="3"/>
  <c r="V146" i="3"/>
  <c r="X146" i="3" s="1"/>
  <c r="P146" i="3"/>
  <c r="O146" i="3"/>
  <c r="L146" i="3"/>
  <c r="K146" i="3"/>
  <c r="CO145" i="3"/>
  <c r="CC145" i="3"/>
  <c r="CL145" i="3" s="1"/>
  <c r="BX145" i="3"/>
  <c r="BW145" i="3"/>
  <c r="BY145" i="3" s="1"/>
  <c r="BV145" i="3"/>
  <c r="BR145" i="3"/>
  <c r="BQ145" i="3"/>
  <c r="BK145" i="3"/>
  <c r="BJ145" i="3"/>
  <c r="BG145" i="3"/>
  <c r="BF145" i="3"/>
  <c r="AT145" i="3"/>
  <c r="AQ145" i="3"/>
  <c r="AH145" i="3"/>
  <c r="AC145" i="3"/>
  <c r="AB145" i="3"/>
  <c r="AA145" i="3"/>
  <c r="W145" i="3"/>
  <c r="X145" i="3" s="1"/>
  <c r="Q145" i="3"/>
  <c r="R145" i="3" s="1"/>
  <c r="P145" i="3"/>
  <c r="V145" i="3" s="1"/>
  <c r="O145" i="3"/>
  <c r="L145" i="3"/>
  <c r="K145" i="3"/>
  <c r="CO144" i="3"/>
  <c r="CL144" i="3"/>
  <c r="CC144" i="3"/>
  <c r="BL144" i="3" s="1"/>
  <c r="BY144" i="3"/>
  <c r="BX144" i="3"/>
  <c r="BW144" i="3"/>
  <c r="BV144" i="3"/>
  <c r="BR144" i="3"/>
  <c r="BM144" i="3"/>
  <c r="BK144" i="3"/>
  <c r="BQ144" i="3" s="1"/>
  <c r="BS144" i="3" s="1"/>
  <c r="BJ144" i="3"/>
  <c r="BG144" i="3"/>
  <c r="BF144" i="3"/>
  <c r="AT144" i="3"/>
  <c r="AH144" i="3"/>
  <c r="AQ144" i="3" s="1"/>
  <c r="AC144" i="3"/>
  <c r="AB144" i="3"/>
  <c r="AA144" i="3"/>
  <c r="W144" i="3"/>
  <c r="P144" i="3"/>
  <c r="V144" i="3" s="1"/>
  <c r="O144" i="3"/>
  <c r="L144" i="3"/>
  <c r="K144" i="3"/>
  <c r="CO143" i="3"/>
  <c r="CC143" i="3"/>
  <c r="CL143" i="3" s="1"/>
  <c r="BX143" i="3"/>
  <c r="BW143" i="3"/>
  <c r="BV143" i="3"/>
  <c r="BR143" i="3"/>
  <c r="BL143" i="3"/>
  <c r="BM143" i="3" s="1"/>
  <c r="BK143" i="3"/>
  <c r="BQ143" i="3" s="1"/>
  <c r="BS143" i="3" s="1"/>
  <c r="BJ143" i="3"/>
  <c r="BG143" i="3"/>
  <c r="BF143" i="3"/>
  <c r="AT143" i="3"/>
  <c r="AQ143" i="3"/>
  <c r="AH143" i="3"/>
  <c r="Q143" i="3" s="1"/>
  <c r="R143" i="3" s="1"/>
  <c r="AC143" i="3"/>
  <c r="AD143" i="3" s="1"/>
  <c r="AB143" i="3"/>
  <c r="AA143" i="3"/>
  <c r="W143" i="3"/>
  <c r="V143" i="3"/>
  <c r="P143" i="3"/>
  <c r="O143" i="3"/>
  <c r="L143" i="3"/>
  <c r="K143" i="3"/>
  <c r="CO142" i="3"/>
  <c r="CC142" i="3"/>
  <c r="CL142" i="3" s="1"/>
  <c r="BX142" i="3"/>
  <c r="BW142" i="3"/>
  <c r="BV142" i="3"/>
  <c r="BR142" i="3"/>
  <c r="BS142" i="3" s="1"/>
  <c r="BQ142" i="3"/>
  <c r="BK142" i="3"/>
  <c r="BJ142" i="3"/>
  <c r="BG142" i="3"/>
  <c r="BF142" i="3"/>
  <c r="AT142" i="3"/>
  <c r="AH142" i="3"/>
  <c r="AQ142" i="3" s="1"/>
  <c r="AC142" i="3"/>
  <c r="AB142" i="3"/>
  <c r="AA142" i="3"/>
  <c r="W142" i="3"/>
  <c r="Q142" i="3"/>
  <c r="R142" i="3" s="1"/>
  <c r="P142" i="3"/>
  <c r="V142" i="3" s="1"/>
  <c r="X142" i="3" s="1"/>
  <c r="O142" i="3"/>
  <c r="L142" i="3"/>
  <c r="K142" i="3"/>
  <c r="CO141" i="3"/>
  <c r="CC141" i="3"/>
  <c r="BL141" i="3" s="1"/>
  <c r="BM141" i="3" s="1"/>
  <c r="BY141" i="3"/>
  <c r="BX141" i="3"/>
  <c r="BW141" i="3"/>
  <c r="BV141" i="3"/>
  <c r="BR141" i="3"/>
  <c r="BQ141" i="3"/>
  <c r="BK141" i="3"/>
  <c r="BJ141" i="3"/>
  <c r="BG141" i="3"/>
  <c r="BF141" i="3"/>
  <c r="AT141" i="3"/>
  <c r="AH141" i="3"/>
  <c r="AQ141" i="3" s="1"/>
  <c r="AC141" i="3"/>
  <c r="AD141" i="3" s="1"/>
  <c r="AB141" i="3"/>
  <c r="AA141" i="3"/>
  <c r="W141" i="3"/>
  <c r="P141" i="3"/>
  <c r="V141" i="3" s="1"/>
  <c r="O141" i="3"/>
  <c r="L141" i="3"/>
  <c r="K141" i="3"/>
  <c r="CO140" i="3"/>
  <c r="CC140" i="3"/>
  <c r="CL140" i="3" s="1"/>
  <c r="BX140" i="3"/>
  <c r="BY140" i="3" s="1"/>
  <c r="BW140" i="3"/>
  <c r="BV140" i="3"/>
  <c r="BR140" i="3"/>
  <c r="BS140" i="3" s="1"/>
  <c r="BL140" i="3"/>
  <c r="BM140" i="3" s="1"/>
  <c r="BK140" i="3"/>
  <c r="BQ140" i="3" s="1"/>
  <c r="BJ140" i="3"/>
  <c r="BG140" i="3"/>
  <c r="BF140" i="3"/>
  <c r="AT140" i="3"/>
  <c r="AQ140" i="3"/>
  <c r="AH140" i="3"/>
  <c r="Q140" i="3" s="1"/>
  <c r="AD140" i="3"/>
  <c r="AC140" i="3"/>
  <c r="AB140" i="3"/>
  <c r="AA140" i="3"/>
  <c r="W140" i="3"/>
  <c r="P140" i="3"/>
  <c r="V140" i="3" s="1"/>
  <c r="O140" i="3"/>
  <c r="L140" i="3"/>
  <c r="K140" i="3"/>
  <c r="CO139" i="3"/>
  <c r="CC139" i="3"/>
  <c r="CL139" i="3" s="1"/>
  <c r="BX139" i="3"/>
  <c r="BW139" i="3"/>
  <c r="BV139" i="3"/>
  <c r="BR139" i="3"/>
  <c r="BL139" i="3"/>
  <c r="BM139" i="3" s="1"/>
  <c r="BK139" i="3"/>
  <c r="BQ139" i="3" s="1"/>
  <c r="BJ139" i="3"/>
  <c r="BG139" i="3"/>
  <c r="BF139" i="3"/>
  <c r="AT139" i="3"/>
  <c r="AH139" i="3"/>
  <c r="AQ139" i="3" s="1"/>
  <c r="AC139" i="3"/>
  <c r="AD139" i="3" s="1"/>
  <c r="AB139" i="3"/>
  <c r="AA139" i="3"/>
  <c r="W139" i="3"/>
  <c r="X139" i="3" s="1"/>
  <c r="P139" i="3"/>
  <c r="V139" i="3" s="1"/>
  <c r="O139" i="3"/>
  <c r="L139" i="3"/>
  <c r="K139" i="3"/>
  <c r="CO138" i="3"/>
  <c r="CL138" i="3"/>
  <c r="CC138" i="3"/>
  <c r="BL138" i="3" s="1"/>
  <c r="BX138" i="3"/>
  <c r="BY138" i="3" s="1"/>
  <c r="BW138" i="3"/>
  <c r="BV138" i="3"/>
  <c r="BR138" i="3"/>
  <c r="BK138" i="3"/>
  <c r="BM138" i="3" s="1"/>
  <c r="BJ138" i="3"/>
  <c r="BG138" i="3"/>
  <c r="BF138" i="3"/>
  <c r="AT138" i="3"/>
  <c r="AH138" i="3"/>
  <c r="AQ138" i="3" s="1"/>
  <c r="AC138" i="3"/>
  <c r="AD138" i="3" s="1"/>
  <c r="AB138" i="3"/>
  <c r="AA138" i="3"/>
  <c r="W138" i="3"/>
  <c r="P138" i="3"/>
  <c r="V138" i="3" s="1"/>
  <c r="O138" i="3"/>
  <c r="L138" i="3"/>
  <c r="K138" i="3"/>
  <c r="CO137" i="3"/>
  <c r="CC137" i="3"/>
  <c r="BL137" i="3" s="1"/>
  <c r="BM137" i="3" s="1"/>
  <c r="BX137" i="3"/>
  <c r="BY137" i="3" s="1"/>
  <c r="BW137" i="3"/>
  <c r="BV137" i="3"/>
  <c r="BR137" i="3"/>
  <c r="BS137" i="3" s="1"/>
  <c r="BK137" i="3"/>
  <c r="BQ137" i="3" s="1"/>
  <c r="BJ137" i="3"/>
  <c r="BG137" i="3"/>
  <c r="BF137" i="3"/>
  <c r="AT137" i="3"/>
  <c r="AQ137" i="3"/>
  <c r="AH137" i="3"/>
  <c r="Q137" i="3" s="1"/>
  <c r="AC137" i="3"/>
  <c r="AD137" i="3" s="1"/>
  <c r="AB137" i="3"/>
  <c r="AA137" i="3"/>
  <c r="W137" i="3"/>
  <c r="P137" i="3"/>
  <c r="V137" i="3" s="1"/>
  <c r="O137" i="3"/>
  <c r="L137" i="3"/>
  <c r="K137" i="3"/>
  <c r="CO136" i="3"/>
  <c r="CC136" i="3"/>
  <c r="CL136" i="3" s="1"/>
  <c r="BX136" i="3"/>
  <c r="BW136" i="3"/>
  <c r="BY136" i="3" s="1"/>
  <c r="BV136" i="3"/>
  <c r="BR136" i="3"/>
  <c r="BK136" i="3"/>
  <c r="BQ136" i="3" s="1"/>
  <c r="BJ136" i="3"/>
  <c r="BG136" i="3"/>
  <c r="BF136" i="3"/>
  <c r="AT136" i="3"/>
  <c r="AH136" i="3"/>
  <c r="Q136" i="3" s="1"/>
  <c r="AC136" i="3"/>
  <c r="AB136" i="3"/>
  <c r="AA136" i="3"/>
  <c r="W136" i="3"/>
  <c r="P136" i="3"/>
  <c r="V136" i="3" s="1"/>
  <c r="X136" i="3" s="1"/>
  <c r="O136" i="3"/>
  <c r="L136" i="3"/>
  <c r="K136" i="3"/>
  <c r="CO135" i="3"/>
  <c r="CC135" i="3"/>
  <c r="BL135" i="3" s="1"/>
  <c r="BX135" i="3"/>
  <c r="BY135" i="3" s="1"/>
  <c r="BW135" i="3"/>
  <c r="BV135" i="3"/>
  <c r="BR135" i="3"/>
  <c r="BM135" i="3"/>
  <c r="BK135" i="3"/>
  <c r="BQ135" i="3" s="1"/>
  <c r="BJ135" i="3"/>
  <c r="BG135" i="3"/>
  <c r="BF135" i="3"/>
  <c r="AT135" i="3"/>
  <c r="AH135" i="3"/>
  <c r="AQ135" i="3" s="1"/>
  <c r="AC135" i="3"/>
  <c r="AD135" i="3" s="1"/>
  <c r="AB135" i="3"/>
  <c r="AA135" i="3"/>
  <c r="W135" i="3"/>
  <c r="V135" i="3"/>
  <c r="P135" i="3"/>
  <c r="O135" i="3"/>
  <c r="L135" i="3"/>
  <c r="K135" i="3"/>
  <c r="CO134" i="3"/>
  <c r="CL134" i="3"/>
  <c r="CC134" i="3"/>
  <c r="BX134" i="3"/>
  <c r="BW134" i="3"/>
  <c r="BV134" i="3"/>
  <c r="BR134" i="3"/>
  <c r="BL134" i="3"/>
  <c r="BK134" i="3"/>
  <c r="BQ134" i="3" s="1"/>
  <c r="BS134" i="3" s="1"/>
  <c r="BJ134" i="3"/>
  <c r="BG134" i="3"/>
  <c r="BF134" i="3"/>
  <c r="AT134" i="3"/>
  <c r="AH134" i="3"/>
  <c r="Q134" i="3" s="1"/>
  <c r="AD134" i="3"/>
  <c r="AC134" i="3"/>
  <c r="AB134" i="3"/>
  <c r="AA134" i="3"/>
  <c r="W134" i="3"/>
  <c r="R134" i="3"/>
  <c r="P134" i="3"/>
  <c r="V134" i="3" s="1"/>
  <c r="O134" i="3"/>
  <c r="L134" i="3"/>
  <c r="K134" i="3"/>
  <c r="CO133" i="3"/>
  <c r="CC133" i="3"/>
  <c r="CL133" i="3" s="1"/>
  <c r="BX133" i="3"/>
  <c r="BW133" i="3"/>
  <c r="BV133" i="3"/>
  <c r="BR133" i="3"/>
  <c r="BK133" i="3"/>
  <c r="BQ133" i="3" s="1"/>
  <c r="BJ133" i="3"/>
  <c r="BG133" i="3"/>
  <c r="BF133" i="3"/>
  <c r="AT133" i="3"/>
  <c r="AH133" i="3"/>
  <c r="AQ133" i="3" s="1"/>
  <c r="AC133" i="3"/>
  <c r="AB133" i="3"/>
  <c r="AA133" i="3"/>
  <c r="W133" i="3"/>
  <c r="Q133" i="3"/>
  <c r="R133" i="3" s="1"/>
  <c r="P133" i="3"/>
  <c r="V133" i="3" s="1"/>
  <c r="O133" i="3"/>
  <c r="L133" i="3"/>
  <c r="K133" i="3"/>
  <c r="CO132" i="3"/>
  <c r="CC132" i="3"/>
  <c r="BL132" i="3" s="1"/>
  <c r="BM132" i="3" s="1"/>
  <c r="BX132" i="3"/>
  <c r="BY132" i="3" s="1"/>
  <c r="BW132" i="3"/>
  <c r="BV132" i="3"/>
  <c r="BR132" i="3"/>
  <c r="BS132" i="3" s="1"/>
  <c r="BQ132" i="3"/>
  <c r="BK132" i="3"/>
  <c r="BJ132" i="3"/>
  <c r="BG132" i="3"/>
  <c r="BF132" i="3"/>
  <c r="AT132" i="3"/>
  <c r="AH132" i="3"/>
  <c r="AQ132" i="3" s="1"/>
  <c r="AC132" i="3"/>
  <c r="AB132" i="3"/>
  <c r="AA132" i="3"/>
  <c r="W132" i="3"/>
  <c r="Q132" i="3"/>
  <c r="R132" i="3" s="1"/>
  <c r="P132" i="3"/>
  <c r="V132" i="3" s="1"/>
  <c r="O132" i="3"/>
  <c r="L132" i="3"/>
  <c r="K132" i="3"/>
  <c r="CO131" i="3"/>
  <c r="CC131" i="3"/>
  <c r="CL131" i="3" s="1"/>
  <c r="BX131" i="3"/>
  <c r="BY131" i="3" s="1"/>
  <c r="BW131" i="3"/>
  <c r="BV131" i="3"/>
  <c r="BR131" i="3"/>
  <c r="BS131" i="3" s="1"/>
  <c r="BK131" i="3"/>
  <c r="BQ131" i="3" s="1"/>
  <c r="BJ131" i="3"/>
  <c r="BG131" i="3"/>
  <c r="BF131" i="3"/>
  <c r="AT131" i="3"/>
  <c r="AH131" i="3"/>
  <c r="Q131" i="3" s="1"/>
  <c r="AC131" i="3"/>
  <c r="AB131" i="3"/>
  <c r="AD131" i="3" s="1"/>
  <c r="AA131" i="3"/>
  <c r="W131" i="3"/>
  <c r="P131" i="3"/>
  <c r="V131" i="3" s="1"/>
  <c r="X131" i="3" s="1"/>
  <c r="O131" i="3"/>
  <c r="L131" i="3"/>
  <c r="K131" i="3"/>
  <c r="CO130" i="3"/>
  <c r="CC130" i="3"/>
  <c r="CL130" i="3" s="1"/>
  <c r="BX130" i="3"/>
  <c r="BY130" i="3" s="1"/>
  <c r="BW130" i="3"/>
  <c r="BV130" i="3"/>
  <c r="BR130" i="3"/>
  <c r="BL130" i="3"/>
  <c r="BM130" i="3" s="1"/>
  <c r="BK130" i="3"/>
  <c r="BQ130" i="3" s="1"/>
  <c r="BJ130" i="3"/>
  <c r="BG130" i="3"/>
  <c r="BF130" i="3"/>
  <c r="AT130" i="3"/>
  <c r="AH130" i="3"/>
  <c r="AQ130" i="3" s="1"/>
  <c r="AC130" i="3"/>
  <c r="AB130" i="3"/>
  <c r="AA130" i="3"/>
  <c r="W130" i="3"/>
  <c r="P130" i="3"/>
  <c r="V130" i="3" s="1"/>
  <c r="O130" i="3"/>
  <c r="L130" i="3"/>
  <c r="K130" i="3"/>
  <c r="CO129" i="3"/>
  <c r="CC129" i="3"/>
  <c r="BL129" i="3" s="1"/>
  <c r="BX129" i="3"/>
  <c r="BY129" i="3" s="1"/>
  <c r="BW129" i="3"/>
  <c r="BV129" i="3"/>
  <c r="BR129" i="3"/>
  <c r="BK129" i="3"/>
  <c r="BJ129" i="3"/>
  <c r="BG129" i="3"/>
  <c r="BF129" i="3"/>
  <c r="AT129" i="3"/>
  <c r="AH129" i="3"/>
  <c r="AQ129" i="3" s="1"/>
  <c r="AC129" i="3"/>
  <c r="AB129" i="3"/>
  <c r="AA129" i="3"/>
  <c r="W129" i="3"/>
  <c r="Q129" i="3"/>
  <c r="R129" i="3" s="1"/>
  <c r="P129" i="3"/>
  <c r="V129" i="3" s="1"/>
  <c r="O129" i="3"/>
  <c r="L129" i="3"/>
  <c r="K129" i="3"/>
  <c r="CO128" i="3"/>
  <c r="CL128" i="3"/>
  <c r="CC128" i="3"/>
  <c r="BL128" i="3" s="1"/>
  <c r="BX128" i="3"/>
  <c r="BW128" i="3"/>
  <c r="BV128" i="3"/>
  <c r="BR128" i="3"/>
  <c r="BK128" i="3"/>
  <c r="BQ128" i="3" s="1"/>
  <c r="BJ128" i="3"/>
  <c r="BG128" i="3"/>
  <c r="BF128" i="3"/>
  <c r="AT128" i="3"/>
  <c r="AH128" i="3"/>
  <c r="Q128" i="3" s="1"/>
  <c r="AC128" i="3"/>
  <c r="AD128" i="3" s="1"/>
  <c r="AB128" i="3"/>
  <c r="AA128" i="3"/>
  <c r="W128" i="3"/>
  <c r="P128" i="3"/>
  <c r="V128" i="3" s="1"/>
  <c r="O128" i="3"/>
  <c r="L128" i="3"/>
  <c r="K128" i="3"/>
  <c r="CO127" i="3"/>
  <c r="CC127" i="3"/>
  <c r="CL127" i="3" s="1"/>
  <c r="BX127" i="3"/>
  <c r="BY127" i="3" s="1"/>
  <c r="BW127" i="3"/>
  <c r="BV127" i="3"/>
  <c r="BR127" i="3"/>
  <c r="BQ127" i="3"/>
  <c r="BK127" i="3"/>
  <c r="BJ127" i="3"/>
  <c r="BG127" i="3"/>
  <c r="BF127" i="3"/>
  <c r="AT127" i="3"/>
  <c r="AQ127" i="3"/>
  <c r="AH127" i="3"/>
  <c r="Q127" i="3" s="1"/>
  <c r="AC127" i="3"/>
  <c r="AB127" i="3"/>
  <c r="AA127" i="3"/>
  <c r="W127" i="3"/>
  <c r="X127" i="3" s="1"/>
  <c r="P127" i="3"/>
  <c r="V127" i="3" s="1"/>
  <c r="O127" i="3"/>
  <c r="L127" i="3"/>
  <c r="K127" i="3"/>
  <c r="CO126" i="3"/>
  <c r="CC126" i="3"/>
  <c r="BL126" i="3" s="1"/>
  <c r="BM126" i="3" s="1"/>
  <c r="BX126" i="3"/>
  <c r="BY126" i="3" s="1"/>
  <c r="BW126" i="3"/>
  <c r="BV126" i="3"/>
  <c r="BR126" i="3"/>
  <c r="BK126" i="3"/>
  <c r="BQ126" i="3" s="1"/>
  <c r="BJ126" i="3"/>
  <c r="BG126" i="3"/>
  <c r="BF126" i="3"/>
  <c r="AT126" i="3"/>
  <c r="AH126" i="3"/>
  <c r="AQ126" i="3" s="1"/>
  <c r="AD126" i="3"/>
  <c r="AC126" i="3"/>
  <c r="AB126" i="3"/>
  <c r="AA126" i="3"/>
  <c r="W126" i="3"/>
  <c r="P126" i="3"/>
  <c r="V126" i="3" s="1"/>
  <c r="O126" i="3"/>
  <c r="L126" i="3"/>
  <c r="K126" i="3"/>
  <c r="CO125" i="3"/>
  <c r="CC125" i="3"/>
  <c r="CL125" i="3" s="1"/>
  <c r="BX125" i="3"/>
  <c r="BW125" i="3"/>
  <c r="BV125" i="3"/>
  <c r="BS125" i="3"/>
  <c r="BR125" i="3"/>
  <c r="BL125" i="3"/>
  <c r="BM125" i="3" s="1"/>
  <c r="BK125" i="3"/>
  <c r="BQ125" i="3" s="1"/>
  <c r="BJ125" i="3"/>
  <c r="BG125" i="3"/>
  <c r="BF125" i="3"/>
  <c r="AT125" i="3"/>
  <c r="AH125" i="3"/>
  <c r="Q125" i="3" s="1"/>
  <c r="R125" i="3" s="1"/>
  <c r="AC125" i="3"/>
  <c r="AB125" i="3"/>
  <c r="AD125" i="3" s="1"/>
  <c r="AA125" i="3"/>
  <c r="W125" i="3"/>
  <c r="V125" i="3"/>
  <c r="P125" i="3"/>
  <c r="O125" i="3"/>
  <c r="L125" i="3"/>
  <c r="K125" i="3"/>
  <c r="CO124" i="3"/>
  <c r="CC124" i="3"/>
  <c r="CL124" i="3" s="1"/>
  <c r="BX124" i="3"/>
  <c r="BW124" i="3"/>
  <c r="BY124" i="3" s="1"/>
  <c r="BV124" i="3"/>
  <c r="BR124" i="3"/>
  <c r="BQ124" i="3"/>
  <c r="BK124" i="3"/>
  <c r="BJ124" i="3"/>
  <c r="BG124" i="3"/>
  <c r="BF124" i="3"/>
  <c r="AT124" i="3"/>
  <c r="AH124" i="3"/>
  <c r="AQ124" i="3" s="1"/>
  <c r="AC124" i="3"/>
  <c r="AB124" i="3"/>
  <c r="AA124" i="3"/>
  <c r="W124" i="3"/>
  <c r="P124" i="3"/>
  <c r="V124" i="3" s="1"/>
  <c r="O124" i="3"/>
  <c r="L124" i="3"/>
  <c r="K124" i="3"/>
  <c r="CO123" i="3"/>
  <c r="CC123" i="3"/>
  <c r="BL123" i="3" s="1"/>
  <c r="BY123" i="3"/>
  <c r="BX123" i="3"/>
  <c r="BW123" i="3"/>
  <c r="BV123" i="3"/>
  <c r="BR123" i="3"/>
  <c r="BK123" i="3"/>
  <c r="BQ123" i="3" s="1"/>
  <c r="BJ123" i="3"/>
  <c r="BG123" i="3"/>
  <c r="BF123" i="3"/>
  <c r="AT123" i="3"/>
  <c r="AH123" i="3"/>
  <c r="AQ123" i="3" s="1"/>
  <c r="AC123" i="3"/>
  <c r="AD123" i="3" s="1"/>
  <c r="AB123" i="3"/>
  <c r="AA123" i="3"/>
  <c r="W123" i="3"/>
  <c r="Q123" i="3"/>
  <c r="R123" i="3" s="1"/>
  <c r="P123" i="3"/>
  <c r="V123" i="3" s="1"/>
  <c r="O123" i="3"/>
  <c r="L123" i="3"/>
  <c r="K123" i="3"/>
  <c r="CO122" i="3"/>
  <c r="CC122" i="3"/>
  <c r="CL122" i="3" s="1"/>
  <c r="BX122" i="3"/>
  <c r="BW122" i="3"/>
  <c r="BV122" i="3"/>
  <c r="BR122" i="3"/>
  <c r="BL122" i="3"/>
  <c r="BM122" i="3" s="1"/>
  <c r="BK122" i="3"/>
  <c r="BQ122" i="3" s="1"/>
  <c r="BJ122" i="3"/>
  <c r="BG122" i="3"/>
  <c r="BF122" i="3"/>
  <c r="AT122" i="3"/>
  <c r="AQ122" i="3"/>
  <c r="AH122" i="3"/>
  <c r="Q122" i="3" s="1"/>
  <c r="AC122" i="3"/>
  <c r="AD122" i="3" s="1"/>
  <c r="AB122" i="3"/>
  <c r="AA122" i="3"/>
  <c r="W122" i="3"/>
  <c r="P122" i="3"/>
  <c r="V122" i="3" s="1"/>
  <c r="O122" i="3"/>
  <c r="L122" i="3"/>
  <c r="K122" i="3"/>
  <c r="CO121" i="3"/>
  <c r="CC121" i="3"/>
  <c r="CL121" i="3" s="1"/>
  <c r="BX121" i="3"/>
  <c r="BY121" i="3" s="1"/>
  <c r="BW121" i="3"/>
  <c r="BV121" i="3"/>
  <c r="BR121" i="3"/>
  <c r="BK121" i="3"/>
  <c r="BQ121" i="3" s="1"/>
  <c r="BJ121" i="3"/>
  <c r="BG121" i="3"/>
  <c r="BF121" i="3"/>
  <c r="AT121" i="3"/>
  <c r="AH121" i="3"/>
  <c r="AQ121" i="3" s="1"/>
  <c r="AC121" i="3"/>
  <c r="AD121" i="3" s="1"/>
  <c r="AB121" i="3"/>
  <c r="AA121" i="3"/>
  <c r="W121" i="3"/>
  <c r="X121" i="3" s="1"/>
  <c r="P121" i="3"/>
  <c r="V121" i="3" s="1"/>
  <c r="O121" i="3"/>
  <c r="L121" i="3"/>
  <c r="K121" i="3"/>
  <c r="CO120" i="3"/>
  <c r="CL120" i="3"/>
  <c r="CC120" i="3"/>
  <c r="BL120" i="3" s="1"/>
  <c r="BX120" i="3"/>
  <c r="BW120" i="3"/>
  <c r="BV120" i="3"/>
  <c r="BR120" i="3"/>
  <c r="BK120" i="3"/>
  <c r="BM120" i="3" s="1"/>
  <c r="BJ120" i="3"/>
  <c r="BG120" i="3"/>
  <c r="BF120" i="3"/>
  <c r="AT120" i="3"/>
  <c r="AH120" i="3"/>
  <c r="AQ120" i="3" s="1"/>
  <c r="AC120" i="3"/>
  <c r="AD120" i="3" s="1"/>
  <c r="AB120" i="3"/>
  <c r="AA120" i="3"/>
  <c r="W120" i="3"/>
  <c r="Q120" i="3"/>
  <c r="R120" i="3" s="1"/>
  <c r="P120" i="3"/>
  <c r="V120" i="3" s="1"/>
  <c r="O120" i="3"/>
  <c r="L120" i="3"/>
  <c r="K120" i="3"/>
  <c r="CO119" i="3"/>
  <c r="CL119" i="3"/>
  <c r="CC119" i="3"/>
  <c r="BL119" i="3" s="1"/>
  <c r="BX119" i="3"/>
  <c r="BY119" i="3" s="1"/>
  <c r="BW119" i="3"/>
  <c r="BV119" i="3"/>
  <c r="BR119" i="3"/>
  <c r="BS119" i="3" s="1"/>
  <c r="BK119" i="3"/>
  <c r="BQ119" i="3" s="1"/>
  <c r="BJ119" i="3"/>
  <c r="BG119" i="3"/>
  <c r="BF119" i="3"/>
  <c r="AT119" i="3"/>
  <c r="AQ119" i="3"/>
  <c r="AH119" i="3"/>
  <c r="Q119" i="3" s="1"/>
  <c r="AC119" i="3"/>
  <c r="AB119" i="3"/>
  <c r="AA119" i="3"/>
  <c r="W119" i="3"/>
  <c r="P119" i="3"/>
  <c r="V119" i="3" s="1"/>
  <c r="X119" i="3" s="1"/>
  <c r="O119" i="3"/>
  <c r="L119" i="3"/>
  <c r="K119" i="3"/>
  <c r="CO118" i="3"/>
  <c r="CC118" i="3"/>
  <c r="CL118" i="3" s="1"/>
  <c r="BY118" i="3"/>
  <c r="BX118" i="3"/>
  <c r="BW118" i="3"/>
  <c r="BV118" i="3"/>
  <c r="BR118" i="3"/>
  <c r="BM118" i="3"/>
  <c r="BL118" i="3"/>
  <c r="BK118" i="3"/>
  <c r="BQ118" i="3" s="1"/>
  <c r="BJ118" i="3"/>
  <c r="BG118" i="3"/>
  <c r="BF118" i="3"/>
  <c r="AT118" i="3"/>
  <c r="AQ118" i="3"/>
  <c r="AH118" i="3"/>
  <c r="Q118" i="3" s="1"/>
  <c r="AC118" i="3"/>
  <c r="AB118" i="3"/>
  <c r="AA118" i="3"/>
  <c r="X118" i="3"/>
  <c r="W118" i="3"/>
  <c r="P118" i="3"/>
  <c r="V118" i="3" s="1"/>
  <c r="O118" i="3"/>
  <c r="L118" i="3"/>
  <c r="K118" i="3"/>
  <c r="CO117" i="3"/>
  <c r="CC117" i="3"/>
  <c r="BL117" i="3" s="1"/>
  <c r="BX117" i="3"/>
  <c r="BW117" i="3"/>
  <c r="BV117" i="3"/>
  <c r="BR117" i="3"/>
  <c r="BM117" i="3"/>
  <c r="BK117" i="3"/>
  <c r="BQ117" i="3" s="1"/>
  <c r="BJ117" i="3"/>
  <c r="BG117" i="3"/>
  <c r="BF117" i="3"/>
  <c r="AT117" i="3"/>
  <c r="AH117" i="3"/>
  <c r="AQ117" i="3" s="1"/>
  <c r="AD117" i="3"/>
  <c r="AC117" i="3"/>
  <c r="AB117" i="3"/>
  <c r="AA117" i="3"/>
  <c r="W117" i="3"/>
  <c r="V117" i="3"/>
  <c r="P117" i="3"/>
  <c r="O117" i="3"/>
  <c r="L117" i="3"/>
  <c r="K117" i="3"/>
  <c r="CO116" i="3"/>
  <c r="CL116" i="3"/>
  <c r="CC116" i="3"/>
  <c r="BX116" i="3"/>
  <c r="BW116" i="3"/>
  <c r="BV116" i="3"/>
  <c r="BR116" i="3"/>
  <c r="BS116" i="3" s="1"/>
  <c r="BL116" i="3"/>
  <c r="BM116" i="3" s="1"/>
  <c r="BK116" i="3"/>
  <c r="BQ116" i="3" s="1"/>
  <c r="BJ116" i="3"/>
  <c r="BG116" i="3"/>
  <c r="BF116" i="3"/>
  <c r="AT116" i="3"/>
  <c r="AH116" i="3"/>
  <c r="Q116" i="3" s="1"/>
  <c r="R116" i="3" s="1"/>
  <c r="AC116" i="3"/>
  <c r="AD116" i="3" s="1"/>
  <c r="AB116" i="3"/>
  <c r="AA116" i="3"/>
  <c r="W116" i="3"/>
  <c r="X116" i="3" s="1"/>
  <c r="V116" i="3"/>
  <c r="P116" i="3"/>
  <c r="O116" i="3"/>
  <c r="L116" i="3"/>
  <c r="K116" i="3"/>
  <c r="CO115" i="3"/>
  <c r="CC115" i="3"/>
  <c r="CL115" i="3" s="1"/>
  <c r="BX115" i="3"/>
  <c r="BW115" i="3"/>
  <c r="BV115" i="3"/>
  <c r="BR115" i="3"/>
  <c r="BS115" i="3" s="1"/>
  <c r="BQ115" i="3"/>
  <c r="BK115" i="3"/>
  <c r="BJ115" i="3"/>
  <c r="BG115" i="3"/>
  <c r="BF115" i="3"/>
  <c r="AT115" i="3"/>
  <c r="AH115" i="3"/>
  <c r="AQ115" i="3" s="1"/>
  <c r="AC115" i="3"/>
  <c r="AB115" i="3"/>
  <c r="AA115" i="3"/>
  <c r="W115" i="3"/>
  <c r="Q115" i="3"/>
  <c r="R115" i="3" s="1"/>
  <c r="P115" i="3"/>
  <c r="V115" i="3" s="1"/>
  <c r="X115" i="3" s="1"/>
  <c r="O115" i="3"/>
  <c r="L115" i="3"/>
  <c r="K115" i="3"/>
  <c r="CO114" i="3"/>
  <c r="CC114" i="3"/>
  <c r="CL114" i="3" s="1"/>
  <c r="BY114" i="3"/>
  <c r="BX114" i="3"/>
  <c r="BW114" i="3"/>
  <c r="BV114" i="3"/>
  <c r="BR114" i="3"/>
  <c r="BQ114" i="3"/>
  <c r="BK114" i="3"/>
  <c r="BG114" i="3"/>
  <c r="BF114" i="3"/>
  <c r="AT114" i="3"/>
  <c r="AH114" i="3"/>
  <c r="Q114" i="3" s="1"/>
  <c r="AC114" i="3"/>
  <c r="AB114" i="3"/>
  <c r="AA114" i="3"/>
  <c r="W114" i="3"/>
  <c r="P114" i="3"/>
  <c r="V114" i="3" s="1"/>
  <c r="X114" i="3" s="1"/>
  <c r="L114" i="3"/>
  <c r="K114" i="3"/>
  <c r="CO113" i="3"/>
  <c r="CC113" i="3"/>
  <c r="CL113" i="3" s="1"/>
  <c r="BX113" i="3"/>
  <c r="BW113" i="3"/>
  <c r="BV113" i="3"/>
  <c r="BR113" i="3"/>
  <c r="BS113" i="3" s="1"/>
  <c r="BQ113" i="3"/>
  <c r="BK113" i="3"/>
  <c r="BJ113" i="3"/>
  <c r="BG113" i="3"/>
  <c r="BF113" i="3"/>
  <c r="AT113" i="3"/>
  <c r="AH113" i="3"/>
  <c r="AQ113" i="3" s="1"/>
  <c r="AC113" i="3"/>
  <c r="AB113" i="3"/>
  <c r="AA113" i="3"/>
  <c r="W113" i="3"/>
  <c r="Q113" i="3"/>
  <c r="R113" i="3" s="1"/>
  <c r="P113" i="3"/>
  <c r="V113" i="3" s="1"/>
  <c r="X113" i="3" s="1"/>
  <c r="O113" i="3"/>
  <c r="L113" i="3"/>
  <c r="K113" i="3"/>
  <c r="CO112" i="3"/>
  <c r="CC112" i="3"/>
  <c r="BL112" i="3" s="1"/>
  <c r="BM112" i="3" s="1"/>
  <c r="BX112" i="3"/>
  <c r="BW112" i="3"/>
  <c r="BY112" i="3" s="1"/>
  <c r="BV112" i="3"/>
  <c r="BR112" i="3"/>
  <c r="BQ112" i="3"/>
  <c r="BK112" i="3"/>
  <c r="BJ112" i="3"/>
  <c r="BG112" i="3"/>
  <c r="BF112" i="3"/>
  <c r="AT112" i="3"/>
  <c r="AH112" i="3"/>
  <c r="AQ112" i="3" s="1"/>
  <c r="AC112" i="3"/>
  <c r="AD112" i="3" s="1"/>
  <c r="AB112" i="3"/>
  <c r="AA112" i="3"/>
  <c r="W112" i="3"/>
  <c r="P112" i="3"/>
  <c r="V112" i="3" s="1"/>
  <c r="O112" i="3"/>
  <c r="L112" i="3"/>
  <c r="K112" i="3"/>
  <c r="CO111" i="3"/>
  <c r="CC111" i="3"/>
  <c r="CL111" i="3" s="1"/>
  <c r="BX111" i="3"/>
  <c r="BY111" i="3" s="1"/>
  <c r="BW111" i="3"/>
  <c r="BV111" i="3"/>
  <c r="BR111" i="3"/>
  <c r="BS111" i="3" s="1"/>
  <c r="BL111" i="3"/>
  <c r="BM111" i="3" s="1"/>
  <c r="BK111" i="3"/>
  <c r="BQ111" i="3" s="1"/>
  <c r="BJ111" i="3"/>
  <c r="BG111" i="3"/>
  <c r="BF111" i="3"/>
  <c r="AT111" i="3"/>
  <c r="AQ111" i="3"/>
  <c r="AH111" i="3"/>
  <c r="Q111" i="3" s="1"/>
  <c r="AD111" i="3"/>
  <c r="AC111" i="3"/>
  <c r="AB111" i="3"/>
  <c r="AA111" i="3"/>
  <c r="W111" i="3"/>
  <c r="P111" i="3"/>
  <c r="V111" i="3" s="1"/>
  <c r="O111" i="3"/>
  <c r="L111" i="3"/>
  <c r="K111" i="3"/>
  <c r="CO110" i="3"/>
  <c r="CC110" i="3"/>
  <c r="CL110" i="3" s="1"/>
  <c r="BX110" i="3"/>
  <c r="BY110" i="3" s="1"/>
  <c r="BW110" i="3"/>
  <c r="BV110" i="3"/>
  <c r="BR110" i="3"/>
  <c r="BL110" i="3"/>
  <c r="BM110" i="3" s="1"/>
  <c r="BK110" i="3"/>
  <c r="BQ110" i="3" s="1"/>
  <c r="BJ110" i="3"/>
  <c r="BG110" i="3"/>
  <c r="BF110" i="3"/>
  <c r="AT110" i="3"/>
  <c r="AH110" i="3"/>
  <c r="AQ110" i="3" s="1"/>
  <c r="AC110" i="3"/>
  <c r="AD110" i="3" s="1"/>
  <c r="AB110" i="3"/>
  <c r="AA110" i="3"/>
  <c r="W110" i="3"/>
  <c r="X110" i="3" s="1"/>
  <c r="P110" i="3"/>
  <c r="V110" i="3" s="1"/>
  <c r="O110" i="3"/>
  <c r="L110" i="3"/>
  <c r="K110" i="3"/>
  <c r="CO109" i="3"/>
  <c r="CL109" i="3"/>
  <c r="CC109" i="3"/>
  <c r="BL109" i="3" s="1"/>
  <c r="BX109" i="3"/>
  <c r="BY109" i="3" s="1"/>
  <c r="BW109" i="3"/>
  <c r="BV109" i="3"/>
  <c r="BR109" i="3"/>
  <c r="BK109" i="3"/>
  <c r="BM109" i="3" s="1"/>
  <c r="BJ109" i="3"/>
  <c r="BG109" i="3"/>
  <c r="BF109" i="3"/>
  <c r="AT109" i="3"/>
  <c r="AH109" i="3"/>
  <c r="AQ109" i="3" s="1"/>
  <c r="AC109" i="3"/>
  <c r="AD109" i="3" s="1"/>
  <c r="AB109" i="3"/>
  <c r="AA109" i="3"/>
  <c r="W109" i="3"/>
  <c r="Q109" i="3"/>
  <c r="R109" i="3" s="1"/>
  <c r="P109" i="3"/>
  <c r="V109" i="3" s="1"/>
  <c r="O109" i="3"/>
  <c r="L109" i="3"/>
  <c r="K109" i="3"/>
  <c r="CO108" i="3"/>
  <c r="CL108" i="3"/>
  <c r="CC108" i="3"/>
  <c r="BL108" i="3" s="1"/>
  <c r="BX108" i="3"/>
  <c r="BY108" i="3" s="1"/>
  <c r="BW108" i="3"/>
  <c r="BV108" i="3"/>
  <c r="BR108" i="3"/>
  <c r="BS108" i="3" s="1"/>
  <c r="BK108" i="3"/>
  <c r="BQ108" i="3" s="1"/>
  <c r="BJ108" i="3"/>
  <c r="BG108" i="3"/>
  <c r="BF108" i="3"/>
  <c r="AT108" i="3"/>
  <c r="AQ108" i="3"/>
  <c r="AH108" i="3"/>
  <c r="Q108" i="3" s="1"/>
  <c r="AC108" i="3"/>
  <c r="AD108" i="3" s="1"/>
  <c r="AB108" i="3"/>
  <c r="AA108" i="3"/>
  <c r="W108" i="3"/>
  <c r="P108" i="3"/>
  <c r="V108" i="3" s="1"/>
  <c r="O108" i="3"/>
  <c r="L108" i="3"/>
  <c r="K108" i="3"/>
  <c r="CO107" i="3"/>
  <c r="CC107" i="3"/>
  <c r="CL107" i="3" s="1"/>
  <c r="BY107" i="3"/>
  <c r="BX107" i="3"/>
  <c r="BW107" i="3"/>
  <c r="BV107" i="3"/>
  <c r="BR107" i="3"/>
  <c r="BQ107" i="3"/>
  <c r="BK107" i="3"/>
  <c r="BJ107" i="3"/>
  <c r="BG107" i="3"/>
  <c r="BF107" i="3"/>
  <c r="AT107" i="3"/>
  <c r="AQ107" i="3"/>
  <c r="AH107" i="3"/>
  <c r="Q107" i="3" s="1"/>
  <c r="AC107" i="3"/>
  <c r="AB107" i="3"/>
  <c r="AA107" i="3"/>
  <c r="X107" i="3"/>
  <c r="W107" i="3"/>
  <c r="P107" i="3"/>
  <c r="V107" i="3" s="1"/>
  <c r="O107" i="3"/>
  <c r="L107" i="3"/>
  <c r="K107" i="3"/>
  <c r="CO106" i="3"/>
  <c r="CC106" i="3"/>
  <c r="BL106" i="3" s="1"/>
  <c r="BX106" i="3"/>
  <c r="BY106" i="3" s="1"/>
  <c r="BW106" i="3"/>
  <c r="BV106" i="3"/>
  <c r="BR106" i="3"/>
  <c r="BM106" i="3"/>
  <c r="BK106" i="3"/>
  <c r="BQ106" i="3" s="1"/>
  <c r="BJ106" i="3"/>
  <c r="BG106" i="3"/>
  <c r="BF106" i="3"/>
  <c r="AT106" i="3"/>
  <c r="AH106" i="3"/>
  <c r="AQ106" i="3" s="1"/>
  <c r="AD106" i="3"/>
  <c r="AC106" i="3"/>
  <c r="AB106" i="3"/>
  <c r="AA106" i="3"/>
  <c r="W106" i="3"/>
  <c r="V106" i="3"/>
  <c r="P106" i="3"/>
  <c r="O106" i="3"/>
  <c r="L106" i="3"/>
  <c r="K106" i="3"/>
  <c r="CO105" i="3"/>
  <c r="CL105" i="3"/>
  <c r="CC105" i="3"/>
  <c r="BX105" i="3"/>
  <c r="BW105" i="3"/>
  <c r="BV105" i="3"/>
  <c r="BS105" i="3"/>
  <c r="BR105" i="3"/>
  <c r="BL105" i="3"/>
  <c r="BM105" i="3" s="1"/>
  <c r="BK105" i="3"/>
  <c r="BQ105" i="3" s="1"/>
  <c r="BJ105" i="3"/>
  <c r="BG105" i="3"/>
  <c r="BF105" i="3"/>
  <c r="AT105" i="3"/>
  <c r="AH105" i="3"/>
  <c r="Q105" i="3" s="1"/>
  <c r="R105" i="3" s="1"/>
  <c r="AD105" i="3"/>
  <c r="AC105" i="3"/>
  <c r="AB105" i="3"/>
  <c r="AA105" i="3"/>
  <c r="W105" i="3"/>
  <c r="X105" i="3" s="1"/>
  <c r="V105" i="3"/>
  <c r="P105" i="3"/>
  <c r="O105" i="3"/>
  <c r="L105" i="3"/>
  <c r="K105" i="3"/>
  <c r="CO104" i="3"/>
  <c r="CC104" i="3"/>
  <c r="CL104" i="3" s="1"/>
  <c r="BX104" i="3"/>
  <c r="BW104" i="3"/>
  <c r="BV104" i="3"/>
  <c r="BR104" i="3"/>
  <c r="BS104" i="3" s="1"/>
  <c r="BQ104" i="3"/>
  <c r="BK104" i="3"/>
  <c r="BJ104" i="3"/>
  <c r="BG104" i="3"/>
  <c r="BF104" i="3"/>
  <c r="AT104" i="3"/>
  <c r="AH104" i="3"/>
  <c r="AQ104" i="3" s="1"/>
  <c r="AC104" i="3"/>
  <c r="AB104" i="3"/>
  <c r="AA104" i="3"/>
  <c r="W104" i="3"/>
  <c r="Q104" i="3"/>
  <c r="R104" i="3" s="1"/>
  <c r="P104" i="3"/>
  <c r="V104" i="3" s="1"/>
  <c r="O104" i="3"/>
  <c r="L104" i="3"/>
  <c r="K104" i="3"/>
  <c r="CO103" i="3"/>
  <c r="CC103" i="3"/>
  <c r="BL103" i="3" s="1"/>
  <c r="BM103" i="3" s="1"/>
  <c r="BY103" i="3"/>
  <c r="BX103" i="3"/>
  <c r="BW103" i="3"/>
  <c r="BV103" i="3"/>
  <c r="BR103" i="3"/>
  <c r="BS103" i="3" s="1"/>
  <c r="BQ103" i="3"/>
  <c r="BK103" i="3"/>
  <c r="BJ103" i="3"/>
  <c r="BG103" i="3"/>
  <c r="BF103" i="3"/>
  <c r="AT103" i="3"/>
  <c r="AH103" i="3"/>
  <c r="AQ103" i="3" s="1"/>
  <c r="AC103" i="3"/>
  <c r="AD103" i="3" s="1"/>
  <c r="AB103" i="3"/>
  <c r="AA103" i="3"/>
  <c r="W103" i="3"/>
  <c r="Q103" i="3"/>
  <c r="R103" i="3" s="1"/>
  <c r="P103" i="3"/>
  <c r="V103" i="3" s="1"/>
  <c r="O103" i="3"/>
  <c r="L103" i="3"/>
  <c r="K103" i="3"/>
  <c r="CO102" i="3"/>
  <c r="CC102" i="3"/>
  <c r="CL102" i="3" s="1"/>
  <c r="BX102" i="3"/>
  <c r="BY102" i="3" s="1"/>
  <c r="BW102" i="3"/>
  <c r="BV102" i="3"/>
  <c r="BR102" i="3"/>
  <c r="BK102" i="3"/>
  <c r="BQ102" i="3" s="1"/>
  <c r="BJ102" i="3"/>
  <c r="BG102" i="3"/>
  <c r="BF102" i="3"/>
  <c r="AT102" i="3"/>
  <c r="AH102" i="3"/>
  <c r="Q102" i="3" s="1"/>
  <c r="AC102" i="3"/>
  <c r="AD102" i="3" s="1"/>
  <c r="AB102" i="3"/>
  <c r="AA102" i="3"/>
  <c r="W102" i="3"/>
  <c r="P102" i="3"/>
  <c r="V102" i="3" s="1"/>
  <c r="X102" i="3" s="1"/>
  <c r="O102" i="3"/>
  <c r="L102" i="3"/>
  <c r="K102" i="3"/>
  <c r="CO101" i="3"/>
  <c r="CC101" i="3"/>
  <c r="CL101" i="3" s="1"/>
  <c r="BX101" i="3"/>
  <c r="BY101" i="3" s="1"/>
  <c r="BW101" i="3"/>
  <c r="BV101" i="3"/>
  <c r="BR101" i="3"/>
  <c r="BL101" i="3"/>
  <c r="BM101" i="3" s="1"/>
  <c r="BK101" i="3"/>
  <c r="BQ101" i="3" s="1"/>
  <c r="BJ101" i="3"/>
  <c r="BG101" i="3"/>
  <c r="BF101" i="3"/>
  <c r="AT101" i="3"/>
  <c r="AH101" i="3"/>
  <c r="AQ101" i="3" s="1"/>
  <c r="AC101" i="3"/>
  <c r="AB101" i="3"/>
  <c r="AA101" i="3"/>
  <c r="W101" i="3"/>
  <c r="X101" i="3" s="1"/>
  <c r="P101" i="3"/>
  <c r="V101" i="3" s="1"/>
  <c r="O101" i="3"/>
  <c r="L101" i="3"/>
  <c r="K101" i="3"/>
  <c r="CO100" i="3"/>
  <c r="CL100" i="3"/>
  <c r="CC100" i="3"/>
  <c r="BL100" i="3" s="1"/>
  <c r="BX100" i="3"/>
  <c r="BY100" i="3" s="1"/>
  <c r="BW100" i="3"/>
  <c r="BV100" i="3"/>
  <c r="BR100" i="3"/>
  <c r="BK100" i="3"/>
  <c r="BM100" i="3" s="1"/>
  <c r="BJ100" i="3"/>
  <c r="BG100" i="3"/>
  <c r="BF100" i="3"/>
  <c r="AT100" i="3"/>
  <c r="AH100" i="3"/>
  <c r="AQ100" i="3" s="1"/>
  <c r="AC100" i="3"/>
  <c r="AD100" i="3" s="1"/>
  <c r="AB100" i="3"/>
  <c r="AA100" i="3"/>
  <c r="W100" i="3"/>
  <c r="Q100" i="3"/>
  <c r="R100" i="3" s="1"/>
  <c r="P100" i="3"/>
  <c r="V100" i="3" s="1"/>
  <c r="O100" i="3"/>
  <c r="L100" i="3"/>
  <c r="K100" i="3"/>
  <c r="CO99" i="3"/>
  <c r="CL99" i="3"/>
  <c r="CC99" i="3"/>
  <c r="BL99" i="3" s="1"/>
  <c r="BX99" i="3"/>
  <c r="BY99" i="3" s="1"/>
  <c r="BW99" i="3"/>
  <c r="BV99" i="3"/>
  <c r="BR99" i="3"/>
  <c r="BK99" i="3"/>
  <c r="BQ99" i="3" s="1"/>
  <c r="BJ99" i="3"/>
  <c r="BG99" i="3"/>
  <c r="BF99" i="3"/>
  <c r="AT99" i="3"/>
  <c r="AH99" i="3"/>
  <c r="Q99" i="3" s="1"/>
  <c r="AC99" i="3"/>
  <c r="AB99" i="3"/>
  <c r="AA99" i="3"/>
  <c r="W99" i="3"/>
  <c r="P99" i="3"/>
  <c r="V99" i="3" s="1"/>
  <c r="O99" i="3"/>
  <c r="L99" i="3"/>
  <c r="K99" i="3"/>
  <c r="CO98" i="3"/>
  <c r="CC98" i="3"/>
  <c r="CL98" i="3" s="1"/>
  <c r="BX98" i="3"/>
  <c r="BY98" i="3" s="1"/>
  <c r="BW98" i="3"/>
  <c r="BV98" i="3"/>
  <c r="BR98" i="3"/>
  <c r="BL98" i="3"/>
  <c r="BM98" i="3" s="1"/>
  <c r="BK98" i="3"/>
  <c r="BQ98" i="3" s="1"/>
  <c r="BJ98" i="3"/>
  <c r="BG98" i="3"/>
  <c r="BF98" i="3"/>
  <c r="AT98" i="3"/>
  <c r="AQ98" i="3"/>
  <c r="AH98" i="3"/>
  <c r="Q98" i="3" s="1"/>
  <c r="AC98" i="3"/>
  <c r="AB98" i="3"/>
  <c r="AA98" i="3"/>
  <c r="W98" i="3"/>
  <c r="X98" i="3" s="1"/>
  <c r="P98" i="3"/>
  <c r="V98" i="3" s="1"/>
  <c r="O98" i="3"/>
  <c r="L98" i="3"/>
  <c r="K98" i="3"/>
  <c r="CO97" i="3"/>
  <c r="CC97" i="3"/>
  <c r="BL97" i="3" s="1"/>
  <c r="BM97" i="3" s="1"/>
  <c r="BX97" i="3"/>
  <c r="BW97" i="3"/>
  <c r="BV97" i="3"/>
  <c r="BR97" i="3"/>
  <c r="BK97" i="3"/>
  <c r="BQ97" i="3" s="1"/>
  <c r="BJ97" i="3"/>
  <c r="BG97" i="3"/>
  <c r="BF97" i="3"/>
  <c r="AT97" i="3"/>
  <c r="AH97" i="3"/>
  <c r="AQ97" i="3" s="1"/>
  <c r="AD97" i="3"/>
  <c r="AC97" i="3"/>
  <c r="AB97" i="3"/>
  <c r="AA97" i="3"/>
  <c r="W97" i="3"/>
  <c r="P97" i="3"/>
  <c r="V97" i="3" s="1"/>
  <c r="O97" i="3"/>
  <c r="L97" i="3"/>
  <c r="K97" i="3"/>
  <c r="CO96" i="3"/>
  <c r="CC96" i="3"/>
  <c r="CL96" i="3" s="1"/>
  <c r="BX96" i="3"/>
  <c r="BW96" i="3"/>
  <c r="BV96" i="3"/>
  <c r="BR96" i="3"/>
  <c r="BL96" i="3"/>
  <c r="BM96" i="3" s="1"/>
  <c r="BK96" i="3"/>
  <c r="BQ96" i="3" s="1"/>
  <c r="BS96" i="3" s="1"/>
  <c r="BJ96" i="3"/>
  <c r="BG96" i="3"/>
  <c r="BF96" i="3"/>
  <c r="AT96" i="3"/>
  <c r="AH96" i="3"/>
  <c r="Q96" i="3" s="1"/>
  <c r="R96" i="3" s="1"/>
  <c r="AC96" i="3"/>
  <c r="AD96" i="3" s="1"/>
  <c r="AB96" i="3"/>
  <c r="AA96" i="3"/>
  <c r="W96" i="3"/>
  <c r="V96" i="3"/>
  <c r="P96" i="3"/>
  <c r="O96" i="3"/>
  <c r="L96" i="3"/>
  <c r="K96" i="3"/>
  <c r="CO95" i="3"/>
  <c r="CC95" i="3"/>
  <c r="CL95" i="3" s="1"/>
  <c r="BX95" i="3"/>
  <c r="BW95" i="3"/>
  <c r="BV95" i="3"/>
  <c r="BR95" i="3"/>
  <c r="BQ95" i="3"/>
  <c r="BK95" i="3"/>
  <c r="BJ95" i="3"/>
  <c r="BG95" i="3"/>
  <c r="BF95" i="3"/>
  <c r="AT95" i="3"/>
  <c r="AH95" i="3"/>
  <c r="AQ95" i="3" s="1"/>
  <c r="AC95" i="3"/>
  <c r="AB95" i="3"/>
  <c r="AA95" i="3"/>
  <c r="W95" i="3"/>
  <c r="P95" i="3"/>
  <c r="V95" i="3" s="1"/>
  <c r="X95" i="3" s="1"/>
  <c r="O95" i="3"/>
  <c r="L95" i="3"/>
  <c r="K95" i="3"/>
  <c r="CO94" i="3"/>
  <c r="CC94" i="3"/>
  <c r="BL94" i="3" s="1"/>
  <c r="BY94" i="3"/>
  <c r="BX94" i="3"/>
  <c r="BW94" i="3"/>
  <c r="BV94" i="3"/>
  <c r="BR94" i="3"/>
  <c r="BK94" i="3"/>
  <c r="BQ94" i="3" s="1"/>
  <c r="BJ94" i="3"/>
  <c r="BG94" i="3"/>
  <c r="BF94" i="3"/>
  <c r="AT94" i="3"/>
  <c r="AH94" i="3"/>
  <c r="AQ94" i="3" s="1"/>
  <c r="AC94" i="3"/>
  <c r="AD94" i="3" s="1"/>
  <c r="AB94" i="3"/>
  <c r="AA94" i="3"/>
  <c r="W94" i="3"/>
  <c r="Q94" i="3"/>
  <c r="R94" i="3" s="1"/>
  <c r="P94" i="3"/>
  <c r="V94" i="3" s="1"/>
  <c r="O94" i="3"/>
  <c r="L94" i="3"/>
  <c r="K94" i="3"/>
  <c r="CO93" i="3"/>
  <c r="CC93" i="3"/>
  <c r="CL93" i="3" s="1"/>
  <c r="BX93" i="3"/>
  <c r="BW93" i="3"/>
  <c r="BV93" i="3"/>
  <c r="BR93" i="3"/>
  <c r="BS93" i="3" s="1"/>
  <c r="BL93" i="3"/>
  <c r="BM93" i="3" s="1"/>
  <c r="BK93" i="3"/>
  <c r="BQ93" i="3" s="1"/>
  <c r="BJ93" i="3"/>
  <c r="BG93" i="3"/>
  <c r="BF93" i="3"/>
  <c r="AT93" i="3"/>
  <c r="AQ93" i="3"/>
  <c r="AH93" i="3"/>
  <c r="Q93" i="3" s="1"/>
  <c r="AC93" i="3"/>
  <c r="AD93" i="3" s="1"/>
  <c r="AB93" i="3"/>
  <c r="AA93" i="3"/>
  <c r="W93" i="3"/>
  <c r="P93" i="3"/>
  <c r="V93" i="3" s="1"/>
  <c r="O93" i="3"/>
  <c r="L93" i="3"/>
  <c r="K93" i="3"/>
  <c r="CO92" i="3"/>
  <c r="CC92" i="3"/>
  <c r="CL92" i="3" s="1"/>
  <c r="BX92" i="3"/>
  <c r="BY92" i="3" s="1"/>
  <c r="BW92" i="3"/>
  <c r="BV92" i="3"/>
  <c r="BR92" i="3"/>
  <c r="BL92" i="3"/>
  <c r="BM92" i="3" s="1"/>
  <c r="BK92" i="3"/>
  <c r="BQ92" i="3" s="1"/>
  <c r="BJ92" i="3"/>
  <c r="BG92" i="3"/>
  <c r="BF92" i="3"/>
  <c r="AT92" i="3"/>
  <c r="AH92" i="3"/>
  <c r="AD92" i="3"/>
  <c r="AC92" i="3"/>
  <c r="AB92" i="3"/>
  <c r="AA92" i="3"/>
  <c r="W92" i="3"/>
  <c r="V92" i="3"/>
  <c r="P92" i="3"/>
  <c r="O92" i="3"/>
  <c r="L92" i="3"/>
  <c r="K92" i="3"/>
  <c r="CO91" i="3"/>
  <c r="CC91" i="3"/>
  <c r="CL91" i="3" s="1"/>
  <c r="BX91" i="3"/>
  <c r="BY91" i="3" s="1"/>
  <c r="BW91" i="3"/>
  <c r="BV91" i="3"/>
  <c r="BR91" i="3"/>
  <c r="BS91" i="3" s="1"/>
  <c r="BQ91" i="3"/>
  <c r="BK91" i="3"/>
  <c r="BJ91" i="3"/>
  <c r="BG91" i="3"/>
  <c r="BF91" i="3"/>
  <c r="AT91" i="3"/>
  <c r="AQ91" i="3"/>
  <c r="AH91" i="3"/>
  <c r="AC91" i="3"/>
  <c r="AB91" i="3"/>
  <c r="AA91" i="3"/>
  <c r="W91" i="3"/>
  <c r="Q91" i="3"/>
  <c r="P91" i="3"/>
  <c r="V91" i="3" s="1"/>
  <c r="O91" i="3"/>
  <c r="L91" i="3"/>
  <c r="K91" i="3"/>
  <c r="CO90" i="3"/>
  <c r="CC90" i="3"/>
  <c r="BX90" i="3"/>
  <c r="BW90" i="3"/>
  <c r="BY90" i="3" s="1"/>
  <c r="BV90" i="3"/>
  <c r="BR90" i="3"/>
  <c r="BS90" i="3" s="1"/>
  <c r="BQ90" i="3"/>
  <c r="BK90" i="3"/>
  <c r="BJ90" i="3"/>
  <c r="BG90" i="3"/>
  <c r="BF90" i="3"/>
  <c r="AT90" i="3"/>
  <c r="AH90" i="3"/>
  <c r="AQ90" i="3" s="1"/>
  <c r="AC90" i="3"/>
  <c r="AD90" i="3" s="1"/>
  <c r="AB90" i="3"/>
  <c r="AA90" i="3"/>
  <c r="W90" i="3"/>
  <c r="V90" i="3"/>
  <c r="P90" i="3"/>
  <c r="O90" i="3"/>
  <c r="L90" i="3"/>
  <c r="K90" i="3"/>
  <c r="CO89" i="3"/>
  <c r="CL89" i="3"/>
  <c r="CC89" i="3"/>
  <c r="BX89" i="3"/>
  <c r="BY89" i="3" s="1"/>
  <c r="BW89" i="3"/>
  <c r="BV89" i="3"/>
  <c r="BR89" i="3"/>
  <c r="BL89" i="3"/>
  <c r="BM89" i="3" s="1"/>
  <c r="BK89" i="3"/>
  <c r="BQ89" i="3" s="1"/>
  <c r="BJ89" i="3"/>
  <c r="BG89" i="3"/>
  <c r="BF89" i="3"/>
  <c r="AT89" i="3"/>
  <c r="AH89" i="3"/>
  <c r="AC89" i="3"/>
  <c r="AD89" i="3" s="1"/>
  <c r="AB89" i="3"/>
  <c r="AA89" i="3"/>
  <c r="W89" i="3"/>
  <c r="X89" i="3" s="1"/>
  <c r="V89" i="3"/>
  <c r="P89" i="3"/>
  <c r="O89" i="3"/>
  <c r="L89" i="3"/>
  <c r="K89" i="3"/>
  <c r="CO88" i="3"/>
  <c r="CC88" i="3"/>
  <c r="CL88" i="3" s="1"/>
  <c r="BX88" i="3"/>
  <c r="BW88" i="3"/>
  <c r="BV88" i="3"/>
  <c r="BR88" i="3"/>
  <c r="BK88" i="3"/>
  <c r="BQ88" i="3" s="1"/>
  <c r="BJ88" i="3"/>
  <c r="BG88" i="3"/>
  <c r="BF88" i="3"/>
  <c r="AT88" i="3"/>
  <c r="AH88" i="3"/>
  <c r="AQ88" i="3" s="1"/>
  <c r="AC88" i="3"/>
  <c r="AB88" i="3"/>
  <c r="AA88" i="3"/>
  <c r="W88" i="3"/>
  <c r="P88" i="3"/>
  <c r="V88" i="3" s="1"/>
  <c r="X88" i="3" s="1"/>
  <c r="O88" i="3"/>
  <c r="L88" i="3"/>
  <c r="K88" i="3"/>
  <c r="CO87" i="3"/>
  <c r="CC87" i="3"/>
  <c r="BY87" i="3"/>
  <c r="BX87" i="3"/>
  <c r="BW87" i="3"/>
  <c r="BV87" i="3"/>
  <c r="BR87" i="3"/>
  <c r="BK87" i="3"/>
  <c r="BQ87" i="3" s="1"/>
  <c r="BJ87" i="3"/>
  <c r="BG87" i="3"/>
  <c r="BF87" i="3"/>
  <c r="AT87" i="3"/>
  <c r="AH87" i="3"/>
  <c r="AQ87" i="3" s="1"/>
  <c r="AC87" i="3"/>
  <c r="AD87" i="3" s="1"/>
  <c r="AB87" i="3"/>
  <c r="AA87" i="3"/>
  <c r="W87" i="3"/>
  <c r="Q87" i="3"/>
  <c r="R87" i="3" s="1"/>
  <c r="P87" i="3"/>
  <c r="V87" i="3" s="1"/>
  <c r="O87" i="3"/>
  <c r="L87" i="3"/>
  <c r="K87" i="3"/>
  <c r="CO86" i="3"/>
  <c r="CL86" i="3"/>
  <c r="CC86" i="3"/>
  <c r="BX86" i="3"/>
  <c r="BY86" i="3" s="1"/>
  <c r="BW86" i="3"/>
  <c r="BV86" i="3"/>
  <c r="BR86" i="3"/>
  <c r="BL86" i="3"/>
  <c r="BK86" i="3"/>
  <c r="BQ86" i="3" s="1"/>
  <c r="BS86" i="3" s="1"/>
  <c r="BJ86" i="3"/>
  <c r="BG86" i="3"/>
  <c r="BF86" i="3"/>
  <c r="AT86" i="3"/>
  <c r="AH86" i="3"/>
  <c r="AC86" i="3"/>
  <c r="AD86" i="3" s="1"/>
  <c r="AB86" i="3"/>
  <c r="AA86" i="3"/>
  <c r="W86" i="3"/>
  <c r="V86" i="3"/>
  <c r="P86" i="3"/>
  <c r="O86" i="3"/>
  <c r="L86" i="3"/>
  <c r="K86" i="3"/>
  <c r="CO85" i="3"/>
  <c r="CC85" i="3"/>
  <c r="CL85" i="3" s="1"/>
  <c r="BX85" i="3"/>
  <c r="BW85" i="3"/>
  <c r="BV85" i="3"/>
  <c r="BR85" i="3"/>
  <c r="BK85" i="3"/>
  <c r="BQ85" i="3" s="1"/>
  <c r="BJ85" i="3"/>
  <c r="BG85" i="3"/>
  <c r="BF85" i="3"/>
  <c r="AT85" i="3"/>
  <c r="AH85" i="3"/>
  <c r="AQ85" i="3" s="1"/>
  <c r="AC85" i="3"/>
  <c r="AD85" i="3" s="1"/>
  <c r="AB85" i="3"/>
  <c r="AA85" i="3"/>
  <c r="W85" i="3"/>
  <c r="P85" i="3"/>
  <c r="V85" i="3" s="1"/>
  <c r="O85" i="3"/>
  <c r="L85" i="3"/>
  <c r="K85" i="3"/>
  <c r="CO84" i="3"/>
  <c r="CC84" i="3"/>
  <c r="BY84" i="3"/>
  <c r="BX84" i="3"/>
  <c r="BW84" i="3"/>
  <c r="BV84" i="3"/>
  <c r="BR84" i="3"/>
  <c r="BK84" i="3"/>
  <c r="BQ84" i="3" s="1"/>
  <c r="BJ84" i="3"/>
  <c r="BG84" i="3"/>
  <c r="BF84" i="3"/>
  <c r="AT84" i="3"/>
  <c r="AH84" i="3"/>
  <c r="AQ84" i="3" s="1"/>
  <c r="AC84" i="3"/>
  <c r="AD84" i="3" s="1"/>
  <c r="AB84" i="3"/>
  <c r="AA84" i="3"/>
  <c r="W84" i="3"/>
  <c r="V84" i="3"/>
  <c r="Q84" i="3"/>
  <c r="R84" i="3" s="1"/>
  <c r="P84" i="3"/>
  <c r="O84" i="3"/>
  <c r="L84" i="3"/>
  <c r="K84" i="3"/>
  <c r="CO83" i="3"/>
  <c r="CL83" i="3"/>
  <c r="CC83" i="3"/>
  <c r="BX83" i="3"/>
  <c r="BY83" i="3" s="1"/>
  <c r="BW83" i="3"/>
  <c r="BV83" i="3"/>
  <c r="BR83" i="3"/>
  <c r="BL83" i="3"/>
  <c r="BM83" i="3" s="1"/>
  <c r="BK83" i="3"/>
  <c r="BQ83" i="3" s="1"/>
  <c r="BJ83" i="3"/>
  <c r="BG83" i="3"/>
  <c r="BF83" i="3"/>
  <c r="AT83" i="3"/>
  <c r="AH83" i="3"/>
  <c r="AD83" i="3"/>
  <c r="AC83" i="3"/>
  <c r="AB83" i="3"/>
  <c r="AA83" i="3"/>
  <c r="W83" i="3"/>
  <c r="V83" i="3"/>
  <c r="P83" i="3"/>
  <c r="O83" i="3"/>
  <c r="L83" i="3"/>
  <c r="K83" i="3"/>
  <c r="CO82" i="3"/>
  <c r="CC82" i="3"/>
  <c r="CL82" i="3" s="1"/>
  <c r="BX82" i="3"/>
  <c r="BY82" i="3" s="1"/>
  <c r="BW82" i="3"/>
  <c r="BV82" i="3"/>
  <c r="BR82" i="3"/>
  <c r="BS82" i="3" s="1"/>
  <c r="BQ82" i="3"/>
  <c r="BK82" i="3"/>
  <c r="BJ82" i="3"/>
  <c r="BG82" i="3"/>
  <c r="BF82" i="3"/>
  <c r="AT82" i="3"/>
  <c r="AQ82" i="3"/>
  <c r="AH82" i="3"/>
  <c r="AC82" i="3"/>
  <c r="AB82" i="3"/>
  <c r="AA82" i="3"/>
  <c r="W82" i="3"/>
  <c r="Q82" i="3"/>
  <c r="P82" i="3"/>
  <c r="V82" i="3" s="1"/>
  <c r="O82" i="3"/>
  <c r="L82" i="3"/>
  <c r="K82" i="3"/>
  <c r="CO81" i="3"/>
  <c r="CC81" i="3"/>
  <c r="BX81" i="3"/>
  <c r="BW81" i="3"/>
  <c r="BY81" i="3" s="1"/>
  <c r="BV81" i="3"/>
  <c r="BR81" i="3"/>
  <c r="BS81" i="3" s="1"/>
  <c r="BQ81" i="3"/>
  <c r="BK81" i="3"/>
  <c r="BJ81" i="3"/>
  <c r="BG81" i="3"/>
  <c r="BF81" i="3"/>
  <c r="AT81" i="3"/>
  <c r="AH81" i="3"/>
  <c r="AQ81" i="3" s="1"/>
  <c r="AC81" i="3"/>
  <c r="AD81" i="3" s="1"/>
  <c r="AB81" i="3"/>
  <c r="AA81" i="3"/>
  <c r="W81" i="3"/>
  <c r="V81" i="3"/>
  <c r="P81" i="3"/>
  <c r="O81" i="3"/>
  <c r="L81" i="3"/>
  <c r="K81" i="3"/>
  <c r="CO80" i="3"/>
  <c r="CL80" i="3"/>
  <c r="CC80" i="3"/>
  <c r="BX80" i="3"/>
  <c r="BY80" i="3" s="1"/>
  <c r="BW80" i="3"/>
  <c r="BV80" i="3"/>
  <c r="BR80" i="3"/>
  <c r="BL80" i="3"/>
  <c r="BM80" i="3" s="1"/>
  <c r="BK80" i="3"/>
  <c r="BQ80" i="3" s="1"/>
  <c r="BJ80" i="3"/>
  <c r="BG80" i="3"/>
  <c r="BF80" i="3"/>
  <c r="AT80" i="3"/>
  <c r="AH80" i="3"/>
  <c r="AC80" i="3"/>
  <c r="AD80" i="3" s="1"/>
  <c r="AB80" i="3"/>
  <c r="AA80" i="3"/>
  <c r="W80" i="3"/>
  <c r="X80" i="3" s="1"/>
  <c r="V80" i="3"/>
  <c r="P80" i="3"/>
  <c r="O80" i="3"/>
  <c r="L80" i="3"/>
  <c r="K80" i="3"/>
  <c r="CO79" i="3"/>
  <c r="CC79" i="3"/>
  <c r="CL79" i="3" s="1"/>
  <c r="BX79" i="3"/>
  <c r="BW79" i="3"/>
  <c r="BV79" i="3"/>
  <c r="BR79" i="3"/>
  <c r="BK79" i="3"/>
  <c r="BQ79" i="3" s="1"/>
  <c r="BJ79" i="3"/>
  <c r="BG79" i="3"/>
  <c r="BF79" i="3"/>
  <c r="AT79" i="3"/>
  <c r="AH79" i="3"/>
  <c r="AQ79" i="3" s="1"/>
  <c r="AC79" i="3"/>
  <c r="AB79" i="3"/>
  <c r="AA79" i="3"/>
  <c r="W79" i="3"/>
  <c r="P79" i="3"/>
  <c r="O79" i="3"/>
  <c r="L79" i="3"/>
  <c r="K79" i="3"/>
  <c r="CO78" i="3"/>
  <c r="CC78" i="3"/>
  <c r="BY78" i="3"/>
  <c r="BX78" i="3"/>
  <c r="BW78" i="3"/>
  <c r="BV78" i="3"/>
  <c r="BR78" i="3"/>
  <c r="BK78" i="3"/>
  <c r="BQ78" i="3" s="1"/>
  <c r="BJ78" i="3"/>
  <c r="BG78" i="3"/>
  <c r="BF78" i="3"/>
  <c r="AT78" i="3"/>
  <c r="AH78" i="3"/>
  <c r="AQ78" i="3" s="1"/>
  <c r="AC78" i="3"/>
  <c r="AD78" i="3" s="1"/>
  <c r="AB78" i="3"/>
  <c r="AA78" i="3"/>
  <c r="W78" i="3"/>
  <c r="Q78" i="3"/>
  <c r="R78" i="3" s="1"/>
  <c r="P78" i="3"/>
  <c r="V78" i="3" s="1"/>
  <c r="O78" i="3"/>
  <c r="L78" i="3"/>
  <c r="K78" i="3"/>
  <c r="CO77" i="3"/>
  <c r="CL77" i="3"/>
  <c r="CC77" i="3"/>
  <c r="BX77" i="3"/>
  <c r="BY77" i="3" s="1"/>
  <c r="BW77" i="3"/>
  <c r="BV77" i="3"/>
  <c r="BR77" i="3"/>
  <c r="BL77" i="3"/>
  <c r="BK77" i="3"/>
  <c r="BJ77" i="3"/>
  <c r="BG77" i="3"/>
  <c r="BF77" i="3"/>
  <c r="AT77" i="3"/>
  <c r="AH77" i="3"/>
  <c r="AC77" i="3"/>
  <c r="AD77" i="3" s="1"/>
  <c r="AB77" i="3"/>
  <c r="AA77" i="3"/>
  <c r="W77" i="3"/>
  <c r="V77" i="3"/>
  <c r="P77" i="3"/>
  <c r="O77" i="3"/>
  <c r="L77" i="3"/>
  <c r="K77" i="3"/>
  <c r="CO73" i="3"/>
  <c r="CC73" i="3"/>
  <c r="CL73" i="3" s="1"/>
  <c r="BX73" i="3"/>
  <c r="BW73" i="3"/>
  <c r="BV73" i="3"/>
  <c r="BR73" i="3"/>
  <c r="BK73" i="3"/>
  <c r="BQ73" i="3" s="1"/>
  <c r="BJ73" i="3"/>
  <c r="BG73" i="3"/>
  <c r="BF73" i="3"/>
  <c r="AT73" i="3"/>
  <c r="AH73" i="3"/>
  <c r="AQ73" i="3" s="1"/>
  <c r="AC73" i="3"/>
  <c r="AD73" i="3" s="1"/>
  <c r="AB73" i="3"/>
  <c r="AA73" i="3"/>
  <c r="W73" i="3"/>
  <c r="P73" i="3"/>
  <c r="O73" i="3"/>
  <c r="L73" i="3"/>
  <c r="K73" i="3"/>
  <c r="CO72" i="3"/>
  <c r="CC72" i="3"/>
  <c r="BY72" i="3"/>
  <c r="BX72" i="3"/>
  <c r="BW72" i="3"/>
  <c r="BV72" i="3"/>
  <c r="BR72" i="3"/>
  <c r="BK72" i="3"/>
  <c r="BQ72" i="3" s="1"/>
  <c r="BJ72" i="3"/>
  <c r="BG72" i="3"/>
  <c r="BF72" i="3"/>
  <c r="AT72" i="3"/>
  <c r="AH72" i="3"/>
  <c r="AQ72" i="3" s="1"/>
  <c r="AC72" i="3"/>
  <c r="AD72" i="3" s="1"/>
  <c r="AB72" i="3"/>
  <c r="AA72" i="3"/>
  <c r="W72" i="3"/>
  <c r="V72" i="3"/>
  <c r="Q72" i="3"/>
  <c r="R72" i="3" s="1"/>
  <c r="P72" i="3"/>
  <c r="O72" i="3"/>
  <c r="L72" i="3"/>
  <c r="K72" i="3"/>
  <c r="CO71" i="3"/>
  <c r="CL71" i="3"/>
  <c r="CC71" i="3"/>
  <c r="BX71" i="3"/>
  <c r="BY71" i="3" s="1"/>
  <c r="BW71" i="3"/>
  <c r="BV71" i="3"/>
  <c r="BR71" i="3"/>
  <c r="BL71" i="3"/>
  <c r="BK71" i="3"/>
  <c r="BJ71" i="3"/>
  <c r="BG71" i="3"/>
  <c r="BF71" i="3"/>
  <c r="AT71" i="3"/>
  <c r="AH71" i="3"/>
  <c r="AD71" i="3"/>
  <c r="AC71" i="3"/>
  <c r="AB71" i="3"/>
  <c r="AA71" i="3"/>
  <c r="W71" i="3"/>
  <c r="V71" i="3"/>
  <c r="P71" i="3"/>
  <c r="O71" i="3"/>
  <c r="L71" i="3"/>
  <c r="K71" i="3"/>
  <c r="CO70" i="3"/>
  <c r="CC70" i="3"/>
  <c r="CL70" i="3" s="1"/>
  <c r="BX70" i="3"/>
  <c r="BY70" i="3" s="1"/>
  <c r="BW70" i="3"/>
  <c r="BV70" i="3"/>
  <c r="BR70" i="3"/>
  <c r="BS70" i="3" s="1"/>
  <c r="BQ70" i="3"/>
  <c r="BK70" i="3"/>
  <c r="BJ70" i="3"/>
  <c r="BG70" i="3"/>
  <c r="BF70" i="3"/>
  <c r="AT70" i="3"/>
  <c r="AQ70" i="3"/>
  <c r="AH70" i="3"/>
  <c r="AC70" i="3"/>
  <c r="AB70" i="3"/>
  <c r="AA70" i="3"/>
  <c r="W70" i="3"/>
  <c r="Q70" i="3"/>
  <c r="P70" i="3"/>
  <c r="O70" i="3"/>
  <c r="L70" i="3"/>
  <c r="K70" i="3"/>
  <c r="CO69" i="3"/>
  <c r="CC69" i="3"/>
  <c r="BX69" i="3"/>
  <c r="BW69" i="3"/>
  <c r="BY69" i="3" s="1"/>
  <c r="BV69" i="3"/>
  <c r="BR69" i="3"/>
  <c r="BS69" i="3" s="1"/>
  <c r="BQ69" i="3"/>
  <c r="BK69" i="3"/>
  <c r="BJ69" i="3"/>
  <c r="BG69" i="3"/>
  <c r="BF69" i="3"/>
  <c r="AT69" i="3"/>
  <c r="AH69" i="3"/>
  <c r="AQ69" i="3" s="1"/>
  <c r="AC69" i="3"/>
  <c r="AD69" i="3" s="1"/>
  <c r="AB69" i="3"/>
  <c r="AA69" i="3"/>
  <c r="W69" i="3"/>
  <c r="V69" i="3"/>
  <c r="P69" i="3"/>
  <c r="O69" i="3"/>
  <c r="L69" i="3"/>
  <c r="K69" i="3"/>
  <c r="CO68" i="3"/>
  <c r="CL68" i="3"/>
  <c r="CC68" i="3"/>
  <c r="BX68" i="3"/>
  <c r="BY68" i="3" s="1"/>
  <c r="BW68" i="3"/>
  <c r="BV68" i="3"/>
  <c r="BR68" i="3"/>
  <c r="BL68" i="3"/>
  <c r="BK68" i="3"/>
  <c r="BJ68" i="3"/>
  <c r="BG68" i="3"/>
  <c r="BF68" i="3"/>
  <c r="AT68" i="3"/>
  <c r="AH68" i="3"/>
  <c r="AC68" i="3"/>
  <c r="AD68" i="3" s="1"/>
  <c r="AB68" i="3"/>
  <c r="AA68" i="3"/>
  <c r="W68" i="3"/>
  <c r="P68" i="3"/>
  <c r="V68" i="3" s="1"/>
  <c r="O68" i="3"/>
  <c r="L68" i="3"/>
  <c r="K68" i="3"/>
  <c r="CO67" i="3"/>
  <c r="CC67" i="3"/>
  <c r="BL67" i="3" s="1"/>
  <c r="BX67" i="3"/>
  <c r="BY67" i="3" s="1"/>
  <c r="BW67" i="3"/>
  <c r="BV67" i="3"/>
  <c r="BR67" i="3"/>
  <c r="BQ67" i="3"/>
  <c r="BM67" i="3"/>
  <c r="BK67" i="3"/>
  <c r="BJ67" i="3"/>
  <c r="BG67" i="3"/>
  <c r="BF67" i="3"/>
  <c r="AT67" i="3"/>
  <c r="AQ67" i="3"/>
  <c r="AH67" i="3"/>
  <c r="AC67" i="3"/>
  <c r="AB67" i="3"/>
  <c r="AB48" i="3" s="1"/>
  <c r="AA67" i="3"/>
  <c r="W67" i="3"/>
  <c r="Q67" i="3"/>
  <c r="P67" i="3"/>
  <c r="O67" i="3"/>
  <c r="L67" i="3"/>
  <c r="K67" i="3"/>
  <c r="CO66" i="3"/>
  <c r="CC66" i="3"/>
  <c r="BX66" i="3"/>
  <c r="BY66" i="3" s="1"/>
  <c r="BW66" i="3"/>
  <c r="BV66" i="3"/>
  <c r="BR66" i="3"/>
  <c r="BK66" i="3"/>
  <c r="BQ66" i="3" s="1"/>
  <c r="BJ66" i="3"/>
  <c r="BG66" i="3"/>
  <c r="BF66" i="3"/>
  <c r="AT66" i="3"/>
  <c r="AH66" i="3"/>
  <c r="Q66" i="3" s="1"/>
  <c r="AC66" i="3"/>
  <c r="AD66" i="3" s="1"/>
  <c r="AB66" i="3"/>
  <c r="AA66" i="3"/>
  <c r="W66" i="3"/>
  <c r="P66" i="3"/>
  <c r="V66" i="3" s="1"/>
  <c r="O66" i="3"/>
  <c r="L66" i="3"/>
  <c r="K66" i="3"/>
  <c r="CO65" i="3"/>
  <c r="CC65" i="3"/>
  <c r="BL65" i="3" s="1"/>
  <c r="BX65" i="3"/>
  <c r="BY65" i="3" s="1"/>
  <c r="BW65" i="3"/>
  <c r="BV65" i="3"/>
  <c r="BR65" i="3"/>
  <c r="BS65" i="3" s="1"/>
  <c r="BK65" i="3"/>
  <c r="BQ65" i="3" s="1"/>
  <c r="BJ65" i="3"/>
  <c r="BG65" i="3"/>
  <c r="BF65" i="3"/>
  <c r="AT65" i="3"/>
  <c r="AH65" i="3"/>
  <c r="AC65" i="3"/>
  <c r="AD65" i="3" s="1"/>
  <c r="AB65" i="3"/>
  <c r="AA65" i="3"/>
  <c r="W65" i="3"/>
  <c r="P65" i="3"/>
  <c r="V65" i="3" s="1"/>
  <c r="O65" i="3"/>
  <c r="L65" i="3"/>
  <c r="K65" i="3"/>
  <c r="CO64" i="3"/>
  <c r="CC64" i="3"/>
  <c r="BL64" i="3" s="1"/>
  <c r="BX64" i="3"/>
  <c r="BY64" i="3" s="1"/>
  <c r="BW64" i="3"/>
  <c r="BV64" i="3"/>
  <c r="BR64" i="3"/>
  <c r="BM64" i="3"/>
  <c r="BK64" i="3"/>
  <c r="BQ64" i="3" s="1"/>
  <c r="BJ64" i="3"/>
  <c r="BG64" i="3"/>
  <c r="BF64" i="3"/>
  <c r="AT64" i="3"/>
  <c r="AH64" i="3"/>
  <c r="AC64" i="3"/>
  <c r="AB64" i="3"/>
  <c r="AA64" i="3"/>
  <c r="W64" i="3"/>
  <c r="P64" i="3"/>
  <c r="V64" i="3" s="1"/>
  <c r="O64" i="3"/>
  <c r="L64" i="3"/>
  <c r="K64" i="3"/>
  <c r="CO63" i="3"/>
  <c r="CC63" i="3"/>
  <c r="BX63" i="3"/>
  <c r="BW63" i="3"/>
  <c r="BV63" i="3"/>
  <c r="BR63" i="3"/>
  <c r="BS63" i="3" s="1"/>
  <c r="BK63" i="3"/>
  <c r="BQ63" i="3" s="1"/>
  <c r="BJ63" i="3"/>
  <c r="BG63" i="3"/>
  <c r="BF63" i="3"/>
  <c r="AT63" i="3"/>
  <c r="AH63" i="3"/>
  <c r="Q63" i="3" s="1"/>
  <c r="R63" i="3" s="1"/>
  <c r="AC63" i="3"/>
  <c r="AD63" i="3" s="1"/>
  <c r="AB63" i="3"/>
  <c r="AA63" i="3"/>
  <c r="W63" i="3"/>
  <c r="X63" i="3" s="1"/>
  <c r="P63" i="3"/>
  <c r="V63" i="3" s="1"/>
  <c r="O63" i="3"/>
  <c r="L63" i="3"/>
  <c r="K63" i="3"/>
  <c r="CO62" i="3"/>
  <c r="CC62" i="3"/>
  <c r="BX62" i="3"/>
  <c r="BY62" i="3" s="1"/>
  <c r="BW62" i="3"/>
  <c r="BV62" i="3"/>
  <c r="BR62" i="3"/>
  <c r="BK62" i="3"/>
  <c r="BQ62" i="3" s="1"/>
  <c r="BJ62" i="3"/>
  <c r="BG62" i="3"/>
  <c r="BF62" i="3"/>
  <c r="AT62" i="3"/>
  <c r="AH62" i="3"/>
  <c r="AC62" i="3"/>
  <c r="AD62" i="3" s="1"/>
  <c r="AB62" i="3"/>
  <c r="AA62" i="3"/>
  <c r="W62" i="3"/>
  <c r="P62" i="3"/>
  <c r="V62" i="3" s="1"/>
  <c r="O62" i="3"/>
  <c r="L62" i="3"/>
  <c r="K62" i="3"/>
  <c r="CO61" i="3"/>
  <c r="CC61" i="3"/>
  <c r="BL61" i="3" s="1"/>
  <c r="BX61" i="3"/>
  <c r="BW61" i="3"/>
  <c r="BV61" i="3"/>
  <c r="BR61" i="3"/>
  <c r="BK61" i="3"/>
  <c r="BQ61" i="3" s="1"/>
  <c r="BJ61" i="3"/>
  <c r="BG61" i="3"/>
  <c r="BF61" i="3"/>
  <c r="AT61" i="3"/>
  <c r="AH61" i="3"/>
  <c r="AC61" i="3"/>
  <c r="AD61" i="3" s="1"/>
  <c r="AB61" i="3"/>
  <c r="AA61" i="3"/>
  <c r="W61" i="3"/>
  <c r="P61" i="3"/>
  <c r="V61" i="3" s="1"/>
  <c r="O61" i="3"/>
  <c r="L61" i="3"/>
  <c r="K61" i="3"/>
  <c r="CO60" i="3"/>
  <c r="CC60" i="3"/>
  <c r="BX60" i="3"/>
  <c r="BY60" i="3" s="1"/>
  <c r="BW60" i="3"/>
  <c r="BV60" i="3"/>
  <c r="BR60" i="3"/>
  <c r="BK60" i="3"/>
  <c r="BQ60" i="3" s="1"/>
  <c r="BJ60" i="3"/>
  <c r="BG60" i="3"/>
  <c r="BF60" i="3"/>
  <c r="AT60" i="3"/>
  <c r="AH60" i="3"/>
  <c r="Q60" i="3" s="1"/>
  <c r="AC60" i="3"/>
  <c r="AB60" i="3"/>
  <c r="AA60" i="3"/>
  <c r="W60" i="3"/>
  <c r="X60" i="3" s="1"/>
  <c r="R60" i="3"/>
  <c r="P60" i="3"/>
  <c r="V60" i="3" s="1"/>
  <c r="O60" i="3"/>
  <c r="L60" i="3"/>
  <c r="K60" i="3"/>
  <c r="CO59" i="3"/>
  <c r="CC59" i="3"/>
  <c r="BX59" i="3"/>
  <c r="BY59" i="3" s="1"/>
  <c r="BW59" i="3"/>
  <c r="BV59" i="3"/>
  <c r="BR59" i="3"/>
  <c r="BK59" i="3"/>
  <c r="BQ59" i="3" s="1"/>
  <c r="BJ59" i="3"/>
  <c r="BG59" i="3"/>
  <c r="BF59" i="3"/>
  <c r="AT59" i="3"/>
  <c r="AH59" i="3"/>
  <c r="AC59" i="3"/>
  <c r="AB59" i="3"/>
  <c r="AA59" i="3"/>
  <c r="W59" i="3"/>
  <c r="P59" i="3"/>
  <c r="V59" i="3" s="1"/>
  <c r="O59" i="3"/>
  <c r="L59" i="3"/>
  <c r="K59" i="3"/>
  <c r="CO58" i="3"/>
  <c r="CC58" i="3"/>
  <c r="BL58" i="3" s="1"/>
  <c r="BX58" i="3"/>
  <c r="BW58" i="3"/>
  <c r="BW48" i="3" s="1"/>
  <c r="BV58" i="3"/>
  <c r="BR58" i="3"/>
  <c r="BS58" i="3" s="1"/>
  <c r="BM58" i="3"/>
  <c r="BK58" i="3"/>
  <c r="BQ58" i="3" s="1"/>
  <c r="BJ58" i="3"/>
  <c r="BG58" i="3"/>
  <c r="BF58" i="3"/>
  <c r="AT58" i="3"/>
  <c r="AH58" i="3"/>
  <c r="AC58" i="3"/>
  <c r="AB58" i="3"/>
  <c r="AA58" i="3"/>
  <c r="W58" i="3"/>
  <c r="P58" i="3"/>
  <c r="V58" i="3" s="1"/>
  <c r="O58" i="3"/>
  <c r="L58" i="3"/>
  <c r="K58" i="3"/>
  <c r="CO57" i="3"/>
  <c r="CC57" i="3"/>
  <c r="BX57" i="3"/>
  <c r="BY57" i="3" s="1"/>
  <c r="BW57" i="3"/>
  <c r="BV57" i="3"/>
  <c r="BR57" i="3"/>
  <c r="BK57" i="3"/>
  <c r="BQ57" i="3" s="1"/>
  <c r="BJ57" i="3"/>
  <c r="BG57" i="3"/>
  <c r="BF57" i="3"/>
  <c r="AT57" i="3"/>
  <c r="AH57" i="3"/>
  <c r="AC57" i="3"/>
  <c r="AD57" i="3" s="1"/>
  <c r="AB57" i="3"/>
  <c r="AA57" i="3"/>
  <c r="W57" i="3"/>
  <c r="P57" i="3"/>
  <c r="V57" i="3" s="1"/>
  <c r="O57" i="3"/>
  <c r="L57" i="3"/>
  <c r="K57" i="3"/>
  <c r="CO56" i="3"/>
  <c r="CC56" i="3"/>
  <c r="BX56" i="3"/>
  <c r="BW56" i="3"/>
  <c r="BV56" i="3"/>
  <c r="BR56" i="3"/>
  <c r="BK56" i="3"/>
  <c r="BQ56" i="3" s="1"/>
  <c r="BJ56" i="3"/>
  <c r="BG56" i="3"/>
  <c r="BF56" i="3"/>
  <c r="AT56" i="3"/>
  <c r="AH56" i="3"/>
  <c r="AC56" i="3"/>
  <c r="AD56" i="3" s="1"/>
  <c r="AB56" i="3"/>
  <c r="AA56" i="3"/>
  <c r="W56" i="3"/>
  <c r="P56" i="3"/>
  <c r="V56" i="3" s="1"/>
  <c r="O56" i="3"/>
  <c r="L56" i="3"/>
  <c r="K56" i="3"/>
  <c r="CO55" i="3"/>
  <c r="CC55" i="3"/>
  <c r="BX55" i="3"/>
  <c r="BY55" i="3" s="1"/>
  <c r="BW55" i="3"/>
  <c r="BV55" i="3"/>
  <c r="BR55" i="3"/>
  <c r="BS55" i="3" s="1"/>
  <c r="BK55" i="3"/>
  <c r="BQ55" i="3" s="1"/>
  <c r="BJ55" i="3"/>
  <c r="BG55" i="3"/>
  <c r="BF55" i="3"/>
  <c r="AT55" i="3"/>
  <c r="AH55" i="3"/>
  <c r="AC55" i="3"/>
  <c r="AB55" i="3"/>
  <c r="AA55" i="3"/>
  <c r="W55" i="3"/>
  <c r="P55" i="3"/>
  <c r="V55" i="3" s="1"/>
  <c r="O55" i="3"/>
  <c r="L55" i="3"/>
  <c r="K55" i="3"/>
  <c r="CO54" i="3"/>
  <c r="CC54" i="3"/>
  <c r="BX54" i="3"/>
  <c r="BY54" i="3" s="1"/>
  <c r="BW54" i="3"/>
  <c r="BV54" i="3"/>
  <c r="BR54" i="3"/>
  <c r="BK54" i="3"/>
  <c r="BQ54" i="3" s="1"/>
  <c r="BJ54" i="3"/>
  <c r="BG54" i="3"/>
  <c r="BF54" i="3"/>
  <c r="AT54" i="3"/>
  <c r="AH54" i="3"/>
  <c r="AC54" i="3"/>
  <c r="AD54" i="3" s="1"/>
  <c r="AB54" i="3"/>
  <c r="AA54" i="3"/>
  <c r="W54" i="3"/>
  <c r="P54" i="3"/>
  <c r="V54" i="3" s="1"/>
  <c r="O54" i="3"/>
  <c r="L54" i="3"/>
  <c r="K54" i="3"/>
  <c r="CO53" i="3"/>
  <c r="CC53" i="3"/>
  <c r="BX53" i="3"/>
  <c r="BW53" i="3"/>
  <c r="BV53" i="3"/>
  <c r="BR53" i="3"/>
  <c r="BK53" i="3"/>
  <c r="BQ53" i="3" s="1"/>
  <c r="BJ53" i="3"/>
  <c r="BG53" i="3"/>
  <c r="BF53" i="3"/>
  <c r="AT53" i="3"/>
  <c r="AH53" i="3"/>
  <c r="AC53" i="3"/>
  <c r="AD53" i="3" s="1"/>
  <c r="AB53" i="3"/>
  <c r="AA53" i="3"/>
  <c r="W53" i="3"/>
  <c r="P53" i="3"/>
  <c r="V53" i="3" s="1"/>
  <c r="O53" i="3"/>
  <c r="L53" i="3"/>
  <c r="K53" i="3"/>
  <c r="CO52" i="3"/>
  <c r="CC52" i="3"/>
  <c r="BX52" i="3"/>
  <c r="BY52" i="3" s="1"/>
  <c r="BW52" i="3"/>
  <c r="BV52" i="3"/>
  <c r="BR52" i="3"/>
  <c r="BS52" i="3" s="1"/>
  <c r="BK52" i="3"/>
  <c r="BQ52" i="3" s="1"/>
  <c r="BJ52" i="3"/>
  <c r="BG52" i="3"/>
  <c r="BF52" i="3"/>
  <c r="AT52" i="3"/>
  <c r="AH52" i="3"/>
  <c r="AC52" i="3"/>
  <c r="AB52" i="3"/>
  <c r="AA52" i="3"/>
  <c r="W52" i="3"/>
  <c r="P52" i="3"/>
  <c r="V52" i="3" s="1"/>
  <c r="O52" i="3"/>
  <c r="L52" i="3"/>
  <c r="K52" i="3"/>
  <c r="CO51" i="3"/>
  <c r="CC51" i="3"/>
  <c r="BX51" i="3"/>
  <c r="BY51" i="3" s="1"/>
  <c r="BW51" i="3"/>
  <c r="BV51" i="3"/>
  <c r="BR51" i="3"/>
  <c r="BK51" i="3"/>
  <c r="BQ51" i="3" s="1"/>
  <c r="BJ51" i="3"/>
  <c r="BG51" i="3"/>
  <c r="BF51" i="3"/>
  <c r="AT51" i="3"/>
  <c r="AH51" i="3"/>
  <c r="AC51" i="3"/>
  <c r="AD51" i="3" s="1"/>
  <c r="AB51" i="3"/>
  <c r="AA51" i="3"/>
  <c r="W51" i="3"/>
  <c r="P51" i="3"/>
  <c r="V51" i="3" s="1"/>
  <c r="O51" i="3"/>
  <c r="L51" i="3"/>
  <c r="K51" i="3"/>
  <c r="CO50" i="3"/>
  <c r="CC50" i="3"/>
  <c r="BX50" i="3"/>
  <c r="BW50" i="3"/>
  <c r="BV50" i="3"/>
  <c r="BR50" i="3"/>
  <c r="BK50" i="3"/>
  <c r="BQ50" i="3" s="1"/>
  <c r="BJ50" i="3"/>
  <c r="BG50" i="3"/>
  <c r="BF50" i="3"/>
  <c r="AT50" i="3"/>
  <c r="AH50" i="3"/>
  <c r="AH48" i="3" s="1"/>
  <c r="AC50" i="3"/>
  <c r="AD50" i="3" s="1"/>
  <c r="AB50" i="3"/>
  <c r="AA50" i="3"/>
  <c r="W50" i="3"/>
  <c r="P50" i="3"/>
  <c r="V50" i="3" s="1"/>
  <c r="O50" i="3"/>
  <c r="L50" i="3"/>
  <c r="K50" i="3"/>
  <c r="CO49" i="3"/>
  <c r="CC49" i="3"/>
  <c r="BX49" i="3"/>
  <c r="BW49" i="3"/>
  <c r="BV49" i="3"/>
  <c r="BR49" i="3"/>
  <c r="BK49" i="3"/>
  <c r="BJ49" i="3"/>
  <c r="BG49" i="3"/>
  <c r="BF49" i="3"/>
  <c r="AT49" i="3"/>
  <c r="AH49" i="3"/>
  <c r="AC49" i="3"/>
  <c r="AB49" i="3"/>
  <c r="AA49" i="3"/>
  <c r="W49" i="3"/>
  <c r="P49" i="3"/>
  <c r="O49" i="3"/>
  <c r="L49" i="3"/>
  <c r="K49" i="3"/>
  <c r="CN48" i="3"/>
  <c r="CM48" i="3"/>
  <c r="CK48" i="3"/>
  <c r="CJ48" i="3"/>
  <c r="CI48" i="3"/>
  <c r="CH48" i="3"/>
  <c r="CG48" i="3"/>
  <c r="CF48" i="3"/>
  <c r="CE48" i="3"/>
  <c r="CD48" i="3"/>
  <c r="CB48" i="3"/>
  <c r="CA48" i="3"/>
  <c r="BZ48" i="3"/>
  <c r="BU48" i="3"/>
  <c r="BV48" i="3" s="1"/>
  <c r="BT48" i="3"/>
  <c r="BI48" i="3"/>
  <c r="BH48" i="3"/>
  <c r="BJ48" i="3" s="1"/>
  <c r="BE48" i="3"/>
  <c r="BD48" i="3"/>
  <c r="BC48" i="3"/>
  <c r="BB48" i="3"/>
  <c r="BA48" i="3"/>
  <c r="AS48" i="3"/>
  <c r="AR48" i="3"/>
  <c r="AT48" i="3" s="1"/>
  <c r="AP48" i="3"/>
  <c r="AO48" i="3"/>
  <c r="AN48" i="3"/>
  <c r="AM48" i="3"/>
  <c r="AL48" i="3"/>
  <c r="AK48" i="3"/>
  <c r="AJ48" i="3"/>
  <c r="AI48" i="3"/>
  <c r="AG48" i="3"/>
  <c r="AF48" i="3"/>
  <c r="AE48" i="3"/>
  <c r="Z48" i="3"/>
  <c r="AA48" i="3" s="1"/>
  <c r="Y48" i="3"/>
  <c r="N48" i="3"/>
  <c r="M48" i="3"/>
  <c r="O48" i="3" s="1"/>
  <c r="J48" i="3"/>
  <c r="I48" i="3"/>
  <c r="K48" i="3" s="1"/>
  <c r="H48" i="3"/>
  <c r="G48" i="3"/>
  <c r="F48" i="3"/>
  <c r="CO43" i="3"/>
  <c r="CL43" i="3"/>
  <c r="BY43" i="3"/>
  <c r="BV43" i="3"/>
  <c r="BS43" i="3"/>
  <c r="BP43" i="3"/>
  <c r="BM43" i="3"/>
  <c r="BJ43" i="3"/>
  <c r="BG43" i="3"/>
  <c r="BF43" i="3"/>
  <c r="AT43" i="3"/>
  <c r="AQ43" i="3"/>
  <c r="AD43" i="3"/>
  <c r="AA43" i="3"/>
  <c r="X43" i="3"/>
  <c r="U43" i="3"/>
  <c r="R43" i="3"/>
  <c r="O43" i="3"/>
  <c r="L43" i="3"/>
  <c r="K43" i="3"/>
  <c r="CN42" i="3"/>
  <c r="CM42" i="3"/>
  <c r="CK42" i="3"/>
  <c r="CJ42" i="3"/>
  <c r="CI42" i="3"/>
  <c r="CH42" i="3"/>
  <c r="CG42" i="3"/>
  <c r="CF42" i="3"/>
  <c r="CE42" i="3"/>
  <c r="CD42" i="3"/>
  <c r="CC42" i="3"/>
  <c r="CL42" i="3" s="1"/>
  <c r="CB42" i="3"/>
  <c r="CA42" i="3"/>
  <c r="BZ42" i="3"/>
  <c r="BY42" i="3"/>
  <c r="BX42" i="3"/>
  <c r="BW42" i="3"/>
  <c r="BU42" i="3"/>
  <c r="BT42" i="3"/>
  <c r="BR42" i="3"/>
  <c r="BQ42" i="3"/>
  <c r="BS42" i="3" s="1"/>
  <c r="BO42" i="3"/>
  <c r="BP42" i="3" s="1"/>
  <c r="BN42" i="3"/>
  <c r="BM42" i="3"/>
  <c r="BL42" i="3"/>
  <c r="BK42" i="3"/>
  <c r="BI42" i="3"/>
  <c r="BH42" i="3"/>
  <c r="BE42" i="3"/>
  <c r="BF42" i="3" s="1"/>
  <c r="BD42" i="3"/>
  <c r="BC42" i="3"/>
  <c r="BB42" i="3"/>
  <c r="BA42" i="3"/>
  <c r="AZ42" i="3"/>
  <c r="AY42" i="3"/>
  <c r="AS42" i="3"/>
  <c r="AR42" i="3"/>
  <c r="AP42" i="3"/>
  <c r="AO42" i="3"/>
  <c r="AN42" i="3"/>
  <c r="AM42" i="3"/>
  <c r="AL42" i="3"/>
  <c r="AK42" i="3"/>
  <c r="AJ42" i="3"/>
  <c r="AI42" i="3"/>
  <c r="AG42" i="3"/>
  <c r="AF42" i="3"/>
  <c r="AE42" i="3"/>
  <c r="AC42" i="3"/>
  <c r="AD42" i="3" s="1"/>
  <c r="AB42" i="3"/>
  <c r="Z42" i="3"/>
  <c r="AA42" i="3" s="1"/>
  <c r="Y42" i="3"/>
  <c r="W42" i="3"/>
  <c r="X42" i="3" s="1"/>
  <c r="V42" i="3"/>
  <c r="T42" i="3"/>
  <c r="S42" i="3"/>
  <c r="U42" i="3" s="1"/>
  <c r="Q42" i="3"/>
  <c r="R42" i="3" s="1"/>
  <c r="P42" i="3"/>
  <c r="N42" i="3"/>
  <c r="O42" i="3" s="1"/>
  <c r="M42" i="3"/>
  <c r="K42" i="3"/>
  <c r="J42" i="3"/>
  <c r="I42" i="3"/>
  <c r="H42" i="3"/>
  <c r="G42" i="3"/>
  <c r="F42" i="3"/>
  <c r="E42" i="3"/>
  <c r="D42" i="3"/>
  <c r="CN41" i="3"/>
  <c r="CO41" i="3" s="1"/>
  <c r="CM41" i="3"/>
  <c r="CK41" i="3"/>
  <c r="CJ41" i="3"/>
  <c r="CI41" i="3"/>
  <c r="CH41" i="3"/>
  <c r="CG41" i="3"/>
  <c r="CF41" i="3"/>
  <c r="CE41" i="3"/>
  <c r="CD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E41" i="3"/>
  <c r="BF41" i="3" s="1"/>
  <c r="BD41" i="3"/>
  <c r="BC41" i="3"/>
  <c r="BB41" i="3"/>
  <c r="BA41" i="3"/>
  <c r="AZ41" i="3"/>
  <c r="AY41" i="3"/>
  <c r="AS41" i="3"/>
  <c r="AR41" i="3"/>
  <c r="AP41" i="3"/>
  <c r="AO41" i="3"/>
  <c r="AN41" i="3"/>
  <c r="AM41" i="3"/>
  <c r="AL41" i="3"/>
  <c r="AK41" i="3"/>
  <c r="AJ41" i="3"/>
  <c r="AI41" i="3"/>
  <c r="AG41" i="3"/>
  <c r="AF41" i="3"/>
  <c r="AE41" i="3"/>
  <c r="AC41" i="3"/>
  <c r="AB41" i="3"/>
  <c r="Z41" i="3"/>
  <c r="Y41" i="3"/>
  <c r="AA41" i="3" s="1"/>
  <c r="W41" i="3"/>
  <c r="X41" i="3" s="1"/>
  <c r="V41" i="3"/>
  <c r="U41" i="3"/>
  <c r="T41" i="3"/>
  <c r="S41" i="3"/>
  <c r="Q41" i="3"/>
  <c r="P41" i="3"/>
  <c r="N41" i="3"/>
  <c r="O41" i="3" s="1"/>
  <c r="M41" i="3"/>
  <c r="J41" i="3"/>
  <c r="K41" i="3" s="1"/>
  <c r="I41" i="3"/>
  <c r="H41" i="3"/>
  <c r="G41" i="3"/>
  <c r="F41" i="3"/>
  <c r="E41" i="3"/>
  <c r="D41" i="3"/>
  <c r="CP33" i="3"/>
  <c r="CO33" i="3"/>
  <c r="CL33" i="3"/>
  <c r="CC33" i="3"/>
  <c r="BY33" i="3"/>
  <c r="BV33" i="3"/>
  <c r="BS33" i="3"/>
  <c r="BP33" i="3"/>
  <c r="BM33" i="3"/>
  <c r="BJ33" i="3"/>
  <c r="BG33" i="3"/>
  <c r="BF33" i="3"/>
  <c r="AU33" i="3"/>
  <c r="AT33" i="3"/>
  <c r="AQ33" i="3"/>
  <c r="AH33" i="3"/>
  <c r="AD33" i="3"/>
  <c r="AA33" i="3"/>
  <c r="X33" i="3"/>
  <c r="U33" i="3"/>
  <c r="R33" i="3"/>
  <c r="O33" i="3"/>
  <c r="L33" i="3"/>
  <c r="K33" i="3"/>
  <c r="CM32" i="3"/>
  <c r="CK32" i="3"/>
  <c r="CG32" i="3"/>
  <c r="CF32" i="3"/>
  <c r="CD32" i="3"/>
  <c r="CA32" i="3"/>
  <c r="BU32" i="3"/>
  <c r="BO32" i="3"/>
  <c r="BI32" i="3"/>
  <c r="BC32" i="3"/>
  <c r="BA32" i="3"/>
  <c r="AU32" i="3"/>
  <c r="AS32" i="3"/>
  <c r="AO32" i="3"/>
  <c r="AN32" i="3"/>
  <c r="AM32" i="3"/>
  <c r="AK32" i="3"/>
  <c r="AF32" i="3"/>
  <c r="Y32" i="3"/>
  <c r="T32" i="3"/>
  <c r="U32" i="3" s="1"/>
  <c r="M32" i="3"/>
  <c r="J32" i="3"/>
  <c r="H32" i="3"/>
  <c r="E32" i="3"/>
  <c r="D32" i="3"/>
  <c r="CN31" i="3"/>
  <c r="CP31" i="3" s="1"/>
  <c r="CM31" i="3"/>
  <c r="CK31" i="3"/>
  <c r="CJ31" i="3"/>
  <c r="CJ32" i="3" s="1"/>
  <c r="CI31" i="3"/>
  <c r="CI32" i="3" s="1"/>
  <c r="CH31" i="3"/>
  <c r="CH32" i="3" s="1"/>
  <c r="CG31" i="3"/>
  <c r="CF31" i="3"/>
  <c r="CE31" i="3"/>
  <c r="CE32" i="3" s="1"/>
  <c r="CD31" i="3"/>
  <c r="CB31" i="3"/>
  <c r="CB32" i="3" s="1"/>
  <c r="CA31" i="3"/>
  <c r="BZ31" i="3"/>
  <c r="BZ32" i="3" s="1"/>
  <c r="BV31" i="3"/>
  <c r="BU31" i="3"/>
  <c r="BT31" i="3"/>
  <c r="BT32" i="3" s="1"/>
  <c r="BV32" i="3" s="1"/>
  <c r="BP31" i="3"/>
  <c r="BO31" i="3"/>
  <c r="BN31" i="3"/>
  <c r="BN32" i="3" s="1"/>
  <c r="BP32" i="3" s="1"/>
  <c r="BJ31" i="3"/>
  <c r="BI31" i="3"/>
  <c r="BH31" i="3"/>
  <c r="BH32" i="3" s="1"/>
  <c r="BJ32" i="3" s="1"/>
  <c r="BE31" i="3"/>
  <c r="BE32" i="3" s="1"/>
  <c r="BD31" i="3"/>
  <c r="BF31" i="3" s="1"/>
  <c r="BC31" i="3"/>
  <c r="BB31" i="3"/>
  <c r="BB32" i="3" s="1"/>
  <c r="BA31" i="3"/>
  <c r="BG31" i="3" s="1"/>
  <c r="AZ31" i="3"/>
  <c r="AZ32" i="3" s="1"/>
  <c r="AY31" i="3"/>
  <c r="AY32" i="3" s="1"/>
  <c r="AU31" i="3"/>
  <c r="AS31" i="3"/>
  <c r="AR31" i="3"/>
  <c r="AR32" i="3" s="1"/>
  <c r="AP31" i="3"/>
  <c r="AP32" i="3" s="1"/>
  <c r="AO31" i="3"/>
  <c r="AN31" i="3"/>
  <c r="AM31" i="3"/>
  <c r="AL31" i="3"/>
  <c r="AL32" i="3" s="1"/>
  <c r="AK31" i="3"/>
  <c r="AJ31" i="3"/>
  <c r="AJ32" i="3" s="1"/>
  <c r="AI31" i="3"/>
  <c r="AI32" i="3" s="1"/>
  <c r="AG31" i="3"/>
  <c r="AG32" i="3" s="1"/>
  <c r="AF31" i="3"/>
  <c r="AE31" i="3"/>
  <c r="AE32" i="3" s="1"/>
  <c r="Z31" i="3"/>
  <c r="Z32" i="3" s="1"/>
  <c r="AA32" i="3" s="1"/>
  <c r="Y31" i="3"/>
  <c r="T31" i="3"/>
  <c r="S31" i="3"/>
  <c r="S32" i="3" s="1"/>
  <c r="N31" i="3"/>
  <c r="O31" i="3" s="1"/>
  <c r="M31" i="3"/>
  <c r="J31" i="3"/>
  <c r="I31" i="3"/>
  <c r="I32" i="3" s="1"/>
  <c r="H31" i="3"/>
  <c r="G31" i="3"/>
  <c r="G32" i="3" s="1"/>
  <c r="F31" i="3"/>
  <c r="F32" i="3" s="1"/>
  <c r="E31" i="3"/>
  <c r="D31" i="3"/>
  <c r="CP30" i="3"/>
  <c r="CO30" i="3"/>
  <c r="CC30" i="3"/>
  <c r="BL30" i="3" s="1"/>
  <c r="BM30" i="3" s="1"/>
  <c r="BX30" i="3"/>
  <c r="BW30" i="3"/>
  <c r="BY30" i="3" s="1"/>
  <c r="BV30" i="3"/>
  <c r="BR30" i="3"/>
  <c r="BK30" i="3"/>
  <c r="BQ30" i="3" s="1"/>
  <c r="BJ30" i="3"/>
  <c r="BG30" i="3"/>
  <c r="BF30" i="3"/>
  <c r="AU30" i="3"/>
  <c r="AT30" i="3"/>
  <c r="AH30" i="3"/>
  <c r="Q30" i="3" s="1"/>
  <c r="AC30" i="3"/>
  <c r="AD30" i="3" s="1"/>
  <c r="AB30" i="3"/>
  <c r="AA30" i="3"/>
  <c r="W30" i="3"/>
  <c r="X30" i="3" s="1"/>
  <c r="V30" i="3"/>
  <c r="R30" i="3"/>
  <c r="P30" i="3"/>
  <c r="O30" i="3"/>
  <c r="L30" i="3"/>
  <c r="K30" i="3"/>
  <c r="CP29" i="3"/>
  <c r="CO29" i="3"/>
  <c r="CC29" i="3"/>
  <c r="BL29" i="3" s="1"/>
  <c r="BM29" i="3" s="1"/>
  <c r="BX29" i="3"/>
  <c r="BY29" i="3" s="1"/>
  <c r="BW29" i="3"/>
  <c r="BV29" i="3"/>
  <c r="BR29" i="3"/>
  <c r="BS29" i="3" s="1"/>
  <c r="BQ29" i="3"/>
  <c r="BK29" i="3"/>
  <c r="BJ29" i="3"/>
  <c r="BG29" i="3"/>
  <c r="BF29" i="3"/>
  <c r="AU29" i="3"/>
  <c r="AT29" i="3"/>
  <c r="AH29" i="3"/>
  <c r="AQ29" i="3" s="1"/>
  <c r="AC29" i="3"/>
  <c r="AD29" i="3" s="1"/>
  <c r="AB29" i="3"/>
  <c r="AA29" i="3"/>
  <c r="W29" i="3"/>
  <c r="V29" i="3"/>
  <c r="P29" i="3"/>
  <c r="O29" i="3"/>
  <c r="L29" i="3"/>
  <c r="K29" i="3"/>
  <c r="CP28" i="3"/>
  <c r="CO28" i="3"/>
  <c r="CL28" i="3"/>
  <c r="CC28" i="3"/>
  <c r="BX28" i="3"/>
  <c r="BY28" i="3" s="1"/>
  <c r="BW28" i="3"/>
  <c r="BV28" i="3"/>
  <c r="BR28" i="3"/>
  <c r="BM28" i="3"/>
  <c r="BL28" i="3"/>
  <c r="BK28" i="3"/>
  <c r="BQ28" i="3" s="1"/>
  <c r="BS28" i="3" s="1"/>
  <c r="BJ28" i="3"/>
  <c r="BG28" i="3"/>
  <c r="BF28" i="3"/>
  <c r="AU28" i="3"/>
  <c r="AT28" i="3"/>
  <c r="AQ28" i="3"/>
  <c r="AH28" i="3"/>
  <c r="AC28" i="3"/>
  <c r="AD28" i="3" s="1"/>
  <c r="AB28" i="3"/>
  <c r="AA28" i="3"/>
  <c r="W28" i="3"/>
  <c r="X28" i="3" s="1"/>
  <c r="Q28" i="3"/>
  <c r="R28" i="3" s="1"/>
  <c r="P28" i="3"/>
  <c r="V28" i="3" s="1"/>
  <c r="O28" i="3"/>
  <c r="L28" i="3"/>
  <c r="K28" i="3"/>
  <c r="CP27" i="3"/>
  <c r="CO27" i="3"/>
  <c r="CC27" i="3"/>
  <c r="BL27" i="3" s="1"/>
  <c r="BM27" i="3" s="1"/>
  <c r="BX27" i="3"/>
  <c r="BW27" i="3"/>
  <c r="BY27" i="3" s="1"/>
  <c r="BV27" i="3"/>
  <c r="BR27" i="3"/>
  <c r="BK27" i="3"/>
  <c r="BQ27" i="3" s="1"/>
  <c r="BJ27" i="3"/>
  <c r="BG27" i="3"/>
  <c r="BF27" i="3"/>
  <c r="AU27" i="3"/>
  <c r="AT27" i="3"/>
  <c r="AH27" i="3"/>
  <c r="Q27" i="3" s="1"/>
  <c r="AC27" i="3"/>
  <c r="AD27" i="3" s="1"/>
  <c r="AB27" i="3"/>
  <c r="AA27" i="3"/>
  <c r="W27" i="3"/>
  <c r="X27" i="3" s="1"/>
  <c r="V27" i="3"/>
  <c r="R27" i="3"/>
  <c r="P27" i="3"/>
  <c r="O27" i="3"/>
  <c r="L27" i="3"/>
  <c r="K27" i="3"/>
  <c r="CP26" i="3"/>
  <c r="CO26" i="3"/>
  <c r="CC26" i="3"/>
  <c r="BL26" i="3" s="1"/>
  <c r="BM26" i="3" s="1"/>
  <c r="BX26" i="3"/>
  <c r="BY26" i="3" s="1"/>
  <c r="BW26" i="3"/>
  <c r="BV26" i="3"/>
  <c r="BR26" i="3"/>
  <c r="BS26" i="3" s="1"/>
  <c r="BQ26" i="3"/>
  <c r="BK26" i="3"/>
  <c r="BJ26" i="3"/>
  <c r="BG26" i="3"/>
  <c r="BF26" i="3"/>
  <c r="AU26" i="3"/>
  <c r="AT26" i="3"/>
  <c r="AH26" i="3"/>
  <c r="AQ26" i="3" s="1"/>
  <c r="AC26" i="3"/>
  <c r="AD26" i="3" s="1"/>
  <c r="AB26" i="3"/>
  <c r="AA26" i="3"/>
  <c r="W26" i="3"/>
  <c r="V26" i="3"/>
  <c r="P26" i="3"/>
  <c r="O26" i="3"/>
  <c r="L26" i="3"/>
  <c r="K26" i="3"/>
  <c r="CP25" i="3"/>
  <c r="CO25" i="3"/>
  <c r="CL25" i="3"/>
  <c r="CC25" i="3"/>
  <c r="BX25" i="3"/>
  <c r="BY25" i="3" s="1"/>
  <c r="BW25" i="3"/>
  <c r="BV25" i="3"/>
  <c r="BR25" i="3"/>
  <c r="BM25" i="3"/>
  <c r="BL25" i="3"/>
  <c r="BK25" i="3"/>
  <c r="BQ25" i="3" s="1"/>
  <c r="BS25" i="3" s="1"/>
  <c r="BJ25" i="3"/>
  <c r="BG25" i="3"/>
  <c r="BF25" i="3"/>
  <c r="AU25" i="3"/>
  <c r="AT25" i="3"/>
  <c r="AQ25" i="3"/>
  <c r="AH25" i="3"/>
  <c r="AC25" i="3"/>
  <c r="AD25" i="3" s="1"/>
  <c r="AB25" i="3"/>
  <c r="AA25" i="3"/>
  <c r="W25" i="3"/>
  <c r="X25" i="3" s="1"/>
  <c r="Q25" i="3"/>
  <c r="R25" i="3" s="1"/>
  <c r="P25" i="3"/>
  <c r="V25" i="3" s="1"/>
  <c r="O25" i="3"/>
  <c r="L25" i="3"/>
  <c r="K25" i="3"/>
  <c r="CP24" i="3"/>
  <c r="CO24" i="3"/>
  <c r="CC24" i="3"/>
  <c r="BL24" i="3" s="1"/>
  <c r="BM24" i="3" s="1"/>
  <c r="BX24" i="3"/>
  <c r="BW24" i="3"/>
  <c r="BY24" i="3" s="1"/>
  <c r="BV24" i="3"/>
  <c r="BR24" i="3"/>
  <c r="BK24" i="3"/>
  <c r="BQ24" i="3" s="1"/>
  <c r="BJ24" i="3"/>
  <c r="BG24" i="3"/>
  <c r="BF24" i="3"/>
  <c r="AU24" i="3"/>
  <c r="AT24" i="3"/>
  <c r="AH24" i="3"/>
  <c r="Q24" i="3" s="1"/>
  <c r="AC24" i="3"/>
  <c r="AD24" i="3" s="1"/>
  <c r="AB24" i="3"/>
  <c r="AA24" i="3"/>
  <c r="W24" i="3"/>
  <c r="X24" i="3" s="1"/>
  <c r="V24" i="3"/>
  <c r="R24" i="3"/>
  <c r="P24" i="3"/>
  <c r="O24" i="3"/>
  <c r="L24" i="3"/>
  <c r="K24" i="3"/>
  <c r="CP23" i="3"/>
  <c r="CO23" i="3"/>
  <c r="CC23" i="3"/>
  <c r="BL23" i="3" s="1"/>
  <c r="BM23" i="3" s="1"/>
  <c r="BX23" i="3"/>
  <c r="BY23" i="3" s="1"/>
  <c r="BW23" i="3"/>
  <c r="BV23" i="3"/>
  <c r="BR23" i="3"/>
  <c r="BS23" i="3" s="1"/>
  <c r="BQ23" i="3"/>
  <c r="BK23" i="3"/>
  <c r="BJ23" i="3"/>
  <c r="BG23" i="3"/>
  <c r="BF23" i="3"/>
  <c r="AU23" i="3"/>
  <c r="AT23" i="3"/>
  <c r="AH23" i="3"/>
  <c r="AQ23" i="3" s="1"/>
  <c r="AC23" i="3"/>
  <c r="AD23" i="3" s="1"/>
  <c r="AB23" i="3"/>
  <c r="AA23" i="3"/>
  <c r="W23" i="3"/>
  <c r="V23" i="3"/>
  <c r="Q23" i="3"/>
  <c r="R23" i="3" s="1"/>
  <c r="P23" i="3"/>
  <c r="O23" i="3"/>
  <c r="L23" i="3"/>
  <c r="K23" i="3"/>
  <c r="CP22" i="3"/>
  <c r="CO22" i="3"/>
  <c r="CL22" i="3"/>
  <c r="CC22" i="3"/>
  <c r="BX22" i="3"/>
  <c r="BY22" i="3" s="1"/>
  <c r="BW22" i="3"/>
  <c r="BV22" i="3"/>
  <c r="BR22" i="3"/>
  <c r="BM22" i="3"/>
  <c r="BL22" i="3"/>
  <c r="BK22" i="3"/>
  <c r="BQ22" i="3" s="1"/>
  <c r="BS22" i="3" s="1"/>
  <c r="BJ22" i="3"/>
  <c r="BG22" i="3"/>
  <c r="BF22" i="3"/>
  <c r="AU22" i="3"/>
  <c r="AT22" i="3"/>
  <c r="AQ22" i="3"/>
  <c r="AH22" i="3"/>
  <c r="AC22" i="3"/>
  <c r="AB22" i="3"/>
  <c r="AA22" i="3"/>
  <c r="W22" i="3"/>
  <c r="X22" i="3" s="1"/>
  <c r="Q22" i="3"/>
  <c r="R22" i="3" s="1"/>
  <c r="P22" i="3"/>
  <c r="V22" i="3" s="1"/>
  <c r="O22" i="3"/>
  <c r="L22" i="3"/>
  <c r="K22" i="3"/>
  <c r="CP21" i="3"/>
  <c r="CO21" i="3"/>
  <c r="CC21" i="3"/>
  <c r="BL21" i="3" s="1"/>
  <c r="BM21" i="3" s="1"/>
  <c r="BX21" i="3"/>
  <c r="BW21" i="3"/>
  <c r="BY21" i="3" s="1"/>
  <c r="BV21" i="3"/>
  <c r="BR21" i="3"/>
  <c r="BS21" i="3" s="1"/>
  <c r="BK21" i="3"/>
  <c r="BQ21" i="3" s="1"/>
  <c r="BJ21" i="3"/>
  <c r="BG21" i="3"/>
  <c r="BF21" i="3"/>
  <c r="AU21" i="3"/>
  <c r="AT21" i="3"/>
  <c r="AH21" i="3"/>
  <c r="Q21" i="3" s="1"/>
  <c r="AC21" i="3"/>
  <c r="AD21" i="3" s="1"/>
  <c r="AB21" i="3"/>
  <c r="AA21" i="3"/>
  <c r="W21" i="3"/>
  <c r="X21" i="3" s="1"/>
  <c r="V21" i="3"/>
  <c r="R21" i="3"/>
  <c r="P21" i="3"/>
  <c r="O21" i="3"/>
  <c r="L21" i="3"/>
  <c r="K21" i="3"/>
  <c r="CP20" i="3"/>
  <c r="CO20" i="3"/>
  <c r="CC20" i="3"/>
  <c r="BL20" i="3" s="1"/>
  <c r="BM20" i="3" s="1"/>
  <c r="BX20" i="3"/>
  <c r="BY20" i="3" s="1"/>
  <c r="BW20" i="3"/>
  <c r="BV20" i="3"/>
  <c r="BR20" i="3"/>
  <c r="BS20" i="3" s="1"/>
  <c r="BQ20" i="3"/>
  <c r="BK20" i="3"/>
  <c r="BJ20" i="3"/>
  <c r="BG20" i="3"/>
  <c r="BF20" i="3"/>
  <c r="AU20" i="3"/>
  <c r="AT20" i="3"/>
  <c r="AH20" i="3"/>
  <c r="AQ20" i="3" s="1"/>
  <c r="AC20" i="3"/>
  <c r="AD20" i="3" s="1"/>
  <c r="AB20" i="3"/>
  <c r="AA20" i="3"/>
  <c r="W20" i="3"/>
  <c r="V20" i="3"/>
  <c r="Q20" i="3"/>
  <c r="R20" i="3" s="1"/>
  <c r="P20" i="3"/>
  <c r="O20" i="3"/>
  <c r="L20" i="3"/>
  <c r="K20" i="3"/>
  <c r="CP19" i="3"/>
  <c r="CO19" i="3"/>
  <c r="CL19" i="3"/>
  <c r="CC19" i="3"/>
  <c r="BX19" i="3"/>
  <c r="BY19" i="3" s="1"/>
  <c r="BW19" i="3"/>
  <c r="BV19" i="3"/>
  <c r="BR19" i="3"/>
  <c r="BL19" i="3"/>
  <c r="BK19" i="3"/>
  <c r="BQ19" i="3" s="1"/>
  <c r="BS19" i="3" s="1"/>
  <c r="BJ19" i="3"/>
  <c r="BG19" i="3"/>
  <c r="BF19" i="3"/>
  <c r="AU19" i="3"/>
  <c r="AT19" i="3"/>
  <c r="AQ19" i="3"/>
  <c r="AH19" i="3"/>
  <c r="AC19" i="3"/>
  <c r="AB19" i="3"/>
  <c r="AA19" i="3"/>
  <c r="W19" i="3"/>
  <c r="X19" i="3" s="1"/>
  <c r="Q19" i="3"/>
  <c r="R19" i="3" s="1"/>
  <c r="P19" i="3"/>
  <c r="V19" i="3" s="1"/>
  <c r="O19" i="3"/>
  <c r="L19" i="3"/>
  <c r="K19" i="3"/>
  <c r="CP18" i="3"/>
  <c r="CO18" i="3"/>
  <c r="CC18" i="3"/>
  <c r="CL18" i="3" s="1"/>
  <c r="BX18" i="3"/>
  <c r="BW18" i="3"/>
  <c r="BY18" i="3" s="1"/>
  <c r="BV18" i="3"/>
  <c r="BR18" i="3"/>
  <c r="BS18" i="3" s="1"/>
  <c r="BL18" i="3"/>
  <c r="BM18" i="3" s="1"/>
  <c r="BK18" i="3"/>
  <c r="BQ18" i="3" s="1"/>
  <c r="BJ18" i="3"/>
  <c r="BG18" i="3"/>
  <c r="BF18" i="3"/>
  <c r="AU18" i="3"/>
  <c r="AT18" i="3"/>
  <c r="AH18" i="3"/>
  <c r="Q18" i="3" s="1"/>
  <c r="AC18" i="3"/>
  <c r="AD18" i="3" s="1"/>
  <c r="AB18" i="3"/>
  <c r="AA18" i="3"/>
  <c r="W18" i="3"/>
  <c r="X18" i="3" s="1"/>
  <c r="V18" i="3"/>
  <c r="R18" i="3"/>
  <c r="P18" i="3"/>
  <c r="O18" i="3"/>
  <c r="L18" i="3"/>
  <c r="K18" i="3"/>
  <c r="CP17" i="3"/>
  <c r="CO17" i="3"/>
  <c r="CC17" i="3"/>
  <c r="BL17" i="3" s="1"/>
  <c r="BM17" i="3" s="1"/>
  <c r="BX17" i="3"/>
  <c r="BY17" i="3" s="1"/>
  <c r="BW17" i="3"/>
  <c r="BV17" i="3"/>
  <c r="BR17" i="3"/>
  <c r="BS17" i="3" s="1"/>
  <c r="BQ17" i="3"/>
  <c r="BK17" i="3"/>
  <c r="BJ17" i="3"/>
  <c r="BG17" i="3"/>
  <c r="BF17" i="3"/>
  <c r="AU17" i="3"/>
  <c r="AT17" i="3"/>
  <c r="AH17" i="3"/>
  <c r="AQ17" i="3" s="1"/>
  <c r="AC17" i="3"/>
  <c r="AD17" i="3" s="1"/>
  <c r="AB17" i="3"/>
  <c r="AA17" i="3"/>
  <c r="W17" i="3"/>
  <c r="V17" i="3"/>
  <c r="Q17" i="3"/>
  <c r="R17" i="3" s="1"/>
  <c r="P17" i="3"/>
  <c r="O17" i="3"/>
  <c r="L17" i="3"/>
  <c r="K17" i="3"/>
  <c r="CP16" i="3"/>
  <c r="CO16" i="3"/>
  <c r="CL16" i="3"/>
  <c r="CC16" i="3"/>
  <c r="BX16" i="3"/>
  <c r="BY16" i="3" s="1"/>
  <c r="BW16" i="3"/>
  <c r="BV16" i="3"/>
  <c r="BR16" i="3"/>
  <c r="BL16" i="3"/>
  <c r="BK16" i="3"/>
  <c r="BQ16" i="3" s="1"/>
  <c r="BS16" i="3" s="1"/>
  <c r="BJ16" i="3"/>
  <c r="BG16" i="3"/>
  <c r="BF16" i="3"/>
  <c r="AU16" i="3"/>
  <c r="AT16" i="3"/>
  <c r="AQ16" i="3"/>
  <c r="AH16" i="3"/>
  <c r="AC16" i="3"/>
  <c r="AB16" i="3"/>
  <c r="AA16" i="3"/>
  <c r="W16" i="3"/>
  <c r="X16" i="3" s="1"/>
  <c r="Q16" i="3"/>
  <c r="R16" i="3" s="1"/>
  <c r="P16" i="3"/>
  <c r="V16" i="3" s="1"/>
  <c r="O16" i="3"/>
  <c r="L16" i="3"/>
  <c r="K16" i="3"/>
  <c r="CP15" i="3"/>
  <c r="CO15" i="3"/>
  <c r="CC15" i="3"/>
  <c r="CL15" i="3" s="1"/>
  <c r="BX15" i="3"/>
  <c r="BW15" i="3"/>
  <c r="BY15" i="3" s="1"/>
  <c r="BV15" i="3"/>
  <c r="BR15" i="3"/>
  <c r="BL15" i="3"/>
  <c r="BM15" i="3" s="1"/>
  <c r="BK15" i="3"/>
  <c r="BQ15" i="3" s="1"/>
  <c r="BJ15" i="3"/>
  <c r="BG15" i="3"/>
  <c r="BF15" i="3"/>
  <c r="AU15" i="3"/>
  <c r="AT15" i="3"/>
  <c r="AH15" i="3"/>
  <c r="Q15" i="3" s="1"/>
  <c r="AC15" i="3"/>
  <c r="AD15" i="3" s="1"/>
  <c r="AB15" i="3"/>
  <c r="AA15" i="3"/>
  <c r="W15" i="3"/>
  <c r="X15" i="3" s="1"/>
  <c r="V15" i="3"/>
  <c r="R15" i="3"/>
  <c r="P15" i="3"/>
  <c r="O15" i="3"/>
  <c r="L15" i="3"/>
  <c r="K15" i="3"/>
  <c r="CP14" i="3"/>
  <c r="CO14" i="3"/>
  <c r="CC14" i="3"/>
  <c r="BL14" i="3" s="1"/>
  <c r="BM14" i="3" s="1"/>
  <c r="BX14" i="3"/>
  <c r="BW14" i="3"/>
  <c r="BY14" i="3" s="1"/>
  <c r="BV14" i="3"/>
  <c r="BR14" i="3"/>
  <c r="BS14" i="3" s="1"/>
  <c r="BQ14" i="3"/>
  <c r="BK14" i="3"/>
  <c r="BJ14" i="3"/>
  <c r="BG14" i="3"/>
  <c r="BF14" i="3"/>
  <c r="AU14" i="3"/>
  <c r="AT14" i="3"/>
  <c r="AH14" i="3"/>
  <c r="AQ14" i="3" s="1"/>
  <c r="AC14" i="3"/>
  <c r="AD14" i="3" s="1"/>
  <c r="AB14" i="3"/>
  <c r="AA14" i="3"/>
  <c r="W14" i="3"/>
  <c r="V14" i="3"/>
  <c r="Q14" i="3"/>
  <c r="R14" i="3" s="1"/>
  <c r="P14" i="3"/>
  <c r="O14" i="3"/>
  <c r="L14" i="3"/>
  <c r="K14" i="3"/>
  <c r="CP13" i="3"/>
  <c r="CO13" i="3"/>
  <c r="CL13" i="3"/>
  <c r="CC13" i="3"/>
  <c r="BX13" i="3"/>
  <c r="BY13" i="3" s="1"/>
  <c r="BW13" i="3"/>
  <c r="BV13" i="3"/>
  <c r="BR13" i="3"/>
  <c r="BL13" i="3"/>
  <c r="BK13" i="3"/>
  <c r="BQ13" i="3" s="1"/>
  <c r="BS13" i="3" s="1"/>
  <c r="BJ13" i="3"/>
  <c r="BG13" i="3"/>
  <c r="BF13" i="3"/>
  <c r="AU13" i="3"/>
  <c r="AT13" i="3"/>
  <c r="AQ13" i="3"/>
  <c r="AH13" i="3"/>
  <c r="Q13" i="3" s="1"/>
  <c r="R13" i="3" s="1"/>
  <c r="AC13" i="3"/>
  <c r="AB13" i="3"/>
  <c r="AA13" i="3"/>
  <c r="W13" i="3"/>
  <c r="X13" i="3" s="1"/>
  <c r="P13" i="3"/>
  <c r="V13" i="3" s="1"/>
  <c r="O13" i="3"/>
  <c r="L13" i="3"/>
  <c r="K13" i="3"/>
  <c r="CP12" i="3"/>
  <c r="CO12" i="3"/>
  <c r="CC12" i="3"/>
  <c r="CL12" i="3" s="1"/>
  <c r="BX12" i="3"/>
  <c r="BW12" i="3"/>
  <c r="BY12" i="3" s="1"/>
  <c r="BV12" i="3"/>
  <c r="BR12" i="3"/>
  <c r="BL12" i="3"/>
  <c r="BM12" i="3" s="1"/>
  <c r="BK12" i="3"/>
  <c r="BQ12" i="3" s="1"/>
  <c r="BJ12" i="3"/>
  <c r="BG12" i="3"/>
  <c r="BF12" i="3"/>
  <c r="AU12" i="3"/>
  <c r="AT12" i="3"/>
  <c r="AQ12" i="3"/>
  <c r="AH12" i="3"/>
  <c r="Q12" i="3" s="1"/>
  <c r="AC12" i="3"/>
  <c r="AD12" i="3" s="1"/>
  <c r="AB12" i="3"/>
  <c r="AA12" i="3"/>
  <c r="W12" i="3"/>
  <c r="V12" i="3"/>
  <c r="X12" i="3" s="1"/>
  <c r="R12" i="3"/>
  <c r="P12" i="3"/>
  <c r="O12" i="3"/>
  <c r="L12" i="3"/>
  <c r="K12" i="3"/>
  <c r="CP11" i="3"/>
  <c r="CO11" i="3"/>
  <c r="CC11" i="3"/>
  <c r="BL11" i="3" s="1"/>
  <c r="BM11" i="3" s="1"/>
  <c r="BX11" i="3"/>
  <c r="BW11" i="3"/>
  <c r="BY11" i="3" s="1"/>
  <c r="BV11" i="3"/>
  <c r="BR11" i="3"/>
  <c r="BS11" i="3" s="1"/>
  <c r="BQ11" i="3"/>
  <c r="BK11" i="3"/>
  <c r="BJ11" i="3"/>
  <c r="BG11" i="3"/>
  <c r="BF11" i="3"/>
  <c r="AU11" i="3"/>
  <c r="AT11" i="3"/>
  <c r="AH11" i="3"/>
  <c r="AQ11" i="3" s="1"/>
  <c r="AC11" i="3"/>
  <c r="AD11" i="3" s="1"/>
  <c r="AB11" i="3"/>
  <c r="AA11" i="3"/>
  <c r="W11" i="3"/>
  <c r="V11" i="3"/>
  <c r="Q11" i="3"/>
  <c r="R11" i="3" s="1"/>
  <c r="P11" i="3"/>
  <c r="O11" i="3"/>
  <c r="L11" i="3"/>
  <c r="K11" i="3"/>
  <c r="CP10" i="3"/>
  <c r="CO10" i="3"/>
  <c r="CL10" i="3"/>
  <c r="CC10" i="3"/>
  <c r="BY10" i="3"/>
  <c r="BX10" i="3"/>
  <c r="BW10" i="3"/>
  <c r="BV10" i="3"/>
  <c r="BR10" i="3"/>
  <c r="BL10" i="3"/>
  <c r="BK10" i="3"/>
  <c r="BQ10" i="3" s="1"/>
  <c r="BS10" i="3" s="1"/>
  <c r="BJ10" i="3"/>
  <c r="BG10" i="3"/>
  <c r="BF10" i="3"/>
  <c r="AU10" i="3"/>
  <c r="AT10" i="3"/>
  <c r="AQ10" i="3"/>
  <c r="AH10" i="3"/>
  <c r="Q10" i="3" s="1"/>
  <c r="R10" i="3" s="1"/>
  <c r="AC10" i="3"/>
  <c r="AB10" i="3"/>
  <c r="AA10" i="3"/>
  <c r="W10" i="3"/>
  <c r="X10" i="3" s="1"/>
  <c r="P10" i="3"/>
  <c r="V10" i="3" s="1"/>
  <c r="O10" i="3"/>
  <c r="L10" i="3"/>
  <c r="K10" i="3"/>
  <c r="CP9" i="3"/>
  <c r="CO9" i="3"/>
  <c r="CL9" i="3"/>
  <c r="CC9" i="3"/>
  <c r="BX9" i="3"/>
  <c r="BW9" i="3"/>
  <c r="BY9" i="3" s="1"/>
  <c r="BV9" i="3"/>
  <c r="BR9" i="3"/>
  <c r="BL9" i="3"/>
  <c r="BM9" i="3" s="1"/>
  <c r="BK9" i="3"/>
  <c r="BQ9" i="3" s="1"/>
  <c r="BS9" i="3" s="1"/>
  <c r="BJ9" i="3"/>
  <c r="BG9" i="3"/>
  <c r="BF9" i="3"/>
  <c r="AU9" i="3"/>
  <c r="AT9" i="3"/>
  <c r="AQ9" i="3"/>
  <c r="AH9" i="3"/>
  <c r="Q9" i="3" s="1"/>
  <c r="AD9" i="3"/>
  <c r="AC9" i="3"/>
  <c r="AB9" i="3"/>
  <c r="AA9" i="3"/>
  <c r="W9" i="3"/>
  <c r="V9" i="3"/>
  <c r="X9" i="3" s="1"/>
  <c r="R9" i="3"/>
  <c r="P9" i="3"/>
  <c r="O9" i="3"/>
  <c r="L9" i="3"/>
  <c r="K9" i="3"/>
  <c r="CP8" i="3"/>
  <c r="CO8" i="3"/>
  <c r="CC8" i="3"/>
  <c r="BL8" i="3" s="1"/>
  <c r="BM8" i="3" s="1"/>
  <c r="BX8" i="3"/>
  <c r="BW8" i="3"/>
  <c r="BY8" i="3" s="1"/>
  <c r="BV8" i="3"/>
  <c r="BR8" i="3"/>
  <c r="BS8" i="3" s="1"/>
  <c r="BQ8" i="3"/>
  <c r="BK8" i="3"/>
  <c r="BJ8" i="3"/>
  <c r="BG8" i="3"/>
  <c r="BF8" i="3"/>
  <c r="AU8" i="3"/>
  <c r="AT8" i="3"/>
  <c r="AH8" i="3"/>
  <c r="AQ8" i="3" s="1"/>
  <c r="AC8" i="3"/>
  <c r="AD8" i="3" s="1"/>
  <c r="AB8" i="3"/>
  <c r="AA8" i="3"/>
  <c r="W8" i="3"/>
  <c r="X8" i="3" s="1"/>
  <c r="V8" i="3"/>
  <c r="Q8" i="3"/>
  <c r="R8" i="3" s="1"/>
  <c r="P8" i="3"/>
  <c r="O8" i="3"/>
  <c r="L8" i="3"/>
  <c r="K8" i="3"/>
  <c r="CP7" i="3"/>
  <c r="CO7" i="3"/>
  <c r="CL7" i="3"/>
  <c r="CC7" i="3"/>
  <c r="BY7" i="3"/>
  <c r="BX7" i="3"/>
  <c r="BX31" i="3" s="1"/>
  <c r="BW7" i="3"/>
  <c r="BV7" i="3"/>
  <c r="BR7" i="3"/>
  <c r="BL7" i="3"/>
  <c r="BK7" i="3"/>
  <c r="BQ7" i="3" s="1"/>
  <c r="BS7" i="3" s="1"/>
  <c r="BJ7" i="3"/>
  <c r="BG7" i="3"/>
  <c r="BF7" i="3"/>
  <c r="AU7" i="3"/>
  <c r="AT7" i="3"/>
  <c r="AQ7" i="3"/>
  <c r="AH7" i="3"/>
  <c r="Q7" i="3" s="1"/>
  <c r="R7" i="3" s="1"/>
  <c r="AC7" i="3"/>
  <c r="AB7" i="3"/>
  <c r="AA7" i="3"/>
  <c r="W7" i="3"/>
  <c r="X7" i="3" s="1"/>
  <c r="P7" i="3"/>
  <c r="V7" i="3" s="1"/>
  <c r="O7" i="3"/>
  <c r="L7" i="3"/>
  <c r="K7" i="3"/>
  <c r="CP6" i="3"/>
  <c r="CO6" i="3"/>
  <c r="CL6" i="3"/>
  <c r="CC6" i="3"/>
  <c r="CC31" i="3" s="1"/>
  <c r="CL31" i="3" s="1"/>
  <c r="BX6" i="3"/>
  <c r="BW6" i="3"/>
  <c r="BW31" i="3" s="1"/>
  <c r="BW32" i="3" s="1"/>
  <c r="BV6" i="3"/>
  <c r="BR6" i="3"/>
  <c r="BR31" i="3" s="1"/>
  <c r="BL6" i="3"/>
  <c r="BM6" i="3" s="1"/>
  <c r="BK6" i="3"/>
  <c r="BK31" i="3" s="1"/>
  <c r="BK32" i="3" s="1"/>
  <c r="BJ6" i="3"/>
  <c r="BG6" i="3"/>
  <c r="BF6" i="3"/>
  <c r="AU6" i="3"/>
  <c r="AT6" i="3"/>
  <c r="AQ6" i="3"/>
  <c r="AH6" i="3"/>
  <c r="AD6" i="3"/>
  <c r="AC6" i="3"/>
  <c r="AC31" i="3" s="1"/>
  <c r="AB6" i="3"/>
  <c r="AA6" i="3"/>
  <c r="W6" i="3"/>
  <c r="W31" i="3" s="1"/>
  <c r="V6" i="3"/>
  <c r="V31" i="3" s="1"/>
  <c r="V32" i="3" s="1"/>
  <c r="P6" i="3"/>
  <c r="O6" i="3"/>
  <c r="L6" i="3"/>
  <c r="K6" i="3"/>
  <c r="CG350" i="2"/>
  <c r="BP350" i="2" s="1"/>
  <c r="CB350" i="2"/>
  <c r="CA350" i="2"/>
  <c r="BV350" i="2"/>
  <c r="BO350" i="2"/>
  <c r="BU350" i="2" s="1"/>
  <c r="AI350" i="2"/>
  <c r="R350" i="2" s="1"/>
  <c r="AD350" i="2"/>
  <c r="AC350" i="2"/>
  <c r="X350" i="2"/>
  <c r="Q350" i="2"/>
  <c r="W350" i="2" s="1"/>
  <c r="CG349" i="2"/>
  <c r="BP349" i="2" s="1"/>
  <c r="CB349" i="2"/>
  <c r="CA349" i="2"/>
  <c r="BV349" i="2"/>
  <c r="BO349" i="2"/>
  <c r="BU349" i="2" s="1"/>
  <c r="AI349" i="2"/>
  <c r="R349" i="2" s="1"/>
  <c r="AD349" i="2"/>
  <c r="AC349" i="2"/>
  <c r="X349" i="2"/>
  <c r="Q349" i="2"/>
  <c r="W349" i="2" s="1"/>
  <c r="CG348" i="2"/>
  <c r="BP348" i="2" s="1"/>
  <c r="CB348" i="2"/>
  <c r="CA348" i="2"/>
  <c r="BV348" i="2"/>
  <c r="BO348" i="2"/>
  <c r="BU348" i="2" s="1"/>
  <c r="AI348" i="2"/>
  <c r="R348" i="2" s="1"/>
  <c r="AD348" i="2"/>
  <c r="AC348" i="2"/>
  <c r="X348" i="2"/>
  <c r="Q348" i="2"/>
  <c r="W348" i="2" s="1"/>
  <c r="CG347" i="2"/>
  <c r="BP347" i="2" s="1"/>
  <c r="CB347" i="2"/>
  <c r="CA347" i="2"/>
  <c r="BV347" i="2"/>
  <c r="BO347" i="2"/>
  <c r="BU347" i="2" s="1"/>
  <c r="AI347" i="2"/>
  <c r="R347" i="2" s="1"/>
  <c r="AD347" i="2"/>
  <c r="AC347" i="2"/>
  <c r="X347" i="2"/>
  <c r="Q347" i="2"/>
  <c r="W347" i="2" s="1"/>
  <c r="CG346" i="2"/>
  <c r="BP346" i="2" s="1"/>
  <c r="CB346" i="2"/>
  <c r="CA346" i="2"/>
  <c r="BV346" i="2"/>
  <c r="BO346" i="2"/>
  <c r="BU346" i="2" s="1"/>
  <c r="AI346" i="2"/>
  <c r="R346" i="2" s="1"/>
  <c r="AD346" i="2"/>
  <c r="AC346" i="2"/>
  <c r="X346" i="2"/>
  <c r="Q346" i="2"/>
  <c r="W346" i="2" s="1"/>
  <c r="CG345" i="2"/>
  <c r="BP345" i="2" s="1"/>
  <c r="CB345" i="2"/>
  <c r="CA345" i="2"/>
  <c r="BV345" i="2"/>
  <c r="BO345" i="2"/>
  <c r="BU345" i="2" s="1"/>
  <c r="AI345" i="2"/>
  <c r="R345" i="2" s="1"/>
  <c r="AD345" i="2"/>
  <c r="AC345" i="2"/>
  <c r="X345" i="2"/>
  <c r="Q345" i="2"/>
  <c r="W345" i="2" s="1"/>
  <c r="CG344" i="2"/>
  <c r="BP344" i="2" s="1"/>
  <c r="CB344" i="2"/>
  <c r="CA344" i="2"/>
  <c r="BV344" i="2"/>
  <c r="BO344" i="2"/>
  <c r="BU344" i="2" s="1"/>
  <c r="AI344" i="2"/>
  <c r="R344" i="2" s="1"/>
  <c r="AD344" i="2"/>
  <c r="AC344" i="2"/>
  <c r="X344" i="2"/>
  <c r="Q344" i="2"/>
  <c r="W344" i="2" s="1"/>
  <c r="CG343" i="2"/>
  <c r="BP343" i="2" s="1"/>
  <c r="CB343" i="2"/>
  <c r="CA343" i="2"/>
  <c r="BV343" i="2"/>
  <c r="BO343" i="2"/>
  <c r="BU343" i="2" s="1"/>
  <c r="AI343" i="2"/>
  <c r="R343" i="2" s="1"/>
  <c r="AD343" i="2"/>
  <c r="AC343" i="2"/>
  <c r="X343" i="2"/>
  <c r="Q343" i="2"/>
  <c r="W343" i="2" s="1"/>
  <c r="CG342" i="2"/>
  <c r="BP342" i="2" s="1"/>
  <c r="CB342" i="2"/>
  <c r="CA342" i="2"/>
  <c r="BV342" i="2"/>
  <c r="BO342" i="2"/>
  <c r="BU342" i="2" s="1"/>
  <c r="AI342" i="2"/>
  <c r="R342" i="2" s="1"/>
  <c r="AD342" i="2"/>
  <c r="AC342" i="2"/>
  <c r="X342" i="2"/>
  <c r="Q342" i="2"/>
  <c r="W342" i="2" s="1"/>
  <c r="CG341" i="2"/>
  <c r="BP341" i="2" s="1"/>
  <c r="CB341" i="2"/>
  <c r="CA341" i="2"/>
  <c r="BV341" i="2"/>
  <c r="BO341" i="2"/>
  <c r="BU341" i="2" s="1"/>
  <c r="AI341" i="2"/>
  <c r="R341" i="2" s="1"/>
  <c r="AD341" i="2"/>
  <c r="AC341" i="2"/>
  <c r="X341" i="2"/>
  <c r="Q341" i="2"/>
  <c r="W341" i="2" s="1"/>
  <c r="CG340" i="2"/>
  <c r="BP340" i="2" s="1"/>
  <c r="CB340" i="2"/>
  <c r="CA340" i="2"/>
  <c r="BV340" i="2"/>
  <c r="BO340" i="2"/>
  <c r="BU340" i="2" s="1"/>
  <c r="AI340" i="2"/>
  <c r="R340" i="2" s="1"/>
  <c r="AD340" i="2"/>
  <c r="AC340" i="2"/>
  <c r="X340" i="2"/>
  <c r="Q340" i="2"/>
  <c r="W340" i="2" s="1"/>
  <c r="CG339" i="2"/>
  <c r="BP339" i="2" s="1"/>
  <c r="CB339" i="2"/>
  <c r="CA339" i="2"/>
  <c r="BV339" i="2"/>
  <c r="BO339" i="2"/>
  <c r="BU339" i="2" s="1"/>
  <c r="AI339" i="2"/>
  <c r="R339" i="2" s="1"/>
  <c r="AD339" i="2"/>
  <c r="AC339" i="2"/>
  <c r="X339" i="2"/>
  <c r="Q339" i="2"/>
  <c r="W339" i="2" s="1"/>
  <c r="CG338" i="2"/>
  <c r="BP338" i="2" s="1"/>
  <c r="CB338" i="2"/>
  <c r="CA338" i="2"/>
  <c r="BV338" i="2"/>
  <c r="BO338" i="2"/>
  <c r="BU338" i="2" s="1"/>
  <c r="AI338" i="2"/>
  <c r="AD338" i="2"/>
  <c r="AC338" i="2"/>
  <c r="X338" i="2"/>
  <c r="R338" i="2"/>
  <c r="Q338" i="2"/>
  <c r="W338" i="2" s="1"/>
  <c r="CG337" i="2"/>
  <c r="BP337" i="2" s="1"/>
  <c r="CB337" i="2"/>
  <c r="CA337" i="2"/>
  <c r="BV337" i="2"/>
  <c r="BU337" i="2"/>
  <c r="BO337" i="2"/>
  <c r="AI337" i="2"/>
  <c r="R337" i="2" s="1"/>
  <c r="AD337" i="2"/>
  <c r="AC337" i="2"/>
  <c r="X337" i="2"/>
  <c r="Q337" i="2"/>
  <c r="W337" i="2" s="1"/>
  <c r="CG336" i="2"/>
  <c r="BP336" i="2" s="1"/>
  <c r="CB336" i="2"/>
  <c r="CA336" i="2"/>
  <c r="BV336" i="2"/>
  <c r="BO336" i="2"/>
  <c r="BU336" i="2" s="1"/>
  <c r="AI336" i="2"/>
  <c r="R336" i="2" s="1"/>
  <c r="AD336" i="2"/>
  <c r="AC336" i="2"/>
  <c r="X336" i="2"/>
  <c r="Q336" i="2"/>
  <c r="W336" i="2" s="1"/>
  <c r="CG335" i="2"/>
  <c r="BP335" i="2" s="1"/>
  <c r="CB335" i="2"/>
  <c r="CA335" i="2"/>
  <c r="BV335" i="2"/>
  <c r="BO335" i="2"/>
  <c r="BU335" i="2" s="1"/>
  <c r="AI335" i="2"/>
  <c r="AD335" i="2"/>
  <c r="AC335" i="2"/>
  <c r="X335" i="2"/>
  <c r="R335" i="2"/>
  <c r="Q335" i="2"/>
  <c r="W335" i="2" s="1"/>
  <c r="CG334" i="2"/>
  <c r="BP334" i="2" s="1"/>
  <c r="CB334" i="2"/>
  <c r="CA334" i="2"/>
  <c r="BV334" i="2"/>
  <c r="BO334" i="2"/>
  <c r="BU334" i="2" s="1"/>
  <c r="AI334" i="2"/>
  <c r="R334" i="2" s="1"/>
  <c r="AD334" i="2"/>
  <c r="AC334" i="2"/>
  <c r="X334" i="2"/>
  <c r="Q334" i="2"/>
  <c r="W334" i="2" s="1"/>
  <c r="CG333" i="2"/>
  <c r="BP333" i="2" s="1"/>
  <c r="CB333" i="2"/>
  <c r="CA333" i="2"/>
  <c r="BV333" i="2"/>
  <c r="BO333" i="2"/>
  <c r="BU333" i="2" s="1"/>
  <c r="AI333" i="2"/>
  <c r="R333" i="2" s="1"/>
  <c r="AD333" i="2"/>
  <c r="AC333" i="2"/>
  <c r="X333" i="2"/>
  <c r="Q333" i="2"/>
  <c r="W333" i="2" s="1"/>
  <c r="CS332" i="2"/>
  <c r="CG332" i="2"/>
  <c r="CB332" i="2"/>
  <c r="CC332" i="2" s="1"/>
  <c r="CA332" i="2"/>
  <c r="BZ332" i="2"/>
  <c r="BV332" i="2"/>
  <c r="BQ332" i="2"/>
  <c r="BP332" i="2"/>
  <c r="BO332" i="2"/>
  <c r="BU332" i="2" s="1"/>
  <c r="BK332" i="2"/>
  <c r="BJ332" i="2"/>
  <c r="AU332" i="2"/>
  <c r="AI332" i="2"/>
  <c r="AD332" i="2"/>
  <c r="AC332" i="2"/>
  <c r="AE332" i="2" s="1"/>
  <c r="AB332" i="2"/>
  <c r="X332" i="2"/>
  <c r="W332" i="2"/>
  <c r="R332" i="2"/>
  <c r="S332" i="2" s="1"/>
  <c r="Q332" i="2"/>
  <c r="M332" i="2"/>
  <c r="L332" i="2"/>
  <c r="CS331" i="2"/>
  <c r="CG331" i="2"/>
  <c r="CC331" i="2"/>
  <c r="CB331" i="2"/>
  <c r="CA331" i="2"/>
  <c r="BZ331" i="2"/>
  <c r="BV331" i="2"/>
  <c r="BU331" i="2"/>
  <c r="BW331" i="2" s="1"/>
  <c r="BP331" i="2"/>
  <c r="BQ331" i="2" s="1"/>
  <c r="BO331" i="2"/>
  <c r="BN331" i="2"/>
  <c r="BJ331" i="2"/>
  <c r="AU331" i="2"/>
  <c r="AI331" i="2"/>
  <c r="R331" i="2" s="1"/>
  <c r="S331" i="2" s="1"/>
  <c r="AD331" i="2"/>
  <c r="AC331" i="2"/>
  <c r="AB331" i="2"/>
  <c r="X331" i="2"/>
  <c r="Q331" i="2"/>
  <c r="W331" i="2" s="1"/>
  <c r="Y331" i="2" s="1"/>
  <c r="P331" i="2"/>
  <c r="L331" i="2"/>
  <c r="CG330" i="2"/>
  <c r="BP330" i="2" s="1"/>
  <c r="CB330" i="2"/>
  <c r="CA330" i="2"/>
  <c r="BV330" i="2"/>
  <c r="BO330" i="2"/>
  <c r="BU330" i="2" s="1"/>
  <c r="AI330" i="2"/>
  <c r="R330" i="2" s="1"/>
  <c r="AD330" i="2"/>
  <c r="AC330" i="2"/>
  <c r="X330" i="2"/>
  <c r="Q330" i="2"/>
  <c r="W330" i="2" s="1"/>
  <c r="CS329" i="2"/>
  <c r="CG329" i="2"/>
  <c r="CB329" i="2"/>
  <c r="CA329" i="2"/>
  <c r="CC329" i="2" s="1"/>
  <c r="BZ329" i="2"/>
  <c r="BV329" i="2"/>
  <c r="BP329" i="2"/>
  <c r="BO329" i="2"/>
  <c r="BU329" i="2" s="1"/>
  <c r="BW329" i="2" s="1"/>
  <c r="BN329" i="2"/>
  <c r="BJ329" i="2"/>
  <c r="AU329" i="2"/>
  <c r="AI329" i="2"/>
  <c r="AD329" i="2"/>
  <c r="AC329" i="2"/>
  <c r="AB329" i="2"/>
  <c r="Y329" i="2"/>
  <c r="X329" i="2"/>
  <c r="W329" i="2"/>
  <c r="R329" i="2"/>
  <c r="S329" i="2" s="1"/>
  <c r="Q329" i="2"/>
  <c r="P329" i="2"/>
  <c r="L329" i="2"/>
  <c r="CG328" i="2"/>
  <c r="CB328" i="2"/>
  <c r="CC328" i="2" s="1"/>
  <c r="CA328" i="2"/>
  <c r="BV328" i="2"/>
  <c r="BP328" i="2"/>
  <c r="BO328" i="2"/>
  <c r="BU328" i="2" s="1"/>
  <c r="BK328" i="2"/>
  <c r="BJ328" i="2"/>
  <c r="AI328" i="2"/>
  <c r="R328" i="2" s="1"/>
  <c r="AD328" i="2"/>
  <c r="AE328" i="2" s="1"/>
  <c r="AC328" i="2"/>
  <c r="X328" i="2"/>
  <c r="Q328" i="2"/>
  <c r="W328" i="2" s="1"/>
  <c r="M328" i="2"/>
  <c r="L328" i="2"/>
  <c r="CG327" i="2"/>
  <c r="BP327" i="2" s="1"/>
  <c r="CB327" i="2"/>
  <c r="CA327" i="2"/>
  <c r="BV327" i="2"/>
  <c r="BU327" i="2"/>
  <c r="BW327" i="2" s="1"/>
  <c r="BO327" i="2"/>
  <c r="BJ327" i="2"/>
  <c r="AI327" i="2"/>
  <c r="R327" i="2" s="1"/>
  <c r="AD327" i="2"/>
  <c r="AC327" i="2"/>
  <c r="X327" i="2"/>
  <c r="Y327" i="2" s="1"/>
  <c r="Q327" i="2"/>
  <c r="W327" i="2" s="1"/>
  <c r="L327" i="2"/>
  <c r="CG326" i="2"/>
  <c r="CB326" i="2"/>
  <c r="CA326" i="2"/>
  <c r="BZ326" i="2"/>
  <c r="BV326" i="2"/>
  <c r="BP326" i="2"/>
  <c r="BO326" i="2"/>
  <c r="BU326" i="2" s="1"/>
  <c r="BJ326" i="2"/>
  <c r="AI326" i="2"/>
  <c r="R326" i="2" s="1"/>
  <c r="AD326" i="2"/>
  <c r="AC326" i="2"/>
  <c r="AB326" i="2"/>
  <c r="X326" i="2"/>
  <c r="Q326" i="2"/>
  <c r="W326" i="2" s="1"/>
  <c r="L326" i="2"/>
  <c r="CG325" i="2"/>
  <c r="CC325" i="2"/>
  <c r="CB325" i="2"/>
  <c r="CA325" i="2"/>
  <c r="BZ325" i="2"/>
  <c r="BV325" i="2"/>
  <c r="BP325" i="2"/>
  <c r="BO325" i="2"/>
  <c r="BU325" i="2" s="1"/>
  <c r="BW325" i="2" s="1"/>
  <c r="BK325" i="2"/>
  <c r="BJ325" i="2"/>
  <c r="AI325" i="2"/>
  <c r="R325" i="2" s="1"/>
  <c r="AD325" i="2"/>
  <c r="AC325" i="2"/>
  <c r="AB325" i="2"/>
  <c r="X325" i="2"/>
  <c r="Q325" i="2"/>
  <c r="W325" i="2" s="1"/>
  <c r="Y325" i="2" s="1"/>
  <c r="M325" i="2"/>
  <c r="L325" i="2"/>
  <c r="CG324" i="2"/>
  <c r="BP324" i="2" s="1"/>
  <c r="CB324" i="2"/>
  <c r="CA324" i="2"/>
  <c r="BV324" i="2"/>
  <c r="BU324" i="2"/>
  <c r="BO324" i="2"/>
  <c r="AI324" i="2"/>
  <c r="R324" i="2" s="1"/>
  <c r="AD324" i="2"/>
  <c r="AC324" i="2"/>
  <c r="X324" i="2"/>
  <c r="Q324" i="2"/>
  <c r="W324" i="2" s="1"/>
  <c r="CG323" i="2"/>
  <c r="CB323" i="2"/>
  <c r="CA323" i="2"/>
  <c r="BV323" i="2"/>
  <c r="BP323" i="2"/>
  <c r="BO323" i="2"/>
  <c r="BU323" i="2" s="1"/>
  <c r="AI323" i="2"/>
  <c r="R323" i="2" s="1"/>
  <c r="AD323" i="2"/>
  <c r="AC323" i="2"/>
  <c r="X323" i="2"/>
  <c r="W323" i="2"/>
  <c r="Q323" i="2"/>
  <c r="CG322" i="2"/>
  <c r="BP322" i="2" s="1"/>
  <c r="CB322" i="2"/>
  <c r="CA322" i="2"/>
  <c r="BV322" i="2"/>
  <c r="BO322" i="2"/>
  <c r="BU322" i="2" s="1"/>
  <c r="AI322" i="2"/>
  <c r="AD322" i="2"/>
  <c r="AC322" i="2"/>
  <c r="X322" i="2"/>
  <c r="R322" i="2"/>
  <c r="Q322" i="2"/>
  <c r="W322" i="2" s="1"/>
  <c r="CG321" i="2"/>
  <c r="BP321" i="2" s="1"/>
  <c r="CB321" i="2"/>
  <c r="CA321" i="2"/>
  <c r="BV321" i="2"/>
  <c r="BU321" i="2"/>
  <c r="BO321" i="2"/>
  <c r="AI321" i="2"/>
  <c r="R321" i="2" s="1"/>
  <c r="AD321" i="2"/>
  <c r="AC321" i="2"/>
  <c r="X321" i="2"/>
  <c r="Q321" i="2"/>
  <c r="W321" i="2" s="1"/>
  <c r="CG320" i="2"/>
  <c r="BP320" i="2" s="1"/>
  <c r="CB320" i="2"/>
  <c r="CC320" i="2" s="1"/>
  <c r="CA320" i="2"/>
  <c r="BV320" i="2"/>
  <c r="BO320" i="2"/>
  <c r="BU320" i="2" s="1"/>
  <c r="BJ320" i="2"/>
  <c r="AI320" i="2"/>
  <c r="R320" i="2" s="1"/>
  <c r="AD320" i="2"/>
  <c r="AC320" i="2"/>
  <c r="AE320" i="2" s="1"/>
  <c r="X320" i="2"/>
  <c r="Q320" i="2"/>
  <c r="W320" i="2" s="1"/>
  <c r="L320" i="2"/>
  <c r="CG319" i="2"/>
  <c r="CB319" i="2"/>
  <c r="CA319" i="2"/>
  <c r="BV319" i="2"/>
  <c r="BP319" i="2"/>
  <c r="BO319" i="2"/>
  <c r="BU319" i="2" s="1"/>
  <c r="BJ319" i="2"/>
  <c r="AI319" i="2"/>
  <c r="R319" i="2" s="1"/>
  <c r="AD319" i="2"/>
  <c r="AC319" i="2"/>
  <c r="X319" i="2"/>
  <c r="Q319" i="2"/>
  <c r="W319" i="2" s="1"/>
  <c r="L319" i="2"/>
  <c r="CG318" i="2"/>
  <c r="BP318" i="2" s="1"/>
  <c r="BQ318" i="2" s="1"/>
  <c r="CB318" i="2"/>
  <c r="CA318" i="2"/>
  <c r="CC318" i="2" s="1"/>
  <c r="BZ318" i="2"/>
  <c r="BV318" i="2"/>
  <c r="BO318" i="2"/>
  <c r="BU318" i="2" s="1"/>
  <c r="BK318" i="2"/>
  <c r="BJ318" i="2"/>
  <c r="AI318" i="2"/>
  <c r="AD318" i="2"/>
  <c r="AC318" i="2"/>
  <c r="AB318" i="2"/>
  <c r="X318" i="2"/>
  <c r="R318" i="2"/>
  <c r="Q318" i="2"/>
  <c r="W318" i="2" s="1"/>
  <c r="Y318" i="2" s="1"/>
  <c r="M318" i="2"/>
  <c r="L318" i="2"/>
  <c r="CG317" i="2"/>
  <c r="BP317" i="2" s="1"/>
  <c r="CB317" i="2"/>
  <c r="CA317" i="2"/>
  <c r="BV317" i="2"/>
  <c r="BU317" i="2"/>
  <c r="BO317" i="2"/>
  <c r="AI317" i="2"/>
  <c r="R317" i="2" s="1"/>
  <c r="AD317" i="2"/>
  <c r="AC317" i="2"/>
  <c r="X317" i="2"/>
  <c r="Q317" i="2"/>
  <c r="W317" i="2" s="1"/>
  <c r="CG316" i="2"/>
  <c r="CB316" i="2"/>
  <c r="CA316" i="2"/>
  <c r="BV316" i="2"/>
  <c r="BP316" i="2"/>
  <c r="BO316" i="2"/>
  <c r="BU316" i="2" s="1"/>
  <c r="AI316" i="2"/>
  <c r="R316" i="2" s="1"/>
  <c r="AD316" i="2"/>
  <c r="AC316" i="2"/>
  <c r="X316" i="2"/>
  <c r="W316" i="2"/>
  <c r="Q316" i="2"/>
  <c r="CG315" i="2"/>
  <c r="BP315" i="2" s="1"/>
  <c r="CB315" i="2"/>
  <c r="CA315" i="2"/>
  <c r="BZ315" i="2"/>
  <c r="BV315" i="2"/>
  <c r="BO315" i="2"/>
  <c r="BU315" i="2" s="1"/>
  <c r="BJ315" i="2"/>
  <c r="AI315" i="2"/>
  <c r="R315" i="2" s="1"/>
  <c r="S315" i="2" s="1"/>
  <c r="AD315" i="2"/>
  <c r="AC315" i="2"/>
  <c r="AB315" i="2"/>
  <c r="X315" i="2"/>
  <c r="Q315" i="2"/>
  <c r="W315" i="2" s="1"/>
  <c r="L315" i="2"/>
  <c r="CS314" i="2"/>
  <c r="CG314" i="2"/>
  <c r="CB314" i="2"/>
  <c r="CA314" i="2"/>
  <c r="CC314" i="2" s="1"/>
  <c r="BZ314" i="2"/>
  <c r="BV314" i="2"/>
  <c r="BW314" i="2" s="1"/>
  <c r="BU314" i="2"/>
  <c r="BP314" i="2"/>
  <c r="BQ314" i="2" s="1"/>
  <c r="BO314" i="2"/>
  <c r="BJ314" i="2"/>
  <c r="AU314" i="2"/>
  <c r="AI314" i="2"/>
  <c r="R314" i="2" s="1"/>
  <c r="S314" i="2" s="1"/>
  <c r="AD314" i="2"/>
  <c r="AE314" i="2" s="1"/>
  <c r="AC314" i="2"/>
  <c r="AB314" i="2"/>
  <c r="X314" i="2"/>
  <c r="Q314" i="2"/>
  <c r="W314" i="2" s="1"/>
  <c r="L314" i="2"/>
  <c r="CG313" i="2"/>
  <c r="BP313" i="2" s="1"/>
  <c r="CB313" i="2"/>
  <c r="CA313" i="2"/>
  <c r="BV313" i="2"/>
  <c r="BO313" i="2"/>
  <c r="BU313" i="2" s="1"/>
  <c r="AI313" i="2"/>
  <c r="R313" i="2" s="1"/>
  <c r="AD313" i="2"/>
  <c r="AC313" i="2"/>
  <c r="X313" i="2"/>
  <c r="Q313" i="2"/>
  <c r="W313" i="2" s="1"/>
  <c r="CS312" i="2"/>
  <c r="CG312" i="2"/>
  <c r="CB312" i="2"/>
  <c r="CA312" i="2"/>
  <c r="BV312" i="2"/>
  <c r="BP312" i="2"/>
  <c r="BO312" i="2"/>
  <c r="BU312" i="2" s="1"/>
  <c r="BN312" i="2"/>
  <c r="AU312" i="2"/>
  <c r="AI312" i="2"/>
  <c r="AD312" i="2"/>
  <c r="AC312" i="2"/>
  <c r="X312" i="2"/>
  <c r="R312" i="2"/>
  <c r="Q312" i="2"/>
  <c r="W312" i="2" s="1"/>
  <c r="P312" i="2"/>
  <c r="CG311" i="2"/>
  <c r="BP311" i="2" s="1"/>
  <c r="CB311" i="2"/>
  <c r="CA311" i="2"/>
  <c r="BZ311" i="2"/>
  <c r="BV311" i="2"/>
  <c r="BO311" i="2"/>
  <c r="BU311" i="2" s="1"/>
  <c r="BJ311" i="2"/>
  <c r="AI311" i="2"/>
  <c r="AD311" i="2"/>
  <c r="AC311" i="2"/>
  <c r="AB311" i="2"/>
  <c r="X311" i="2"/>
  <c r="R311" i="2"/>
  <c r="Q311" i="2"/>
  <c r="W311" i="2" s="1"/>
  <c r="L311" i="2"/>
  <c r="CS310" i="2"/>
  <c r="CG310" i="2"/>
  <c r="BP310" i="2" s="1"/>
  <c r="CB310" i="2"/>
  <c r="CA310" i="2"/>
  <c r="BZ310" i="2"/>
  <c r="BV310" i="2"/>
  <c r="BU310" i="2"/>
  <c r="BO310" i="2"/>
  <c r="BN310" i="2"/>
  <c r="BK310" i="2"/>
  <c r="BJ310" i="2"/>
  <c r="AU310" i="2"/>
  <c r="AI310" i="2"/>
  <c r="R310" i="2" s="1"/>
  <c r="S310" i="2" s="1"/>
  <c r="AD310" i="2"/>
  <c r="AC310" i="2"/>
  <c r="AB310" i="2"/>
  <c r="X310" i="2"/>
  <c r="Q310" i="2"/>
  <c r="W310" i="2" s="1"/>
  <c r="P310" i="2"/>
  <c r="M310" i="2"/>
  <c r="L310" i="2"/>
  <c r="CG309" i="2"/>
  <c r="CB309" i="2"/>
  <c r="CA309" i="2"/>
  <c r="BV309" i="2"/>
  <c r="BU309" i="2"/>
  <c r="BP309" i="2"/>
  <c r="BO309" i="2"/>
  <c r="AI309" i="2"/>
  <c r="R309" i="2" s="1"/>
  <c r="AD309" i="2"/>
  <c r="AC309" i="2"/>
  <c r="X309" i="2"/>
  <c r="Q309" i="2"/>
  <c r="W309" i="2" s="1"/>
  <c r="CS308" i="2"/>
  <c r="CG308" i="2"/>
  <c r="CB308" i="2"/>
  <c r="CA308" i="2"/>
  <c r="CC308" i="2" s="1"/>
  <c r="BZ308" i="2"/>
  <c r="BV308" i="2"/>
  <c r="BP308" i="2"/>
  <c r="BO308" i="2"/>
  <c r="BU308" i="2" s="1"/>
  <c r="BK308" i="2"/>
  <c r="BJ308" i="2"/>
  <c r="AU308" i="2"/>
  <c r="AI308" i="2"/>
  <c r="AD308" i="2"/>
  <c r="AE308" i="2" s="1"/>
  <c r="AC308" i="2"/>
  <c r="AB308" i="2"/>
  <c r="X308" i="2"/>
  <c r="R308" i="2"/>
  <c r="Q308" i="2"/>
  <c r="W308" i="2" s="1"/>
  <c r="M308" i="2"/>
  <c r="L308" i="2"/>
  <c r="CS307" i="2"/>
  <c r="CG307" i="2"/>
  <c r="CB307" i="2"/>
  <c r="CA307" i="2"/>
  <c r="BZ307" i="2"/>
  <c r="BV307" i="2"/>
  <c r="BP307" i="2"/>
  <c r="BO307" i="2"/>
  <c r="BU307" i="2" s="1"/>
  <c r="BN307" i="2"/>
  <c r="BJ307" i="2"/>
  <c r="AU307" i="2"/>
  <c r="AI307" i="2"/>
  <c r="AD307" i="2"/>
  <c r="AC307" i="2"/>
  <c r="AB307" i="2"/>
  <c r="X307" i="2"/>
  <c r="R307" i="2"/>
  <c r="Q307" i="2"/>
  <c r="W307" i="2" s="1"/>
  <c r="P307" i="2"/>
  <c r="L307" i="2"/>
  <c r="CG306" i="2"/>
  <c r="CB306" i="2"/>
  <c r="CA306" i="2"/>
  <c r="BZ306" i="2"/>
  <c r="BV306" i="2"/>
  <c r="BP306" i="2"/>
  <c r="BO306" i="2"/>
  <c r="BU306" i="2" s="1"/>
  <c r="BJ306" i="2"/>
  <c r="AI306" i="2"/>
  <c r="AD306" i="2"/>
  <c r="AC306" i="2"/>
  <c r="AB306" i="2"/>
  <c r="X306" i="2"/>
  <c r="R306" i="2"/>
  <c r="Q306" i="2"/>
  <c r="W306" i="2" s="1"/>
  <c r="L306" i="2"/>
  <c r="CG305" i="2"/>
  <c r="BP305" i="2" s="1"/>
  <c r="CB305" i="2"/>
  <c r="CA305" i="2"/>
  <c r="CC305" i="2" s="1"/>
  <c r="BV305" i="2"/>
  <c r="BO305" i="2"/>
  <c r="BU305" i="2" s="1"/>
  <c r="BJ305" i="2"/>
  <c r="AI305" i="2"/>
  <c r="AD305" i="2"/>
  <c r="AC305" i="2"/>
  <c r="AE305" i="2" s="1"/>
  <c r="X305" i="2"/>
  <c r="R305" i="2"/>
  <c r="Q305" i="2"/>
  <c r="W305" i="2" s="1"/>
  <c r="L305" i="2"/>
  <c r="CG304" i="2"/>
  <c r="CB304" i="2"/>
  <c r="CA304" i="2"/>
  <c r="BV304" i="2"/>
  <c r="BU304" i="2"/>
  <c r="BP304" i="2"/>
  <c r="BO304" i="2"/>
  <c r="AI304" i="2"/>
  <c r="R304" i="2" s="1"/>
  <c r="AD304" i="2"/>
  <c r="AC304" i="2"/>
  <c r="X304" i="2"/>
  <c r="Q304" i="2"/>
  <c r="W304" i="2" s="1"/>
  <c r="CG303" i="2"/>
  <c r="CB303" i="2"/>
  <c r="CA303" i="2"/>
  <c r="BV303" i="2"/>
  <c r="BP303" i="2"/>
  <c r="BO303" i="2"/>
  <c r="BU303" i="2" s="1"/>
  <c r="AI303" i="2"/>
  <c r="AD303" i="2"/>
  <c r="AC303" i="2"/>
  <c r="X303" i="2"/>
  <c r="W303" i="2"/>
  <c r="R303" i="2"/>
  <c r="Q303" i="2"/>
  <c r="CS302" i="2"/>
  <c r="CG302" i="2"/>
  <c r="BP302" i="2" s="1"/>
  <c r="CB302" i="2"/>
  <c r="CA302" i="2"/>
  <c r="BV302" i="2"/>
  <c r="BO302" i="2"/>
  <c r="BU302" i="2" s="1"/>
  <c r="BN302" i="2"/>
  <c r="AU302" i="2"/>
  <c r="AI302" i="2"/>
  <c r="AD302" i="2"/>
  <c r="AC302" i="2"/>
  <c r="X302" i="2"/>
  <c r="R302" i="2"/>
  <c r="Q302" i="2"/>
  <c r="W302" i="2" s="1"/>
  <c r="P302" i="2"/>
  <c r="CG301" i="2"/>
  <c r="BP301" i="2" s="1"/>
  <c r="CB301" i="2"/>
  <c r="CA301" i="2"/>
  <c r="CC301" i="2" s="1"/>
  <c r="BV301" i="2"/>
  <c r="BO301" i="2"/>
  <c r="BU301" i="2" s="1"/>
  <c r="BJ301" i="2"/>
  <c r="AI301" i="2"/>
  <c r="AD301" i="2"/>
  <c r="AC301" i="2"/>
  <c r="AE301" i="2" s="1"/>
  <c r="X301" i="2"/>
  <c r="R301" i="2"/>
  <c r="Q301" i="2"/>
  <c r="W301" i="2" s="1"/>
  <c r="L301" i="2"/>
  <c r="CG300" i="2"/>
  <c r="BP300" i="2" s="1"/>
  <c r="CB300" i="2"/>
  <c r="CA300" i="2"/>
  <c r="BV300" i="2"/>
  <c r="BO300" i="2"/>
  <c r="BU300" i="2" s="1"/>
  <c r="AI300" i="2"/>
  <c r="AD300" i="2"/>
  <c r="AC300" i="2"/>
  <c r="X300" i="2"/>
  <c r="R300" i="2"/>
  <c r="Q300" i="2"/>
  <c r="W300" i="2" s="1"/>
  <c r="CG299" i="2"/>
  <c r="CB299" i="2"/>
  <c r="CA299" i="2"/>
  <c r="BV299" i="2"/>
  <c r="BU299" i="2"/>
  <c r="BP299" i="2"/>
  <c r="BO299" i="2"/>
  <c r="AI299" i="2"/>
  <c r="R299" i="2" s="1"/>
  <c r="AD299" i="2"/>
  <c r="AC299" i="2"/>
  <c r="X299" i="2"/>
  <c r="Q299" i="2"/>
  <c r="W299" i="2" s="1"/>
  <c r="CG298" i="2"/>
  <c r="CB298" i="2"/>
  <c r="CA298" i="2"/>
  <c r="BV298" i="2"/>
  <c r="BP298" i="2"/>
  <c r="BO298" i="2"/>
  <c r="BU298" i="2" s="1"/>
  <c r="AI298" i="2"/>
  <c r="AD298" i="2"/>
  <c r="AC298" i="2"/>
  <c r="X298" i="2"/>
  <c r="W298" i="2"/>
  <c r="R298" i="2"/>
  <c r="Q298" i="2"/>
  <c r="CG297" i="2"/>
  <c r="BP297" i="2" s="1"/>
  <c r="BQ297" i="2" s="1"/>
  <c r="CB297" i="2"/>
  <c r="CA297" i="2"/>
  <c r="BZ297" i="2"/>
  <c r="BV297" i="2"/>
  <c r="BO297" i="2"/>
  <c r="BU297" i="2" s="1"/>
  <c r="BJ297" i="2"/>
  <c r="AI297" i="2"/>
  <c r="R297" i="2" s="1"/>
  <c r="S297" i="2" s="1"/>
  <c r="AD297" i="2"/>
  <c r="AC297" i="2"/>
  <c r="AB297" i="2"/>
  <c r="X297" i="2"/>
  <c r="Q297" i="2"/>
  <c r="W297" i="2" s="1"/>
  <c r="L297" i="2"/>
  <c r="CG296" i="2"/>
  <c r="BP296" i="2" s="1"/>
  <c r="CB296" i="2"/>
  <c r="CC296" i="2" s="1"/>
  <c r="CA296" i="2"/>
  <c r="BZ296" i="2"/>
  <c r="BV296" i="2"/>
  <c r="BO296" i="2"/>
  <c r="BU296" i="2" s="1"/>
  <c r="BW296" i="2" s="1"/>
  <c r="BJ296" i="2"/>
  <c r="AI296" i="2"/>
  <c r="R296" i="2" s="1"/>
  <c r="AD296" i="2"/>
  <c r="AE296" i="2" s="1"/>
  <c r="AC296" i="2"/>
  <c r="AB296" i="2"/>
  <c r="X296" i="2"/>
  <c r="Q296" i="2"/>
  <c r="W296" i="2" s="1"/>
  <c r="Y296" i="2" s="1"/>
  <c r="L296" i="2"/>
  <c r="CG295" i="2"/>
  <c r="BP295" i="2" s="1"/>
  <c r="CB295" i="2"/>
  <c r="CA295" i="2"/>
  <c r="BV295" i="2"/>
  <c r="BO295" i="2"/>
  <c r="BU295" i="2" s="1"/>
  <c r="AI295" i="2"/>
  <c r="R295" i="2" s="1"/>
  <c r="AD295" i="2"/>
  <c r="AC295" i="2"/>
  <c r="X295" i="2"/>
  <c r="Q295" i="2"/>
  <c r="W295" i="2" s="1"/>
  <c r="CG294" i="2"/>
  <c r="BP294" i="2" s="1"/>
  <c r="CB294" i="2"/>
  <c r="CA294" i="2"/>
  <c r="BV294" i="2"/>
  <c r="BO294" i="2"/>
  <c r="BU294" i="2" s="1"/>
  <c r="AI294" i="2"/>
  <c r="R294" i="2" s="1"/>
  <c r="AD294" i="2"/>
  <c r="AC294" i="2"/>
  <c r="X294" i="2"/>
  <c r="Q294" i="2"/>
  <c r="W294" i="2" s="1"/>
  <c r="CG293" i="2"/>
  <c r="BP293" i="2" s="1"/>
  <c r="CB293" i="2"/>
  <c r="CA293" i="2"/>
  <c r="BV293" i="2"/>
  <c r="BO293" i="2"/>
  <c r="BU293" i="2" s="1"/>
  <c r="AI293" i="2"/>
  <c r="R293" i="2" s="1"/>
  <c r="AD293" i="2"/>
  <c r="AC293" i="2"/>
  <c r="X293" i="2"/>
  <c r="Q293" i="2"/>
  <c r="W293" i="2" s="1"/>
  <c r="CS292" i="2"/>
  <c r="CG292" i="2"/>
  <c r="CB292" i="2"/>
  <c r="CC292" i="2" s="1"/>
  <c r="CA292" i="2"/>
  <c r="BZ292" i="2"/>
  <c r="BV292" i="2"/>
  <c r="BP292" i="2"/>
  <c r="BO292" i="2"/>
  <c r="BU292" i="2" s="1"/>
  <c r="BN292" i="2"/>
  <c r="BK292" i="2"/>
  <c r="BJ292" i="2"/>
  <c r="AU292" i="2"/>
  <c r="AI292" i="2"/>
  <c r="R292" i="2" s="1"/>
  <c r="AD292" i="2"/>
  <c r="AC292" i="2"/>
  <c r="AE292" i="2" s="1"/>
  <c r="AB292" i="2"/>
  <c r="X292" i="2"/>
  <c r="Q292" i="2"/>
  <c r="W292" i="2" s="1"/>
  <c r="P292" i="2"/>
  <c r="M292" i="2"/>
  <c r="L292" i="2"/>
  <c r="CG291" i="2"/>
  <c r="CB291" i="2"/>
  <c r="CA291" i="2"/>
  <c r="BV291" i="2"/>
  <c r="BP291" i="2"/>
  <c r="BO291" i="2"/>
  <c r="BU291" i="2" s="1"/>
  <c r="AI291" i="2"/>
  <c r="AD291" i="2"/>
  <c r="AC291" i="2"/>
  <c r="X291" i="2"/>
  <c r="W291" i="2"/>
  <c r="R291" i="2"/>
  <c r="Q291" i="2"/>
  <c r="CG290" i="2"/>
  <c r="BP290" i="2" s="1"/>
  <c r="CB290" i="2"/>
  <c r="CA290" i="2"/>
  <c r="BV290" i="2"/>
  <c r="BO290" i="2"/>
  <c r="BU290" i="2" s="1"/>
  <c r="AI290" i="2"/>
  <c r="AD290" i="2"/>
  <c r="AC290" i="2"/>
  <c r="X290" i="2"/>
  <c r="R290" i="2"/>
  <c r="Q290" i="2"/>
  <c r="W290" i="2" s="1"/>
  <c r="CG289" i="2"/>
  <c r="CB289" i="2"/>
  <c r="CA289" i="2"/>
  <c r="BV289" i="2"/>
  <c r="BU289" i="2"/>
  <c r="BP289" i="2"/>
  <c r="BO289" i="2"/>
  <c r="AI289" i="2"/>
  <c r="R289" i="2" s="1"/>
  <c r="AD289" i="2"/>
  <c r="AC289" i="2"/>
  <c r="X289" i="2"/>
  <c r="Q289" i="2"/>
  <c r="W289" i="2" s="1"/>
  <c r="CS288" i="2"/>
  <c r="CG288" i="2"/>
  <c r="BP288" i="2" s="1"/>
  <c r="CC288" i="2"/>
  <c r="CB288" i="2"/>
  <c r="CA288" i="2"/>
  <c r="BV288" i="2"/>
  <c r="BO288" i="2"/>
  <c r="BU288" i="2" s="1"/>
  <c r="BJ288" i="2"/>
  <c r="AU288" i="2"/>
  <c r="AI288" i="2"/>
  <c r="AD288" i="2"/>
  <c r="AC288" i="2"/>
  <c r="X288" i="2"/>
  <c r="R288" i="2"/>
  <c r="Q288" i="2"/>
  <c r="W288" i="2" s="1"/>
  <c r="L288" i="2"/>
  <c r="CG287" i="2"/>
  <c r="BP287" i="2" s="1"/>
  <c r="CB287" i="2"/>
  <c r="CA287" i="2"/>
  <c r="BV287" i="2"/>
  <c r="BO287" i="2"/>
  <c r="BU287" i="2" s="1"/>
  <c r="AI287" i="2"/>
  <c r="AD287" i="2"/>
  <c r="AC287" i="2"/>
  <c r="X287" i="2"/>
  <c r="R287" i="2"/>
  <c r="Q287" i="2"/>
  <c r="W287" i="2" s="1"/>
  <c r="CS286" i="2"/>
  <c r="CG286" i="2"/>
  <c r="BP286" i="2" s="1"/>
  <c r="CB286" i="2"/>
  <c r="CA286" i="2"/>
  <c r="BV286" i="2"/>
  <c r="BO286" i="2"/>
  <c r="BU286" i="2" s="1"/>
  <c r="BN286" i="2"/>
  <c r="AU286" i="2"/>
  <c r="AI286" i="2"/>
  <c r="R286" i="2" s="1"/>
  <c r="AD286" i="2"/>
  <c r="AC286" i="2"/>
  <c r="X286" i="2"/>
  <c r="Q286" i="2"/>
  <c r="W286" i="2" s="1"/>
  <c r="P286" i="2"/>
  <c r="CS285" i="2"/>
  <c r="CG285" i="2"/>
  <c r="BP285" i="2" s="1"/>
  <c r="CB285" i="2"/>
  <c r="CA285" i="2"/>
  <c r="BZ285" i="2"/>
  <c r="BV285" i="2"/>
  <c r="BW285" i="2" s="1"/>
  <c r="BO285" i="2"/>
  <c r="BU285" i="2" s="1"/>
  <c r="BN285" i="2"/>
  <c r="BK285" i="2"/>
  <c r="BJ285" i="2"/>
  <c r="AU285" i="2"/>
  <c r="AI285" i="2"/>
  <c r="R285" i="2" s="1"/>
  <c r="AD285" i="2"/>
  <c r="AE285" i="2" s="1"/>
  <c r="AC285" i="2"/>
  <c r="AB285" i="2"/>
  <c r="X285" i="2"/>
  <c r="Q285" i="2"/>
  <c r="W285" i="2" s="1"/>
  <c r="Y285" i="2" s="1"/>
  <c r="P285" i="2"/>
  <c r="M285" i="2"/>
  <c r="L285" i="2"/>
  <c r="CS284" i="2"/>
  <c r="CG284" i="2"/>
  <c r="CB284" i="2"/>
  <c r="CA284" i="2"/>
  <c r="BV284" i="2"/>
  <c r="BP284" i="2"/>
  <c r="BO284" i="2"/>
  <c r="BU284" i="2" s="1"/>
  <c r="BN284" i="2"/>
  <c r="BJ284" i="2"/>
  <c r="AU284" i="2"/>
  <c r="AI284" i="2"/>
  <c r="AD284" i="2"/>
  <c r="AC284" i="2"/>
  <c r="X284" i="2"/>
  <c r="R284" i="2"/>
  <c r="Q284" i="2"/>
  <c r="W284" i="2" s="1"/>
  <c r="P284" i="2"/>
  <c r="L284" i="2"/>
  <c r="CS283" i="2"/>
  <c r="CG283" i="2"/>
  <c r="CB283" i="2"/>
  <c r="CA283" i="2"/>
  <c r="BZ283" i="2"/>
  <c r="BV283" i="2"/>
  <c r="BW283" i="2" s="1"/>
  <c r="BP283" i="2"/>
  <c r="BQ283" i="2" s="1"/>
  <c r="BO283" i="2"/>
  <c r="BU283" i="2" s="1"/>
  <c r="BN283" i="2"/>
  <c r="BK283" i="2"/>
  <c r="BJ283" i="2"/>
  <c r="AU283" i="2"/>
  <c r="AI283" i="2"/>
  <c r="R283" i="2" s="1"/>
  <c r="S283" i="2" s="1"/>
  <c r="AD283" i="2"/>
  <c r="AE283" i="2" s="1"/>
  <c r="AC283" i="2"/>
  <c r="AB283" i="2"/>
  <c r="X283" i="2"/>
  <c r="Q283" i="2"/>
  <c r="W283" i="2" s="1"/>
  <c r="Y283" i="2" s="1"/>
  <c r="P283" i="2"/>
  <c r="M283" i="2"/>
  <c r="L283" i="2"/>
  <c r="CS282" i="2"/>
  <c r="CG282" i="2"/>
  <c r="CB282" i="2"/>
  <c r="CA282" i="2"/>
  <c r="BV282" i="2"/>
  <c r="BP282" i="2"/>
  <c r="BO282" i="2"/>
  <c r="BU282" i="2" s="1"/>
  <c r="AU282" i="2"/>
  <c r="AI282" i="2"/>
  <c r="R282" i="2" s="1"/>
  <c r="AD282" i="2"/>
  <c r="AC282" i="2"/>
  <c r="X282" i="2"/>
  <c r="Q282" i="2"/>
  <c r="W282" i="2" s="1"/>
  <c r="CS281" i="2"/>
  <c r="CG281" i="2"/>
  <c r="BP281" i="2" s="1"/>
  <c r="BQ281" i="2" s="1"/>
  <c r="CB281" i="2"/>
  <c r="CA281" i="2"/>
  <c r="BZ281" i="2"/>
  <c r="BV281" i="2"/>
  <c r="BO281" i="2"/>
  <c r="BU281" i="2" s="1"/>
  <c r="BN281" i="2"/>
  <c r="BK281" i="2"/>
  <c r="BJ281" i="2"/>
  <c r="AU281" i="2"/>
  <c r="AI281" i="2"/>
  <c r="R281" i="2" s="1"/>
  <c r="S281" i="2" s="1"/>
  <c r="AD281" i="2"/>
  <c r="AC281" i="2"/>
  <c r="AB281" i="2"/>
  <c r="X281" i="2"/>
  <c r="Q281" i="2"/>
  <c r="W281" i="2" s="1"/>
  <c r="P281" i="2"/>
  <c r="M281" i="2"/>
  <c r="L281" i="2"/>
  <c r="CG280" i="2"/>
  <c r="BP280" i="2" s="1"/>
  <c r="CB280" i="2"/>
  <c r="CA280" i="2"/>
  <c r="BZ280" i="2"/>
  <c r="BV280" i="2"/>
  <c r="BU280" i="2"/>
  <c r="BO280" i="2"/>
  <c r="BK280" i="2"/>
  <c r="BJ280" i="2"/>
  <c r="AI280" i="2"/>
  <c r="R280" i="2" s="1"/>
  <c r="S280" i="2" s="1"/>
  <c r="AD280" i="2"/>
  <c r="AC280" i="2"/>
  <c r="AB280" i="2"/>
  <c r="X280" i="2"/>
  <c r="Y280" i="2" s="1"/>
  <c r="Q280" i="2"/>
  <c r="W280" i="2" s="1"/>
  <c r="M280" i="2"/>
  <c r="L280" i="2"/>
  <c r="CG279" i="2"/>
  <c r="CB279" i="2"/>
  <c r="CA279" i="2"/>
  <c r="BV279" i="2"/>
  <c r="BP279" i="2"/>
  <c r="BO279" i="2"/>
  <c r="BU279" i="2" s="1"/>
  <c r="AI279" i="2"/>
  <c r="AD279" i="2"/>
  <c r="AC279" i="2"/>
  <c r="X279" i="2"/>
  <c r="W279" i="2"/>
  <c r="R279" i="2"/>
  <c r="Q279" i="2"/>
  <c r="CG278" i="2"/>
  <c r="BP278" i="2" s="1"/>
  <c r="CB278" i="2"/>
  <c r="CA278" i="2"/>
  <c r="BZ278" i="2"/>
  <c r="BV278" i="2"/>
  <c r="BU278" i="2"/>
  <c r="BO278" i="2"/>
  <c r="BJ278" i="2"/>
  <c r="AI278" i="2"/>
  <c r="R278" i="2" s="1"/>
  <c r="AD278" i="2"/>
  <c r="AC278" i="2"/>
  <c r="AB278" i="2"/>
  <c r="X278" i="2"/>
  <c r="W278" i="2"/>
  <c r="Q278" i="2"/>
  <c r="L278" i="2"/>
  <c r="CG277" i="2"/>
  <c r="CB277" i="2"/>
  <c r="CA277" i="2"/>
  <c r="BV277" i="2"/>
  <c r="BP277" i="2"/>
  <c r="BO277" i="2"/>
  <c r="BU277" i="2" s="1"/>
  <c r="AI277" i="2"/>
  <c r="R277" i="2" s="1"/>
  <c r="AD277" i="2"/>
  <c r="AC277" i="2"/>
  <c r="X277" i="2"/>
  <c r="Q277" i="2"/>
  <c r="W277" i="2" s="1"/>
  <c r="CG276" i="2"/>
  <c r="BP276" i="2" s="1"/>
  <c r="CB276" i="2"/>
  <c r="CA276" i="2"/>
  <c r="BV276" i="2"/>
  <c r="BO276" i="2"/>
  <c r="BU276" i="2" s="1"/>
  <c r="AI276" i="2"/>
  <c r="R276" i="2" s="1"/>
  <c r="AD276" i="2"/>
  <c r="AC276" i="2"/>
  <c r="X276" i="2"/>
  <c r="Q276" i="2"/>
  <c r="W276" i="2" s="1"/>
  <c r="CG275" i="2"/>
  <c r="CB275" i="2"/>
  <c r="CA275" i="2"/>
  <c r="BZ275" i="2"/>
  <c r="BV275" i="2"/>
  <c r="BP275" i="2"/>
  <c r="BO275" i="2"/>
  <c r="BU275" i="2" s="1"/>
  <c r="BK275" i="2"/>
  <c r="BJ275" i="2"/>
  <c r="AI275" i="2"/>
  <c r="AD275" i="2"/>
  <c r="AC275" i="2"/>
  <c r="AB275" i="2"/>
  <c r="X275" i="2"/>
  <c r="R275" i="2"/>
  <c r="Q275" i="2"/>
  <c r="W275" i="2" s="1"/>
  <c r="M275" i="2"/>
  <c r="L275" i="2"/>
  <c r="CG274" i="2"/>
  <c r="BP274" i="2" s="1"/>
  <c r="CB274" i="2"/>
  <c r="CA274" i="2"/>
  <c r="BV274" i="2"/>
  <c r="BU274" i="2"/>
  <c r="BO274" i="2"/>
  <c r="AI274" i="2"/>
  <c r="R274" i="2" s="1"/>
  <c r="AD274" i="2"/>
  <c r="AC274" i="2"/>
  <c r="X274" i="2"/>
  <c r="Q274" i="2"/>
  <c r="W274" i="2" s="1"/>
  <c r="CG273" i="2"/>
  <c r="CB273" i="2"/>
  <c r="CA273" i="2"/>
  <c r="BV273" i="2"/>
  <c r="BP273" i="2"/>
  <c r="BO273" i="2"/>
  <c r="BU273" i="2" s="1"/>
  <c r="AI273" i="2"/>
  <c r="R273" i="2" s="1"/>
  <c r="AD273" i="2"/>
  <c r="AC273" i="2"/>
  <c r="X273" i="2"/>
  <c r="W273" i="2"/>
  <c r="Q273" i="2"/>
  <c r="CG272" i="2"/>
  <c r="CB272" i="2"/>
  <c r="CA272" i="2"/>
  <c r="CC272" i="2" s="1"/>
  <c r="BZ272" i="2"/>
  <c r="BV272" i="2"/>
  <c r="BU272" i="2"/>
  <c r="BP272" i="2"/>
  <c r="BQ272" i="2" s="1"/>
  <c r="BO272" i="2"/>
  <c r="BJ272" i="2"/>
  <c r="AI272" i="2"/>
  <c r="AD272" i="2"/>
  <c r="AC272" i="2"/>
  <c r="AE272" i="2" s="1"/>
  <c r="AB272" i="2"/>
  <c r="X272" i="2"/>
  <c r="W272" i="2"/>
  <c r="R272" i="2"/>
  <c r="S272" i="2" s="1"/>
  <c r="Q272" i="2"/>
  <c r="L272" i="2"/>
  <c r="CG271" i="2"/>
  <c r="BP271" i="2" s="1"/>
  <c r="CB271" i="2"/>
  <c r="CA271" i="2"/>
  <c r="BV271" i="2"/>
  <c r="BO271" i="2"/>
  <c r="BU271" i="2" s="1"/>
  <c r="AI271" i="2"/>
  <c r="AD271" i="2"/>
  <c r="AC271" i="2"/>
  <c r="X271" i="2"/>
  <c r="R271" i="2"/>
  <c r="Q271" i="2"/>
  <c r="W271" i="2" s="1"/>
  <c r="CG270" i="2"/>
  <c r="BP270" i="2" s="1"/>
  <c r="CB270" i="2"/>
  <c r="CA270" i="2"/>
  <c r="BV270" i="2"/>
  <c r="BU270" i="2"/>
  <c r="BO270" i="2"/>
  <c r="AI270" i="2"/>
  <c r="R270" i="2" s="1"/>
  <c r="AD270" i="2"/>
  <c r="AC270" i="2"/>
  <c r="X270" i="2"/>
  <c r="Q270" i="2"/>
  <c r="W270" i="2" s="1"/>
  <c r="CS269" i="2"/>
  <c r="CG269" i="2"/>
  <c r="CB269" i="2"/>
  <c r="CA269" i="2"/>
  <c r="BZ269" i="2"/>
  <c r="BV269" i="2"/>
  <c r="BP269" i="2"/>
  <c r="BO269" i="2"/>
  <c r="BU269" i="2" s="1"/>
  <c r="BN269" i="2"/>
  <c r="BK269" i="2"/>
  <c r="BJ269" i="2"/>
  <c r="AU269" i="2"/>
  <c r="AI269" i="2"/>
  <c r="R269" i="2" s="1"/>
  <c r="AD269" i="2"/>
  <c r="AC269" i="2"/>
  <c r="AE269" i="2" s="1"/>
  <c r="AB269" i="2"/>
  <c r="X269" i="2"/>
  <c r="Q269" i="2"/>
  <c r="W269" i="2" s="1"/>
  <c r="P269" i="2"/>
  <c r="M269" i="2"/>
  <c r="L269" i="2"/>
  <c r="CG268" i="2"/>
  <c r="BP268" i="2" s="1"/>
  <c r="CB268" i="2"/>
  <c r="CA268" i="2"/>
  <c r="BV268" i="2"/>
  <c r="BO268" i="2"/>
  <c r="BU268" i="2" s="1"/>
  <c r="AI268" i="2"/>
  <c r="R268" i="2" s="1"/>
  <c r="AD268" i="2"/>
  <c r="AC268" i="2"/>
  <c r="X268" i="2"/>
  <c r="Q268" i="2"/>
  <c r="W268" i="2" s="1"/>
  <c r="CG267" i="2"/>
  <c r="CB267" i="2"/>
  <c r="CA267" i="2"/>
  <c r="BV267" i="2"/>
  <c r="BP267" i="2"/>
  <c r="BO267" i="2"/>
  <c r="BU267" i="2" s="1"/>
  <c r="AI267" i="2"/>
  <c r="R267" i="2" s="1"/>
  <c r="AD267" i="2"/>
  <c r="AC267" i="2"/>
  <c r="X267" i="2"/>
  <c r="Q267" i="2"/>
  <c r="W267" i="2" s="1"/>
  <c r="CG266" i="2"/>
  <c r="BP266" i="2" s="1"/>
  <c r="CB266" i="2"/>
  <c r="CA266" i="2"/>
  <c r="BV266" i="2"/>
  <c r="BO266" i="2"/>
  <c r="BU266" i="2" s="1"/>
  <c r="AI266" i="2"/>
  <c r="AD266" i="2"/>
  <c r="AC266" i="2"/>
  <c r="X266" i="2"/>
  <c r="R266" i="2"/>
  <c r="Q266" i="2"/>
  <c r="W266" i="2" s="1"/>
  <c r="CG265" i="2"/>
  <c r="BP265" i="2" s="1"/>
  <c r="CB265" i="2"/>
  <c r="CA265" i="2"/>
  <c r="BV265" i="2"/>
  <c r="BO265" i="2"/>
  <c r="BU265" i="2" s="1"/>
  <c r="AI265" i="2"/>
  <c r="R265" i="2" s="1"/>
  <c r="AD265" i="2"/>
  <c r="AC265" i="2"/>
  <c r="X265" i="2"/>
  <c r="Q265" i="2"/>
  <c r="W265" i="2" s="1"/>
  <c r="CG264" i="2"/>
  <c r="BP264" i="2" s="1"/>
  <c r="CB264" i="2"/>
  <c r="CA264" i="2"/>
  <c r="BV264" i="2"/>
  <c r="BO264" i="2"/>
  <c r="BU264" i="2" s="1"/>
  <c r="AI264" i="2"/>
  <c r="R264" i="2" s="1"/>
  <c r="AD264" i="2"/>
  <c r="AC264" i="2"/>
  <c r="X264" i="2"/>
  <c r="Q264" i="2"/>
  <c r="W264" i="2" s="1"/>
  <c r="CG263" i="2"/>
  <c r="BP263" i="2" s="1"/>
  <c r="CB263" i="2"/>
  <c r="CA263" i="2"/>
  <c r="BV263" i="2"/>
  <c r="BO263" i="2"/>
  <c r="BU263" i="2" s="1"/>
  <c r="AI263" i="2"/>
  <c r="AD263" i="2"/>
  <c r="AC263" i="2"/>
  <c r="X263" i="2"/>
  <c r="R263" i="2"/>
  <c r="Q263" i="2"/>
  <c r="W263" i="2" s="1"/>
  <c r="CG262" i="2"/>
  <c r="BP262" i="2" s="1"/>
  <c r="CB262" i="2"/>
  <c r="CA262" i="2"/>
  <c r="CC262" i="2" s="1"/>
  <c r="BV262" i="2"/>
  <c r="BO262" i="2"/>
  <c r="BU262" i="2" s="1"/>
  <c r="BW262" i="2" s="1"/>
  <c r="BJ262" i="2"/>
  <c r="AI262" i="2"/>
  <c r="R262" i="2" s="1"/>
  <c r="AD262" i="2"/>
  <c r="AE262" i="2" s="1"/>
  <c r="AC262" i="2"/>
  <c r="X262" i="2"/>
  <c r="Q262" i="2"/>
  <c r="W262" i="2" s="1"/>
  <c r="L262" i="2"/>
  <c r="CS261" i="2"/>
  <c r="CG261" i="2"/>
  <c r="BP261" i="2" s="1"/>
  <c r="CB261" i="2"/>
  <c r="CA261" i="2"/>
  <c r="CC261" i="2" s="1"/>
  <c r="BV261" i="2"/>
  <c r="BO261" i="2"/>
  <c r="BU261" i="2" s="1"/>
  <c r="BN261" i="2"/>
  <c r="BJ261" i="2"/>
  <c r="AU261" i="2"/>
  <c r="AI261" i="2"/>
  <c r="AD261" i="2"/>
  <c r="AC261" i="2"/>
  <c r="AE261" i="2" s="1"/>
  <c r="X261" i="2"/>
  <c r="R261" i="2"/>
  <c r="Q261" i="2"/>
  <c r="W261" i="2" s="1"/>
  <c r="P261" i="2"/>
  <c r="L261" i="2"/>
  <c r="CG260" i="2"/>
  <c r="BP260" i="2" s="1"/>
  <c r="CB260" i="2"/>
  <c r="CA260" i="2"/>
  <c r="BV260" i="2"/>
  <c r="BO260" i="2"/>
  <c r="BU260" i="2" s="1"/>
  <c r="AI260" i="2"/>
  <c r="AD260" i="2"/>
  <c r="AC260" i="2"/>
  <c r="X260" i="2"/>
  <c r="R260" i="2"/>
  <c r="Q260" i="2"/>
  <c r="W260" i="2" s="1"/>
  <c r="CG259" i="2"/>
  <c r="CB259" i="2"/>
  <c r="CA259" i="2"/>
  <c r="CC259" i="2" s="1"/>
  <c r="BV259" i="2"/>
  <c r="BP259" i="2"/>
  <c r="BO259" i="2"/>
  <c r="BU259" i="2" s="1"/>
  <c r="BK259" i="2"/>
  <c r="BJ259" i="2"/>
  <c r="AI259" i="2"/>
  <c r="R259" i="2" s="1"/>
  <c r="AD259" i="2"/>
  <c r="AE259" i="2" s="1"/>
  <c r="AC259" i="2"/>
  <c r="X259" i="2"/>
  <c r="Q259" i="2"/>
  <c r="W259" i="2" s="1"/>
  <c r="M259" i="2"/>
  <c r="L259" i="2"/>
  <c r="CG258" i="2"/>
  <c r="BP258" i="2" s="1"/>
  <c r="CB258" i="2"/>
  <c r="CA258" i="2"/>
  <c r="BV258" i="2"/>
  <c r="BO258" i="2"/>
  <c r="BU258" i="2" s="1"/>
  <c r="BW258" i="2" s="1"/>
  <c r="BJ258" i="2"/>
  <c r="AI258" i="2"/>
  <c r="R258" i="2" s="1"/>
  <c r="AD258" i="2"/>
  <c r="AC258" i="2"/>
  <c r="X258" i="2"/>
  <c r="Q258" i="2"/>
  <c r="W258" i="2" s="1"/>
  <c r="L258" i="2"/>
  <c r="CG257" i="2"/>
  <c r="CB257" i="2"/>
  <c r="CA257" i="2"/>
  <c r="BV257" i="2"/>
  <c r="BU257" i="2"/>
  <c r="BP257" i="2"/>
  <c r="BO257" i="2"/>
  <c r="AI257" i="2"/>
  <c r="R257" i="2" s="1"/>
  <c r="AD257" i="2"/>
  <c r="AC257" i="2"/>
  <c r="X257" i="2"/>
  <c r="Q257" i="2"/>
  <c r="W257" i="2" s="1"/>
  <c r="CG256" i="2"/>
  <c r="BP256" i="2" s="1"/>
  <c r="CB256" i="2"/>
  <c r="CA256" i="2"/>
  <c r="BV256" i="2"/>
  <c r="BO256" i="2"/>
  <c r="BU256" i="2" s="1"/>
  <c r="BK256" i="2"/>
  <c r="BJ256" i="2"/>
  <c r="AI256" i="2"/>
  <c r="R256" i="2" s="1"/>
  <c r="AD256" i="2"/>
  <c r="AC256" i="2"/>
  <c r="X256" i="2"/>
  <c r="W256" i="2"/>
  <c r="Y256" i="2" s="1"/>
  <c r="Q256" i="2"/>
  <c r="M256" i="2"/>
  <c r="L256" i="2"/>
  <c r="CS255" i="2"/>
  <c r="CG255" i="2"/>
  <c r="BP255" i="2" s="1"/>
  <c r="BQ255" i="2" s="1"/>
  <c r="CB255" i="2"/>
  <c r="CA255" i="2"/>
  <c r="BZ255" i="2"/>
  <c r="BV255" i="2"/>
  <c r="BW255" i="2" s="1"/>
  <c r="BO255" i="2"/>
  <c r="BU255" i="2" s="1"/>
  <c r="BN255" i="2"/>
  <c r="BK255" i="2"/>
  <c r="BJ255" i="2"/>
  <c r="AU255" i="2"/>
  <c r="AI255" i="2"/>
  <c r="AD255" i="2"/>
  <c r="AC255" i="2"/>
  <c r="AE255" i="2" s="1"/>
  <c r="AB255" i="2"/>
  <c r="X255" i="2"/>
  <c r="W255" i="2"/>
  <c r="R255" i="2"/>
  <c r="S255" i="2" s="1"/>
  <c r="Q255" i="2"/>
  <c r="P255" i="2"/>
  <c r="M255" i="2"/>
  <c r="L255" i="2"/>
  <c r="CG254" i="2"/>
  <c r="CB254" i="2"/>
  <c r="CA254" i="2"/>
  <c r="BZ254" i="2"/>
  <c r="BV254" i="2"/>
  <c r="BP254" i="2"/>
  <c r="BO254" i="2"/>
  <c r="BU254" i="2" s="1"/>
  <c r="BK254" i="2"/>
  <c r="BJ254" i="2"/>
  <c r="AI254" i="2"/>
  <c r="R254" i="2" s="1"/>
  <c r="AD254" i="2"/>
  <c r="AC254" i="2"/>
  <c r="AB254" i="2"/>
  <c r="X254" i="2"/>
  <c r="Q254" i="2"/>
  <c r="W254" i="2" s="1"/>
  <c r="M254" i="2"/>
  <c r="L254" i="2"/>
  <c r="CG253" i="2"/>
  <c r="BP253" i="2" s="1"/>
  <c r="CB253" i="2"/>
  <c r="CA253" i="2"/>
  <c r="BZ253" i="2"/>
  <c r="BV253" i="2"/>
  <c r="BO253" i="2"/>
  <c r="BU253" i="2" s="1"/>
  <c r="BJ253" i="2"/>
  <c r="AI253" i="2"/>
  <c r="AR253" i="2" s="1"/>
  <c r="AD253" i="2"/>
  <c r="AC253" i="2"/>
  <c r="AE253" i="2" s="1"/>
  <c r="AB253" i="2"/>
  <c r="X253" i="2"/>
  <c r="W253" i="2"/>
  <c r="Q253" i="2"/>
  <c r="L253" i="2"/>
  <c r="CS252" i="2"/>
  <c r="CG252" i="2"/>
  <c r="CC252" i="2"/>
  <c r="CB252" i="2"/>
  <c r="CA252" i="2"/>
  <c r="BZ252" i="2"/>
  <c r="BV252" i="2"/>
  <c r="BP252" i="2"/>
  <c r="BO252" i="2"/>
  <c r="BU252" i="2" s="1"/>
  <c r="BN252" i="2"/>
  <c r="BK252" i="2"/>
  <c r="BJ252" i="2"/>
  <c r="AU252" i="2"/>
  <c r="AI252" i="2"/>
  <c r="R252" i="2" s="1"/>
  <c r="AD252" i="2"/>
  <c r="AE252" i="2" s="1"/>
  <c r="AC252" i="2"/>
  <c r="AB252" i="2"/>
  <c r="X252" i="2"/>
  <c r="Q252" i="2"/>
  <c r="W252" i="2" s="1"/>
  <c r="P252" i="2"/>
  <c r="M252" i="2"/>
  <c r="L252" i="2"/>
  <c r="CS251" i="2"/>
  <c r="CG251" i="2"/>
  <c r="BP251" i="2" s="1"/>
  <c r="CB251" i="2"/>
  <c r="CA251" i="2"/>
  <c r="BZ251" i="2"/>
  <c r="BV251" i="2"/>
  <c r="BO251" i="2"/>
  <c r="BU251" i="2" s="1"/>
  <c r="BN251" i="2"/>
  <c r="BK251" i="2"/>
  <c r="BJ251" i="2"/>
  <c r="AU251" i="2"/>
  <c r="AI251" i="2"/>
  <c r="R251" i="2" s="1"/>
  <c r="S251" i="2" s="1"/>
  <c r="AE251" i="2"/>
  <c r="AD251" i="2"/>
  <c r="AC251" i="2"/>
  <c r="AB251" i="2"/>
  <c r="X251" i="2"/>
  <c r="W251" i="2"/>
  <c r="Q251" i="2"/>
  <c r="P251" i="2"/>
  <c r="M251" i="2"/>
  <c r="L251" i="2"/>
  <c r="CG250" i="2"/>
  <c r="BP250" i="2" s="1"/>
  <c r="CB250" i="2"/>
  <c r="CA250" i="2"/>
  <c r="BV250" i="2"/>
  <c r="BO250" i="2"/>
  <c r="BU250" i="2" s="1"/>
  <c r="AI250" i="2"/>
  <c r="R250" i="2" s="1"/>
  <c r="AD250" i="2"/>
  <c r="AC250" i="2"/>
  <c r="X250" i="2"/>
  <c r="Q250" i="2"/>
  <c r="W250" i="2" s="1"/>
  <c r="CG249" i="2"/>
  <c r="BP249" i="2" s="1"/>
  <c r="CB249" i="2"/>
  <c r="CA249" i="2"/>
  <c r="BV249" i="2"/>
  <c r="BO249" i="2"/>
  <c r="BU249" i="2" s="1"/>
  <c r="AI249" i="2"/>
  <c r="R249" i="2" s="1"/>
  <c r="AD249" i="2"/>
  <c r="AC249" i="2"/>
  <c r="X249" i="2"/>
  <c r="Q249" i="2"/>
  <c r="W249" i="2" s="1"/>
  <c r="CS248" i="2"/>
  <c r="CG248" i="2"/>
  <c r="BP248" i="2" s="1"/>
  <c r="CB248" i="2"/>
  <c r="CC248" i="2" s="1"/>
  <c r="CA248" i="2"/>
  <c r="BV248" i="2"/>
  <c r="BO248" i="2"/>
  <c r="BU248" i="2" s="1"/>
  <c r="BW248" i="2" s="1"/>
  <c r="BN248" i="2"/>
  <c r="BK248" i="2"/>
  <c r="BJ248" i="2"/>
  <c r="AU248" i="2"/>
  <c r="AI248" i="2"/>
  <c r="R248" i="2" s="1"/>
  <c r="AD248" i="2"/>
  <c r="AC248" i="2"/>
  <c r="AB248" i="2"/>
  <c r="X248" i="2"/>
  <c r="Q248" i="2"/>
  <c r="W248" i="2" s="1"/>
  <c r="P248" i="2"/>
  <c r="M248" i="2"/>
  <c r="L248" i="2"/>
  <c r="CS247" i="2"/>
  <c r="CG247" i="2"/>
  <c r="BP247" i="2" s="1"/>
  <c r="CB247" i="2"/>
  <c r="CA247" i="2"/>
  <c r="CC247" i="2" s="1"/>
  <c r="BZ247" i="2"/>
  <c r="BV247" i="2"/>
  <c r="BU247" i="2"/>
  <c r="BO247" i="2"/>
  <c r="BN247" i="2"/>
  <c r="BK247" i="2"/>
  <c r="BJ247" i="2"/>
  <c r="AU247" i="2"/>
  <c r="AI247" i="2"/>
  <c r="AR247" i="2" s="1"/>
  <c r="AD247" i="2"/>
  <c r="AC247" i="2"/>
  <c r="AE247" i="2" s="1"/>
  <c r="AB247" i="2"/>
  <c r="X247" i="2"/>
  <c r="Q247" i="2"/>
  <c r="W247" i="2" s="1"/>
  <c r="P247" i="2"/>
  <c r="M247" i="2"/>
  <c r="L247" i="2"/>
  <c r="CG246" i="2"/>
  <c r="BP246" i="2" s="1"/>
  <c r="CB246" i="2"/>
  <c r="CC246" i="2" s="1"/>
  <c r="CA246" i="2"/>
  <c r="BV246" i="2"/>
  <c r="BW246" i="2" s="1"/>
  <c r="BO246" i="2"/>
  <c r="BU246" i="2" s="1"/>
  <c r="BJ246" i="2"/>
  <c r="AI246" i="2"/>
  <c r="R246" i="2" s="1"/>
  <c r="AE246" i="2"/>
  <c r="AD246" i="2"/>
  <c r="AC246" i="2"/>
  <c r="X246" i="2"/>
  <c r="Q246" i="2"/>
  <c r="W246" i="2" s="1"/>
  <c r="Y246" i="2" s="1"/>
  <c r="L246" i="2"/>
  <c r="CG245" i="2"/>
  <c r="BP245" i="2" s="1"/>
  <c r="CB245" i="2"/>
  <c r="CA245" i="2"/>
  <c r="BV245" i="2"/>
  <c r="BU245" i="2"/>
  <c r="BW245" i="2" s="1"/>
  <c r="BO245" i="2"/>
  <c r="BJ245" i="2"/>
  <c r="AI245" i="2"/>
  <c r="R245" i="2" s="1"/>
  <c r="AD245" i="2"/>
  <c r="AE245" i="2" s="1"/>
  <c r="AC245" i="2"/>
  <c r="X245" i="2"/>
  <c r="Y245" i="2" s="1"/>
  <c r="Q245" i="2"/>
  <c r="W245" i="2" s="1"/>
  <c r="L245" i="2"/>
  <c r="CG244" i="2"/>
  <c r="CP244" i="2" s="1"/>
  <c r="CB244" i="2"/>
  <c r="CA244" i="2"/>
  <c r="BZ244" i="2"/>
  <c r="BV244" i="2"/>
  <c r="BO244" i="2"/>
  <c r="BU244" i="2" s="1"/>
  <c r="BJ244" i="2"/>
  <c r="AI244" i="2"/>
  <c r="AD244" i="2"/>
  <c r="AC244" i="2"/>
  <c r="AB244" i="2"/>
  <c r="X244" i="2"/>
  <c r="Q244" i="2"/>
  <c r="W244" i="2" s="1"/>
  <c r="L244" i="2"/>
  <c r="CS243" i="2"/>
  <c r="CP243" i="2"/>
  <c r="CG243" i="2"/>
  <c r="CB243" i="2"/>
  <c r="CA243" i="2"/>
  <c r="BV243" i="2"/>
  <c r="BP243" i="2"/>
  <c r="BO243" i="2"/>
  <c r="BU243" i="2" s="1"/>
  <c r="BN243" i="2"/>
  <c r="BK243" i="2"/>
  <c r="BJ243" i="2"/>
  <c r="AU243" i="2"/>
  <c r="AI243" i="2"/>
  <c r="AR243" i="2" s="1"/>
  <c r="AD243" i="2"/>
  <c r="AC243" i="2"/>
  <c r="X243" i="2"/>
  <c r="R243" i="2"/>
  <c r="Q243" i="2"/>
  <c r="W243" i="2" s="1"/>
  <c r="P243" i="2"/>
  <c r="M243" i="2"/>
  <c r="L243" i="2"/>
  <c r="CS242" i="2"/>
  <c r="CG242" i="2"/>
  <c r="CB242" i="2"/>
  <c r="CA242" i="2"/>
  <c r="CC242" i="2" s="1"/>
  <c r="BZ242" i="2"/>
  <c r="BV242" i="2"/>
  <c r="BU242" i="2"/>
  <c r="BP242" i="2"/>
  <c r="BQ242" i="2" s="1"/>
  <c r="BO242" i="2"/>
  <c r="BN242" i="2"/>
  <c r="BK242" i="2"/>
  <c r="BJ242" i="2"/>
  <c r="AU242" i="2"/>
  <c r="AI242" i="2"/>
  <c r="R242" i="2" s="1"/>
  <c r="S242" i="2" s="1"/>
  <c r="AD242" i="2"/>
  <c r="AC242" i="2"/>
  <c r="AE242" i="2" s="1"/>
  <c r="AB242" i="2"/>
  <c r="X242" i="2"/>
  <c r="Q242" i="2"/>
  <c r="W242" i="2" s="1"/>
  <c r="P242" i="2"/>
  <c r="M242" i="2"/>
  <c r="L242" i="2"/>
  <c r="CG241" i="2"/>
  <c r="CP241" i="2" s="1"/>
  <c r="CB241" i="2"/>
  <c r="CA241" i="2"/>
  <c r="CC241" i="2" s="1"/>
  <c r="BZ241" i="2"/>
  <c r="BV241" i="2"/>
  <c r="BO241" i="2"/>
  <c r="BU241" i="2" s="1"/>
  <c r="BK241" i="2"/>
  <c r="BJ241" i="2"/>
  <c r="AI241" i="2"/>
  <c r="AR241" i="2" s="1"/>
  <c r="AD241" i="2"/>
  <c r="AC241" i="2"/>
  <c r="AE241" i="2" s="1"/>
  <c r="AB241" i="2"/>
  <c r="X241" i="2"/>
  <c r="Q241" i="2"/>
  <c r="W241" i="2" s="1"/>
  <c r="M241" i="2"/>
  <c r="L241" i="2"/>
  <c r="CG240" i="2"/>
  <c r="BP240" i="2" s="1"/>
  <c r="CB240" i="2"/>
  <c r="CC240" i="2" s="1"/>
  <c r="CA240" i="2"/>
  <c r="BZ240" i="2"/>
  <c r="BV240" i="2"/>
  <c r="BO240" i="2"/>
  <c r="BU240" i="2" s="1"/>
  <c r="BW240" i="2" s="1"/>
  <c r="BJ240" i="2"/>
  <c r="AI240" i="2"/>
  <c r="R240" i="2" s="1"/>
  <c r="AE240" i="2"/>
  <c r="AD240" i="2"/>
  <c r="AC240" i="2"/>
  <c r="AB240" i="2"/>
  <c r="X240" i="2"/>
  <c r="Q240" i="2"/>
  <c r="W240" i="2" s="1"/>
  <c r="Y240" i="2" s="1"/>
  <c r="L240" i="2"/>
  <c r="CS239" i="2"/>
  <c r="CG239" i="2"/>
  <c r="CP239" i="2" s="1"/>
  <c r="CB239" i="2"/>
  <c r="CA239" i="2"/>
  <c r="BV239" i="2"/>
  <c r="BO239" i="2"/>
  <c r="BU239" i="2" s="1"/>
  <c r="BN239" i="2"/>
  <c r="BK239" i="2"/>
  <c r="BJ239" i="2"/>
  <c r="AU239" i="2"/>
  <c r="AI239" i="2"/>
  <c r="AR239" i="2" s="1"/>
  <c r="AD239" i="2"/>
  <c r="AC239" i="2"/>
  <c r="X239" i="2"/>
  <c r="Q239" i="2"/>
  <c r="W239" i="2" s="1"/>
  <c r="P239" i="2"/>
  <c r="M239" i="2"/>
  <c r="L239" i="2"/>
  <c r="CS238" i="2"/>
  <c r="CG238" i="2"/>
  <c r="CB238" i="2"/>
  <c r="CA238" i="2"/>
  <c r="CC238" i="2" s="1"/>
  <c r="BZ238" i="2"/>
  <c r="BV238" i="2"/>
  <c r="BP238" i="2"/>
  <c r="BQ238" i="2" s="1"/>
  <c r="BO238" i="2"/>
  <c r="BU238" i="2" s="1"/>
  <c r="BK238" i="2"/>
  <c r="BJ238" i="2"/>
  <c r="AU238" i="2"/>
  <c r="AI238" i="2"/>
  <c r="R238" i="2" s="1"/>
  <c r="AD238" i="2"/>
  <c r="AC238" i="2"/>
  <c r="AB238" i="2"/>
  <c r="X238" i="2"/>
  <c r="Q238" i="2"/>
  <c r="W238" i="2" s="1"/>
  <c r="M238" i="2"/>
  <c r="L238" i="2"/>
  <c r="CS237" i="2"/>
  <c r="CG237" i="2"/>
  <c r="BP237" i="2" s="1"/>
  <c r="BQ237" i="2" s="1"/>
  <c r="CB237" i="2"/>
  <c r="CA237" i="2"/>
  <c r="BZ237" i="2"/>
  <c r="BV237" i="2"/>
  <c r="BU237" i="2"/>
  <c r="BO237" i="2"/>
  <c r="BN237" i="2"/>
  <c r="BK237" i="2"/>
  <c r="BJ237" i="2"/>
  <c r="AU237" i="2"/>
  <c r="AI237" i="2"/>
  <c r="R237" i="2" s="1"/>
  <c r="S237" i="2" s="1"/>
  <c r="AD237" i="2"/>
  <c r="AE237" i="2" s="1"/>
  <c r="AC237" i="2"/>
  <c r="AB237" i="2"/>
  <c r="X237" i="2"/>
  <c r="Q237" i="2"/>
  <c r="W237" i="2" s="1"/>
  <c r="P237" i="2"/>
  <c r="M237" i="2"/>
  <c r="L237" i="2"/>
  <c r="CS236" i="2"/>
  <c r="CP236" i="2"/>
  <c r="CG236" i="2"/>
  <c r="CB236" i="2"/>
  <c r="CC236" i="2" s="1"/>
  <c r="CA236" i="2"/>
  <c r="BZ236" i="2"/>
  <c r="BV236" i="2"/>
  <c r="BP236" i="2"/>
  <c r="BO236" i="2"/>
  <c r="BU236" i="2" s="1"/>
  <c r="BN236" i="2"/>
  <c r="BJ236" i="2"/>
  <c r="AU236" i="2"/>
  <c r="AI236" i="2"/>
  <c r="AR236" i="2" s="1"/>
  <c r="AD236" i="2"/>
  <c r="AE236" i="2" s="1"/>
  <c r="AC236" i="2"/>
  <c r="AB236" i="2"/>
  <c r="X236" i="2"/>
  <c r="Q236" i="2"/>
  <c r="W236" i="2" s="1"/>
  <c r="P236" i="2"/>
  <c r="L236" i="2"/>
  <c r="CS235" i="2"/>
  <c r="CG235" i="2"/>
  <c r="BP235" i="2" s="1"/>
  <c r="CB235" i="2"/>
  <c r="CA235" i="2"/>
  <c r="BV235" i="2"/>
  <c r="BO235" i="2"/>
  <c r="BU235" i="2" s="1"/>
  <c r="BN235" i="2"/>
  <c r="AU235" i="2"/>
  <c r="AI235" i="2"/>
  <c r="R235" i="2" s="1"/>
  <c r="AD235" i="2"/>
  <c r="AC235" i="2"/>
  <c r="X235" i="2"/>
  <c r="Q235" i="2"/>
  <c r="W235" i="2" s="1"/>
  <c r="P235" i="2"/>
  <c r="CG234" i="2"/>
  <c r="BP234" i="2" s="1"/>
  <c r="CB234" i="2"/>
  <c r="CA234" i="2"/>
  <c r="BV234" i="2"/>
  <c r="BO234" i="2"/>
  <c r="BU234" i="2" s="1"/>
  <c r="AI234" i="2"/>
  <c r="R234" i="2" s="1"/>
  <c r="AD234" i="2"/>
  <c r="AC234" i="2"/>
  <c r="X234" i="2"/>
  <c r="Q234" i="2"/>
  <c r="W234" i="2" s="1"/>
  <c r="CS233" i="2"/>
  <c r="CG233" i="2"/>
  <c r="BP233" i="2" s="1"/>
  <c r="CB233" i="2"/>
  <c r="CA233" i="2"/>
  <c r="BV233" i="2"/>
  <c r="BO233" i="2"/>
  <c r="BU233" i="2" s="1"/>
  <c r="BN233" i="2"/>
  <c r="BK233" i="2"/>
  <c r="BJ233" i="2"/>
  <c r="AU233" i="2"/>
  <c r="AI233" i="2"/>
  <c r="AD233" i="2"/>
  <c r="AE233" i="2" s="1"/>
  <c r="AC233" i="2"/>
  <c r="X233" i="2"/>
  <c r="R233" i="2"/>
  <c r="Q233" i="2"/>
  <c r="W233" i="2" s="1"/>
  <c r="P233" i="2"/>
  <c r="M233" i="2"/>
  <c r="L233" i="2"/>
  <c r="CS232" i="2"/>
  <c r="CP232" i="2"/>
  <c r="CG232" i="2"/>
  <c r="BP232" i="2" s="1"/>
  <c r="CB232" i="2"/>
  <c r="CA232" i="2"/>
  <c r="BV232" i="2"/>
  <c r="BO232" i="2"/>
  <c r="BU232" i="2" s="1"/>
  <c r="BN232" i="2"/>
  <c r="BJ232" i="2"/>
  <c r="AU232" i="2"/>
  <c r="AR232" i="2"/>
  <c r="AI232" i="2"/>
  <c r="AD232" i="2"/>
  <c r="AE232" i="2" s="1"/>
  <c r="AC232" i="2"/>
  <c r="X232" i="2"/>
  <c r="R232" i="2"/>
  <c r="Q232" i="2"/>
  <c r="W232" i="2" s="1"/>
  <c r="P232" i="2"/>
  <c r="L232" i="2"/>
  <c r="CS231" i="2"/>
  <c r="CG231" i="2"/>
  <c r="CC231" i="2"/>
  <c r="CB231" i="2"/>
  <c r="CA231" i="2"/>
  <c r="BZ231" i="2"/>
  <c r="BV231" i="2"/>
  <c r="BU231" i="2"/>
  <c r="BW231" i="2" s="1"/>
  <c r="BP231" i="2"/>
  <c r="BO231" i="2"/>
  <c r="BN231" i="2"/>
  <c r="BK231" i="2"/>
  <c r="BJ231" i="2"/>
  <c r="AU231" i="2"/>
  <c r="AI231" i="2"/>
  <c r="R231" i="2" s="1"/>
  <c r="S231" i="2" s="1"/>
  <c r="AD231" i="2"/>
  <c r="AE231" i="2" s="1"/>
  <c r="AC231" i="2"/>
  <c r="AB231" i="2"/>
  <c r="X231" i="2"/>
  <c r="Q231" i="2"/>
  <c r="W231" i="2" s="1"/>
  <c r="P231" i="2"/>
  <c r="M231" i="2"/>
  <c r="L231" i="2"/>
  <c r="CS230" i="2"/>
  <c r="CG230" i="2"/>
  <c r="BP230" i="2" s="1"/>
  <c r="BQ230" i="2" s="1"/>
  <c r="CB230" i="2"/>
  <c r="CA230" i="2"/>
  <c r="BZ230" i="2"/>
  <c r="BV230" i="2"/>
  <c r="BW230" i="2" s="1"/>
  <c r="BO230" i="2"/>
  <c r="BU230" i="2" s="1"/>
  <c r="BN230" i="2"/>
  <c r="BK230" i="2"/>
  <c r="BJ230" i="2"/>
  <c r="AU230" i="2"/>
  <c r="AR230" i="2"/>
  <c r="AI230" i="2"/>
  <c r="R230" i="2" s="1"/>
  <c r="AD230" i="2"/>
  <c r="AE230" i="2" s="1"/>
  <c r="AC230" i="2"/>
  <c r="AB230" i="2"/>
  <c r="X230" i="2"/>
  <c r="S230" i="2"/>
  <c r="Q230" i="2"/>
  <c r="W230" i="2" s="1"/>
  <c r="P230" i="2"/>
  <c r="M230" i="2"/>
  <c r="L230" i="2"/>
  <c r="CS229" i="2"/>
  <c r="CP229" i="2"/>
  <c r="CG229" i="2"/>
  <c r="BP229" i="2" s="1"/>
  <c r="CC229" i="2"/>
  <c r="CB229" i="2"/>
  <c r="CA229" i="2"/>
  <c r="BZ229" i="2"/>
  <c r="BV229" i="2"/>
  <c r="BO229" i="2"/>
  <c r="BU229" i="2" s="1"/>
  <c r="BN229" i="2"/>
  <c r="BK229" i="2"/>
  <c r="BJ229" i="2"/>
  <c r="AU229" i="2"/>
  <c r="AI229" i="2"/>
  <c r="AD229" i="2"/>
  <c r="AC229" i="2"/>
  <c r="AB229" i="2"/>
  <c r="X229" i="2"/>
  <c r="Q229" i="2"/>
  <c r="W229" i="2" s="1"/>
  <c r="P229" i="2"/>
  <c r="M229" i="2"/>
  <c r="L229" i="2"/>
  <c r="CS228" i="2"/>
  <c r="CG228" i="2"/>
  <c r="BP228" i="2" s="1"/>
  <c r="CB228" i="2"/>
  <c r="CA228" i="2"/>
  <c r="CC228" i="2" s="1"/>
  <c r="BZ228" i="2"/>
  <c r="BV228" i="2"/>
  <c r="BU228" i="2"/>
  <c r="BO228" i="2"/>
  <c r="BN228" i="2"/>
  <c r="BK228" i="2"/>
  <c r="BJ228" i="2"/>
  <c r="AU228" i="2"/>
  <c r="AI228" i="2"/>
  <c r="R228" i="2" s="1"/>
  <c r="AD228" i="2"/>
  <c r="AC228" i="2"/>
  <c r="AB228" i="2"/>
  <c r="X228" i="2"/>
  <c r="Q228" i="2"/>
  <c r="W228" i="2" s="1"/>
  <c r="P228" i="2"/>
  <c r="M228" i="2"/>
  <c r="L228" i="2"/>
  <c r="CS227" i="2"/>
  <c r="CG227" i="2"/>
  <c r="CC227" i="2"/>
  <c r="CB227" i="2"/>
  <c r="CA227" i="2"/>
  <c r="BZ227" i="2"/>
  <c r="BV227" i="2"/>
  <c r="BP227" i="2"/>
  <c r="BO227" i="2"/>
  <c r="BU227" i="2" s="1"/>
  <c r="BN227" i="2"/>
  <c r="BK227" i="2"/>
  <c r="BJ227" i="2"/>
  <c r="AU227" i="2"/>
  <c r="AI227" i="2"/>
  <c r="R227" i="2" s="1"/>
  <c r="S227" i="2" s="1"/>
  <c r="AD227" i="2"/>
  <c r="AE227" i="2" s="1"/>
  <c r="AC227" i="2"/>
  <c r="AB227" i="2"/>
  <c r="X227" i="2"/>
  <c r="Q227" i="2"/>
  <c r="W227" i="2" s="1"/>
  <c r="P227" i="2"/>
  <c r="M227" i="2"/>
  <c r="L227" i="2"/>
  <c r="CS226" i="2"/>
  <c r="CG226" i="2"/>
  <c r="CB226" i="2"/>
  <c r="CC226" i="2" s="1"/>
  <c r="CA226" i="2"/>
  <c r="BZ226" i="2"/>
  <c r="BV226" i="2"/>
  <c r="BO226" i="2"/>
  <c r="BU226" i="2" s="1"/>
  <c r="BN226" i="2"/>
  <c r="BK226" i="2"/>
  <c r="BJ226" i="2"/>
  <c r="AU226" i="2"/>
  <c r="AI226" i="2"/>
  <c r="AR226" i="2" s="1"/>
  <c r="AD226" i="2"/>
  <c r="AC226" i="2"/>
  <c r="AB226" i="2"/>
  <c r="X226" i="2"/>
  <c r="Q226" i="2"/>
  <c r="W226" i="2" s="1"/>
  <c r="P226" i="2"/>
  <c r="M226" i="2"/>
  <c r="L226" i="2"/>
  <c r="CS225" i="2"/>
  <c r="CG225" i="2"/>
  <c r="CB225" i="2"/>
  <c r="CA225" i="2"/>
  <c r="BZ225" i="2"/>
  <c r="BV225" i="2"/>
  <c r="BO225" i="2"/>
  <c r="BU225" i="2" s="1"/>
  <c r="BN225" i="2"/>
  <c r="BK225" i="2"/>
  <c r="BJ225" i="2"/>
  <c r="AU225" i="2"/>
  <c r="AI225" i="2"/>
  <c r="AR225" i="2" s="1"/>
  <c r="AD225" i="2"/>
  <c r="AC225" i="2"/>
  <c r="AE225" i="2" s="1"/>
  <c r="AB225" i="2"/>
  <c r="X225" i="2"/>
  <c r="Q225" i="2"/>
  <c r="W225" i="2" s="1"/>
  <c r="P225" i="2"/>
  <c r="M225" i="2"/>
  <c r="L225" i="2"/>
  <c r="CS224" i="2"/>
  <c r="CG224" i="2"/>
  <c r="CB224" i="2"/>
  <c r="CA224" i="2"/>
  <c r="BZ224" i="2"/>
  <c r="BV224" i="2"/>
  <c r="BO224" i="2"/>
  <c r="BU224" i="2" s="1"/>
  <c r="BN224" i="2"/>
  <c r="BK224" i="2"/>
  <c r="BJ224" i="2"/>
  <c r="AU224" i="2"/>
  <c r="AI224" i="2"/>
  <c r="R224" i="2" s="1"/>
  <c r="S224" i="2" s="1"/>
  <c r="AD224" i="2"/>
  <c r="AE224" i="2" s="1"/>
  <c r="AC224" i="2"/>
  <c r="AB224" i="2"/>
  <c r="X224" i="2"/>
  <c r="Q224" i="2"/>
  <c r="W224" i="2" s="1"/>
  <c r="P224" i="2"/>
  <c r="M224" i="2"/>
  <c r="L224" i="2"/>
  <c r="CG223" i="2"/>
  <c r="BP223" i="2" s="1"/>
  <c r="CB223" i="2"/>
  <c r="CC223" i="2" s="1"/>
  <c r="CA223" i="2"/>
  <c r="BV223" i="2"/>
  <c r="BU223" i="2"/>
  <c r="BW223" i="2" s="1"/>
  <c r="BO223" i="2"/>
  <c r="BJ223" i="2"/>
  <c r="AI223" i="2"/>
  <c r="R223" i="2" s="1"/>
  <c r="AD223" i="2"/>
  <c r="AC223" i="2"/>
  <c r="X223" i="2"/>
  <c r="Q223" i="2"/>
  <c r="W223" i="2" s="1"/>
  <c r="L223" i="2"/>
  <c r="CS222" i="2"/>
  <c r="CG222" i="2"/>
  <c r="CP222" i="2" s="1"/>
  <c r="CB222" i="2"/>
  <c r="CA222" i="2"/>
  <c r="BZ222" i="2"/>
  <c r="BV222" i="2"/>
  <c r="BO222" i="2"/>
  <c r="BU222" i="2" s="1"/>
  <c r="BN222" i="2"/>
  <c r="BJ222" i="2"/>
  <c r="AU222" i="2"/>
  <c r="AR222" i="2"/>
  <c r="AI222" i="2"/>
  <c r="AD222" i="2"/>
  <c r="AC222" i="2"/>
  <c r="AB222" i="2"/>
  <c r="X222" i="2"/>
  <c r="R222" i="2"/>
  <c r="Q222" i="2"/>
  <c r="W222" i="2" s="1"/>
  <c r="P222" i="2"/>
  <c r="L222" i="2"/>
  <c r="CS221" i="2"/>
  <c r="CG221" i="2"/>
  <c r="BP221" i="2" s="1"/>
  <c r="BQ221" i="2" s="1"/>
  <c r="CB221" i="2"/>
  <c r="CC221" i="2" s="1"/>
  <c r="CA221" i="2"/>
  <c r="BZ221" i="2"/>
  <c r="BV221" i="2"/>
  <c r="BO221" i="2"/>
  <c r="BU221" i="2" s="1"/>
  <c r="BN221" i="2"/>
  <c r="BK221" i="2"/>
  <c r="BJ221" i="2"/>
  <c r="AU221" i="2"/>
  <c r="AI221" i="2"/>
  <c r="R221" i="2" s="1"/>
  <c r="AD221" i="2"/>
  <c r="AE221" i="2" s="1"/>
  <c r="AC221" i="2"/>
  <c r="AB221" i="2"/>
  <c r="X221" i="2"/>
  <c r="Q221" i="2"/>
  <c r="W221" i="2" s="1"/>
  <c r="P221" i="2"/>
  <c r="M221" i="2"/>
  <c r="L221" i="2"/>
  <c r="CS220" i="2"/>
  <c r="CG220" i="2"/>
  <c r="CB220" i="2"/>
  <c r="CC220" i="2" s="1"/>
  <c r="CA220" i="2"/>
  <c r="BZ220" i="2"/>
  <c r="BV220" i="2"/>
  <c r="BO220" i="2"/>
  <c r="BU220" i="2" s="1"/>
  <c r="BN220" i="2"/>
  <c r="BJ220" i="2"/>
  <c r="AU220" i="2"/>
  <c r="AI220" i="2"/>
  <c r="AR220" i="2" s="1"/>
  <c r="AD220" i="2"/>
  <c r="AC220" i="2"/>
  <c r="AE220" i="2" s="1"/>
  <c r="AB220" i="2"/>
  <c r="X220" i="2"/>
  <c r="Q220" i="2"/>
  <c r="W220" i="2" s="1"/>
  <c r="P220" i="2"/>
  <c r="L220" i="2"/>
  <c r="CS219" i="2"/>
  <c r="CG219" i="2"/>
  <c r="CC219" i="2"/>
  <c r="CB219" i="2"/>
  <c r="CA219" i="2"/>
  <c r="BZ219" i="2"/>
  <c r="BV219" i="2"/>
  <c r="BP219" i="2"/>
  <c r="BQ219" i="2" s="1"/>
  <c r="BO219" i="2"/>
  <c r="BU219" i="2" s="1"/>
  <c r="BW219" i="2" s="1"/>
  <c r="BN219" i="2"/>
  <c r="BK219" i="2"/>
  <c r="BJ219" i="2"/>
  <c r="AU219" i="2"/>
  <c r="AI219" i="2"/>
  <c r="R219" i="2" s="1"/>
  <c r="S219" i="2" s="1"/>
  <c r="AD219" i="2"/>
  <c r="AC219" i="2"/>
  <c r="AB219" i="2"/>
  <c r="X219" i="2"/>
  <c r="Q219" i="2"/>
  <c r="W219" i="2" s="1"/>
  <c r="P219" i="2"/>
  <c r="M219" i="2"/>
  <c r="L219" i="2"/>
  <c r="CS218" i="2"/>
  <c r="CG218" i="2"/>
  <c r="CB218" i="2"/>
  <c r="CC218" i="2" s="1"/>
  <c r="CA218" i="2"/>
  <c r="BZ218" i="2"/>
  <c r="BV218" i="2"/>
  <c r="BP218" i="2"/>
  <c r="BO218" i="2"/>
  <c r="BU218" i="2" s="1"/>
  <c r="BW218" i="2" s="1"/>
  <c r="BN218" i="2"/>
  <c r="BK218" i="2"/>
  <c r="BJ218" i="2"/>
  <c r="AU218" i="2"/>
  <c r="AI218" i="2"/>
  <c r="R218" i="2" s="1"/>
  <c r="AD218" i="2"/>
  <c r="AE218" i="2" s="1"/>
  <c r="AC218" i="2"/>
  <c r="AB218" i="2"/>
  <c r="X218" i="2"/>
  <c r="Q218" i="2"/>
  <c r="W218" i="2" s="1"/>
  <c r="P218" i="2"/>
  <c r="M218" i="2"/>
  <c r="L218" i="2"/>
  <c r="CG217" i="2"/>
  <c r="BP217" i="2" s="1"/>
  <c r="CB217" i="2"/>
  <c r="CA217" i="2"/>
  <c r="BV217" i="2"/>
  <c r="BO217" i="2"/>
  <c r="BU217" i="2" s="1"/>
  <c r="AI217" i="2"/>
  <c r="AD217" i="2"/>
  <c r="AC217" i="2"/>
  <c r="X217" i="2"/>
  <c r="R217" i="2"/>
  <c r="Q217" i="2"/>
  <c r="W217" i="2" s="1"/>
  <c r="CG216" i="2"/>
  <c r="CB216" i="2"/>
  <c r="CA216" i="2"/>
  <c r="BZ216" i="2"/>
  <c r="BV216" i="2"/>
  <c r="BO216" i="2"/>
  <c r="BU216" i="2" s="1"/>
  <c r="BK216" i="2"/>
  <c r="BJ216" i="2"/>
  <c r="AI216" i="2"/>
  <c r="AR216" i="2" s="1"/>
  <c r="AD216" i="2"/>
  <c r="AC216" i="2"/>
  <c r="AB216" i="2"/>
  <c r="X216" i="2"/>
  <c r="R216" i="2"/>
  <c r="S216" i="2" s="1"/>
  <c r="Q216" i="2"/>
  <c r="W216" i="2" s="1"/>
  <c r="M216" i="2"/>
  <c r="L216" i="2"/>
  <c r="CS215" i="2"/>
  <c r="CG215" i="2"/>
  <c r="BP215" i="2" s="1"/>
  <c r="CB215" i="2"/>
  <c r="CC215" i="2" s="1"/>
  <c r="CA215" i="2"/>
  <c r="BZ215" i="2"/>
  <c r="BV215" i="2"/>
  <c r="BQ215" i="2"/>
  <c r="BO215" i="2"/>
  <c r="BU215" i="2" s="1"/>
  <c r="BN215" i="2"/>
  <c r="BK215" i="2"/>
  <c r="BJ215" i="2"/>
  <c r="AU215" i="2"/>
  <c r="AI215" i="2"/>
  <c r="AR215" i="2" s="1"/>
  <c r="AD215" i="2"/>
  <c r="AC215" i="2"/>
  <c r="AB215" i="2"/>
  <c r="X215" i="2"/>
  <c r="Q215" i="2"/>
  <c r="W215" i="2" s="1"/>
  <c r="P215" i="2"/>
  <c r="M215" i="2"/>
  <c r="L215" i="2"/>
  <c r="CS214" i="2"/>
  <c r="CG214" i="2"/>
  <c r="CB214" i="2"/>
  <c r="CA214" i="2"/>
  <c r="BV214" i="2"/>
  <c r="BP214" i="2"/>
  <c r="BO214" i="2"/>
  <c r="BU214" i="2" s="1"/>
  <c r="BJ214" i="2"/>
  <c r="AU214" i="2"/>
  <c r="AI214" i="2"/>
  <c r="AD214" i="2"/>
  <c r="AC214" i="2"/>
  <c r="AE214" i="2" s="1"/>
  <c r="X214" i="2"/>
  <c r="W214" i="2"/>
  <c r="R214" i="2"/>
  <c r="Q214" i="2"/>
  <c r="L214" i="2"/>
  <c r="CS213" i="2"/>
  <c r="CG213" i="2"/>
  <c r="CB213" i="2"/>
  <c r="CA213" i="2"/>
  <c r="BZ213" i="2"/>
  <c r="BV213" i="2"/>
  <c r="BO213" i="2"/>
  <c r="BU213" i="2" s="1"/>
  <c r="BN213" i="2"/>
  <c r="BK213" i="2"/>
  <c r="BJ213" i="2"/>
  <c r="AU213" i="2"/>
  <c r="AI213" i="2"/>
  <c r="AR213" i="2" s="1"/>
  <c r="AD213" i="2"/>
  <c r="AC213" i="2"/>
  <c r="AB213" i="2"/>
  <c r="X213" i="2"/>
  <c r="Q213" i="2"/>
  <c r="W213" i="2" s="1"/>
  <c r="P213" i="2"/>
  <c r="M213" i="2"/>
  <c r="L213" i="2"/>
  <c r="CS212" i="2"/>
  <c r="CG212" i="2"/>
  <c r="CB212" i="2"/>
  <c r="CC212" i="2" s="1"/>
  <c r="CA212" i="2"/>
  <c r="BZ212" i="2"/>
  <c r="BV212" i="2"/>
  <c r="BO212" i="2"/>
  <c r="BU212" i="2" s="1"/>
  <c r="BN212" i="2"/>
  <c r="BK212" i="2"/>
  <c r="BJ212" i="2"/>
  <c r="AU212" i="2"/>
  <c r="AI212" i="2"/>
  <c r="R212" i="2" s="1"/>
  <c r="AD212" i="2"/>
  <c r="AC212" i="2"/>
  <c r="AB212" i="2"/>
  <c r="X212" i="2"/>
  <c r="Q212" i="2"/>
  <c r="W212" i="2" s="1"/>
  <c r="P212" i="2"/>
  <c r="M212" i="2"/>
  <c r="L212" i="2"/>
  <c r="CS211" i="2"/>
  <c r="CG211" i="2"/>
  <c r="CC211" i="2"/>
  <c r="CB211" i="2"/>
  <c r="CA211" i="2"/>
  <c r="BZ211" i="2"/>
  <c r="BV211" i="2"/>
  <c r="BP211" i="2"/>
  <c r="BQ211" i="2" s="1"/>
  <c r="BO211" i="2"/>
  <c r="BU211" i="2" s="1"/>
  <c r="BW211" i="2" s="1"/>
  <c r="BN211" i="2"/>
  <c r="BK211" i="2"/>
  <c r="BJ211" i="2"/>
  <c r="AU211" i="2"/>
  <c r="AI211" i="2"/>
  <c r="R211" i="2" s="1"/>
  <c r="S211" i="2" s="1"/>
  <c r="AD211" i="2"/>
  <c r="AC211" i="2"/>
  <c r="AB211" i="2"/>
  <c r="X211" i="2"/>
  <c r="Q211" i="2"/>
  <c r="W211" i="2" s="1"/>
  <c r="P211" i="2"/>
  <c r="M211" i="2"/>
  <c r="L211" i="2"/>
  <c r="CS210" i="2"/>
  <c r="CG210" i="2"/>
  <c r="CB210" i="2"/>
  <c r="CC210" i="2" s="1"/>
  <c r="CA210" i="2"/>
  <c r="BZ210" i="2"/>
  <c r="BV210" i="2"/>
  <c r="BO210" i="2"/>
  <c r="BU210" i="2" s="1"/>
  <c r="BN210" i="2"/>
  <c r="BK210" i="2"/>
  <c r="BJ210" i="2"/>
  <c r="AU210" i="2"/>
  <c r="AI210" i="2"/>
  <c r="AD210" i="2"/>
  <c r="AE210" i="2" s="1"/>
  <c r="AC210" i="2"/>
  <c r="AB210" i="2"/>
  <c r="X210" i="2"/>
  <c r="Q210" i="2"/>
  <c r="W210" i="2" s="1"/>
  <c r="P210" i="2"/>
  <c r="M210" i="2"/>
  <c r="L210" i="2"/>
  <c r="CS209" i="2"/>
  <c r="CG209" i="2"/>
  <c r="BP209" i="2" s="1"/>
  <c r="CB209" i="2"/>
  <c r="CA209" i="2"/>
  <c r="CC209" i="2" s="1"/>
  <c r="BZ209" i="2"/>
  <c r="BV209" i="2"/>
  <c r="BO209" i="2"/>
  <c r="BU209" i="2" s="1"/>
  <c r="BW209" i="2" s="1"/>
  <c r="BN209" i="2"/>
  <c r="BK209" i="2"/>
  <c r="BJ209" i="2"/>
  <c r="AU209" i="2"/>
  <c r="AI209" i="2"/>
  <c r="AE209" i="2"/>
  <c r="AD209" i="2"/>
  <c r="AC209" i="2"/>
  <c r="AB209" i="2"/>
  <c r="X209" i="2"/>
  <c r="R209" i="2"/>
  <c r="Q209" i="2"/>
  <c r="W209" i="2" s="1"/>
  <c r="Y209" i="2" s="1"/>
  <c r="P209" i="2"/>
  <c r="M209" i="2"/>
  <c r="L209" i="2"/>
  <c r="CS208" i="2"/>
  <c r="CG208" i="2"/>
  <c r="CB208" i="2"/>
  <c r="CA208" i="2"/>
  <c r="BZ208" i="2"/>
  <c r="BV208" i="2"/>
  <c r="BO208" i="2"/>
  <c r="BU208" i="2" s="1"/>
  <c r="BN208" i="2"/>
  <c r="BK208" i="2"/>
  <c r="BJ208" i="2"/>
  <c r="AU208" i="2"/>
  <c r="AI208" i="2"/>
  <c r="AD208" i="2"/>
  <c r="AC208" i="2"/>
  <c r="AB208" i="2"/>
  <c r="X208" i="2"/>
  <c r="Q208" i="2"/>
  <c r="W208" i="2" s="1"/>
  <c r="P208" i="2"/>
  <c r="M208" i="2"/>
  <c r="L208" i="2"/>
  <c r="CS207" i="2"/>
  <c r="CG207" i="2"/>
  <c r="CB207" i="2"/>
  <c r="CC207" i="2" s="1"/>
  <c r="CA207" i="2"/>
  <c r="BZ207" i="2"/>
  <c r="BV207" i="2"/>
  <c r="BW207" i="2" s="1"/>
  <c r="BO207" i="2"/>
  <c r="BU207" i="2" s="1"/>
  <c r="BN207" i="2"/>
  <c r="BK207" i="2"/>
  <c r="BJ207" i="2"/>
  <c r="AU207" i="2"/>
  <c r="AI207" i="2"/>
  <c r="AD207" i="2"/>
  <c r="AC207" i="2"/>
  <c r="AB207" i="2"/>
  <c r="X207" i="2"/>
  <c r="Q207" i="2"/>
  <c r="W207" i="2" s="1"/>
  <c r="P207" i="2"/>
  <c r="M207" i="2"/>
  <c r="L207" i="2"/>
  <c r="CS206" i="2"/>
  <c r="CG206" i="2"/>
  <c r="CB206" i="2"/>
  <c r="CA206" i="2"/>
  <c r="CC206" i="2" s="1"/>
  <c r="BZ206" i="2"/>
  <c r="BV206" i="2"/>
  <c r="BW206" i="2" s="1"/>
  <c r="BP206" i="2"/>
  <c r="BO206" i="2"/>
  <c r="BU206" i="2" s="1"/>
  <c r="BK206" i="2"/>
  <c r="BJ206" i="2"/>
  <c r="AU206" i="2"/>
  <c r="AI206" i="2"/>
  <c r="AD206" i="2"/>
  <c r="AC206" i="2"/>
  <c r="AE206" i="2" s="1"/>
  <c r="AB206" i="2"/>
  <c r="X206" i="2"/>
  <c r="Y206" i="2" s="1"/>
  <c r="R206" i="2"/>
  <c r="Q206" i="2"/>
  <c r="W206" i="2" s="1"/>
  <c r="M206" i="2"/>
  <c r="L206" i="2"/>
  <c r="CS205" i="2"/>
  <c r="CG205" i="2"/>
  <c r="CB205" i="2"/>
  <c r="CA205" i="2"/>
  <c r="BZ205" i="2"/>
  <c r="BV205" i="2"/>
  <c r="BO205" i="2"/>
  <c r="BU205" i="2" s="1"/>
  <c r="BN205" i="2"/>
  <c r="BK205" i="2"/>
  <c r="BJ205" i="2"/>
  <c r="AU205" i="2"/>
  <c r="AI205" i="2"/>
  <c r="AD205" i="2"/>
  <c r="AE205" i="2" s="1"/>
  <c r="AC205" i="2"/>
  <c r="AB205" i="2"/>
  <c r="X205" i="2"/>
  <c r="Y205" i="2" s="1"/>
  <c r="Q205" i="2"/>
  <c r="W205" i="2" s="1"/>
  <c r="P205" i="2"/>
  <c r="M205" i="2"/>
  <c r="L205" i="2"/>
  <c r="CS204" i="2"/>
  <c r="CG204" i="2"/>
  <c r="CB204" i="2"/>
  <c r="CA204" i="2"/>
  <c r="BZ204" i="2"/>
  <c r="BV204" i="2"/>
  <c r="BO204" i="2"/>
  <c r="BU204" i="2" s="1"/>
  <c r="BN204" i="2"/>
  <c r="BK204" i="2"/>
  <c r="BJ204" i="2"/>
  <c r="AU204" i="2"/>
  <c r="AI204" i="2"/>
  <c r="AD204" i="2"/>
  <c r="AC204" i="2"/>
  <c r="AB204" i="2"/>
  <c r="X204" i="2"/>
  <c r="Q204" i="2"/>
  <c r="W204" i="2" s="1"/>
  <c r="P204" i="2"/>
  <c r="M204" i="2"/>
  <c r="L204" i="2"/>
  <c r="CG203" i="2"/>
  <c r="BP203" i="2" s="1"/>
  <c r="CB203" i="2"/>
  <c r="CA203" i="2"/>
  <c r="BV203" i="2"/>
  <c r="BO203" i="2"/>
  <c r="BU203" i="2" s="1"/>
  <c r="AI203" i="2"/>
  <c r="R203" i="2" s="1"/>
  <c r="AD203" i="2"/>
  <c r="AC203" i="2"/>
  <c r="X203" i="2"/>
  <c r="Q203" i="2"/>
  <c r="W203" i="2" s="1"/>
  <c r="CS202" i="2"/>
  <c r="CG202" i="2"/>
  <c r="CB202" i="2"/>
  <c r="CC202" i="2" s="1"/>
  <c r="CA202" i="2"/>
  <c r="BZ202" i="2"/>
  <c r="BV202" i="2"/>
  <c r="BO202" i="2"/>
  <c r="BU202" i="2" s="1"/>
  <c r="BN202" i="2"/>
  <c r="BK202" i="2"/>
  <c r="BJ202" i="2"/>
  <c r="AU202" i="2"/>
  <c r="AI202" i="2"/>
  <c r="AD202" i="2"/>
  <c r="AC202" i="2"/>
  <c r="AB202" i="2"/>
  <c r="X202" i="2"/>
  <c r="Q202" i="2"/>
  <c r="W202" i="2" s="1"/>
  <c r="P202" i="2"/>
  <c r="M202" i="2"/>
  <c r="L202" i="2"/>
  <c r="CP201" i="2"/>
  <c r="CG201" i="2"/>
  <c r="CB201" i="2"/>
  <c r="CA201" i="2"/>
  <c r="BV201" i="2"/>
  <c r="BU201" i="2"/>
  <c r="BP201" i="2"/>
  <c r="BO201" i="2"/>
  <c r="AI201" i="2"/>
  <c r="AD201" i="2"/>
  <c r="AC201" i="2"/>
  <c r="X201" i="2"/>
  <c r="Q201" i="2"/>
  <c r="W201" i="2" s="1"/>
  <c r="CS200" i="2"/>
  <c r="CG200" i="2"/>
  <c r="CB200" i="2"/>
  <c r="CA200" i="2"/>
  <c r="BZ200" i="2"/>
  <c r="BV200" i="2"/>
  <c r="BO200" i="2"/>
  <c r="BU200" i="2" s="1"/>
  <c r="BN200" i="2"/>
  <c r="BK200" i="2"/>
  <c r="BJ200" i="2"/>
  <c r="AU200" i="2"/>
  <c r="AI200" i="2"/>
  <c r="AD200" i="2"/>
  <c r="AE200" i="2" s="1"/>
  <c r="AC200" i="2"/>
  <c r="AB200" i="2"/>
  <c r="X200" i="2"/>
  <c r="Q200" i="2"/>
  <c r="W200" i="2" s="1"/>
  <c r="P200" i="2"/>
  <c r="M200" i="2"/>
  <c r="L200" i="2"/>
  <c r="CS199" i="2"/>
  <c r="CG199" i="2"/>
  <c r="CB199" i="2"/>
  <c r="CA199" i="2"/>
  <c r="BZ199" i="2"/>
  <c r="BV199" i="2"/>
  <c r="BO199" i="2"/>
  <c r="BU199" i="2" s="1"/>
  <c r="BN199" i="2"/>
  <c r="BK199" i="2"/>
  <c r="BJ199" i="2"/>
  <c r="AU199" i="2"/>
  <c r="AI199" i="2"/>
  <c r="AD199" i="2"/>
  <c r="AC199" i="2"/>
  <c r="AB199" i="2"/>
  <c r="X199" i="2"/>
  <c r="Q199" i="2"/>
  <c r="W199" i="2" s="1"/>
  <c r="P199" i="2"/>
  <c r="M199" i="2"/>
  <c r="L199" i="2"/>
  <c r="CS198" i="2"/>
  <c r="CG198" i="2"/>
  <c r="CB198" i="2"/>
  <c r="CA198" i="2"/>
  <c r="BZ198" i="2"/>
  <c r="BW198" i="2"/>
  <c r="BV198" i="2"/>
  <c r="BP198" i="2"/>
  <c r="BQ198" i="2" s="1"/>
  <c r="BO198" i="2"/>
  <c r="BU198" i="2" s="1"/>
  <c r="BN198" i="2"/>
  <c r="BK198" i="2"/>
  <c r="BJ198" i="2"/>
  <c r="AU198" i="2"/>
  <c r="AI198" i="2"/>
  <c r="R198" i="2" s="1"/>
  <c r="S198" i="2" s="1"/>
  <c r="AD198" i="2"/>
  <c r="AC198" i="2"/>
  <c r="AB198" i="2"/>
  <c r="X198" i="2"/>
  <c r="Q198" i="2"/>
  <c r="W198" i="2" s="1"/>
  <c r="P198" i="2"/>
  <c r="M198" i="2"/>
  <c r="L198" i="2"/>
  <c r="CS197" i="2"/>
  <c r="CG197" i="2"/>
  <c r="CB197" i="2"/>
  <c r="CA197" i="2"/>
  <c r="BZ197" i="2"/>
  <c r="BV197" i="2"/>
  <c r="BO197" i="2"/>
  <c r="BU197" i="2" s="1"/>
  <c r="BN197" i="2"/>
  <c r="BK197" i="2"/>
  <c r="BJ197" i="2"/>
  <c r="AU197" i="2"/>
  <c r="AI197" i="2"/>
  <c r="AR197" i="2" s="1"/>
  <c r="AD197" i="2"/>
  <c r="AC197" i="2"/>
  <c r="AB197" i="2"/>
  <c r="X197" i="2"/>
  <c r="Y197" i="2" s="1"/>
  <c r="R197" i="2"/>
  <c r="S197" i="2" s="1"/>
  <c r="Q197" i="2"/>
  <c r="W197" i="2" s="1"/>
  <c r="P197" i="2"/>
  <c r="M197" i="2"/>
  <c r="L197" i="2"/>
  <c r="CS196" i="2"/>
  <c r="CG196" i="2"/>
  <c r="CB196" i="2"/>
  <c r="CA196" i="2"/>
  <c r="BZ196" i="2"/>
  <c r="BV196" i="2"/>
  <c r="BO196" i="2"/>
  <c r="BU196" i="2" s="1"/>
  <c r="BN196" i="2"/>
  <c r="BJ196" i="2"/>
  <c r="AU196" i="2"/>
  <c r="AI196" i="2"/>
  <c r="AR196" i="2" s="1"/>
  <c r="AE196" i="2"/>
  <c r="AD196" i="2"/>
  <c r="AC196" i="2"/>
  <c r="AB196" i="2"/>
  <c r="X196" i="2"/>
  <c r="W196" i="2"/>
  <c r="Y196" i="2" s="1"/>
  <c r="R196" i="2"/>
  <c r="S196" i="2" s="1"/>
  <c r="Q196" i="2"/>
  <c r="P196" i="2"/>
  <c r="L196" i="2"/>
  <c r="CS195" i="2"/>
  <c r="CG195" i="2"/>
  <c r="BP195" i="2" s="1"/>
  <c r="BQ195" i="2" s="1"/>
  <c r="CC195" i="2"/>
  <c r="CB195" i="2"/>
  <c r="CA195" i="2"/>
  <c r="BZ195" i="2"/>
  <c r="BV195" i="2"/>
  <c r="BW195" i="2" s="1"/>
  <c r="BU195" i="2"/>
  <c r="BO195" i="2"/>
  <c r="BN195" i="2"/>
  <c r="BK195" i="2"/>
  <c r="BJ195" i="2"/>
  <c r="AU195" i="2"/>
  <c r="AI195" i="2"/>
  <c r="AD195" i="2"/>
  <c r="AC195" i="2"/>
  <c r="AB195" i="2"/>
  <c r="X195" i="2"/>
  <c r="Y195" i="2" s="1"/>
  <c r="R195" i="2"/>
  <c r="S195" i="2" s="1"/>
  <c r="Q195" i="2"/>
  <c r="W195" i="2" s="1"/>
  <c r="P195" i="2"/>
  <c r="M195" i="2"/>
  <c r="L195" i="2"/>
  <c r="CS194" i="2"/>
  <c r="CP194" i="2"/>
  <c r="CG194" i="2"/>
  <c r="BP194" i="2" s="1"/>
  <c r="CB194" i="2"/>
  <c r="CA194" i="2"/>
  <c r="BZ194" i="2"/>
  <c r="BV194" i="2"/>
  <c r="BW194" i="2" s="1"/>
  <c r="BQ194" i="2"/>
  <c r="BO194" i="2"/>
  <c r="BU194" i="2" s="1"/>
  <c r="BN194" i="2"/>
  <c r="BK194" i="2"/>
  <c r="BJ194" i="2"/>
  <c r="AU194" i="2"/>
  <c r="AI194" i="2"/>
  <c r="AD194" i="2"/>
  <c r="AC194" i="2"/>
  <c r="AB194" i="2"/>
  <c r="X194" i="2"/>
  <c r="Q194" i="2"/>
  <c r="W194" i="2" s="1"/>
  <c r="P194" i="2"/>
  <c r="M194" i="2"/>
  <c r="L194" i="2"/>
  <c r="CS193" i="2"/>
  <c r="CG193" i="2"/>
  <c r="CB193" i="2"/>
  <c r="CC193" i="2" s="1"/>
  <c r="CA193" i="2"/>
  <c r="BV193" i="2"/>
  <c r="BP193" i="2"/>
  <c r="BO193" i="2"/>
  <c r="BU193" i="2" s="1"/>
  <c r="BW193" i="2" s="1"/>
  <c r="BN193" i="2"/>
  <c r="BJ193" i="2"/>
  <c r="AU193" i="2"/>
  <c r="AI193" i="2"/>
  <c r="AD193" i="2"/>
  <c r="AC193" i="2"/>
  <c r="X193" i="2"/>
  <c r="Y193" i="2" s="1"/>
  <c r="R193" i="2"/>
  <c r="Q193" i="2"/>
  <c r="W193" i="2" s="1"/>
  <c r="P193" i="2"/>
  <c r="L193" i="2"/>
  <c r="CS192" i="2"/>
  <c r="CG192" i="2"/>
  <c r="CB192" i="2"/>
  <c r="CC192" i="2" s="1"/>
  <c r="CA192" i="2"/>
  <c r="BV192" i="2"/>
  <c r="BO192" i="2"/>
  <c r="BU192" i="2" s="1"/>
  <c r="BW192" i="2" s="1"/>
  <c r="BN192" i="2"/>
  <c r="BJ192" i="2"/>
  <c r="AU192" i="2"/>
  <c r="AR192" i="2"/>
  <c r="AI192" i="2"/>
  <c r="AE192" i="2"/>
  <c r="AD192" i="2"/>
  <c r="AC192" i="2"/>
  <c r="X192" i="2"/>
  <c r="Y192" i="2" s="1"/>
  <c r="R192" i="2"/>
  <c r="Q192" i="2"/>
  <c r="W192" i="2" s="1"/>
  <c r="P192" i="2"/>
  <c r="L192" i="2"/>
  <c r="CS191" i="2"/>
  <c r="CG191" i="2"/>
  <c r="CB191" i="2"/>
  <c r="CC191" i="2" s="1"/>
  <c r="CA191" i="2"/>
  <c r="BZ191" i="2"/>
  <c r="BV191" i="2"/>
  <c r="BO191" i="2"/>
  <c r="BU191" i="2" s="1"/>
  <c r="BN191" i="2"/>
  <c r="BK191" i="2"/>
  <c r="BJ191" i="2"/>
  <c r="AU191" i="2"/>
  <c r="AI191" i="2"/>
  <c r="AR191" i="2" s="1"/>
  <c r="AD191" i="2"/>
  <c r="AC191" i="2"/>
  <c r="AB191" i="2"/>
  <c r="X191" i="2"/>
  <c r="R191" i="2"/>
  <c r="Q191" i="2"/>
  <c r="W191" i="2" s="1"/>
  <c r="P191" i="2"/>
  <c r="M191" i="2"/>
  <c r="L191" i="2"/>
  <c r="CS190" i="2"/>
  <c r="CG190" i="2"/>
  <c r="BP190" i="2" s="1"/>
  <c r="CB190" i="2"/>
  <c r="CC190" i="2" s="1"/>
  <c r="CA190" i="2"/>
  <c r="BZ190" i="2"/>
  <c r="BW190" i="2"/>
  <c r="BV190" i="2"/>
  <c r="BO190" i="2"/>
  <c r="BU190" i="2" s="1"/>
  <c r="BN190" i="2"/>
  <c r="BK190" i="2"/>
  <c r="BJ190" i="2"/>
  <c r="AU190" i="2"/>
  <c r="AI190" i="2"/>
  <c r="AD190" i="2"/>
  <c r="AE190" i="2" s="1"/>
  <c r="AC190" i="2"/>
  <c r="AB190" i="2"/>
  <c r="X190" i="2"/>
  <c r="Q190" i="2"/>
  <c r="W190" i="2" s="1"/>
  <c r="P190" i="2"/>
  <c r="M190" i="2"/>
  <c r="L190" i="2"/>
  <c r="CS189" i="2"/>
  <c r="CG189" i="2"/>
  <c r="CP189" i="2" s="1"/>
  <c r="CB189" i="2"/>
  <c r="CA189" i="2"/>
  <c r="BZ189" i="2"/>
  <c r="BV189" i="2"/>
  <c r="BP189" i="2"/>
  <c r="BQ189" i="2" s="1"/>
  <c r="BO189" i="2"/>
  <c r="BU189" i="2" s="1"/>
  <c r="BN189" i="2"/>
  <c r="BK189" i="2"/>
  <c r="BJ189" i="2"/>
  <c r="AU189" i="2"/>
  <c r="AR189" i="2"/>
  <c r="AI189" i="2"/>
  <c r="R189" i="2" s="1"/>
  <c r="AD189" i="2"/>
  <c r="AC189" i="2"/>
  <c r="AB189" i="2"/>
  <c r="X189" i="2"/>
  <c r="S189" i="2"/>
  <c r="Q189" i="2"/>
  <c r="W189" i="2" s="1"/>
  <c r="P189" i="2"/>
  <c r="M189" i="2"/>
  <c r="L189" i="2"/>
  <c r="CS188" i="2"/>
  <c r="CG188" i="2"/>
  <c r="CB188" i="2"/>
  <c r="CA188" i="2"/>
  <c r="BZ188" i="2"/>
  <c r="BV188" i="2"/>
  <c r="BO188" i="2"/>
  <c r="BU188" i="2" s="1"/>
  <c r="BN188" i="2"/>
  <c r="BK188" i="2"/>
  <c r="BJ188" i="2"/>
  <c r="AU188" i="2"/>
  <c r="AI188" i="2"/>
  <c r="AR188" i="2" s="1"/>
  <c r="AD188" i="2"/>
  <c r="AC188" i="2"/>
  <c r="AB188" i="2"/>
  <c r="X188" i="2"/>
  <c r="R188" i="2"/>
  <c r="Q188" i="2"/>
  <c r="W188" i="2" s="1"/>
  <c r="P188" i="2"/>
  <c r="M188" i="2"/>
  <c r="L188" i="2"/>
  <c r="CG187" i="2"/>
  <c r="CB187" i="2"/>
  <c r="CA187" i="2"/>
  <c r="BZ187" i="2"/>
  <c r="BV187" i="2"/>
  <c r="BP187" i="2"/>
  <c r="BO187" i="2"/>
  <c r="BU187" i="2" s="1"/>
  <c r="BJ187" i="2"/>
  <c r="AI187" i="2"/>
  <c r="R187" i="2" s="1"/>
  <c r="S187" i="2" s="1"/>
  <c r="AD187" i="2"/>
  <c r="AC187" i="2"/>
  <c r="AB187" i="2"/>
  <c r="X187" i="2"/>
  <c r="Q187" i="2"/>
  <c r="W187" i="2" s="1"/>
  <c r="L187" i="2"/>
  <c r="CS186" i="2"/>
  <c r="CG186" i="2"/>
  <c r="CP186" i="2" s="1"/>
  <c r="CB186" i="2"/>
  <c r="CA186" i="2"/>
  <c r="BZ186" i="2"/>
  <c r="BV186" i="2"/>
  <c r="BW186" i="2" s="1"/>
  <c r="BP186" i="2"/>
  <c r="BQ186" i="2" s="1"/>
  <c r="BO186" i="2"/>
  <c r="BU186" i="2" s="1"/>
  <c r="BN186" i="2"/>
  <c r="BK186" i="2"/>
  <c r="BJ186" i="2"/>
  <c r="AU186" i="2"/>
  <c r="AI186" i="2"/>
  <c r="AD186" i="2"/>
  <c r="AC186" i="2"/>
  <c r="AB186" i="2"/>
  <c r="X186" i="2"/>
  <c r="Q186" i="2"/>
  <c r="W186" i="2" s="1"/>
  <c r="Y186" i="2" s="1"/>
  <c r="P186" i="2"/>
  <c r="M186" i="2"/>
  <c r="L186" i="2"/>
  <c r="CS185" i="2"/>
  <c r="CG185" i="2"/>
  <c r="CP185" i="2" s="1"/>
  <c r="CB185" i="2"/>
  <c r="CC185" i="2" s="1"/>
  <c r="CA185" i="2"/>
  <c r="BZ185" i="2"/>
  <c r="BV185" i="2"/>
  <c r="BU185" i="2"/>
  <c r="BP185" i="2"/>
  <c r="BQ185" i="2" s="1"/>
  <c r="BO185" i="2"/>
  <c r="BN185" i="2"/>
  <c r="BK185" i="2"/>
  <c r="BJ185" i="2"/>
  <c r="AU185" i="2"/>
  <c r="AR185" i="2"/>
  <c r="AI185" i="2"/>
  <c r="R185" i="2" s="1"/>
  <c r="AD185" i="2"/>
  <c r="AE185" i="2" s="1"/>
  <c r="AC185" i="2"/>
  <c r="AB185" i="2"/>
  <c r="X185" i="2"/>
  <c r="Q185" i="2"/>
  <c r="W185" i="2" s="1"/>
  <c r="P185" i="2"/>
  <c r="M185" i="2"/>
  <c r="L185" i="2"/>
  <c r="CS184" i="2"/>
  <c r="CG184" i="2"/>
  <c r="CC184" i="2"/>
  <c r="CB184" i="2"/>
  <c r="CA184" i="2"/>
  <c r="BZ184" i="2"/>
  <c r="BV184" i="2"/>
  <c r="BO184" i="2"/>
  <c r="BU184" i="2" s="1"/>
  <c r="BN184" i="2"/>
  <c r="BK184" i="2"/>
  <c r="BJ184" i="2"/>
  <c r="AU184" i="2"/>
  <c r="AI184" i="2"/>
  <c r="AR184" i="2" s="1"/>
  <c r="AD184" i="2"/>
  <c r="AC184" i="2"/>
  <c r="AB184" i="2"/>
  <c r="X184" i="2"/>
  <c r="R184" i="2"/>
  <c r="Q184" i="2"/>
  <c r="P184" i="2"/>
  <c r="M184" i="2"/>
  <c r="L184" i="2"/>
  <c r="CS183" i="2"/>
  <c r="CG183" i="2"/>
  <c r="CB183" i="2"/>
  <c r="CA183" i="2"/>
  <c r="BZ183" i="2"/>
  <c r="BV183" i="2"/>
  <c r="BO183" i="2"/>
  <c r="BU183" i="2" s="1"/>
  <c r="BW183" i="2" s="1"/>
  <c r="BN183" i="2"/>
  <c r="BK183" i="2"/>
  <c r="BJ183" i="2"/>
  <c r="AU183" i="2"/>
  <c r="AI183" i="2"/>
  <c r="AD183" i="2"/>
  <c r="AE183" i="2" s="1"/>
  <c r="AC183" i="2"/>
  <c r="AB183" i="2"/>
  <c r="X183" i="2"/>
  <c r="Q183" i="2"/>
  <c r="W183" i="2" s="1"/>
  <c r="P183" i="2"/>
  <c r="M183" i="2"/>
  <c r="L183" i="2"/>
  <c r="CS182" i="2"/>
  <c r="CG182" i="2"/>
  <c r="BP182" i="2" s="1"/>
  <c r="BQ182" i="2" s="1"/>
  <c r="CB182" i="2"/>
  <c r="CA182" i="2"/>
  <c r="BZ182" i="2"/>
  <c r="BV182" i="2"/>
  <c r="BO182" i="2"/>
  <c r="BU182" i="2" s="1"/>
  <c r="BW182" i="2" s="1"/>
  <c r="BN182" i="2"/>
  <c r="BK182" i="2"/>
  <c r="BJ182" i="2"/>
  <c r="AU182" i="2"/>
  <c r="AI182" i="2"/>
  <c r="R182" i="2" s="1"/>
  <c r="AE182" i="2"/>
  <c r="AD182" i="2"/>
  <c r="AC182" i="2"/>
  <c r="AB182" i="2"/>
  <c r="X182" i="2"/>
  <c r="Q182" i="2"/>
  <c r="W182" i="2" s="1"/>
  <c r="P182" i="2"/>
  <c r="M182" i="2"/>
  <c r="L182" i="2"/>
  <c r="CS181" i="2"/>
  <c r="CG181" i="2"/>
  <c r="CP181" i="2" s="1"/>
  <c r="CB181" i="2"/>
  <c r="CC181" i="2" s="1"/>
  <c r="CA181" i="2"/>
  <c r="BZ181" i="2"/>
  <c r="BV181" i="2"/>
  <c r="BP181" i="2"/>
  <c r="BO181" i="2"/>
  <c r="BU181" i="2" s="1"/>
  <c r="BN181" i="2"/>
  <c r="BK181" i="2"/>
  <c r="BJ181" i="2"/>
  <c r="AU181" i="2"/>
  <c r="AI181" i="2"/>
  <c r="AD181" i="2"/>
  <c r="AC181" i="2"/>
  <c r="AB181" i="2"/>
  <c r="X181" i="2"/>
  <c r="Y181" i="2" s="1"/>
  <c r="Q181" i="2"/>
  <c r="W181" i="2" s="1"/>
  <c r="P181" i="2"/>
  <c r="M181" i="2"/>
  <c r="L181" i="2"/>
  <c r="CS180" i="2"/>
  <c r="CG180" i="2"/>
  <c r="CP180" i="2" s="1"/>
  <c r="CB180" i="2"/>
  <c r="CA180" i="2"/>
  <c r="BZ180" i="2"/>
  <c r="BV180" i="2"/>
  <c r="BO180" i="2"/>
  <c r="BU180" i="2" s="1"/>
  <c r="BN180" i="2"/>
  <c r="BK180" i="2"/>
  <c r="BJ180" i="2"/>
  <c r="AU180" i="2"/>
  <c r="AI180" i="2"/>
  <c r="AD180" i="2"/>
  <c r="AC180" i="2"/>
  <c r="AB180" i="2"/>
  <c r="X180" i="2"/>
  <c r="Q180" i="2"/>
  <c r="W180" i="2" s="1"/>
  <c r="Y180" i="2" s="1"/>
  <c r="P180" i="2"/>
  <c r="M180" i="2"/>
  <c r="L180" i="2"/>
  <c r="CS179" i="2"/>
  <c r="CG179" i="2"/>
  <c r="CB179" i="2"/>
  <c r="CC179" i="2" s="1"/>
  <c r="CA179" i="2"/>
  <c r="BZ179" i="2"/>
  <c r="BV179" i="2"/>
  <c r="BO179" i="2"/>
  <c r="BU179" i="2" s="1"/>
  <c r="BW179" i="2" s="1"/>
  <c r="BN179" i="2"/>
  <c r="BK179" i="2"/>
  <c r="BJ179" i="2"/>
  <c r="AU179" i="2"/>
  <c r="AI179" i="2"/>
  <c r="AR179" i="2" s="1"/>
  <c r="AE179" i="2"/>
  <c r="AD179" i="2"/>
  <c r="AC179" i="2"/>
  <c r="AB179" i="2"/>
  <c r="X179" i="2"/>
  <c r="R179" i="2"/>
  <c r="S179" i="2" s="1"/>
  <c r="Q179" i="2"/>
  <c r="W179" i="2" s="1"/>
  <c r="P179" i="2"/>
  <c r="M179" i="2"/>
  <c r="L179" i="2"/>
  <c r="CS178" i="2"/>
  <c r="CG178" i="2"/>
  <c r="BP178" i="2" s="1"/>
  <c r="CB178" i="2"/>
  <c r="CA178" i="2"/>
  <c r="BV178" i="2"/>
  <c r="BW178" i="2" s="1"/>
  <c r="BO178" i="2"/>
  <c r="BU178" i="2" s="1"/>
  <c r="BN178" i="2"/>
  <c r="BK178" i="2"/>
  <c r="BJ178" i="2"/>
  <c r="AU178" i="2"/>
  <c r="AI178" i="2"/>
  <c r="AR178" i="2" s="1"/>
  <c r="AD178" i="2"/>
  <c r="AC178" i="2"/>
  <c r="AB178" i="2"/>
  <c r="X178" i="2"/>
  <c r="R178" i="2"/>
  <c r="Q178" i="2"/>
  <c r="W178" i="2" s="1"/>
  <c r="P178" i="2"/>
  <c r="M178" i="2"/>
  <c r="L178" i="2"/>
  <c r="CS177" i="2"/>
  <c r="CP177" i="2"/>
  <c r="CG177" i="2"/>
  <c r="BP177" i="2" s="1"/>
  <c r="CB177" i="2"/>
  <c r="CA177" i="2"/>
  <c r="CC177" i="2" s="1"/>
  <c r="BZ177" i="2"/>
  <c r="BV177" i="2"/>
  <c r="BO177" i="2"/>
  <c r="BU177" i="2" s="1"/>
  <c r="BW177" i="2" s="1"/>
  <c r="BN177" i="2"/>
  <c r="BK177" i="2"/>
  <c r="BJ177" i="2"/>
  <c r="AU177" i="2"/>
  <c r="AI177" i="2"/>
  <c r="R177" i="2" s="1"/>
  <c r="AD177" i="2"/>
  <c r="AE177" i="2" s="1"/>
  <c r="AC177" i="2"/>
  <c r="AB177" i="2"/>
  <c r="X177" i="2"/>
  <c r="Y177" i="2" s="1"/>
  <c r="Q177" i="2"/>
  <c r="W177" i="2" s="1"/>
  <c r="P177" i="2"/>
  <c r="M177" i="2"/>
  <c r="L177" i="2"/>
  <c r="CS176" i="2"/>
  <c r="CG176" i="2"/>
  <c r="CP176" i="2" s="1"/>
  <c r="CB176" i="2"/>
  <c r="CC176" i="2" s="1"/>
  <c r="CA176" i="2"/>
  <c r="BZ176" i="2"/>
  <c r="BV176" i="2"/>
  <c r="BP176" i="2"/>
  <c r="BO176" i="2"/>
  <c r="BU176" i="2" s="1"/>
  <c r="BW176" i="2" s="1"/>
  <c r="BN176" i="2"/>
  <c r="BK176" i="2"/>
  <c r="BJ176" i="2"/>
  <c r="AU176" i="2"/>
  <c r="AI176" i="2"/>
  <c r="AR176" i="2" s="1"/>
  <c r="AE176" i="2"/>
  <c r="AD176" i="2"/>
  <c r="AC176" i="2"/>
  <c r="AB176" i="2"/>
  <c r="X176" i="2"/>
  <c r="Q176" i="2"/>
  <c r="W176" i="2" s="1"/>
  <c r="P176" i="2"/>
  <c r="M176" i="2"/>
  <c r="L176" i="2"/>
  <c r="CS175" i="2"/>
  <c r="CG175" i="2"/>
  <c r="BP175" i="2" s="1"/>
  <c r="CB175" i="2"/>
  <c r="CA175" i="2"/>
  <c r="BZ175" i="2"/>
  <c r="BV175" i="2"/>
  <c r="BU175" i="2"/>
  <c r="BO175" i="2"/>
  <c r="BN175" i="2"/>
  <c r="BK175" i="2"/>
  <c r="BJ175" i="2"/>
  <c r="AU175" i="2"/>
  <c r="AR175" i="2"/>
  <c r="AI175" i="2"/>
  <c r="AD175" i="2"/>
  <c r="AC175" i="2"/>
  <c r="AB175" i="2"/>
  <c r="X175" i="2"/>
  <c r="S175" i="2"/>
  <c r="R175" i="2"/>
  <c r="Q175" i="2"/>
  <c r="W175" i="2" s="1"/>
  <c r="P175" i="2"/>
  <c r="M175" i="2"/>
  <c r="L175" i="2"/>
  <c r="CS174" i="2"/>
  <c r="CG174" i="2"/>
  <c r="CP174" i="2" s="1"/>
  <c r="CB174" i="2"/>
  <c r="CC174" i="2" s="1"/>
  <c r="CA174" i="2"/>
  <c r="BZ174" i="2"/>
  <c r="BV174" i="2"/>
  <c r="BW174" i="2" s="1"/>
  <c r="BO174" i="2"/>
  <c r="BU174" i="2" s="1"/>
  <c r="BN174" i="2"/>
  <c r="BK174" i="2"/>
  <c r="BJ174" i="2"/>
  <c r="AU174" i="2"/>
  <c r="AI174" i="2"/>
  <c r="R174" i="2" s="1"/>
  <c r="AD174" i="2"/>
  <c r="AC174" i="2"/>
  <c r="AB174" i="2"/>
  <c r="X174" i="2"/>
  <c r="Q174" i="2"/>
  <c r="W174" i="2" s="1"/>
  <c r="P174" i="2"/>
  <c r="M174" i="2"/>
  <c r="L174" i="2"/>
  <c r="CS173" i="2"/>
  <c r="CG173" i="2"/>
  <c r="CP173" i="2" s="1"/>
  <c r="CB173" i="2"/>
  <c r="CA173" i="2"/>
  <c r="BZ173" i="2"/>
  <c r="BV173" i="2"/>
  <c r="BO173" i="2"/>
  <c r="BU173" i="2" s="1"/>
  <c r="BN173" i="2"/>
  <c r="BK173" i="2"/>
  <c r="BJ173" i="2"/>
  <c r="AU173" i="2"/>
  <c r="AI173" i="2"/>
  <c r="AR173" i="2" s="1"/>
  <c r="AD173" i="2"/>
  <c r="AE173" i="2" s="1"/>
  <c r="AC173" i="2"/>
  <c r="AB173" i="2"/>
  <c r="X173" i="2"/>
  <c r="Q173" i="2"/>
  <c r="W173" i="2" s="1"/>
  <c r="P173" i="2"/>
  <c r="M173" i="2"/>
  <c r="L173" i="2"/>
  <c r="CS172" i="2"/>
  <c r="CG172" i="2"/>
  <c r="BP172" i="2" s="1"/>
  <c r="CB172" i="2"/>
  <c r="CC172" i="2" s="1"/>
  <c r="CA172" i="2"/>
  <c r="BZ172" i="2"/>
  <c r="BV172" i="2"/>
  <c r="BW172" i="2" s="1"/>
  <c r="BO172" i="2"/>
  <c r="BU172" i="2" s="1"/>
  <c r="BN172" i="2"/>
  <c r="BK172" i="2"/>
  <c r="BJ172" i="2"/>
  <c r="AU172" i="2"/>
  <c r="AI172" i="2"/>
  <c r="AR172" i="2" s="1"/>
  <c r="AD172" i="2"/>
  <c r="AE172" i="2" s="1"/>
  <c r="AC172" i="2"/>
  <c r="AB172" i="2"/>
  <c r="X172" i="2"/>
  <c r="R172" i="2"/>
  <c r="S172" i="2" s="1"/>
  <c r="Q172" i="2"/>
  <c r="W172" i="2" s="1"/>
  <c r="Y172" i="2" s="1"/>
  <c r="P172" i="2"/>
  <c r="M172" i="2"/>
  <c r="L172" i="2"/>
  <c r="CS171" i="2"/>
  <c r="CG171" i="2"/>
  <c r="BP171" i="2" s="1"/>
  <c r="BQ171" i="2" s="1"/>
  <c r="CC171" i="2"/>
  <c r="CB171" i="2"/>
  <c r="CA171" i="2"/>
  <c r="BZ171" i="2"/>
  <c r="BV171" i="2"/>
  <c r="BU171" i="2"/>
  <c r="BO171" i="2"/>
  <c r="BN171" i="2"/>
  <c r="BK171" i="2"/>
  <c r="BJ171" i="2"/>
  <c r="AU171" i="2"/>
  <c r="AI171" i="2"/>
  <c r="AD171" i="2"/>
  <c r="AE171" i="2" s="1"/>
  <c r="AC171" i="2"/>
  <c r="AB171" i="2"/>
  <c r="X171" i="2"/>
  <c r="R171" i="2"/>
  <c r="Q171" i="2"/>
  <c r="W171" i="2" s="1"/>
  <c r="Y171" i="2" s="1"/>
  <c r="P171" i="2"/>
  <c r="M171" i="2"/>
  <c r="L171" i="2"/>
  <c r="CS170" i="2"/>
  <c r="CG170" i="2"/>
  <c r="CB170" i="2"/>
  <c r="CC170" i="2" s="1"/>
  <c r="CA170" i="2"/>
  <c r="BZ170" i="2"/>
  <c r="BV170" i="2"/>
  <c r="BO170" i="2"/>
  <c r="BU170" i="2" s="1"/>
  <c r="BW170" i="2" s="1"/>
  <c r="BN170" i="2"/>
  <c r="BK170" i="2"/>
  <c r="BJ170" i="2"/>
  <c r="AU170" i="2"/>
  <c r="AI170" i="2"/>
  <c r="R170" i="2" s="1"/>
  <c r="AD170" i="2"/>
  <c r="AE170" i="2" s="1"/>
  <c r="AC170" i="2"/>
  <c r="AB170" i="2"/>
  <c r="X170" i="2"/>
  <c r="Y170" i="2" s="1"/>
  <c r="Q170" i="2"/>
  <c r="W170" i="2" s="1"/>
  <c r="P170" i="2"/>
  <c r="M170" i="2"/>
  <c r="L170" i="2"/>
  <c r="CS169" i="2"/>
  <c r="CG169" i="2"/>
  <c r="CP169" i="2" s="1"/>
  <c r="CB169" i="2"/>
  <c r="CC169" i="2" s="1"/>
  <c r="CA169" i="2"/>
  <c r="BZ169" i="2"/>
  <c r="BV169" i="2"/>
  <c r="BP169" i="2"/>
  <c r="BQ169" i="2" s="1"/>
  <c r="BO169" i="2"/>
  <c r="BU169" i="2" s="1"/>
  <c r="BW169" i="2" s="1"/>
  <c r="BN169" i="2"/>
  <c r="BK169" i="2"/>
  <c r="BJ169" i="2"/>
  <c r="AU169" i="2"/>
  <c r="AI169" i="2"/>
  <c r="AR169" i="2" s="1"/>
  <c r="AD169" i="2"/>
  <c r="AE169" i="2" s="1"/>
  <c r="AC169" i="2"/>
  <c r="AB169" i="2"/>
  <c r="X169" i="2"/>
  <c r="Y169" i="2" s="1"/>
  <c r="Q169" i="2"/>
  <c r="W169" i="2" s="1"/>
  <c r="P169" i="2"/>
  <c r="M169" i="2"/>
  <c r="L169" i="2"/>
  <c r="CS168" i="2"/>
  <c r="CG168" i="2"/>
  <c r="BP168" i="2" s="1"/>
  <c r="BQ168" i="2" s="1"/>
  <c r="CB168" i="2"/>
  <c r="CA168" i="2"/>
  <c r="BZ168" i="2"/>
  <c r="BV168" i="2"/>
  <c r="BU168" i="2"/>
  <c r="BW168" i="2" s="1"/>
  <c r="BO168" i="2"/>
  <c r="BN168" i="2"/>
  <c r="BK168" i="2"/>
  <c r="BJ168" i="2"/>
  <c r="AU168" i="2"/>
  <c r="AI168" i="2"/>
  <c r="R168" i="2" s="1"/>
  <c r="AD168" i="2"/>
  <c r="AC168" i="2"/>
  <c r="AB168" i="2"/>
  <c r="X168" i="2"/>
  <c r="Q168" i="2"/>
  <c r="W168" i="2" s="1"/>
  <c r="P168" i="2"/>
  <c r="M168" i="2"/>
  <c r="L168" i="2"/>
  <c r="CS167" i="2"/>
  <c r="CG167" i="2"/>
  <c r="BP167" i="2" s="1"/>
  <c r="CB167" i="2"/>
  <c r="CC167" i="2" s="1"/>
  <c r="CA167" i="2"/>
  <c r="BZ167" i="2"/>
  <c r="BV167" i="2"/>
  <c r="BO167" i="2"/>
  <c r="BU167" i="2" s="1"/>
  <c r="BN167" i="2"/>
  <c r="BK167" i="2"/>
  <c r="BJ167" i="2"/>
  <c r="AU167" i="2"/>
  <c r="AI167" i="2"/>
  <c r="AR167" i="2" s="1"/>
  <c r="AD167" i="2"/>
  <c r="AE167" i="2" s="1"/>
  <c r="AC167" i="2"/>
  <c r="AB167" i="2"/>
  <c r="X167" i="2"/>
  <c r="R167" i="2"/>
  <c r="Q167" i="2"/>
  <c r="W167" i="2" s="1"/>
  <c r="P167" i="2"/>
  <c r="M167" i="2"/>
  <c r="L167" i="2"/>
  <c r="CS166" i="2"/>
  <c r="CG166" i="2"/>
  <c r="CP166" i="2" s="1"/>
  <c r="CB166" i="2"/>
  <c r="CC166" i="2" s="1"/>
  <c r="CA166" i="2"/>
  <c r="BZ166" i="2"/>
  <c r="BV166" i="2"/>
  <c r="BO166" i="2"/>
  <c r="BU166" i="2" s="1"/>
  <c r="BN166" i="2"/>
  <c r="BK166" i="2"/>
  <c r="BJ166" i="2"/>
  <c r="AU166" i="2"/>
  <c r="AI166" i="2"/>
  <c r="R166" i="2" s="1"/>
  <c r="AD166" i="2"/>
  <c r="AE166" i="2" s="1"/>
  <c r="AC166" i="2"/>
  <c r="AB166" i="2"/>
  <c r="X166" i="2"/>
  <c r="Y166" i="2" s="1"/>
  <c r="W166" i="2"/>
  <c r="Q166" i="2"/>
  <c r="P166" i="2"/>
  <c r="M166" i="2"/>
  <c r="L166" i="2"/>
  <c r="CS165" i="2"/>
  <c r="CG165" i="2"/>
  <c r="CP165" i="2" s="1"/>
  <c r="CB165" i="2"/>
  <c r="CA165" i="2"/>
  <c r="BZ165" i="2"/>
  <c r="BV165" i="2"/>
  <c r="BW165" i="2" s="1"/>
  <c r="BQ165" i="2"/>
  <c r="BP165" i="2"/>
  <c r="BO165" i="2"/>
  <c r="BU165" i="2" s="1"/>
  <c r="BN165" i="2"/>
  <c r="BK165" i="2"/>
  <c r="BJ165" i="2"/>
  <c r="AU165" i="2"/>
  <c r="AI165" i="2"/>
  <c r="AR165" i="2" s="1"/>
  <c r="AD165" i="2"/>
  <c r="AC165" i="2"/>
  <c r="AB165" i="2"/>
  <c r="X165" i="2"/>
  <c r="Q165" i="2"/>
  <c r="W165" i="2" s="1"/>
  <c r="P165" i="2"/>
  <c r="M165" i="2"/>
  <c r="L165" i="2"/>
  <c r="CS164" i="2"/>
  <c r="CG164" i="2"/>
  <c r="BP164" i="2" s="1"/>
  <c r="BQ164" i="2" s="1"/>
  <c r="CB164" i="2"/>
  <c r="CC164" i="2" s="1"/>
  <c r="CA164" i="2"/>
  <c r="BZ164" i="2"/>
  <c r="BV164" i="2"/>
  <c r="BW164" i="2" s="1"/>
  <c r="BO164" i="2"/>
  <c r="BU164" i="2" s="1"/>
  <c r="BN164" i="2"/>
  <c r="BK164" i="2"/>
  <c r="BJ164" i="2"/>
  <c r="AU164" i="2"/>
  <c r="AI164" i="2"/>
  <c r="AR164" i="2" s="1"/>
  <c r="AD164" i="2"/>
  <c r="AC164" i="2"/>
  <c r="AB164" i="2"/>
  <c r="X164" i="2"/>
  <c r="S164" i="2"/>
  <c r="R164" i="2"/>
  <c r="Q164" i="2"/>
  <c r="W164" i="2" s="1"/>
  <c r="P164" i="2"/>
  <c r="M164" i="2"/>
  <c r="L164" i="2"/>
  <c r="CS163" i="2"/>
  <c r="CG163" i="2"/>
  <c r="CP163" i="2" s="1"/>
  <c r="CB163" i="2"/>
  <c r="CA163" i="2"/>
  <c r="BZ163" i="2"/>
  <c r="BV163" i="2"/>
  <c r="BO163" i="2"/>
  <c r="BU163" i="2" s="1"/>
  <c r="BN163" i="2"/>
  <c r="BK163" i="2"/>
  <c r="BJ163" i="2"/>
  <c r="AU163" i="2"/>
  <c r="AI163" i="2"/>
  <c r="R163" i="2" s="1"/>
  <c r="AD163" i="2"/>
  <c r="AE163" i="2" s="1"/>
  <c r="AC163" i="2"/>
  <c r="AB163" i="2"/>
  <c r="X163" i="2"/>
  <c r="Y163" i="2" s="1"/>
  <c r="W163" i="2"/>
  <c r="Q163" i="2"/>
  <c r="P163" i="2"/>
  <c r="M163" i="2"/>
  <c r="L163" i="2"/>
  <c r="CS162" i="2"/>
  <c r="CG162" i="2"/>
  <c r="CP162" i="2" s="1"/>
  <c r="CB162" i="2"/>
  <c r="CA162" i="2"/>
  <c r="BZ162" i="2"/>
  <c r="BV162" i="2"/>
  <c r="BW162" i="2" s="1"/>
  <c r="BQ162" i="2"/>
  <c r="BP162" i="2"/>
  <c r="BO162" i="2"/>
  <c r="BU162" i="2" s="1"/>
  <c r="BN162" i="2"/>
  <c r="BK162" i="2"/>
  <c r="BJ162" i="2"/>
  <c r="AU162" i="2"/>
  <c r="AI162" i="2"/>
  <c r="AR162" i="2" s="1"/>
  <c r="AD162" i="2"/>
  <c r="AC162" i="2"/>
  <c r="AB162" i="2"/>
  <c r="X162" i="2"/>
  <c r="Q162" i="2"/>
  <c r="W162" i="2" s="1"/>
  <c r="P162" i="2"/>
  <c r="M162" i="2"/>
  <c r="L162" i="2"/>
  <c r="CS161" i="2"/>
  <c r="CG161" i="2"/>
  <c r="BP161" i="2" s="1"/>
  <c r="CB161" i="2"/>
  <c r="CC161" i="2" s="1"/>
  <c r="CA161" i="2"/>
  <c r="BZ161" i="2"/>
  <c r="BV161" i="2"/>
  <c r="BW161" i="2" s="1"/>
  <c r="BO161" i="2"/>
  <c r="BU161" i="2" s="1"/>
  <c r="BN161" i="2"/>
  <c r="BK161" i="2"/>
  <c r="BJ161" i="2"/>
  <c r="AU161" i="2"/>
  <c r="AI161" i="2"/>
  <c r="AR161" i="2" s="1"/>
  <c r="AD161" i="2"/>
  <c r="AE161" i="2" s="1"/>
  <c r="AC161" i="2"/>
  <c r="AB161" i="2"/>
  <c r="X161" i="2"/>
  <c r="R161" i="2"/>
  <c r="Q161" i="2"/>
  <c r="W161" i="2" s="1"/>
  <c r="P161" i="2"/>
  <c r="M161" i="2"/>
  <c r="L161" i="2"/>
  <c r="CS160" i="2"/>
  <c r="CG160" i="2"/>
  <c r="CP160" i="2" s="1"/>
  <c r="CB160" i="2"/>
  <c r="CC160" i="2" s="1"/>
  <c r="CA160" i="2"/>
  <c r="BZ160" i="2"/>
  <c r="BV160" i="2"/>
  <c r="BO160" i="2"/>
  <c r="BU160" i="2" s="1"/>
  <c r="BN160" i="2"/>
  <c r="BK160" i="2"/>
  <c r="BJ160" i="2"/>
  <c r="AU160" i="2"/>
  <c r="AI160" i="2"/>
  <c r="AD160" i="2"/>
  <c r="AE160" i="2" s="1"/>
  <c r="AC160" i="2"/>
  <c r="AB160" i="2"/>
  <c r="X160" i="2"/>
  <c r="Y160" i="2" s="1"/>
  <c r="W160" i="2"/>
  <c r="Q160" i="2"/>
  <c r="P160" i="2"/>
  <c r="M160" i="2"/>
  <c r="L160" i="2"/>
  <c r="CS159" i="2"/>
  <c r="CG159" i="2"/>
  <c r="CP159" i="2" s="1"/>
  <c r="CB159" i="2"/>
  <c r="CA159" i="2"/>
  <c r="BZ159" i="2"/>
  <c r="BV159" i="2"/>
  <c r="BW159" i="2" s="1"/>
  <c r="BP159" i="2"/>
  <c r="BO159" i="2"/>
  <c r="BU159" i="2" s="1"/>
  <c r="BN159" i="2"/>
  <c r="BK159" i="2"/>
  <c r="BJ159" i="2"/>
  <c r="AU159" i="2"/>
  <c r="AR159" i="2"/>
  <c r="AI159" i="2"/>
  <c r="R159" i="2" s="1"/>
  <c r="AD159" i="2"/>
  <c r="AE159" i="2" s="1"/>
  <c r="AC159" i="2"/>
  <c r="AB159" i="2"/>
  <c r="X159" i="2"/>
  <c r="W159" i="2"/>
  <c r="Q159" i="2"/>
  <c r="P159" i="2"/>
  <c r="M159" i="2"/>
  <c r="L159" i="2"/>
  <c r="CS158" i="2"/>
  <c r="CG158" i="2"/>
  <c r="CP158" i="2" s="1"/>
  <c r="CB158" i="2"/>
  <c r="CA158" i="2"/>
  <c r="BZ158" i="2"/>
  <c r="BV158" i="2"/>
  <c r="BW158" i="2" s="1"/>
  <c r="BP158" i="2"/>
  <c r="BO158" i="2"/>
  <c r="BU158" i="2" s="1"/>
  <c r="BN158" i="2"/>
  <c r="BK158" i="2"/>
  <c r="BJ158" i="2"/>
  <c r="AU158" i="2"/>
  <c r="AI158" i="2"/>
  <c r="AD158" i="2"/>
  <c r="AE158" i="2" s="1"/>
  <c r="AC158" i="2"/>
  <c r="AB158" i="2"/>
  <c r="X158" i="2"/>
  <c r="Q158" i="2"/>
  <c r="W158" i="2" s="1"/>
  <c r="P158" i="2"/>
  <c r="M158" i="2"/>
  <c r="L158" i="2"/>
  <c r="CS157" i="2"/>
  <c r="CG157" i="2"/>
  <c r="CB157" i="2"/>
  <c r="CC157" i="2" s="1"/>
  <c r="CA157" i="2"/>
  <c r="BZ157" i="2"/>
  <c r="BV157" i="2"/>
  <c r="BU157" i="2"/>
  <c r="BO157" i="2"/>
  <c r="BN157" i="2"/>
  <c r="BK157" i="2"/>
  <c r="BJ157" i="2"/>
  <c r="AU157" i="2"/>
  <c r="AI157" i="2"/>
  <c r="AR157" i="2" s="1"/>
  <c r="AD157" i="2"/>
  <c r="AC157" i="2"/>
  <c r="AB157" i="2"/>
  <c r="X157" i="2"/>
  <c r="R157" i="2"/>
  <c r="S157" i="2" s="1"/>
  <c r="Q157" i="2"/>
  <c r="W157" i="2" s="1"/>
  <c r="P157" i="2"/>
  <c r="M157" i="2"/>
  <c r="L157" i="2"/>
  <c r="CG156" i="2"/>
  <c r="BP156" i="2" s="1"/>
  <c r="CB156" i="2"/>
  <c r="CC156" i="2" s="1"/>
  <c r="CA156" i="2"/>
  <c r="BZ156" i="2"/>
  <c r="BV156" i="2"/>
  <c r="BO156" i="2"/>
  <c r="BJ156" i="2"/>
  <c r="AI156" i="2"/>
  <c r="R156" i="2" s="1"/>
  <c r="S156" i="2" s="1"/>
  <c r="AD156" i="2"/>
  <c r="AE156" i="2" s="1"/>
  <c r="AC156" i="2"/>
  <c r="AB156" i="2"/>
  <c r="X156" i="2"/>
  <c r="Q156" i="2"/>
  <c r="W156" i="2" s="1"/>
  <c r="L156" i="2"/>
  <c r="CS155" i="2"/>
  <c r="CG155" i="2"/>
  <c r="CB155" i="2"/>
  <c r="CA155" i="2"/>
  <c r="BZ155" i="2"/>
  <c r="BV155" i="2"/>
  <c r="BO155" i="2"/>
  <c r="BU155" i="2" s="1"/>
  <c r="BN155" i="2"/>
  <c r="BK155" i="2"/>
  <c r="BJ155" i="2"/>
  <c r="AU155" i="2"/>
  <c r="AI155" i="2"/>
  <c r="AD155" i="2"/>
  <c r="AC155" i="2"/>
  <c r="AB155" i="2"/>
  <c r="X155" i="2"/>
  <c r="W155" i="2"/>
  <c r="Q155" i="2"/>
  <c r="P155" i="2"/>
  <c r="M155" i="2"/>
  <c r="L155" i="2"/>
  <c r="CS154" i="2"/>
  <c r="CG154" i="2"/>
  <c r="CP154" i="2" s="1"/>
  <c r="CB154" i="2"/>
  <c r="CC154" i="2" s="1"/>
  <c r="CA154" i="2"/>
  <c r="BZ154" i="2"/>
  <c r="BV154" i="2"/>
  <c r="BO154" i="2"/>
  <c r="BU154" i="2" s="1"/>
  <c r="BN154" i="2"/>
  <c r="BK154" i="2"/>
  <c r="BJ154" i="2"/>
  <c r="AU154" i="2"/>
  <c r="AI154" i="2"/>
  <c r="AD154" i="2"/>
  <c r="AE154" i="2" s="1"/>
  <c r="AC154" i="2"/>
  <c r="AB154" i="2"/>
  <c r="X154" i="2"/>
  <c r="Y154" i="2" s="1"/>
  <c r="Q154" i="2"/>
  <c r="W154" i="2" s="1"/>
  <c r="P154" i="2"/>
  <c r="M154" i="2"/>
  <c r="L154" i="2"/>
  <c r="CS153" i="2"/>
  <c r="CG153" i="2"/>
  <c r="CB153" i="2"/>
  <c r="CA153" i="2"/>
  <c r="BZ153" i="2"/>
  <c r="BV153" i="2"/>
  <c r="BO153" i="2"/>
  <c r="BU153" i="2" s="1"/>
  <c r="BN153" i="2"/>
  <c r="BK153" i="2"/>
  <c r="BJ153" i="2"/>
  <c r="AU153" i="2"/>
  <c r="AI153" i="2"/>
  <c r="R153" i="2" s="1"/>
  <c r="AD153" i="2"/>
  <c r="AC153" i="2"/>
  <c r="AB153" i="2"/>
  <c r="X153" i="2"/>
  <c r="Y153" i="2" s="1"/>
  <c r="S153" i="2"/>
  <c r="Q153" i="2"/>
  <c r="W153" i="2" s="1"/>
  <c r="P153" i="2"/>
  <c r="M153" i="2"/>
  <c r="L153" i="2"/>
  <c r="CS152" i="2"/>
  <c r="CG152" i="2"/>
  <c r="BP152" i="2" s="1"/>
  <c r="CB152" i="2"/>
  <c r="CC152" i="2" s="1"/>
  <c r="CA152" i="2"/>
  <c r="BZ152" i="2"/>
  <c r="BV152" i="2"/>
  <c r="BO152" i="2"/>
  <c r="BU152" i="2" s="1"/>
  <c r="BW152" i="2" s="1"/>
  <c r="BN152" i="2"/>
  <c r="BK152" i="2"/>
  <c r="BJ152" i="2"/>
  <c r="AU152" i="2"/>
  <c r="AI152" i="2"/>
  <c r="R152" i="2" s="1"/>
  <c r="AD152" i="2"/>
  <c r="AE152" i="2" s="1"/>
  <c r="AC152" i="2"/>
  <c r="AB152" i="2"/>
  <c r="X152" i="2"/>
  <c r="Q152" i="2"/>
  <c r="W152" i="2" s="1"/>
  <c r="P152" i="2"/>
  <c r="M152" i="2"/>
  <c r="L152" i="2"/>
  <c r="CS151" i="2"/>
  <c r="CG151" i="2"/>
  <c r="CB151" i="2"/>
  <c r="CC151" i="2" s="1"/>
  <c r="CA151" i="2"/>
  <c r="BV151" i="2"/>
  <c r="BO151" i="2"/>
  <c r="BU151" i="2" s="1"/>
  <c r="BW151" i="2" s="1"/>
  <c r="BN151" i="2"/>
  <c r="BJ151" i="2"/>
  <c r="AU151" i="2"/>
  <c r="AI151" i="2"/>
  <c r="AD151" i="2"/>
  <c r="AC151" i="2"/>
  <c r="X151" i="2"/>
  <c r="Q151" i="2"/>
  <c r="W151" i="2" s="1"/>
  <c r="P151" i="2"/>
  <c r="L151" i="2"/>
  <c r="CS150" i="2"/>
  <c r="CG150" i="2"/>
  <c r="BP150" i="2" s="1"/>
  <c r="BQ150" i="2" s="1"/>
  <c r="CB150" i="2"/>
  <c r="CA150" i="2"/>
  <c r="BZ150" i="2"/>
  <c r="BV150" i="2"/>
  <c r="BO150" i="2"/>
  <c r="BU150" i="2" s="1"/>
  <c r="BN150" i="2"/>
  <c r="BK150" i="2"/>
  <c r="BJ150" i="2"/>
  <c r="AU150" i="2"/>
  <c r="AI150" i="2"/>
  <c r="AD150" i="2"/>
  <c r="AC150" i="2"/>
  <c r="AB150" i="2"/>
  <c r="X150" i="2"/>
  <c r="Q150" i="2"/>
  <c r="W150" i="2" s="1"/>
  <c r="P150" i="2"/>
  <c r="M150" i="2"/>
  <c r="L150" i="2"/>
  <c r="CS149" i="2"/>
  <c r="CG149" i="2"/>
  <c r="CB149" i="2"/>
  <c r="CC149" i="2" s="1"/>
  <c r="CA149" i="2"/>
  <c r="BZ149" i="2"/>
  <c r="BV149" i="2"/>
  <c r="BO149" i="2"/>
  <c r="BU149" i="2" s="1"/>
  <c r="BN149" i="2"/>
  <c r="BK149" i="2"/>
  <c r="BJ149" i="2"/>
  <c r="AU149" i="2"/>
  <c r="AI149" i="2"/>
  <c r="AD149" i="2"/>
  <c r="AC149" i="2"/>
  <c r="AB149" i="2"/>
  <c r="X149" i="2"/>
  <c r="Q149" i="2"/>
  <c r="W149" i="2" s="1"/>
  <c r="P149" i="2"/>
  <c r="M149" i="2"/>
  <c r="L149" i="2"/>
  <c r="CS148" i="2"/>
  <c r="CG148" i="2"/>
  <c r="CB148" i="2"/>
  <c r="CA148" i="2"/>
  <c r="BZ148" i="2"/>
  <c r="BV148" i="2"/>
  <c r="BW148" i="2" s="1"/>
  <c r="BO148" i="2"/>
  <c r="BU148" i="2" s="1"/>
  <c r="BN148" i="2"/>
  <c r="BK148" i="2"/>
  <c r="BJ148" i="2"/>
  <c r="AU148" i="2"/>
  <c r="AI148" i="2"/>
  <c r="AD148" i="2"/>
  <c r="AE148" i="2" s="1"/>
  <c r="AC148" i="2"/>
  <c r="AB148" i="2"/>
  <c r="X148" i="2"/>
  <c r="Q148" i="2"/>
  <c r="W148" i="2" s="1"/>
  <c r="P148" i="2"/>
  <c r="M148" i="2"/>
  <c r="L148" i="2"/>
  <c r="CS147" i="2"/>
  <c r="CG147" i="2"/>
  <c r="CB147" i="2"/>
  <c r="CA147" i="2"/>
  <c r="BZ147" i="2"/>
  <c r="BV147" i="2"/>
  <c r="BO147" i="2"/>
  <c r="BU147" i="2" s="1"/>
  <c r="BN147" i="2"/>
  <c r="BK147" i="2"/>
  <c r="BJ147" i="2"/>
  <c r="AU147" i="2"/>
  <c r="AI147" i="2"/>
  <c r="AD147" i="2"/>
  <c r="AC147" i="2"/>
  <c r="AB147" i="2"/>
  <c r="X147" i="2"/>
  <c r="Q147" i="2"/>
  <c r="W147" i="2" s="1"/>
  <c r="P147" i="2"/>
  <c r="M147" i="2"/>
  <c r="L147" i="2"/>
  <c r="CS146" i="2"/>
  <c r="CG146" i="2"/>
  <c r="CB146" i="2"/>
  <c r="CC146" i="2" s="1"/>
  <c r="CA146" i="2"/>
  <c r="BZ146" i="2"/>
  <c r="BV146" i="2"/>
  <c r="BO146" i="2"/>
  <c r="BU146" i="2" s="1"/>
  <c r="BN146" i="2"/>
  <c r="BK146" i="2"/>
  <c r="BJ146" i="2"/>
  <c r="AU146" i="2"/>
  <c r="AI146" i="2"/>
  <c r="AD146" i="2"/>
  <c r="AC146" i="2"/>
  <c r="AB146" i="2"/>
  <c r="X146" i="2"/>
  <c r="Q146" i="2"/>
  <c r="W146" i="2" s="1"/>
  <c r="P146" i="2"/>
  <c r="M146" i="2"/>
  <c r="L146" i="2"/>
  <c r="CS145" i="2"/>
  <c r="CG145" i="2"/>
  <c r="CB145" i="2"/>
  <c r="CA145" i="2"/>
  <c r="BZ145" i="2"/>
  <c r="BV145" i="2"/>
  <c r="BW145" i="2" s="1"/>
  <c r="BO145" i="2"/>
  <c r="BU145" i="2" s="1"/>
  <c r="BN145" i="2"/>
  <c r="BK145" i="2"/>
  <c r="BJ145" i="2"/>
  <c r="AU145" i="2"/>
  <c r="AI145" i="2"/>
  <c r="AD145" i="2"/>
  <c r="AE145" i="2" s="1"/>
  <c r="AC145" i="2"/>
  <c r="AB145" i="2"/>
  <c r="X145" i="2"/>
  <c r="Q145" i="2"/>
  <c r="W145" i="2" s="1"/>
  <c r="P145" i="2"/>
  <c r="M145" i="2"/>
  <c r="L145" i="2"/>
  <c r="CS144" i="2"/>
  <c r="CG144" i="2"/>
  <c r="CB144" i="2"/>
  <c r="CA144" i="2"/>
  <c r="BZ144" i="2"/>
  <c r="BV144" i="2"/>
  <c r="BO144" i="2"/>
  <c r="BU144" i="2" s="1"/>
  <c r="BN144" i="2"/>
  <c r="BK144" i="2"/>
  <c r="BJ144" i="2"/>
  <c r="AU144" i="2"/>
  <c r="AI144" i="2"/>
  <c r="AD144" i="2"/>
  <c r="AC144" i="2"/>
  <c r="AB144" i="2"/>
  <c r="X144" i="2"/>
  <c r="Y144" i="2" s="1"/>
  <c r="Q144" i="2"/>
  <c r="W144" i="2" s="1"/>
  <c r="P144" i="2"/>
  <c r="M144" i="2"/>
  <c r="L144" i="2"/>
  <c r="CS143" i="2"/>
  <c r="CG143" i="2"/>
  <c r="CB143" i="2"/>
  <c r="CC143" i="2" s="1"/>
  <c r="CA143" i="2"/>
  <c r="BZ143" i="2"/>
  <c r="BV143" i="2"/>
  <c r="BO143" i="2"/>
  <c r="BU143" i="2" s="1"/>
  <c r="BN143" i="2"/>
  <c r="BK143" i="2"/>
  <c r="BJ143" i="2"/>
  <c r="AU143" i="2"/>
  <c r="AI143" i="2"/>
  <c r="AD143" i="2"/>
  <c r="AC143" i="2"/>
  <c r="AB143" i="2"/>
  <c r="X143" i="2"/>
  <c r="Q143" i="2"/>
  <c r="W143" i="2" s="1"/>
  <c r="P143" i="2"/>
  <c r="M143" i="2"/>
  <c r="L143" i="2"/>
  <c r="CS142" i="2"/>
  <c r="CG142" i="2"/>
  <c r="BP142" i="2" s="1"/>
  <c r="BQ142" i="2" s="1"/>
  <c r="CB142" i="2"/>
  <c r="CC142" i="2" s="1"/>
  <c r="CA142" i="2"/>
  <c r="BZ142" i="2"/>
  <c r="BV142" i="2"/>
  <c r="BW142" i="2" s="1"/>
  <c r="BO142" i="2"/>
  <c r="BU142" i="2" s="1"/>
  <c r="BN142" i="2"/>
  <c r="BK142" i="2"/>
  <c r="BJ142" i="2"/>
  <c r="AU142" i="2"/>
  <c r="AI142" i="2"/>
  <c r="AD142" i="2"/>
  <c r="AE142" i="2" s="1"/>
  <c r="AC142" i="2"/>
  <c r="AB142" i="2"/>
  <c r="X142" i="2"/>
  <c r="Q142" i="2"/>
  <c r="W142" i="2" s="1"/>
  <c r="P142" i="2"/>
  <c r="M142" i="2"/>
  <c r="L142" i="2"/>
  <c r="CS141" i="2"/>
  <c r="CG141" i="2"/>
  <c r="CB141" i="2"/>
  <c r="CA141" i="2"/>
  <c r="CC141" i="2" s="1"/>
  <c r="BZ141" i="2"/>
  <c r="BV141" i="2"/>
  <c r="BP141" i="2"/>
  <c r="BQ141" i="2" s="1"/>
  <c r="BO141" i="2"/>
  <c r="BU141" i="2" s="1"/>
  <c r="BN141" i="2"/>
  <c r="BK141" i="2"/>
  <c r="BJ141" i="2"/>
  <c r="AU141" i="2"/>
  <c r="AI141" i="2"/>
  <c r="R141" i="2" s="1"/>
  <c r="AD141" i="2"/>
  <c r="AC141" i="2"/>
  <c r="AB141" i="2"/>
  <c r="X141" i="2"/>
  <c r="Q141" i="2"/>
  <c r="W141" i="2" s="1"/>
  <c r="P141" i="2"/>
  <c r="M141" i="2"/>
  <c r="L141" i="2"/>
  <c r="CS140" i="2"/>
  <c r="CG140" i="2"/>
  <c r="CP140" i="2" s="1"/>
  <c r="CB140" i="2"/>
  <c r="CA140" i="2"/>
  <c r="BZ140" i="2"/>
  <c r="BV140" i="2"/>
  <c r="BP140" i="2"/>
  <c r="BQ140" i="2" s="1"/>
  <c r="BO140" i="2"/>
  <c r="BU140" i="2" s="1"/>
  <c r="BN140" i="2"/>
  <c r="BK140" i="2"/>
  <c r="BJ140" i="2"/>
  <c r="AU140" i="2"/>
  <c r="AI140" i="2"/>
  <c r="R140" i="2" s="1"/>
  <c r="AD140" i="2"/>
  <c r="AE140" i="2" s="1"/>
  <c r="AC140" i="2"/>
  <c r="AB140" i="2"/>
  <c r="X140" i="2"/>
  <c r="S140" i="2"/>
  <c r="Q140" i="2"/>
  <c r="W140" i="2" s="1"/>
  <c r="Y140" i="2" s="1"/>
  <c r="P140" i="2"/>
  <c r="M140" i="2"/>
  <c r="L140" i="2"/>
  <c r="CG139" i="2"/>
  <c r="CC139" i="2"/>
  <c r="CB139" i="2"/>
  <c r="CA139" i="2"/>
  <c r="BV139" i="2"/>
  <c r="BW139" i="2" s="1"/>
  <c r="BO139" i="2"/>
  <c r="BU139" i="2" s="1"/>
  <c r="BJ139" i="2"/>
  <c r="AI139" i="2"/>
  <c r="AD139" i="2"/>
  <c r="AC139" i="2"/>
  <c r="X139" i="2"/>
  <c r="Q139" i="2"/>
  <c r="W139" i="2" s="1"/>
  <c r="Y139" i="2" s="1"/>
  <c r="L139" i="2"/>
  <c r="CS138" i="2"/>
  <c r="CG138" i="2"/>
  <c r="CP138" i="2" s="1"/>
  <c r="CB138" i="2"/>
  <c r="CA138" i="2"/>
  <c r="BZ138" i="2"/>
  <c r="BV138" i="2"/>
  <c r="BO138" i="2"/>
  <c r="BU138" i="2" s="1"/>
  <c r="BN138" i="2"/>
  <c r="BK138" i="2"/>
  <c r="BJ138" i="2"/>
  <c r="AU138" i="2"/>
  <c r="AI138" i="2"/>
  <c r="R138" i="2" s="1"/>
  <c r="AD138" i="2"/>
  <c r="AC138" i="2"/>
  <c r="AB138" i="2"/>
  <c r="X138" i="2"/>
  <c r="Y138" i="2" s="1"/>
  <c r="S138" i="2"/>
  <c r="Q138" i="2"/>
  <c r="W138" i="2" s="1"/>
  <c r="P138" i="2"/>
  <c r="M138" i="2"/>
  <c r="L138" i="2"/>
  <c r="CS137" i="2"/>
  <c r="CG137" i="2"/>
  <c r="CB137" i="2"/>
  <c r="CA137" i="2"/>
  <c r="BZ137" i="2"/>
  <c r="BV137" i="2"/>
  <c r="BU137" i="2"/>
  <c r="BO137" i="2"/>
  <c r="BN137" i="2"/>
  <c r="BK137" i="2"/>
  <c r="BJ137" i="2"/>
  <c r="AU137" i="2"/>
  <c r="AI137" i="2"/>
  <c r="AD137" i="2"/>
  <c r="AC137" i="2"/>
  <c r="AB137" i="2"/>
  <c r="X137" i="2"/>
  <c r="Q137" i="2"/>
  <c r="W137" i="2" s="1"/>
  <c r="P137" i="2"/>
  <c r="M137" i="2"/>
  <c r="L137" i="2"/>
  <c r="CS136" i="2"/>
  <c r="CG136" i="2"/>
  <c r="BP136" i="2" s="1"/>
  <c r="CB136" i="2"/>
  <c r="CA136" i="2"/>
  <c r="BZ136" i="2"/>
  <c r="BV136" i="2"/>
  <c r="BO136" i="2"/>
  <c r="BU136" i="2" s="1"/>
  <c r="BN136" i="2"/>
  <c r="BJ136" i="2"/>
  <c r="AU136" i="2"/>
  <c r="AI136" i="2"/>
  <c r="AD136" i="2"/>
  <c r="AC136" i="2"/>
  <c r="AE136" i="2" s="1"/>
  <c r="AB136" i="2"/>
  <c r="X136" i="2"/>
  <c r="R136" i="2"/>
  <c r="S136" i="2" s="1"/>
  <c r="Q136" i="2"/>
  <c r="W136" i="2" s="1"/>
  <c r="Y136" i="2" s="1"/>
  <c r="P136" i="2"/>
  <c r="L136" i="2"/>
  <c r="CS135" i="2"/>
  <c r="CG135" i="2"/>
  <c r="CC135" i="2"/>
  <c r="CB135" i="2"/>
  <c r="CA135" i="2"/>
  <c r="BZ135" i="2"/>
  <c r="BV135" i="2"/>
  <c r="BO135" i="2"/>
  <c r="BU135" i="2" s="1"/>
  <c r="BN135" i="2"/>
  <c r="BK135" i="2"/>
  <c r="BJ135" i="2"/>
  <c r="AU135" i="2"/>
  <c r="AI135" i="2"/>
  <c r="AR135" i="2" s="1"/>
  <c r="AD135" i="2"/>
  <c r="AC135" i="2"/>
  <c r="AB135" i="2"/>
  <c r="X135" i="2"/>
  <c r="Q135" i="2"/>
  <c r="W135" i="2" s="1"/>
  <c r="P135" i="2"/>
  <c r="M135" i="2"/>
  <c r="L135" i="2"/>
  <c r="CS134" i="2"/>
  <c r="CG134" i="2"/>
  <c r="BP134" i="2" s="1"/>
  <c r="CB134" i="2"/>
  <c r="CC134" i="2" s="1"/>
  <c r="CA134" i="2"/>
  <c r="BZ134" i="2"/>
  <c r="BV134" i="2"/>
  <c r="BW134" i="2" s="1"/>
  <c r="BO134" i="2"/>
  <c r="BU134" i="2" s="1"/>
  <c r="BN134" i="2"/>
  <c r="BK134" i="2"/>
  <c r="BJ134" i="2"/>
  <c r="AU134" i="2"/>
  <c r="AI134" i="2"/>
  <c r="AD134" i="2"/>
  <c r="AC134" i="2"/>
  <c r="AB134" i="2"/>
  <c r="X134" i="2"/>
  <c r="Q134" i="2"/>
  <c r="W134" i="2" s="1"/>
  <c r="P134" i="2"/>
  <c r="M134" i="2"/>
  <c r="L134" i="2"/>
  <c r="CS133" i="2"/>
  <c r="CG133" i="2"/>
  <c r="CP133" i="2" s="1"/>
  <c r="CB133" i="2"/>
  <c r="CA133" i="2"/>
  <c r="BZ133" i="2"/>
  <c r="BV133" i="2"/>
  <c r="BP133" i="2"/>
  <c r="BQ133" i="2" s="1"/>
  <c r="BO133" i="2"/>
  <c r="BU133" i="2" s="1"/>
  <c r="BN133" i="2"/>
  <c r="BK133" i="2"/>
  <c r="BJ133" i="2"/>
  <c r="AU133" i="2"/>
  <c r="AI133" i="2"/>
  <c r="R133" i="2" s="1"/>
  <c r="S133" i="2" s="1"/>
  <c r="AD133" i="2"/>
  <c r="AC133" i="2"/>
  <c r="AB133" i="2"/>
  <c r="X133" i="2"/>
  <c r="Q133" i="2"/>
  <c r="W133" i="2" s="1"/>
  <c r="P133" i="2"/>
  <c r="M133" i="2"/>
  <c r="L133" i="2"/>
  <c r="CS132" i="2"/>
  <c r="CG132" i="2"/>
  <c r="CB132" i="2"/>
  <c r="CA132" i="2"/>
  <c r="CC132" i="2" s="1"/>
  <c r="BZ132" i="2"/>
  <c r="BV132" i="2"/>
  <c r="BO132" i="2"/>
  <c r="BU132" i="2" s="1"/>
  <c r="BN132" i="2"/>
  <c r="BK132" i="2"/>
  <c r="BJ132" i="2"/>
  <c r="AU132" i="2"/>
  <c r="AI132" i="2"/>
  <c r="AR132" i="2" s="1"/>
  <c r="AD132" i="2"/>
  <c r="AC132" i="2"/>
  <c r="AB132" i="2"/>
  <c r="X132" i="2"/>
  <c r="R132" i="2"/>
  <c r="Q132" i="2"/>
  <c r="W132" i="2" s="1"/>
  <c r="P132" i="2"/>
  <c r="M132" i="2"/>
  <c r="L132" i="2"/>
  <c r="CS131" i="2"/>
  <c r="CG131" i="2"/>
  <c r="CB131" i="2"/>
  <c r="CA131" i="2"/>
  <c r="BZ131" i="2"/>
  <c r="BV131" i="2"/>
  <c r="BO131" i="2"/>
  <c r="BN131" i="2"/>
  <c r="BK131" i="2"/>
  <c r="BJ131" i="2"/>
  <c r="AU131" i="2"/>
  <c r="AI131" i="2"/>
  <c r="AD131" i="2"/>
  <c r="AE131" i="2" s="1"/>
  <c r="AC131" i="2"/>
  <c r="AB131" i="2"/>
  <c r="X131" i="2"/>
  <c r="Q131" i="2"/>
  <c r="W131" i="2" s="1"/>
  <c r="P131" i="2"/>
  <c r="M131" i="2"/>
  <c r="L131" i="2"/>
  <c r="CS130" i="2"/>
  <c r="CG130" i="2"/>
  <c r="CP130" i="2" s="1"/>
  <c r="CB130" i="2"/>
  <c r="CA130" i="2"/>
  <c r="BZ130" i="2"/>
  <c r="BV130" i="2"/>
  <c r="BP130" i="2"/>
  <c r="BQ130" i="2" s="1"/>
  <c r="BO130" i="2"/>
  <c r="BU130" i="2" s="1"/>
  <c r="BN130" i="2"/>
  <c r="BK130" i="2"/>
  <c r="BJ130" i="2"/>
  <c r="AU130" i="2"/>
  <c r="AR130" i="2"/>
  <c r="AI130" i="2"/>
  <c r="R130" i="2" s="1"/>
  <c r="AD130" i="2"/>
  <c r="AC130" i="2"/>
  <c r="AB130" i="2"/>
  <c r="X130" i="2"/>
  <c r="Q130" i="2"/>
  <c r="W130" i="2" s="1"/>
  <c r="P130" i="2"/>
  <c r="M130" i="2"/>
  <c r="L130" i="2"/>
  <c r="CS129" i="2"/>
  <c r="CG129" i="2"/>
  <c r="CB129" i="2"/>
  <c r="CC129" i="2" s="1"/>
  <c r="CA129" i="2"/>
  <c r="BZ129" i="2"/>
  <c r="BV129" i="2"/>
  <c r="BO129" i="2"/>
  <c r="BU129" i="2" s="1"/>
  <c r="BN129" i="2"/>
  <c r="BK129" i="2"/>
  <c r="BJ129" i="2"/>
  <c r="AU129" i="2"/>
  <c r="AI129" i="2"/>
  <c r="AR129" i="2" s="1"/>
  <c r="AD129" i="2"/>
  <c r="AE129" i="2" s="1"/>
  <c r="AC129" i="2"/>
  <c r="AB129" i="2"/>
  <c r="X129" i="2"/>
  <c r="Y129" i="2" s="1"/>
  <c r="R129" i="2"/>
  <c r="Q129" i="2"/>
  <c r="W129" i="2" s="1"/>
  <c r="P129" i="2"/>
  <c r="M129" i="2"/>
  <c r="L129" i="2"/>
  <c r="CS128" i="2"/>
  <c r="CG128" i="2"/>
  <c r="BP128" i="2" s="1"/>
  <c r="CB128" i="2"/>
  <c r="CA128" i="2"/>
  <c r="BZ128" i="2"/>
  <c r="BV128" i="2"/>
  <c r="BW128" i="2" s="1"/>
  <c r="BQ128" i="2"/>
  <c r="BO128" i="2"/>
  <c r="BU128" i="2" s="1"/>
  <c r="BN128" i="2"/>
  <c r="BK128" i="2"/>
  <c r="BJ128" i="2"/>
  <c r="AU128" i="2"/>
  <c r="AI128" i="2"/>
  <c r="AD128" i="2"/>
  <c r="AC128" i="2"/>
  <c r="AB128" i="2"/>
  <c r="X128" i="2"/>
  <c r="W128" i="2"/>
  <c r="Q128" i="2"/>
  <c r="P128" i="2"/>
  <c r="M128" i="2"/>
  <c r="L128" i="2"/>
  <c r="CS127" i="2"/>
  <c r="CG127" i="2"/>
  <c r="CP127" i="2" s="1"/>
  <c r="CB127" i="2"/>
  <c r="CA127" i="2"/>
  <c r="BZ127" i="2"/>
  <c r="BV127" i="2"/>
  <c r="BW127" i="2" s="1"/>
  <c r="BP127" i="2"/>
  <c r="BQ127" i="2" s="1"/>
  <c r="BO127" i="2"/>
  <c r="BU127" i="2" s="1"/>
  <c r="BN127" i="2"/>
  <c r="BK127" i="2"/>
  <c r="BJ127" i="2"/>
  <c r="AU127" i="2"/>
  <c r="AR127" i="2"/>
  <c r="AI127" i="2"/>
  <c r="R127" i="2" s="1"/>
  <c r="AD127" i="2"/>
  <c r="AC127" i="2"/>
  <c r="AB127" i="2"/>
  <c r="X127" i="2"/>
  <c r="Q127" i="2"/>
  <c r="P127" i="2"/>
  <c r="M127" i="2"/>
  <c r="L127" i="2"/>
  <c r="CS126" i="2"/>
  <c r="CG126" i="2"/>
  <c r="CC126" i="2"/>
  <c r="CB126" i="2"/>
  <c r="CA126" i="2"/>
  <c r="BZ126" i="2"/>
  <c r="BV126" i="2"/>
  <c r="BO126" i="2"/>
  <c r="BU126" i="2" s="1"/>
  <c r="BN126" i="2"/>
  <c r="BK126" i="2"/>
  <c r="BJ126" i="2"/>
  <c r="AU126" i="2"/>
  <c r="AI126" i="2"/>
  <c r="AR126" i="2" s="1"/>
  <c r="AD126" i="2"/>
  <c r="AC126" i="2"/>
  <c r="AB126" i="2"/>
  <c r="X126" i="2"/>
  <c r="R126" i="2"/>
  <c r="S126" i="2" s="1"/>
  <c r="Q126" i="2"/>
  <c r="W126" i="2" s="1"/>
  <c r="P126" i="2"/>
  <c r="M126" i="2"/>
  <c r="L126" i="2"/>
  <c r="CS125" i="2"/>
  <c r="CP125" i="2"/>
  <c r="CG125" i="2"/>
  <c r="BP125" i="2" s="1"/>
  <c r="CB125" i="2"/>
  <c r="CA125" i="2"/>
  <c r="BZ125" i="2"/>
  <c r="BV125" i="2"/>
  <c r="BO125" i="2"/>
  <c r="BU125" i="2" s="1"/>
  <c r="BN125" i="2"/>
  <c r="BK125" i="2"/>
  <c r="BJ125" i="2"/>
  <c r="AU125" i="2"/>
  <c r="AI125" i="2"/>
  <c r="AD125" i="2"/>
  <c r="AE125" i="2" s="1"/>
  <c r="AC125" i="2"/>
  <c r="AB125" i="2"/>
  <c r="X125" i="2"/>
  <c r="Q125" i="2"/>
  <c r="W125" i="2" s="1"/>
  <c r="P125" i="2"/>
  <c r="M125" i="2"/>
  <c r="L125" i="2"/>
  <c r="CS124" i="2"/>
  <c r="CG124" i="2"/>
  <c r="CP124" i="2" s="1"/>
  <c r="CB124" i="2"/>
  <c r="CC124" i="2" s="1"/>
  <c r="CA124" i="2"/>
  <c r="BZ124" i="2"/>
  <c r="BV124" i="2"/>
  <c r="BO124" i="2"/>
  <c r="BU124" i="2" s="1"/>
  <c r="BN124" i="2"/>
  <c r="BK124" i="2"/>
  <c r="BJ124" i="2"/>
  <c r="AU124" i="2"/>
  <c r="AI124" i="2"/>
  <c r="R124" i="2" s="1"/>
  <c r="AD124" i="2"/>
  <c r="AE124" i="2" s="1"/>
  <c r="AC124" i="2"/>
  <c r="AB124" i="2"/>
  <c r="X124" i="2"/>
  <c r="Y124" i="2" s="1"/>
  <c r="Q124" i="2"/>
  <c r="W124" i="2" s="1"/>
  <c r="P124" i="2"/>
  <c r="M124" i="2"/>
  <c r="L124" i="2"/>
  <c r="CS123" i="2"/>
  <c r="CG123" i="2"/>
  <c r="CP123" i="2" s="1"/>
  <c r="CB123" i="2"/>
  <c r="CA123" i="2"/>
  <c r="BZ123" i="2"/>
  <c r="BV123" i="2"/>
  <c r="BO123" i="2"/>
  <c r="BU123" i="2" s="1"/>
  <c r="BN123" i="2"/>
  <c r="BK123" i="2"/>
  <c r="BJ123" i="2"/>
  <c r="AU123" i="2"/>
  <c r="AI123" i="2"/>
  <c r="AD123" i="2"/>
  <c r="AC123" i="2"/>
  <c r="AB123" i="2"/>
  <c r="X123" i="2"/>
  <c r="Q123" i="2"/>
  <c r="W123" i="2" s="1"/>
  <c r="P123" i="2"/>
  <c r="M123" i="2"/>
  <c r="L123" i="2"/>
  <c r="CS122" i="2"/>
  <c r="CG122" i="2"/>
  <c r="CP122" i="2" s="1"/>
  <c r="CB122" i="2"/>
  <c r="CA122" i="2"/>
  <c r="CC122" i="2" s="1"/>
  <c r="BZ122" i="2"/>
  <c r="BV122" i="2"/>
  <c r="BO122" i="2"/>
  <c r="BU122" i="2" s="1"/>
  <c r="BN122" i="2"/>
  <c r="BK122" i="2"/>
  <c r="BJ122" i="2"/>
  <c r="AU122" i="2"/>
  <c r="AI122" i="2"/>
  <c r="AD122" i="2"/>
  <c r="AE122" i="2" s="1"/>
  <c r="AC122" i="2"/>
  <c r="AB122" i="2"/>
  <c r="X122" i="2"/>
  <c r="Y122" i="2" s="1"/>
  <c r="Q122" i="2"/>
  <c r="W122" i="2" s="1"/>
  <c r="P122" i="2"/>
  <c r="M122" i="2"/>
  <c r="L122" i="2"/>
  <c r="CS121" i="2"/>
  <c r="CP121" i="2"/>
  <c r="CG121" i="2"/>
  <c r="BP121" i="2" s="1"/>
  <c r="CB121" i="2"/>
  <c r="CC121" i="2" s="1"/>
  <c r="CA121" i="2"/>
  <c r="BZ121" i="2"/>
  <c r="BV121" i="2"/>
  <c r="BQ121" i="2"/>
  <c r="BO121" i="2"/>
  <c r="BU121" i="2" s="1"/>
  <c r="BW121" i="2" s="1"/>
  <c r="BN121" i="2"/>
  <c r="BK121" i="2"/>
  <c r="BJ121" i="2"/>
  <c r="AU121" i="2"/>
  <c r="AI121" i="2"/>
  <c r="AR121" i="2" s="1"/>
  <c r="AD121" i="2"/>
  <c r="AC121" i="2"/>
  <c r="AB121" i="2"/>
  <c r="X121" i="2"/>
  <c r="Q121" i="2"/>
  <c r="W121" i="2" s="1"/>
  <c r="P121" i="2"/>
  <c r="M121" i="2"/>
  <c r="L121" i="2"/>
  <c r="CS120" i="2"/>
  <c r="CG120" i="2"/>
  <c r="CB120" i="2"/>
  <c r="CC120" i="2" s="1"/>
  <c r="CA120" i="2"/>
  <c r="BZ120" i="2"/>
  <c r="BV120" i="2"/>
  <c r="BW120" i="2" s="1"/>
  <c r="BO120" i="2"/>
  <c r="BU120" i="2" s="1"/>
  <c r="BN120" i="2"/>
  <c r="BK120" i="2"/>
  <c r="BJ120" i="2"/>
  <c r="AU120" i="2"/>
  <c r="AR120" i="2"/>
  <c r="AI120" i="2"/>
  <c r="R120" i="2" s="1"/>
  <c r="AD120" i="2"/>
  <c r="AC120" i="2"/>
  <c r="AB120" i="2"/>
  <c r="X120" i="2"/>
  <c r="S120" i="2"/>
  <c r="Q120" i="2"/>
  <c r="W120" i="2" s="1"/>
  <c r="P120" i="2"/>
  <c r="M120" i="2"/>
  <c r="L120" i="2"/>
  <c r="CS119" i="2"/>
  <c r="CG119" i="2"/>
  <c r="CP119" i="2" s="1"/>
  <c r="CB119" i="2"/>
  <c r="CA119" i="2"/>
  <c r="CC119" i="2" s="1"/>
  <c r="BZ119" i="2"/>
  <c r="BV119" i="2"/>
  <c r="BO119" i="2"/>
  <c r="BU119" i="2" s="1"/>
  <c r="BN119" i="2"/>
  <c r="BK119" i="2"/>
  <c r="BJ119" i="2"/>
  <c r="AU119" i="2"/>
  <c r="AI119" i="2"/>
  <c r="AD119" i="2"/>
  <c r="AE119" i="2" s="1"/>
  <c r="AC119" i="2"/>
  <c r="AB119" i="2"/>
  <c r="X119" i="2"/>
  <c r="Y119" i="2" s="1"/>
  <c r="Q119" i="2"/>
  <c r="W119" i="2" s="1"/>
  <c r="P119" i="2"/>
  <c r="M119" i="2"/>
  <c r="L119" i="2"/>
  <c r="CS118" i="2"/>
  <c r="CP118" i="2"/>
  <c r="CG118" i="2"/>
  <c r="BP118" i="2" s="1"/>
  <c r="CB118" i="2"/>
  <c r="CC118" i="2" s="1"/>
  <c r="CA118" i="2"/>
  <c r="BZ118" i="2"/>
  <c r="BV118" i="2"/>
  <c r="BQ118" i="2"/>
  <c r="BO118" i="2"/>
  <c r="BU118" i="2" s="1"/>
  <c r="BW118" i="2" s="1"/>
  <c r="BN118" i="2"/>
  <c r="BK118" i="2"/>
  <c r="BJ118" i="2"/>
  <c r="AU118" i="2"/>
  <c r="AI118" i="2"/>
  <c r="AR118" i="2" s="1"/>
  <c r="AD118" i="2"/>
  <c r="AC118" i="2"/>
  <c r="AB118" i="2"/>
  <c r="X118" i="2"/>
  <c r="Q118" i="2"/>
  <c r="W118" i="2" s="1"/>
  <c r="P118" i="2"/>
  <c r="M118" i="2"/>
  <c r="L118" i="2"/>
  <c r="CS117" i="2"/>
  <c r="CG117" i="2"/>
  <c r="CB117" i="2"/>
  <c r="CA117" i="2"/>
  <c r="BZ117" i="2"/>
  <c r="BV117" i="2"/>
  <c r="BO117" i="2"/>
  <c r="BU117" i="2" s="1"/>
  <c r="BN117" i="2"/>
  <c r="BK117" i="2"/>
  <c r="BJ117" i="2"/>
  <c r="AU117" i="2"/>
  <c r="AI117" i="2"/>
  <c r="R117" i="2" s="1"/>
  <c r="S117" i="2" s="1"/>
  <c r="AD117" i="2"/>
  <c r="AE117" i="2" s="1"/>
  <c r="AC117" i="2"/>
  <c r="AB117" i="2"/>
  <c r="X117" i="2"/>
  <c r="Q117" i="2"/>
  <c r="W117" i="2" s="1"/>
  <c r="P117" i="2"/>
  <c r="M117" i="2"/>
  <c r="L117" i="2"/>
  <c r="CS116" i="2"/>
  <c r="CG116" i="2"/>
  <c r="BP116" i="2" s="1"/>
  <c r="CB116" i="2"/>
  <c r="CA116" i="2"/>
  <c r="CC116" i="2" s="1"/>
  <c r="BZ116" i="2"/>
  <c r="BV116" i="2"/>
  <c r="BW116" i="2" s="1"/>
  <c r="BU116" i="2"/>
  <c r="BO116" i="2"/>
  <c r="BN116" i="2"/>
  <c r="BK116" i="2"/>
  <c r="BJ116" i="2"/>
  <c r="AU116" i="2"/>
  <c r="AI116" i="2"/>
  <c r="R116" i="2" s="1"/>
  <c r="AD116" i="2"/>
  <c r="AC116" i="2"/>
  <c r="AB116" i="2"/>
  <c r="X116" i="2"/>
  <c r="Q116" i="2"/>
  <c r="W116" i="2" s="1"/>
  <c r="P116" i="2"/>
  <c r="M116" i="2"/>
  <c r="L116" i="2"/>
  <c r="CS115" i="2"/>
  <c r="CG115" i="2"/>
  <c r="CP115" i="2" s="1"/>
  <c r="CB115" i="2"/>
  <c r="CC115" i="2" s="1"/>
  <c r="CA115" i="2"/>
  <c r="BZ115" i="2"/>
  <c r="BV115" i="2"/>
  <c r="BW115" i="2" s="1"/>
  <c r="BO115" i="2"/>
  <c r="BU115" i="2" s="1"/>
  <c r="BN115" i="2"/>
  <c r="BK115" i="2"/>
  <c r="BJ115" i="2"/>
  <c r="AU115" i="2"/>
  <c r="AI115" i="2"/>
  <c r="AD115" i="2"/>
  <c r="AE115" i="2" s="1"/>
  <c r="AC115" i="2"/>
  <c r="AB115" i="2"/>
  <c r="X115" i="2"/>
  <c r="Q115" i="2"/>
  <c r="W115" i="2" s="1"/>
  <c r="P115" i="2"/>
  <c r="M115" i="2"/>
  <c r="L115" i="2"/>
  <c r="CS114" i="2"/>
  <c r="CG114" i="2"/>
  <c r="BP114" i="2" s="1"/>
  <c r="CB114" i="2"/>
  <c r="CA114" i="2"/>
  <c r="BZ114" i="2"/>
  <c r="BV114" i="2"/>
  <c r="BO114" i="2"/>
  <c r="BU114" i="2" s="1"/>
  <c r="BN114" i="2"/>
  <c r="BK114" i="2"/>
  <c r="BJ114" i="2"/>
  <c r="AU114" i="2"/>
  <c r="AI114" i="2"/>
  <c r="AR114" i="2" s="1"/>
  <c r="AD114" i="2"/>
  <c r="AE114" i="2" s="1"/>
  <c r="AC114" i="2"/>
  <c r="AB114" i="2"/>
  <c r="X114" i="2"/>
  <c r="Q114" i="2"/>
  <c r="W114" i="2" s="1"/>
  <c r="P114" i="2"/>
  <c r="M114" i="2"/>
  <c r="L114" i="2"/>
  <c r="CS113" i="2"/>
  <c r="CG113" i="2"/>
  <c r="CB113" i="2"/>
  <c r="CC113" i="2" s="1"/>
  <c r="CA113" i="2"/>
  <c r="BZ113" i="2"/>
  <c r="BV113" i="2"/>
  <c r="BO113" i="2"/>
  <c r="BU113" i="2" s="1"/>
  <c r="BN113" i="2"/>
  <c r="BK113" i="2"/>
  <c r="BJ113" i="2"/>
  <c r="AU113" i="2"/>
  <c r="AI113" i="2"/>
  <c r="AD113" i="2"/>
  <c r="AC113" i="2"/>
  <c r="AB113" i="2"/>
  <c r="X113" i="2"/>
  <c r="Q113" i="2"/>
  <c r="W113" i="2" s="1"/>
  <c r="P113" i="2"/>
  <c r="M113" i="2"/>
  <c r="L113" i="2"/>
  <c r="CS112" i="2"/>
  <c r="CG112" i="2"/>
  <c r="CP112" i="2" s="1"/>
  <c r="CB112" i="2"/>
  <c r="CC112" i="2" s="1"/>
  <c r="CA112" i="2"/>
  <c r="BZ112" i="2"/>
  <c r="BV112" i="2"/>
  <c r="BW112" i="2" s="1"/>
  <c r="BO112" i="2"/>
  <c r="BU112" i="2" s="1"/>
  <c r="BN112" i="2"/>
  <c r="BK112" i="2"/>
  <c r="BJ112" i="2"/>
  <c r="AU112" i="2"/>
  <c r="AI112" i="2"/>
  <c r="AD112" i="2"/>
  <c r="AE112" i="2" s="1"/>
  <c r="AC112" i="2"/>
  <c r="AB112" i="2"/>
  <c r="X112" i="2"/>
  <c r="Q112" i="2"/>
  <c r="W112" i="2" s="1"/>
  <c r="P112" i="2"/>
  <c r="M112" i="2"/>
  <c r="L112" i="2"/>
  <c r="CS111" i="2"/>
  <c r="CG111" i="2"/>
  <c r="CB111" i="2"/>
  <c r="CA111" i="2"/>
  <c r="BZ111" i="2"/>
  <c r="BV111" i="2"/>
  <c r="BO111" i="2"/>
  <c r="BU111" i="2" s="1"/>
  <c r="BN111" i="2"/>
  <c r="BK111" i="2"/>
  <c r="BJ111" i="2"/>
  <c r="AU111" i="2"/>
  <c r="AI111" i="2"/>
  <c r="AD111" i="2"/>
  <c r="AE111" i="2" s="1"/>
  <c r="AC111" i="2"/>
  <c r="AB111" i="2"/>
  <c r="X111" i="2"/>
  <c r="Y111" i="2" s="1"/>
  <c r="Q111" i="2"/>
  <c r="W111" i="2" s="1"/>
  <c r="P111" i="2"/>
  <c r="M111" i="2"/>
  <c r="L111" i="2"/>
  <c r="CS110" i="2"/>
  <c r="CG110" i="2"/>
  <c r="CB110" i="2"/>
  <c r="CC110" i="2" s="1"/>
  <c r="CA110" i="2"/>
  <c r="BZ110" i="2"/>
  <c r="BV110" i="2"/>
  <c r="BO110" i="2"/>
  <c r="BU110" i="2" s="1"/>
  <c r="BN110" i="2"/>
  <c r="BK110" i="2"/>
  <c r="BJ110" i="2"/>
  <c r="AU110" i="2"/>
  <c r="AI110" i="2"/>
  <c r="AD110" i="2"/>
  <c r="AC110" i="2"/>
  <c r="AB110" i="2"/>
  <c r="X110" i="2"/>
  <c r="Q110" i="2"/>
  <c r="W110" i="2" s="1"/>
  <c r="P110" i="2"/>
  <c r="M110" i="2"/>
  <c r="L110" i="2"/>
  <c r="CS109" i="2"/>
  <c r="CG109" i="2"/>
  <c r="CB109" i="2"/>
  <c r="CC109" i="2" s="1"/>
  <c r="CA109" i="2"/>
  <c r="BZ109" i="2"/>
  <c r="BV109" i="2"/>
  <c r="BW109" i="2" s="1"/>
  <c r="BO109" i="2"/>
  <c r="BU109" i="2" s="1"/>
  <c r="BN109" i="2"/>
  <c r="BK109" i="2"/>
  <c r="BJ109" i="2"/>
  <c r="AU109" i="2"/>
  <c r="AI109" i="2"/>
  <c r="AD109" i="2"/>
  <c r="AE109" i="2" s="1"/>
  <c r="AC109" i="2"/>
  <c r="AB109" i="2"/>
  <c r="X109" i="2"/>
  <c r="Q109" i="2"/>
  <c r="W109" i="2" s="1"/>
  <c r="P109" i="2"/>
  <c r="M109" i="2"/>
  <c r="L109" i="2"/>
  <c r="CS108" i="2"/>
  <c r="CG108" i="2"/>
  <c r="CB108" i="2"/>
  <c r="CA108" i="2"/>
  <c r="BZ108" i="2"/>
  <c r="BV108" i="2"/>
  <c r="BO108" i="2"/>
  <c r="BU108" i="2" s="1"/>
  <c r="BN108" i="2"/>
  <c r="BK108" i="2"/>
  <c r="BJ108" i="2"/>
  <c r="AU108" i="2"/>
  <c r="AI108" i="2"/>
  <c r="AD108" i="2"/>
  <c r="AE108" i="2" s="1"/>
  <c r="AC108" i="2"/>
  <c r="AB108" i="2"/>
  <c r="X108" i="2"/>
  <c r="Y108" i="2" s="1"/>
  <c r="Q108" i="2"/>
  <c r="W108" i="2" s="1"/>
  <c r="P108" i="2"/>
  <c r="M108" i="2"/>
  <c r="L108" i="2"/>
  <c r="CS107" i="2"/>
  <c r="CG107" i="2"/>
  <c r="CB107" i="2"/>
  <c r="CC107" i="2" s="1"/>
  <c r="CA107" i="2"/>
  <c r="BZ107" i="2"/>
  <c r="BV107" i="2"/>
  <c r="BW107" i="2" s="1"/>
  <c r="BO107" i="2"/>
  <c r="BU107" i="2" s="1"/>
  <c r="BN107" i="2"/>
  <c r="BK107" i="2"/>
  <c r="BJ107" i="2"/>
  <c r="AU107" i="2"/>
  <c r="AI107" i="2"/>
  <c r="AD107" i="2"/>
  <c r="AC107" i="2"/>
  <c r="AB107" i="2"/>
  <c r="X107" i="2"/>
  <c r="Q107" i="2"/>
  <c r="W107" i="2" s="1"/>
  <c r="P107" i="2"/>
  <c r="M107" i="2"/>
  <c r="L107" i="2"/>
  <c r="CS106" i="2"/>
  <c r="CG106" i="2"/>
  <c r="CB106" i="2"/>
  <c r="CC106" i="2" s="1"/>
  <c r="CA106" i="2"/>
  <c r="BZ106" i="2"/>
  <c r="BV106" i="2"/>
  <c r="BW106" i="2" s="1"/>
  <c r="BO106" i="2"/>
  <c r="BU106" i="2" s="1"/>
  <c r="BN106" i="2"/>
  <c r="BK106" i="2"/>
  <c r="BJ106" i="2"/>
  <c r="AU106" i="2"/>
  <c r="AI106" i="2"/>
  <c r="AD106" i="2"/>
  <c r="AE106" i="2" s="1"/>
  <c r="AC106" i="2"/>
  <c r="AB106" i="2"/>
  <c r="X106" i="2"/>
  <c r="Q106" i="2"/>
  <c r="W106" i="2" s="1"/>
  <c r="P106" i="2"/>
  <c r="M106" i="2"/>
  <c r="L106" i="2"/>
  <c r="CS105" i="2"/>
  <c r="CG105" i="2"/>
  <c r="CB105" i="2"/>
  <c r="CA105" i="2"/>
  <c r="BZ105" i="2"/>
  <c r="BV105" i="2"/>
  <c r="BO105" i="2"/>
  <c r="BU105" i="2" s="1"/>
  <c r="BN105" i="2"/>
  <c r="BK105" i="2"/>
  <c r="BJ105" i="2"/>
  <c r="AU105" i="2"/>
  <c r="AI105" i="2"/>
  <c r="AD105" i="2"/>
  <c r="AE105" i="2" s="1"/>
  <c r="AC105" i="2"/>
  <c r="AB105" i="2"/>
  <c r="X105" i="2"/>
  <c r="Y105" i="2" s="1"/>
  <c r="Q105" i="2"/>
  <c r="W105" i="2" s="1"/>
  <c r="P105" i="2"/>
  <c r="M105" i="2"/>
  <c r="L105" i="2"/>
  <c r="CS104" i="2"/>
  <c r="CG104" i="2"/>
  <c r="CB104" i="2"/>
  <c r="CC104" i="2" s="1"/>
  <c r="CA104" i="2"/>
  <c r="BZ104" i="2"/>
  <c r="BV104" i="2"/>
  <c r="BW104" i="2" s="1"/>
  <c r="BO104" i="2"/>
  <c r="BU104" i="2" s="1"/>
  <c r="BN104" i="2"/>
  <c r="BK104" i="2"/>
  <c r="BJ104" i="2"/>
  <c r="AU104" i="2"/>
  <c r="AI104" i="2"/>
  <c r="AD104" i="2"/>
  <c r="AC104" i="2"/>
  <c r="AB104" i="2"/>
  <c r="X104" i="2"/>
  <c r="Q104" i="2"/>
  <c r="W104" i="2" s="1"/>
  <c r="P104" i="2"/>
  <c r="M104" i="2"/>
  <c r="L104" i="2"/>
  <c r="CS103" i="2"/>
  <c r="CG103" i="2"/>
  <c r="CB103" i="2"/>
  <c r="CC103" i="2" s="1"/>
  <c r="CA103" i="2"/>
  <c r="BZ103" i="2"/>
  <c r="BV103" i="2"/>
  <c r="BW103" i="2" s="1"/>
  <c r="BO103" i="2"/>
  <c r="BU103" i="2" s="1"/>
  <c r="BN103" i="2"/>
  <c r="BK103" i="2"/>
  <c r="BJ103" i="2"/>
  <c r="AU103" i="2"/>
  <c r="AI103" i="2"/>
  <c r="AR103" i="2" s="1"/>
  <c r="AD103" i="2"/>
  <c r="AE103" i="2" s="1"/>
  <c r="AC103" i="2"/>
  <c r="AB103" i="2"/>
  <c r="X103" i="2"/>
  <c r="R103" i="2"/>
  <c r="S103" i="2" s="1"/>
  <c r="Q103" i="2"/>
  <c r="W103" i="2" s="1"/>
  <c r="P103" i="2"/>
  <c r="M103" i="2"/>
  <c r="L103" i="2"/>
  <c r="CS102" i="2"/>
  <c r="CP102" i="2"/>
  <c r="CG102" i="2"/>
  <c r="BP102" i="2" s="1"/>
  <c r="CB102" i="2"/>
  <c r="CA102" i="2"/>
  <c r="BZ102" i="2"/>
  <c r="BV102" i="2"/>
  <c r="BW102" i="2" s="1"/>
  <c r="BO102" i="2"/>
  <c r="BU102" i="2" s="1"/>
  <c r="BN102" i="2"/>
  <c r="BK102" i="2"/>
  <c r="BJ102" i="2"/>
  <c r="AU102" i="2"/>
  <c r="AI102" i="2"/>
  <c r="AD102" i="2"/>
  <c r="AC102" i="2"/>
  <c r="AE102" i="2" s="1"/>
  <c r="AB102" i="2"/>
  <c r="X102" i="2"/>
  <c r="Q102" i="2"/>
  <c r="W102" i="2" s="1"/>
  <c r="P102" i="2"/>
  <c r="M102" i="2"/>
  <c r="L102" i="2"/>
  <c r="CS101" i="2"/>
  <c r="CG101" i="2"/>
  <c r="CP101" i="2" s="1"/>
  <c r="CB101" i="2"/>
  <c r="CC101" i="2" s="1"/>
  <c r="CA101" i="2"/>
  <c r="BZ101" i="2"/>
  <c r="BV101" i="2"/>
  <c r="BW101" i="2" s="1"/>
  <c r="BP101" i="2"/>
  <c r="BQ101" i="2" s="1"/>
  <c r="BO101" i="2"/>
  <c r="BU101" i="2" s="1"/>
  <c r="BN101" i="2"/>
  <c r="BK101" i="2"/>
  <c r="BJ101" i="2"/>
  <c r="AU101" i="2"/>
  <c r="AR101" i="2"/>
  <c r="AI101" i="2"/>
  <c r="R101" i="2" s="1"/>
  <c r="AD101" i="2"/>
  <c r="AE101" i="2" s="1"/>
  <c r="AC101" i="2"/>
  <c r="AB101" i="2"/>
  <c r="X101" i="2"/>
  <c r="Y101" i="2" s="1"/>
  <c r="S101" i="2"/>
  <c r="Q101" i="2"/>
  <c r="W101" i="2" s="1"/>
  <c r="P101" i="2"/>
  <c r="M101" i="2"/>
  <c r="L101" i="2"/>
  <c r="CS100" i="2"/>
  <c r="CG100" i="2"/>
  <c r="CB100" i="2"/>
  <c r="CA100" i="2"/>
  <c r="BZ100" i="2"/>
  <c r="BV100" i="2"/>
  <c r="BO100" i="2"/>
  <c r="BU100" i="2" s="1"/>
  <c r="BN100" i="2"/>
  <c r="BK100" i="2"/>
  <c r="BJ100" i="2"/>
  <c r="AU100" i="2"/>
  <c r="AI100" i="2"/>
  <c r="AR100" i="2" s="1"/>
  <c r="AD100" i="2"/>
  <c r="AE100" i="2" s="1"/>
  <c r="AC100" i="2"/>
  <c r="AB100" i="2"/>
  <c r="X100" i="2"/>
  <c r="R100" i="2"/>
  <c r="Q100" i="2"/>
  <c r="W100" i="2" s="1"/>
  <c r="P100" i="2"/>
  <c r="M100" i="2"/>
  <c r="L100" i="2"/>
  <c r="CS99" i="2"/>
  <c r="CG99" i="2"/>
  <c r="BP99" i="2" s="1"/>
  <c r="CB99" i="2"/>
  <c r="CA99" i="2"/>
  <c r="BZ99" i="2"/>
  <c r="BV99" i="2"/>
  <c r="BQ99" i="2"/>
  <c r="BO99" i="2"/>
  <c r="BU99" i="2" s="1"/>
  <c r="BW99" i="2" s="1"/>
  <c r="BN99" i="2"/>
  <c r="BK99" i="2"/>
  <c r="BJ99" i="2"/>
  <c r="AU99" i="2"/>
  <c r="AI99" i="2"/>
  <c r="AD99" i="2"/>
  <c r="AE99" i="2" s="1"/>
  <c r="AC99" i="2"/>
  <c r="AB99" i="2"/>
  <c r="X99" i="2"/>
  <c r="Q99" i="2"/>
  <c r="W99" i="2" s="1"/>
  <c r="P99" i="2"/>
  <c r="M99" i="2"/>
  <c r="L99" i="2"/>
  <c r="CS98" i="2"/>
  <c r="CG98" i="2"/>
  <c r="CP98" i="2" s="1"/>
  <c r="CB98" i="2"/>
  <c r="CA98" i="2"/>
  <c r="BZ98" i="2"/>
  <c r="BV98" i="2"/>
  <c r="BP98" i="2"/>
  <c r="BO98" i="2"/>
  <c r="BU98" i="2" s="1"/>
  <c r="BN98" i="2"/>
  <c r="BK98" i="2"/>
  <c r="BJ98" i="2"/>
  <c r="AU98" i="2"/>
  <c r="AI98" i="2"/>
  <c r="R98" i="2" s="1"/>
  <c r="AD98" i="2"/>
  <c r="AE98" i="2" s="1"/>
  <c r="AC98" i="2"/>
  <c r="AB98" i="2"/>
  <c r="Y98" i="2"/>
  <c r="X98" i="2"/>
  <c r="S98" i="2"/>
  <c r="Q98" i="2"/>
  <c r="W98" i="2" s="1"/>
  <c r="P98" i="2"/>
  <c r="M98" i="2"/>
  <c r="L98" i="2"/>
  <c r="CS97" i="2"/>
  <c r="CG97" i="2"/>
  <c r="CB97" i="2"/>
  <c r="CC97" i="2" s="1"/>
  <c r="CA97" i="2"/>
  <c r="BZ97" i="2"/>
  <c r="BV97" i="2"/>
  <c r="BO97" i="2"/>
  <c r="BU97" i="2" s="1"/>
  <c r="BN97" i="2"/>
  <c r="BK97" i="2"/>
  <c r="BJ97" i="2"/>
  <c r="AU97" i="2"/>
  <c r="AI97" i="2"/>
  <c r="AR97" i="2" s="1"/>
  <c r="AD97" i="2"/>
  <c r="AE97" i="2" s="1"/>
  <c r="AC97" i="2"/>
  <c r="AB97" i="2"/>
  <c r="X97" i="2"/>
  <c r="Y97" i="2" s="1"/>
  <c r="R97" i="2"/>
  <c r="Q97" i="2"/>
  <c r="W97" i="2" s="1"/>
  <c r="P97" i="2"/>
  <c r="M97" i="2"/>
  <c r="L97" i="2"/>
  <c r="CS96" i="2"/>
  <c r="CG96" i="2"/>
  <c r="BP96" i="2" s="1"/>
  <c r="CB96" i="2"/>
  <c r="CC96" i="2" s="1"/>
  <c r="CA96" i="2"/>
  <c r="BZ96" i="2"/>
  <c r="BW96" i="2"/>
  <c r="BV96" i="2"/>
  <c r="BO96" i="2"/>
  <c r="BU96" i="2" s="1"/>
  <c r="BN96" i="2"/>
  <c r="BK96" i="2"/>
  <c r="BJ96" i="2"/>
  <c r="AU96" i="2"/>
  <c r="AI96" i="2"/>
  <c r="AD96" i="2"/>
  <c r="AE96" i="2" s="1"/>
  <c r="AC96" i="2"/>
  <c r="AB96" i="2"/>
  <c r="X96" i="2"/>
  <c r="Q96" i="2"/>
  <c r="W96" i="2" s="1"/>
  <c r="P96" i="2"/>
  <c r="M96" i="2"/>
  <c r="L96" i="2"/>
  <c r="CS95" i="2"/>
  <c r="CG95" i="2"/>
  <c r="CP95" i="2" s="1"/>
  <c r="CB95" i="2"/>
  <c r="CC95" i="2" s="1"/>
  <c r="CA95" i="2"/>
  <c r="BZ95" i="2"/>
  <c r="BV95" i="2"/>
  <c r="BO95" i="2"/>
  <c r="BU95" i="2" s="1"/>
  <c r="BN95" i="2"/>
  <c r="BK95" i="2"/>
  <c r="BJ95" i="2"/>
  <c r="AU95" i="2"/>
  <c r="AI95" i="2"/>
  <c r="R95" i="2" s="1"/>
  <c r="S95" i="2" s="1"/>
  <c r="AD95" i="2"/>
  <c r="AE95" i="2" s="1"/>
  <c r="AC95" i="2"/>
  <c r="AB95" i="2"/>
  <c r="X95" i="2"/>
  <c r="Q95" i="2"/>
  <c r="W95" i="2" s="1"/>
  <c r="P95" i="2"/>
  <c r="M95" i="2"/>
  <c r="L95" i="2"/>
  <c r="CS94" i="2"/>
  <c r="CG94" i="2"/>
  <c r="CB94" i="2"/>
  <c r="CA94" i="2"/>
  <c r="BZ94" i="2"/>
  <c r="BV94" i="2"/>
  <c r="BO94" i="2"/>
  <c r="BU94" i="2" s="1"/>
  <c r="BN94" i="2"/>
  <c r="BK94" i="2"/>
  <c r="BJ94" i="2"/>
  <c r="AU94" i="2"/>
  <c r="AI94" i="2"/>
  <c r="AR94" i="2" s="1"/>
  <c r="AD94" i="2"/>
  <c r="AE94" i="2" s="1"/>
  <c r="AC94" i="2"/>
  <c r="AB94" i="2"/>
  <c r="X94" i="2"/>
  <c r="R94" i="2"/>
  <c r="Q94" i="2"/>
  <c r="W94" i="2" s="1"/>
  <c r="P94" i="2"/>
  <c r="M94" i="2"/>
  <c r="L94" i="2"/>
  <c r="CS93" i="2"/>
  <c r="CG93" i="2"/>
  <c r="BP93" i="2" s="1"/>
  <c r="CB93" i="2"/>
  <c r="CA93" i="2"/>
  <c r="BZ93" i="2"/>
  <c r="BV93" i="2"/>
  <c r="BW93" i="2" s="1"/>
  <c r="BQ93" i="2"/>
  <c r="BO93" i="2"/>
  <c r="BU93" i="2" s="1"/>
  <c r="BN93" i="2"/>
  <c r="BK93" i="2"/>
  <c r="BJ93" i="2"/>
  <c r="AU93" i="2"/>
  <c r="AI93" i="2"/>
  <c r="AD93" i="2"/>
  <c r="AC93" i="2"/>
  <c r="AB93" i="2"/>
  <c r="X93" i="2"/>
  <c r="W93" i="2"/>
  <c r="Q93" i="2"/>
  <c r="P93" i="2"/>
  <c r="M93" i="2"/>
  <c r="L93" i="2"/>
  <c r="CS92" i="2"/>
  <c r="CG92" i="2"/>
  <c r="CP92" i="2" s="1"/>
  <c r="CB92" i="2"/>
  <c r="CC92" i="2" s="1"/>
  <c r="CA92" i="2"/>
  <c r="BZ92" i="2"/>
  <c r="BV92" i="2"/>
  <c r="BP92" i="2"/>
  <c r="BQ92" i="2" s="1"/>
  <c r="BO92" i="2"/>
  <c r="BU92" i="2" s="1"/>
  <c r="BN92" i="2"/>
  <c r="BK92" i="2"/>
  <c r="BJ92" i="2"/>
  <c r="AU92" i="2"/>
  <c r="AI92" i="2"/>
  <c r="R92" i="2" s="1"/>
  <c r="S92" i="2" s="1"/>
  <c r="AD92" i="2"/>
  <c r="AE92" i="2" s="1"/>
  <c r="AC92" i="2"/>
  <c r="AB92" i="2"/>
  <c r="X92" i="2"/>
  <c r="Y92" i="2" s="1"/>
  <c r="Q92" i="2"/>
  <c r="W92" i="2" s="1"/>
  <c r="P92" i="2"/>
  <c r="M92" i="2"/>
  <c r="L92" i="2"/>
  <c r="CS91" i="2"/>
  <c r="CG91" i="2"/>
  <c r="CB91" i="2"/>
  <c r="CC91" i="2" s="1"/>
  <c r="CA91" i="2"/>
  <c r="BZ91" i="2"/>
  <c r="BV91" i="2"/>
  <c r="BO91" i="2"/>
  <c r="BU91" i="2" s="1"/>
  <c r="BN91" i="2"/>
  <c r="BK91" i="2"/>
  <c r="BJ91" i="2"/>
  <c r="AU91" i="2"/>
  <c r="AI91" i="2"/>
  <c r="AR91" i="2" s="1"/>
  <c r="AD91" i="2"/>
  <c r="AC91" i="2"/>
  <c r="AB91" i="2"/>
  <c r="X91" i="2"/>
  <c r="R91" i="2"/>
  <c r="Q91" i="2"/>
  <c r="W91" i="2" s="1"/>
  <c r="P91" i="2"/>
  <c r="M91" i="2"/>
  <c r="L91" i="2"/>
  <c r="CS90" i="2"/>
  <c r="CG90" i="2"/>
  <c r="BP90" i="2" s="1"/>
  <c r="BQ90" i="2" s="1"/>
  <c r="CB90" i="2"/>
  <c r="CA90" i="2"/>
  <c r="BZ90" i="2"/>
  <c r="BV90" i="2"/>
  <c r="BO90" i="2"/>
  <c r="BU90" i="2" s="1"/>
  <c r="BW90" i="2" s="1"/>
  <c r="BN90" i="2"/>
  <c r="BK90" i="2"/>
  <c r="BJ90" i="2"/>
  <c r="AU90" i="2"/>
  <c r="AI90" i="2"/>
  <c r="AD90" i="2"/>
  <c r="AE90" i="2" s="1"/>
  <c r="AC90" i="2"/>
  <c r="AB90" i="2"/>
  <c r="X90" i="2"/>
  <c r="Q90" i="2"/>
  <c r="W90" i="2" s="1"/>
  <c r="P90" i="2"/>
  <c r="M90" i="2"/>
  <c r="L90" i="2"/>
  <c r="CS89" i="2"/>
  <c r="CG89" i="2"/>
  <c r="CP89" i="2" s="1"/>
  <c r="CB89" i="2"/>
  <c r="CC89" i="2" s="1"/>
  <c r="CA89" i="2"/>
  <c r="BZ89" i="2"/>
  <c r="BV89" i="2"/>
  <c r="BO89" i="2"/>
  <c r="BU89" i="2" s="1"/>
  <c r="BN89" i="2"/>
  <c r="BK89" i="2"/>
  <c r="BJ89" i="2"/>
  <c r="AU89" i="2"/>
  <c r="AI89" i="2"/>
  <c r="R89" i="2" s="1"/>
  <c r="AD89" i="2"/>
  <c r="AE89" i="2" s="1"/>
  <c r="AC89" i="2"/>
  <c r="AB89" i="2"/>
  <c r="X89" i="2"/>
  <c r="Q89" i="2"/>
  <c r="W89" i="2" s="1"/>
  <c r="Y89" i="2" s="1"/>
  <c r="P89" i="2"/>
  <c r="M89" i="2"/>
  <c r="L89" i="2"/>
  <c r="CS88" i="2"/>
  <c r="CG88" i="2"/>
  <c r="CB88" i="2"/>
  <c r="CC88" i="2" s="1"/>
  <c r="CA88" i="2"/>
  <c r="BZ88" i="2"/>
  <c r="BV88" i="2"/>
  <c r="BO88" i="2"/>
  <c r="BU88" i="2" s="1"/>
  <c r="BN88" i="2"/>
  <c r="BK88" i="2"/>
  <c r="BJ88" i="2"/>
  <c r="AU88" i="2"/>
  <c r="AI88" i="2"/>
  <c r="AR88" i="2" s="1"/>
  <c r="AD88" i="2"/>
  <c r="AC88" i="2"/>
  <c r="AB88" i="2"/>
  <c r="X88" i="2"/>
  <c r="S88" i="2"/>
  <c r="R88" i="2"/>
  <c r="Q88" i="2"/>
  <c r="W88" i="2" s="1"/>
  <c r="P88" i="2"/>
  <c r="M88" i="2"/>
  <c r="L88" i="2"/>
  <c r="CS87" i="2"/>
  <c r="CG87" i="2"/>
  <c r="BP87" i="2" s="1"/>
  <c r="CB87" i="2"/>
  <c r="CA87" i="2"/>
  <c r="BZ87" i="2"/>
  <c r="BV87" i="2"/>
  <c r="BW87" i="2" s="1"/>
  <c r="BO87" i="2"/>
  <c r="BU87" i="2" s="1"/>
  <c r="BN87" i="2"/>
  <c r="BK87" i="2"/>
  <c r="BJ87" i="2"/>
  <c r="AU87" i="2"/>
  <c r="AI87" i="2"/>
  <c r="AD87" i="2"/>
  <c r="AC87" i="2"/>
  <c r="AB87" i="2"/>
  <c r="X87" i="2"/>
  <c r="Q87" i="2"/>
  <c r="W87" i="2" s="1"/>
  <c r="P87" i="2"/>
  <c r="M87" i="2"/>
  <c r="L87" i="2"/>
  <c r="CS86" i="2"/>
  <c r="CG86" i="2"/>
  <c r="CP86" i="2" s="1"/>
  <c r="CB86" i="2"/>
  <c r="CC86" i="2" s="1"/>
  <c r="CA86" i="2"/>
  <c r="BZ86" i="2"/>
  <c r="BV86" i="2"/>
  <c r="BP86" i="2"/>
  <c r="BO86" i="2"/>
  <c r="BU86" i="2" s="1"/>
  <c r="BN86" i="2"/>
  <c r="BK86" i="2"/>
  <c r="BJ86" i="2"/>
  <c r="AU86" i="2"/>
  <c r="AI86" i="2"/>
  <c r="R86" i="2" s="1"/>
  <c r="AD86" i="2"/>
  <c r="AC86" i="2"/>
  <c r="AB86" i="2"/>
  <c r="X86" i="2"/>
  <c r="S86" i="2"/>
  <c r="Q86" i="2"/>
  <c r="W86" i="2" s="1"/>
  <c r="Y86" i="2" s="1"/>
  <c r="P86" i="2"/>
  <c r="M86" i="2"/>
  <c r="L86" i="2"/>
  <c r="CS85" i="2"/>
  <c r="CG85" i="2"/>
  <c r="CG46" i="2" s="1"/>
  <c r="CP46" i="2" s="1"/>
  <c r="CB85" i="2"/>
  <c r="CC85" i="2" s="1"/>
  <c r="CA85" i="2"/>
  <c r="BZ85" i="2"/>
  <c r="BV85" i="2"/>
  <c r="BO85" i="2"/>
  <c r="BU85" i="2" s="1"/>
  <c r="BN85" i="2"/>
  <c r="BK85" i="2"/>
  <c r="BJ85" i="2"/>
  <c r="AU85" i="2"/>
  <c r="AI85" i="2"/>
  <c r="AR85" i="2" s="1"/>
  <c r="AD85" i="2"/>
  <c r="AC85" i="2"/>
  <c r="AC46" i="2" s="1"/>
  <c r="AB85" i="2"/>
  <c r="X85" i="2"/>
  <c r="R85" i="2"/>
  <c r="Q85" i="2"/>
  <c r="W85" i="2" s="1"/>
  <c r="P85" i="2"/>
  <c r="M85" i="2"/>
  <c r="L85" i="2"/>
  <c r="CS84" i="2"/>
  <c r="CG84" i="2"/>
  <c r="BP84" i="2" s="1"/>
  <c r="CB84" i="2"/>
  <c r="CA84" i="2"/>
  <c r="BZ84" i="2"/>
  <c r="BW84" i="2"/>
  <c r="BV84" i="2"/>
  <c r="BQ84" i="2"/>
  <c r="BO84" i="2"/>
  <c r="BU84" i="2" s="1"/>
  <c r="BN84" i="2"/>
  <c r="BK84" i="2"/>
  <c r="BJ84" i="2"/>
  <c r="AU84" i="2"/>
  <c r="AI84" i="2"/>
  <c r="AD84" i="2"/>
  <c r="AC84" i="2"/>
  <c r="AB84" i="2"/>
  <c r="X84" i="2"/>
  <c r="Q84" i="2"/>
  <c r="W84" i="2" s="1"/>
  <c r="P84" i="2"/>
  <c r="M84" i="2"/>
  <c r="L84" i="2"/>
  <c r="CS83" i="2"/>
  <c r="CG83" i="2"/>
  <c r="CP83" i="2" s="1"/>
  <c r="CB83" i="2"/>
  <c r="CC83" i="2" s="1"/>
  <c r="CA83" i="2"/>
  <c r="BZ83" i="2"/>
  <c r="BV83" i="2"/>
  <c r="BP83" i="2"/>
  <c r="BO83" i="2"/>
  <c r="BU83" i="2" s="1"/>
  <c r="BN83" i="2"/>
  <c r="BK83" i="2"/>
  <c r="BJ83" i="2"/>
  <c r="AU83" i="2"/>
  <c r="AI83" i="2"/>
  <c r="R83" i="2" s="1"/>
  <c r="AD83" i="2"/>
  <c r="AE83" i="2" s="1"/>
  <c r="AC83" i="2"/>
  <c r="AB83" i="2"/>
  <c r="Y83" i="2"/>
  <c r="X83" i="2"/>
  <c r="Q83" i="2"/>
  <c r="W83" i="2" s="1"/>
  <c r="P83" i="2"/>
  <c r="M83" i="2"/>
  <c r="L83" i="2"/>
  <c r="CS82" i="2"/>
  <c r="CG82" i="2"/>
  <c r="CB82" i="2"/>
  <c r="CC82" i="2" s="1"/>
  <c r="CA82" i="2"/>
  <c r="BZ82" i="2"/>
  <c r="BV82" i="2"/>
  <c r="BO82" i="2"/>
  <c r="BU82" i="2" s="1"/>
  <c r="BN82" i="2"/>
  <c r="BK82" i="2"/>
  <c r="BJ82" i="2"/>
  <c r="AU82" i="2"/>
  <c r="AI82" i="2"/>
  <c r="AR82" i="2" s="1"/>
  <c r="AD82" i="2"/>
  <c r="AE82" i="2" s="1"/>
  <c r="AC82" i="2"/>
  <c r="AB82" i="2"/>
  <c r="X82" i="2"/>
  <c r="Q82" i="2"/>
  <c r="W82" i="2" s="1"/>
  <c r="P82" i="2"/>
  <c r="M82" i="2"/>
  <c r="L82" i="2"/>
  <c r="CS81" i="2"/>
  <c r="CP81" i="2"/>
  <c r="CG81" i="2"/>
  <c r="BP81" i="2" s="1"/>
  <c r="CB81" i="2"/>
  <c r="CA81" i="2"/>
  <c r="BZ81" i="2"/>
  <c r="BV81" i="2"/>
  <c r="BO81" i="2"/>
  <c r="BU81" i="2" s="1"/>
  <c r="BN81" i="2"/>
  <c r="BK81" i="2"/>
  <c r="BJ81" i="2"/>
  <c r="AU81" i="2"/>
  <c r="AI81" i="2"/>
  <c r="R81" i="2" s="1"/>
  <c r="S81" i="2" s="1"/>
  <c r="AD81" i="2"/>
  <c r="AE81" i="2" s="1"/>
  <c r="AC81" i="2"/>
  <c r="AB81" i="2"/>
  <c r="X81" i="2"/>
  <c r="Q81" i="2"/>
  <c r="W81" i="2" s="1"/>
  <c r="P81" i="2"/>
  <c r="M81" i="2"/>
  <c r="L81" i="2"/>
  <c r="CS80" i="2"/>
  <c r="CG80" i="2"/>
  <c r="CP80" i="2" s="1"/>
  <c r="CB80" i="2"/>
  <c r="CA80" i="2"/>
  <c r="BZ80" i="2"/>
  <c r="BV80" i="2"/>
  <c r="BW80" i="2" s="1"/>
  <c r="BO80" i="2"/>
  <c r="BU80" i="2" s="1"/>
  <c r="BN80" i="2"/>
  <c r="BK80" i="2"/>
  <c r="BJ80" i="2"/>
  <c r="AU80" i="2"/>
  <c r="AI80" i="2"/>
  <c r="R80" i="2" s="1"/>
  <c r="AD80" i="2"/>
  <c r="AC80" i="2"/>
  <c r="AB80" i="2"/>
  <c r="X80" i="2"/>
  <c r="Q80" i="2"/>
  <c r="W80" i="2" s="1"/>
  <c r="P80" i="2"/>
  <c r="M80" i="2"/>
  <c r="L80" i="2"/>
  <c r="CS79" i="2"/>
  <c r="CG79" i="2"/>
  <c r="BP79" i="2" s="1"/>
  <c r="BQ79" i="2" s="1"/>
  <c r="CB79" i="2"/>
  <c r="CC79" i="2" s="1"/>
  <c r="CA79" i="2"/>
  <c r="BZ79" i="2"/>
  <c r="BV79" i="2"/>
  <c r="BO79" i="2"/>
  <c r="BU79" i="2" s="1"/>
  <c r="BN79" i="2"/>
  <c r="BK79" i="2"/>
  <c r="BJ79" i="2"/>
  <c r="AU79" i="2"/>
  <c r="AI79" i="2"/>
  <c r="AR79" i="2" s="1"/>
  <c r="AD79" i="2"/>
  <c r="AC79" i="2"/>
  <c r="AB79" i="2"/>
  <c r="X79" i="2"/>
  <c r="Y79" i="2" s="1"/>
  <c r="Q79" i="2"/>
  <c r="W79" i="2" s="1"/>
  <c r="P79" i="2"/>
  <c r="M79" i="2"/>
  <c r="L79" i="2"/>
  <c r="CS78" i="2"/>
  <c r="CG78" i="2"/>
  <c r="BP78" i="2" s="1"/>
  <c r="CB78" i="2"/>
  <c r="CA78" i="2"/>
  <c r="BZ78" i="2"/>
  <c r="BV78" i="2"/>
  <c r="BO78" i="2"/>
  <c r="BU78" i="2" s="1"/>
  <c r="BN78" i="2"/>
  <c r="BK78" i="2"/>
  <c r="BJ78" i="2"/>
  <c r="AU78" i="2"/>
  <c r="AI78" i="2"/>
  <c r="R78" i="2" s="1"/>
  <c r="S78" i="2" s="1"/>
  <c r="AD78" i="2"/>
  <c r="AE78" i="2" s="1"/>
  <c r="AC78" i="2"/>
  <c r="AB78" i="2"/>
  <c r="X78" i="2"/>
  <c r="Q78" i="2"/>
  <c r="W78" i="2" s="1"/>
  <c r="P78" i="2"/>
  <c r="M78" i="2"/>
  <c r="L78" i="2"/>
  <c r="CS77" i="2"/>
  <c r="CG77" i="2"/>
  <c r="CP77" i="2" s="1"/>
  <c r="CB77" i="2"/>
  <c r="CA77" i="2"/>
  <c r="BZ77" i="2"/>
  <c r="BV77" i="2"/>
  <c r="BW77" i="2" s="1"/>
  <c r="BO77" i="2"/>
  <c r="BU77" i="2" s="1"/>
  <c r="BN77" i="2"/>
  <c r="BK77" i="2"/>
  <c r="BJ77" i="2"/>
  <c r="AU77" i="2"/>
  <c r="AI77" i="2"/>
  <c r="R77" i="2" s="1"/>
  <c r="AD77" i="2"/>
  <c r="AC77" i="2"/>
  <c r="AB77" i="2"/>
  <c r="X77" i="2"/>
  <c r="Q77" i="2"/>
  <c r="W77" i="2" s="1"/>
  <c r="P77" i="2"/>
  <c r="M77" i="2"/>
  <c r="L77" i="2"/>
  <c r="CS76" i="2"/>
  <c r="CG76" i="2"/>
  <c r="BP76" i="2" s="1"/>
  <c r="BQ76" i="2" s="1"/>
  <c r="CB76" i="2"/>
  <c r="CC76" i="2" s="1"/>
  <c r="CA76" i="2"/>
  <c r="BZ76" i="2"/>
  <c r="BV76" i="2"/>
  <c r="BO76" i="2"/>
  <c r="BU76" i="2" s="1"/>
  <c r="BN76" i="2"/>
  <c r="BK76" i="2"/>
  <c r="BJ76" i="2"/>
  <c r="AU76" i="2"/>
  <c r="AI76" i="2"/>
  <c r="AR76" i="2" s="1"/>
  <c r="AD76" i="2"/>
  <c r="AC76" i="2"/>
  <c r="AB76" i="2"/>
  <c r="X76" i="2"/>
  <c r="Y76" i="2" s="1"/>
  <c r="Q76" i="2"/>
  <c r="W76" i="2" s="1"/>
  <c r="P76" i="2"/>
  <c r="M76" i="2"/>
  <c r="L76" i="2"/>
  <c r="CS75" i="2"/>
  <c r="CG75" i="2"/>
  <c r="BP75" i="2" s="1"/>
  <c r="CB75" i="2"/>
  <c r="CA75" i="2"/>
  <c r="BZ75" i="2"/>
  <c r="BV75" i="2"/>
  <c r="BO75" i="2"/>
  <c r="BU75" i="2" s="1"/>
  <c r="BN75" i="2"/>
  <c r="BK75" i="2"/>
  <c r="BJ75" i="2"/>
  <c r="AU75" i="2"/>
  <c r="AI75" i="2"/>
  <c r="R75" i="2" s="1"/>
  <c r="S75" i="2" s="1"/>
  <c r="AD75" i="2"/>
  <c r="AE75" i="2" s="1"/>
  <c r="AC75" i="2"/>
  <c r="AB75" i="2"/>
  <c r="X75" i="2"/>
  <c r="Q75" i="2"/>
  <c r="W75" i="2" s="1"/>
  <c r="P75" i="2"/>
  <c r="M75" i="2"/>
  <c r="L75" i="2"/>
  <c r="CS71" i="2"/>
  <c r="CG71" i="2"/>
  <c r="CP71" i="2" s="1"/>
  <c r="CB71" i="2"/>
  <c r="CC71" i="2" s="1"/>
  <c r="CA71" i="2"/>
  <c r="BZ71" i="2"/>
  <c r="BV71" i="2"/>
  <c r="BW71" i="2" s="1"/>
  <c r="BO71" i="2"/>
  <c r="BU71" i="2" s="1"/>
  <c r="BN71" i="2"/>
  <c r="BK71" i="2"/>
  <c r="BJ71" i="2"/>
  <c r="AU71" i="2"/>
  <c r="AI71" i="2"/>
  <c r="R71" i="2" s="1"/>
  <c r="AD71" i="2"/>
  <c r="AC71" i="2"/>
  <c r="AB71" i="2"/>
  <c r="X71" i="2"/>
  <c r="Q71" i="2"/>
  <c r="W71" i="2" s="1"/>
  <c r="P71" i="2"/>
  <c r="M71" i="2"/>
  <c r="L71" i="2"/>
  <c r="CS70" i="2"/>
  <c r="CG70" i="2"/>
  <c r="BP70" i="2" s="1"/>
  <c r="CB70" i="2"/>
  <c r="CC70" i="2" s="1"/>
  <c r="CA70" i="2"/>
  <c r="BZ70" i="2"/>
  <c r="BV70" i="2"/>
  <c r="BO70" i="2"/>
  <c r="BU70" i="2" s="1"/>
  <c r="BN70" i="2"/>
  <c r="BK70" i="2"/>
  <c r="BJ70" i="2"/>
  <c r="AU70" i="2"/>
  <c r="AI70" i="2"/>
  <c r="AR70" i="2" s="1"/>
  <c r="AD70" i="2"/>
  <c r="AE70" i="2" s="1"/>
  <c r="AC70" i="2"/>
  <c r="AB70" i="2"/>
  <c r="X70" i="2"/>
  <c r="Y70" i="2" s="1"/>
  <c r="Q70" i="2"/>
  <c r="W70" i="2" s="1"/>
  <c r="P70" i="2"/>
  <c r="M70" i="2"/>
  <c r="L70" i="2"/>
  <c r="CS69" i="2"/>
  <c r="CG69" i="2"/>
  <c r="BP69" i="2" s="1"/>
  <c r="CB69" i="2"/>
  <c r="CA69" i="2"/>
  <c r="BZ69" i="2"/>
  <c r="BV69" i="2"/>
  <c r="BO69" i="2"/>
  <c r="BU69" i="2" s="1"/>
  <c r="BN69" i="2"/>
  <c r="BK69" i="2"/>
  <c r="BJ69" i="2"/>
  <c r="AU69" i="2"/>
  <c r="AI69" i="2"/>
  <c r="R69" i="2" s="1"/>
  <c r="AD69" i="2"/>
  <c r="AE69" i="2" s="1"/>
  <c r="AC69" i="2"/>
  <c r="AB69" i="2"/>
  <c r="X69" i="2"/>
  <c r="Q69" i="2"/>
  <c r="W69" i="2" s="1"/>
  <c r="P69" i="2"/>
  <c r="M69" i="2"/>
  <c r="L69" i="2"/>
  <c r="CS68" i="2"/>
  <c r="CG68" i="2"/>
  <c r="CP68" i="2" s="1"/>
  <c r="CB68" i="2"/>
  <c r="CC68" i="2" s="1"/>
  <c r="CA68" i="2"/>
  <c r="BZ68" i="2"/>
  <c r="BV68" i="2"/>
  <c r="BW68" i="2" s="1"/>
  <c r="BO68" i="2"/>
  <c r="BU68" i="2" s="1"/>
  <c r="BN68" i="2"/>
  <c r="BK68" i="2"/>
  <c r="BJ68" i="2"/>
  <c r="AU68" i="2"/>
  <c r="AI68" i="2"/>
  <c r="R68" i="2" s="1"/>
  <c r="AD68" i="2"/>
  <c r="AC68" i="2"/>
  <c r="AB68" i="2"/>
  <c r="X68" i="2"/>
  <c r="Q68" i="2"/>
  <c r="W68" i="2" s="1"/>
  <c r="P68" i="2"/>
  <c r="M68" i="2"/>
  <c r="L68" i="2"/>
  <c r="CS67" i="2"/>
  <c r="CG67" i="2"/>
  <c r="BP67" i="2" s="1"/>
  <c r="CB67" i="2"/>
  <c r="CC67" i="2" s="1"/>
  <c r="CA67" i="2"/>
  <c r="BZ67" i="2"/>
  <c r="BV67" i="2"/>
  <c r="BO67" i="2"/>
  <c r="BU67" i="2" s="1"/>
  <c r="BN67" i="2"/>
  <c r="BK67" i="2"/>
  <c r="BJ67" i="2"/>
  <c r="AU67" i="2"/>
  <c r="AI67" i="2"/>
  <c r="AR67" i="2" s="1"/>
  <c r="AD67" i="2"/>
  <c r="AE67" i="2" s="1"/>
  <c r="AC67" i="2"/>
  <c r="AB67" i="2"/>
  <c r="X67" i="2"/>
  <c r="Y67" i="2" s="1"/>
  <c r="Q67" i="2"/>
  <c r="W67" i="2" s="1"/>
  <c r="P67" i="2"/>
  <c r="M67" i="2"/>
  <c r="L67" i="2"/>
  <c r="CS66" i="2"/>
  <c r="CG66" i="2"/>
  <c r="BP66" i="2" s="1"/>
  <c r="CB66" i="2"/>
  <c r="CA66" i="2"/>
  <c r="BZ66" i="2"/>
  <c r="BV66" i="2"/>
  <c r="BO66" i="2"/>
  <c r="BU66" i="2" s="1"/>
  <c r="BN66" i="2"/>
  <c r="BK66" i="2"/>
  <c r="BJ66" i="2"/>
  <c r="AU66" i="2"/>
  <c r="AI66" i="2"/>
  <c r="R66" i="2" s="1"/>
  <c r="AD66" i="2"/>
  <c r="AE66" i="2" s="1"/>
  <c r="AC66" i="2"/>
  <c r="AB66" i="2"/>
  <c r="X66" i="2"/>
  <c r="Q66" i="2"/>
  <c r="W66" i="2" s="1"/>
  <c r="P66" i="2"/>
  <c r="M66" i="2"/>
  <c r="L66" i="2"/>
  <c r="CS65" i="2"/>
  <c r="CG65" i="2"/>
  <c r="CP65" i="2" s="1"/>
  <c r="CB65" i="2"/>
  <c r="CC65" i="2" s="1"/>
  <c r="CA65" i="2"/>
  <c r="BZ65" i="2"/>
  <c r="BV65" i="2"/>
  <c r="BW65" i="2" s="1"/>
  <c r="BO65" i="2"/>
  <c r="BU65" i="2" s="1"/>
  <c r="BN65" i="2"/>
  <c r="BK65" i="2"/>
  <c r="BJ65" i="2"/>
  <c r="AU65" i="2"/>
  <c r="AI65" i="2"/>
  <c r="R65" i="2" s="1"/>
  <c r="AD65" i="2"/>
  <c r="AC65" i="2"/>
  <c r="AB65" i="2"/>
  <c r="X65" i="2"/>
  <c r="Q65" i="2"/>
  <c r="W65" i="2" s="1"/>
  <c r="P65" i="2"/>
  <c r="M65" i="2"/>
  <c r="L65" i="2"/>
  <c r="CS64" i="2"/>
  <c r="CG64" i="2"/>
  <c r="BP64" i="2" s="1"/>
  <c r="CB64" i="2"/>
  <c r="CC64" i="2" s="1"/>
  <c r="CA64" i="2"/>
  <c r="BZ64" i="2"/>
  <c r="BV64" i="2"/>
  <c r="BO64" i="2"/>
  <c r="BU64" i="2" s="1"/>
  <c r="BN64" i="2"/>
  <c r="BK64" i="2"/>
  <c r="BJ64" i="2"/>
  <c r="AU64" i="2"/>
  <c r="AI64" i="2"/>
  <c r="AR64" i="2" s="1"/>
  <c r="AD64" i="2"/>
  <c r="AE64" i="2" s="1"/>
  <c r="AC64" i="2"/>
  <c r="AB64" i="2"/>
  <c r="X64" i="2"/>
  <c r="Y64" i="2" s="1"/>
  <c r="Q64" i="2"/>
  <c r="W64" i="2" s="1"/>
  <c r="P64" i="2"/>
  <c r="M64" i="2"/>
  <c r="L64" i="2"/>
  <c r="CS63" i="2"/>
  <c r="CG63" i="2"/>
  <c r="BP63" i="2" s="1"/>
  <c r="CB63" i="2"/>
  <c r="CA63" i="2"/>
  <c r="BZ63" i="2"/>
  <c r="BV63" i="2"/>
  <c r="BO63" i="2"/>
  <c r="BU63" i="2" s="1"/>
  <c r="BN63" i="2"/>
  <c r="BK63" i="2"/>
  <c r="BJ63" i="2"/>
  <c r="AU63" i="2"/>
  <c r="AI63" i="2"/>
  <c r="R63" i="2" s="1"/>
  <c r="AD63" i="2"/>
  <c r="AE63" i="2" s="1"/>
  <c r="AC63" i="2"/>
  <c r="AB63" i="2"/>
  <c r="X63" i="2"/>
  <c r="Q63" i="2"/>
  <c r="W63" i="2" s="1"/>
  <c r="P63" i="2"/>
  <c r="M63" i="2"/>
  <c r="L63" i="2"/>
  <c r="CS62" i="2"/>
  <c r="CG62" i="2"/>
  <c r="CP62" i="2" s="1"/>
  <c r="CB62" i="2"/>
  <c r="CC62" i="2" s="1"/>
  <c r="CA62" i="2"/>
  <c r="BZ62" i="2"/>
  <c r="BV62" i="2"/>
  <c r="BW62" i="2" s="1"/>
  <c r="BO62" i="2"/>
  <c r="BU62" i="2" s="1"/>
  <c r="BN62" i="2"/>
  <c r="BK62" i="2"/>
  <c r="BJ62" i="2"/>
  <c r="AU62" i="2"/>
  <c r="AI62" i="2"/>
  <c r="R62" i="2" s="1"/>
  <c r="AD62" i="2"/>
  <c r="AC62" i="2"/>
  <c r="AB62" i="2"/>
  <c r="X62" i="2"/>
  <c r="Q62" i="2"/>
  <c r="W62" i="2" s="1"/>
  <c r="P62" i="2"/>
  <c r="M62" i="2"/>
  <c r="L62" i="2"/>
  <c r="CS61" i="2"/>
  <c r="CG61" i="2"/>
  <c r="BP61" i="2" s="1"/>
  <c r="CB61" i="2"/>
  <c r="CC61" i="2" s="1"/>
  <c r="CA61" i="2"/>
  <c r="BZ61" i="2"/>
  <c r="BV61" i="2"/>
  <c r="BO61" i="2"/>
  <c r="BU61" i="2" s="1"/>
  <c r="BN61" i="2"/>
  <c r="BK61" i="2"/>
  <c r="BJ61" i="2"/>
  <c r="AU61" i="2"/>
  <c r="AI61" i="2"/>
  <c r="AR61" i="2" s="1"/>
  <c r="AD61" i="2"/>
  <c r="AE61" i="2" s="1"/>
  <c r="AC61" i="2"/>
  <c r="AB61" i="2"/>
  <c r="X61" i="2"/>
  <c r="Y61" i="2" s="1"/>
  <c r="Q61" i="2"/>
  <c r="W61" i="2" s="1"/>
  <c r="P61" i="2"/>
  <c r="M61" i="2"/>
  <c r="L61" i="2"/>
  <c r="CS60" i="2"/>
  <c r="CG60" i="2"/>
  <c r="BP60" i="2" s="1"/>
  <c r="CB60" i="2"/>
  <c r="CA60" i="2"/>
  <c r="BZ60" i="2"/>
  <c r="BV60" i="2"/>
  <c r="BO60" i="2"/>
  <c r="BU60" i="2" s="1"/>
  <c r="BN60" i="2"/>
  <c r="BK60" i="2"/>
  <c r="BJ60" i="2"/>
  <c r="AU60" i="2"/>
  <c r="AI60" i="2"/>
  <c r="R60" i="2" s="1"/>
  <c r="AD60" i="2"/>
  <c r="AE60" i="2" s="1"/>
  <c r="AC60" i="2"/>
  <c r="AB60" i="2"/>
  <c r="X60" i="2"/>
  <c r="Q60" i="2"/>
  <c r="W60" i="2" s="1"/>
  <c r="P60" i="2"/>
  <c r="M60" i="2"/>
  <c r="L60" i="2"/>
  <c r="CS59" i="2"/>
  <c r="CG59" i="2"/>
  <c r="CP59" i="2" s="1"/>
  <c r="CB59" i="2"/>
  <c r="CC59" i="2" s="1"/>
  <c r="CA59" i="2"/>
  <c r="BZ59" i="2"/>
  <c r="BV59" i="2"/>
  <c r="BW59" i="2" s="1"/>
  <c r="BO59" i="2"/>
  <c r="BU59" i="2" s="1"/>
  <c r="BN59" i="2"/>
  <c r="BK59" i="2"/>
  <c r="BJ59" i="2"/>
  <c r="AU59" i="2"/>
  <c r="AI59" i="2"/>
  <c r="R59" i="2" s="1"/>
  <c r="AD59" i="2"/>
  <c r="AC59" i="2"/>
  <c r="AB59" i="2"/>
  <c r="X59" i="2"/>
  <c r="Q59" i="2"/>
  <c r="W59" i="2" s="1"/>
  <c r="P59" i="2"/>
  <c r="M59" i="2"/>
  <c r="L59" i="2"/>
  <c r="CS58" i="2"/>
  <c r="CG58" i="2"/>
  <c r="BP58" i="2" s="1"/>
  <c r="CB58" i="2"/>
  <c r="CC58" i="2" s="1"/>
  <c r="CA58" i="2"/>
  <c r="BZ58" i="2"/>
  <c r="BV58" i="2"/>
  <c r="BO58" i="2"/>
  <c r="BU58" i="2" s="1"/>
  <c r="BN58" i="2"/>
  <c r="BK58" i="2"/>
  <c r="BJ58" i="2"/>
  <c r="AU58" i="2"/>
  <c r="AI58" i="2"/>
  <c r="AR58" i="2" s="1"/>
  <c r="AD58" i="2"/>
  <c r="AE58" i="2" s="1"/>
  <c r="AC58" i="2"/>
  <c r="AB58" i="2"/>
  <c r="X58" i="2"/>
  <c r="Y58" i="2" s="1"/>
  <c r="Q58" i="2"/>
  <c r="W58" i="2" s="1"/>
  <c r="P58" i="2"/>
  <c r="M58" i="2"/>
  <c r="L58" i="2"/>
  <c r="CS57" i="2"/>
  <c r="CG57" i="2"/>
  <c r="BP57" i="2" s="1"/>
  <c r="CB57" i="2"/>
  <c r="CA57" i="2"/>
  <c r="BZ57" i="2"/>
  <c r="BV57" i="2"/>
  <c r="BO57" i="2"/>
  <c r="BU57" i="2" s="1"/>
  <c r="BN57" i="2"/>
  <c r="BK57" i="2"/>
  <c r="BJ57" i="2"/>
  <c r="AU57" i="2"/>
  <c r="AI57" i="2"/>
  <c r="R57" i="2" s="1"/>
  <c r="AD57" i="2"/>
  <c r="AE57" i="2" s="1"/>
  <c r="AC57" i="2"/>
  <c r="AB57" i="2"/>
  <c r="X57" i="2"/>
  <c r="Q57" i="2"/>
  <c r="W57" i="2" s="1"/>
  <c r="P57" i="2"/>
  <c r="M57" i="2"/>
  <c r="L57" i="2"/>
  <c r="CS56" i="2"/>
  <c r="CG56" i="2"/>
  <c r="CP56" i="2" s="1"/>
  <c r="CB56" i="2"/>
  <c r="CC56" i="2" s="1"/>
  <c r="CA56" i="2"/>
  <c r="BZ56" i="2"/>
  <c r="BV56" i="2"/>
  <c r="BW56" i="2" s="1"/>
  <c r="BO56" i="2"/>
  <c r="BU56" i="2" s="1"/>
  <c r="BN56" i="2"/>
  <c r="BK56" i="2"/>
  <c r="BJ56" i="2"/>
  <c r="AU56" i="2"/>
  <c r="AI56" i="2"/>
  <c r="R56" i="2" s="1"/>
  <c r="AD56" i="2"/>
  <c r="AC56" i="2"/>
  <c r="AB56" i="2"/>
  <c r="X56" i="2"/>
  <c r="Q56" i="2"/>
  <c r="W56" i="2" s="1"/>
  <c r="P56" i="2"/>
  <c r="M56" i="2"/>
  <c r="L56" i="2"/>
  <c r="CS55" i="2"/>
  <c r="CG55" i="2"/>
  <c r="BP55" i="2" s="1"/>
  <c r="CB55" i="2"/>
  <c r="CC55" i="2" s="1"/>
  <c r="CA55" i="2"/>
  <c r="BZ55" i="2"/>
  <c r="BV55" i="2"/>
  <c r="BO55" i="2"/>
  <c r="BU55" i="2" s="1"/>
  <c r="BN55" i="2"/>
  <c r="BK55" i="2"/>
  <c r="BJ55" i="2"/>
  <c r="AU55" i="2"/>
  <c r="AI55" i="2"/>
  <c r="AR55" i="2" s="1"/>
  <c r="AD55" i="2"/>
  <c r="AE55" i="2" s="1"/>
  <c r="AC55" i="2"/>
  <c r="AB55" i="2"/>
  <c r="X55" i="2"/>
  <c r="Y55" i="2" s="1"/>
  <c r="Q55" i="2"/>
  <c r="W55" i="2" s="1"/>
  <c r="P55" i="2"/>
  <c r="M55" i="2"/>
  <c r="L55" i="2"/>
  <c r="CS54" i="2"/>
  <c r="CG54" i="2"/>
  <c r="BP54" i="2" s="1"/>
  <c r="CB54" i="2"/>
  <c r="CA54" i="2"/>
  <c r="BZ54" i="2"/>
  <c r="BV54" i="2"/>
  <c r="BO54" i="2"/>
  <c r="BU54" i="2" s="1"/>
  <c r="BN54" i="2"/>
  <c r="BK54" i="2"/>
  <c r="BJ54" i="2"/>
  <c r="AU54" i="2"/>
  <c r="AI54" i="2"/>
  <c r="R54" i="2" s="1"/>
  <c r="AD54" i="2"/>
  <c r="AE54" i="2" s="1"/>
  <c r="AC54" i="2"/>
  <c r="AB54" i="2"/>
  <c r="X54" i="2"/>
  <c r="Q54" i="2"/>
  <c r="W54" i="2" s="1"/>
  <c r="P54" i="2"/>
  <c r="M54" i="2"/>
  <c r="L54" i="2"/>
  <c r="CS53" i="2"/>
  <c r="CG53" i="2"/>
  <c r="CP53" i="2" s="1"/>
  <c r="CB53" i="2"/>
  <c r="CC53" i="2" s="1"/>
  <c r="CA53" i="2"/>
  <c r="BZ53" i="2"/>
  <c r="BV53" i="2"/>
  <c r="BW53" i="2" s="1"/>
  <c r="BO53" i="2"/>
  <c r="BU53" i="2" s="1"/>
  <c r="BN53" i="2"/>
  <c r="BK53" i="2"/>
  <c r="BJ53" i="2"/>
  <c r="AU53" i="2"/>
  <c r="AI53" i="2"/>
  <c r="R53" i="2" s="1"/>
  <c r="AD53" i="2"/>
  <c r="AC53" i="2"/>
  <c r="AB53" i="2"/>
  <c r="X53" i="2"/>
  <c r="Q53" i="2"/>
  <c r="W53" i="2" s="1"/>
  <c r="P53" i="2"/>
  <c r="M53" i="2"/>
  <c r="L53" i="2"/>
  <c r="CS52" i="2"/>
  <c r="CG52" i="2"/>
  <c r="BP52" i="2" s="1"/>
  <c r="CB52" i="2"/>
  <c r="CC52" i="2" s="1"/>
  <c r="CA52" i="2"/>
  <c r="BZ52" i="2"/>
  <c r="BV52" i="2"/>
  <c r="BO52" i="2"/>
  <c r="BU52" i="2" s="1"/>
  <c r="BN52" i="2"/>
  <c r="BK52" i="2"/>
  <c r="BJ52" i="2"/>
  <c r="AU52" i="2"/>
  <c r="AI52" i="2"/>
  <c r="AR52" i="2" s="1"/>
  <c r="AD52" i="2"/>
  <c r="AE52" i="2" s="1"/>
  <c r="AC52" i="2"/>
  <c r="AB52" i="2"/>
  <c r="X52" i="2"/>
  <c r="Y52" i="2" s="1"/>
  <c r="Q52" i="2"/>
  <c r="W52" i="2" s="1"/>
  <c r="P52" i="2"/>
  <c r="M52" i="2"/>
  <c r="L52" i="2"/>
  <c r="CS51" i="2"/>
  <c r="CG51" i="2"/>
  <c r="BP51" i="2" s="1"/>
  <c r="CB51" i="2"/>
  <c r="CA51" i="2"/>
  <c r="BZ51" i="2"/>
  <c r="BV51" i="2"/>
  <c r="BO51" i="2"/>
  <c r="BU51" i="2" s="1"/>
  <c r="BN51" i="2"/>
  <c r="BK51" i="2"/>
  <c r="BJ51" i="2"/>
  <c r="AU51" i="2"/>
  <c r="AI51" i="2"/>
  <c r="R51" i="2" s="1"/>
  <c r="AD51" i="2"/>
  <c r="AE51" i="2" s="1"/>
  <c r="AC51" i="2"/>
  <c r="AB51" i="2"/>
  <c r="X51" i="2"/>
  <c r="Q51" i="2"/>
  <c r="W51" i="2" s="1"/>
  <c r="P51" i="2"/>
  <c r="M51" i="2"/>
  <c r="L51" i="2"/>
  <c r="CS50" i="2"/>
  <c r="CG50" i="2"/>
  <c r="CP50" i="2" s="1"/>
  <c r="CB50" i="2"/>
  <c r="CC50" i="2" s="1"/>
  <c r="CA50" i="2"/>
  <c r="BZ50" i="2"/>
  <c r="BV50" i="2"/>
  <c r="BW50" i="2" s="1"/>
  <c r="BO50" i="2"/>
  <c r="BU50" i="2" s="1"/>
  <c r="BN50" i="2"/>
  <c r="BK50" i="2"/>
  <c r="BJ50" i="2"/>
  <c r="AU50" i="2"/>
  <c r="AI50" i="2"/>
  <c r="R50" i="2" s="1"/>
  <c r="AD50" i="2"/>
  <c r="AC50" i="2"/>
  <c r="AB50" i="2"/>
  <c r="X50" i="2"/>
  <c r="Q50" i="2"/>
  <c r="W50" i="2" s="1"/>
  <c r="P50" i="2"/>
  <c r="M50" i="2"/>
  <c r="L50" i="2"/>
  <c r="CS49" i="2"/>
  <c r="CG49" i="2"/>
  <c r="BP49" i="2" s="1"/>
  <c r="CB49" i="2"/>
  <c r="CC49" i="2" s="1"/>
  <c r="CA49" i="2"/>
  <c r="BZ49" i="2"/>
  <c r="BV49" i="2"/>
  <c r="BO49" i="2"/>
  <c r="BU49" i="2" s="1"/>
  <c r="BN49" i="2"/>
  <c r="BK49" i="2"/>
  <c r="BJ49" i="2"/>
  <c r="AU49" i="2"/>
  <c r="AI49" i="2"/>
  <c r="AI39" i="2" s="1"/>
  <c r="AD49" i="2"/>
  <c r="AE49" i="2" s="1"/>
  <c r="AC49" i="2"/>
  <c r="AB49" i="2"/>
  <c r="X49" i="2"/>
  <c r="Q49" i="2"/>
  <c r="W49" i="2" s="1"/>
  <c r="P49" i="2"/>
  <c r="M49" i="2"/>
  <c r="L49" i="2"/>
  <c r="CS48" i="2"/>
  <c r="CG48" i="2"/>
  <c r="BP48" i="2" s="1"/>
  <c r="CB48" i="2"/>
  <c r="CA48" i="2"/>
  <c r="CA46" i="2" s="1"/>
  <c r="BZ48" i="2"/>
  <c r="BV48" i="2"/>
  <c r="BO48" i="2"/>
  <c r="BU48" i="2" s="1"/>
  <c r="BN48" i="2"/>
  <c r="BK48" i="2"/>
  <c r="BJ48" i="2"/>
  <c r="AU48" i="2"/>
  <c r="AI48" i="2"/>
  <c r="R48" i="2" s="1"/>
  <c r="AD48" i="2"/>
  <c r="AE48" i="2" s="1"/>
  <c r="AC48" i="2"/>
  <c r="AB48" i="2"/>
  <c r="X48" i="2"/>
  <c r="Q48" i="2"/>
  <c r="W48" i="2" s="1"/>
  <c r="P48" i="2"/>
  <c r="M48" i="2"/>
  <c r="L48" i="2"/>
  <c r="CS47" i="2"/>
  <c r="CG47" i="2"/>
  <c r="CP47" i="2" s="1"/>
  <c r="CB47" i="2"/>
  <c r="CA47" i="2"/>
  <c r="BZ47" i="2"/>
  <c r="BV47" i="2"/>
  <c r="BW47" i="2" s="1"/>
  <c r="BO47" i="2"/>
  <c r="BU47" i="2" s="1"/>
  <c r="BN47" i="2"/>
  <c r="BK47" i="2"/>
  <c r="BJ47" i="2"/>
  <c r="AU47" i="2"/>
  <c r="AI47" i="2"/>
  <c r="AD47" i="2"/>
  <c r="AC47" i="2"/>
  <c r="AB47" i="2"/>
  <c r="X47" i="2"/>
  <c r="Q47" i="2"/>
  <c r="W47" i="2" s="1"/>
  <c r="P47" i="2"/>
  <c r="M47" i="2"/>
  <c r="L47" i="2"/>
  <c r="CR46" i="2"/>
  <c r="CQ46" i="2"/>
  <c r="CS46" i="2" s="1"/>
  <c r="CO46" i="2"/>
  <c r="CN46" i="2"/>
  <c r="CM46" i="2"/>
  <c r="CL46" i="2"/>
  <c r="CK46" i="2"/>
  <c r="CJ46" i="2"/>
  <c r="CI46" i="2"/>
  <c r="CH46" i="2"/>
  <c r="CF46" i="2"/>
  <c r="CE46" i="2"/>
  <c r="CD46" i="2"/>
  <c r="BY46" i="2"/>
  <c r="BX46" i="2"/>
  <c r="BS46" i="2"/>
  <c r="BT46" i="2" s="1"/>
  <c r="BR46" i="2"/>
  <c r="BO46" i="2"/>
  <c r="BM46" i="2"/>
  <c r="BN46" i="2" s="1"/>
  <c r="BL46" i="2"/>
  <c r="BI46" i="2"/>
  <c r="BJ46" i="2" s="1"/>
  <c r="BH46" i="2"/>
  <c r="BG46" i="2"/>
  <c r="BF46" i="2"/>
  <c r="BE46" i="2"/>
  <c r="AT46" i="2"/>
  <c r="AS46" i="2"/>
  <c r="AQ46" i="2"/>
  <c r="AP46" i="2"/>
  <c r="AO46" i="2"/>
  <c r="AN46" i="2"/>
  <c r="AM46" i="2"/>
  <c r="AL46" i="2"/>
  <c r="AK46" i="2"/>
  <c r="AJ46" i="2"/>
  <c r="AH46" i="2"/>
  <c r="AG46" i="2"/>
  <c r="AF46" i="2"/>
  <c r="AA46" i="2"/>
  <c r="Z46" i="2"/>
  <c r="AB46" i="2" s="1"/>
  <c r="U46" i="2"/>
  <c r="T46" i="2"/>
  <c r="V46" i="2" s="1"/>
  <c r="O46" i="2"/>
  <c r="P46" i="2" s="1"/>
  <c r="N46" i="2"/>
  <c r="K46" i="2"/>
  <c r="J46" i="2"/>
  <c r="I46" i="2"/>
  <c r="H46" i="2"/>
  <c r="G46" i="2"/>
  <c r="CS41" i="2"/>
  <c r="CP41" i="2"/>
  <c r="CC41" i="2"/>
  <c r="BW41" i="2"/>
  <c r="BN41" i="2"/>
  <c r="BK41" i="2"/>
  <c r="BJ41" i="2"/>
  <c r="AU41" i="2"/>
  <c r="AR41" i="2"/>
  <c r="AE41" i="2"/>
  <c r="Y41" i="2"/>
  <c r="P41" i="2"/>
  <c r="M41" i="2"/>
  <c r="L41" i="2"/>
  <c r="CR40" i="2"/>
  <c r="CS40" i="2" s="1"/>
  <c r="CQ40" i="2"/>
  <c r="CO40" i="2"/>
  <c r="CN40" i="2"/>
  <c r="CM40" i="2"/>
  <c r="CL40" i="2"/>
  <c r="CK40" i="2"/>
  <c r="CJ40" i="2"/>
  <c r="CI40" i="2"/>
  <c r="CH40" i="2"/>
  <c r="CF40" i="2"/>
  <c r="CE40" i="2"/>
  <c r="CD40" i="2"/>
  <c r="CB40" i="2"/>
  <c r="CA40" i="2"/>
  <c r="CC40" i="2" s="1"/>
  <c r="BY40" i="2"/>
  <c r="BZ40" i="2" s="1"/>
  <c r="BX40" i="2"/>
  <c r="BV40" i="2"/>
  <c r="BU40" i="2"/>
  <c r="BW40" i="2" s="1"/>
  <c r="BS40" i="2"/>
  <c r="BR40" i="2"/>
  <c r="BP40" i="2"/>
  <c r="BQ40" i="2" s="1"/>
  <c r="BO40" i="2"/>
  <c r="BN40" i="2"/>
  <c r="BM40" i="2"/>
  <c r="BL40" i="2"/>
  <c r="BI40" i="2"/>
  <c r="BH40" i="2"/>
  <c r="BG40" i="2"/>
  <c r="BF40" i="2"/>
  <c r="BE40" i="2"/>
  <c r="BD40" i="2"/>
  <c r="BC40" i="2"/>
  <c r="BB40" i="2"/>
  <c r="BA40" i="2"/>
  <c r="AU40" i="2"/>
  <c r="AT40" i="2"/>
  <c r="AS40" i="2"/>
  <c r="AQ40" i="2"/>
  <c r="AP40" i="2"/>
  <c r="AO40" i="2"/>
  <c r="AN40" i="2"/>
  <c r="AM40" i="2"/>
  <c r="AL40" i="2"/>
  <c r="AK40" i="2"/>
  <c r="AJ40" i="2"/>
  <c r="AH40" i="2"/>
  <c r="AG40" i="2"/>
  <c r="AF40" i="2"/>
  <c r="AE40" i="2"/>
  <c r="AD40" i="2"/>
  <c r="AC40" i="2"/>
  <c r="AA40" i="2"/>
  <c r="AB40" i="2" s="1"/>
  <c r="Z40" i="2"/>
  <c r="Y40" i="2"/>
  <c r="X40" i="2"/>
  <c r="W40" i="2"/>
  <c r="U40" i="2"/>
  <c r="T40" i="2"/>
  <c r="R40" i="2"/>
  <c r="S40" i="2" s="1"/>
  <c r="Q40" i="2"/>
  <c r="P40" i="2"/>
  <c r="O40" i="2"/>
  <c r="N40" i="2"/>
  <c r="L40" i="2"/>
  <c r="K40" i="2"/>
  <c r="J40" i="2"/>
  <c r="I40" i="2"/>
  <c r="H40" i="2"/>
  <c r="G40" i="2"/>
  <c r="F40" i="2"/>
  <c r="E40" i="2"/>
  <c r="CR39" i="2"/>
  <c r="CS39" i="2" s="1"/>
  <c r="CQ39" i="2"/>
  <c r="CO39" i="2"/>
  <c r="CN39" i="2"/>
  <c r="CM39" i="2"/>
  <c r="CL39" i="2"/>
  <c r="CK39" i="2"/>
  <c r="CJ39" i="2"/>
  <c r="CI39" i="2"/>
  <c r="CH39" i="2"/>
  <c r="CF39" i="2"/>
  <c r="CE39" i="2"/>
  <c r="CD39" i="2"/>
  <c r="CC39" i="2"/>
  <c r="CB39" i="2"/>
  <c r="CA39" i="2"/>
  <c r="BY39" i="2"/>
  <c r="BZ39" i="2" s="1"/>
  <c r="BX39" i="2"/>
  <c r="BW39" i="2"/>
  <c r="BV39" i="2"/>
  <c r="BU39" i="2"/>
  <c r="BS39" i="2"/>
  <c r="BR39" i="2"/>
  <c r="BP39" i="2"/>
  <c r="BQ39" i="2" s="1"/>
  <c r="BO39" i="2"/>
  <c r="BM39" i="2"/>
  <c r="BL39" i="2"/>
  <c r="BN39" i="2" s="1"/>
  <c r="BI39" i="2"/>
  <c r="BJ39" i="2" s="1"/>
  <c r="BH39" i="2"/>
  <c r="BG39" i="2"/>
  <c r="BF39" i="2"/>
  <c r="BE39" i="2"/>
  <c r="BD39" i="2"/>
  <c r="BC39" i="2"/>
  <c r="BB39" i="2"/>
  <c r="BA39" i="2"/>
  <c r="AT39" i="2"/>
  <c r="AS39" i="2"/>
  <c r="AU39" i="2" s="1"/>
  <c r="AQ39" i="2"/>
  <c r="AP39" i="2"/>
  <c r="AO39" i="2"/>
  <c r="AN39" i="2"/>
  <c r="AM39" i="2"/>
  <c r="AL39" i="2"/>
  <c r="AK39" i="2"/>
  <c r="AJ39" i="2"/>
  <c r="AH39" i="2"/>
  <c r="AG39" i="2"/>
  <c r="AF39" i="2"/>
  <c r="AE39" i="2"/>
  <c r="AD39" i="2"/>
  <c r="AC39" i="2"/>
  <c r="AA39" i="2"/>
  <c r="AB39" i="2" s="1"/>
  <c r="Z39" i="2"/>
  <c r="Y39" i="2"/>
  <c r="X39" i="2"/>
  <c r="W39" i="2"/>
  <c r="U39" i="2"/>
  <c r="T39" i="2"/>
  <c r="R39" i="2"/>
  <c r="S39" i="2" s="1"/>
  <c r="Q39" i="2"/>
  <c r="O39" i="2"/>
  <c r="N39" i="2"/>
  <c r="K39" i="2"/>
  <c r="L39" i="2" s="1"/>
  <c r="J39" i="2"/>
  <c r="I39" i="2"/>
  <c r="H39" i="2"/>
  <c r="G39" i="2"/>
  <c r="F39" i="2"/>
  <c r="E39" i="2"/>
  <c r="CT33" i="2"/>
  <c r="CS33" i="2"/>
  <c r="CP33" i="2"/>
  <c r="CG33" i="2"/>
  <c r="CC33" i="2"/>
  <c r="BZ33" i="2"/>
  <c r="BW33" i="2"/>
  <c r="BT33" i="2"/>
  <c r="BQ33" i="2"/>
  <c r="BN33" i="2"/>
  <c r="BK33" i="2"/>
  <c r="BJ33" i="2"/>
  <c r="AV33" i="2"/>
  <c r="AU33" i="2"/>
  <c r="AR33" i="2"/>
  <c r="AI33" i="2"/>
  <c r="AE33" i="2"/>
  <c r="AB33" i="2"/>
  <c r="Y33" i="2"/>
  <c r="V33" i="2"/>
  <c r="S33" i="2"/>
  <c r="P33" i="2"/>
  <c r="M33" i="2"/>
  <c r="L33" i="2"/>
  <c r="CR31" i="2"/>
  <c r="CS31" i="2" s="1"/>
  <c r="CQ31" i="2"/>
  <c r="CQ32" i="2" s="1"/>
  <c r="CO31" i="2"/>
  <c r="CO32" i="2" s="1"/>
  <c r="CN31" i="2"/>
  <c r="CN32" i="2" s="1"/>
  <c r="CM31" i="2"/>
  <c r="CM32" i="2" s="1"/>
  <c r="CL31" i="2"/>
  <c r="CL32" i="2" s="1"/>
  <c r="CK31" i="2"/>
  <c r="CK32" i="2" s="1"/>
  <c r="CJ31" i="2"/>
  <c r="CJ32" i="2" s="1"/>
  <c r="CI31" i="2"/>
  <c r="CI32" i="2" s="1"/>
  <c r="CH31" i="2"/>
  <c r="CH32" i="2" s="1"/>
  <c r="CF31" i="2"/>
  <c r="CF32" i="2" s="1"/>
  <c r="CE31" i="2"/>
  <c r="CE32" i="2" s="1"/>
  <c r="CD31" i="2"/>
  <c r="CD32" i="2" s="1"/>
  <c r="CB31" i="2"/>
  <c r="CB32" i="2" s="1"/>
  <c r="BZ31" i="2"/>
  <c r="BY31" i="2"/>
  <c r="BY32" i="2" s="1"/>
  <c r="BZ32" i="2" s="1"/>
  <c r="BX31" i="2"/>
  <c r="BX32" i="2" s="1"/>
  <c r="BV31" i="2"/>
  <c r="BV32" i="2" s="1"/>
  <c r="BT31" i="2"/>
  <c r="BS31" i="2"/>
  <c r="BS32" i="2" s="1"/>
  <c r="BT32" i="2" s="1"/>
  <c r="BR31" i="2"/>
  <c r="BR32" i="2" s="1"/>
  <c r="BN31" i="2"/>
  <c r="BM31" i="2"/>
  <c r="BM32" i="2" s="1"/>
  <c r="BL31" i="2"/>
  <c r="BL32" i="2" s="1"/>
  <c r="BI31" i="2"/>
  <c r="BI32" i="2" s="1"/>
  <c r="BH31" i="2"/>
  <c r="BJ31" i="2" s="1"/>
  <c r="BG31" i="2"/>
  <c r="BG32" i="2" s="1"/>
  <c r="BF31" i="2"/>
  <c r="BF32" i="2" s="1"/>
  <c r="BE31" i="2"/>
  <c r="BE32" i="2" s="1"/>
  <c r="BD31" i="2"/>
  <c r="BD32" i="2" s="1"/>
  <c r="BC31" i="2"/>
  <c r="BC32" i="2" s="1"/>
  <c r="BB31" i="2"/>
  <c r="BB32" i="2" s="1"/>
  <c r="BA31" i="2"/>
  <c r="BA32" i="2" s="1"/>
  <c r="AV31" i="2"/>
  <c r="AT31" i="2"/>
  <c r="AT32" i="2" s="1"/>
  <c r="AS31" i="2"/>
  <c r="AS32" i="2" s="1"/>
  <c r="AQ31" i="2"/>
  <c r="AQ32" i="2" s="1"/>
  <c r="AP31" i="2"/>
  <c r="AP32" i="2" s="1"/>
  <c r="AO31" i="2"/>
  <c r="AO32" i="2" s="1"/>
  <c r="AN31" i="2"/>
  <c r="AN32" i="2" s="1"/>
  <c r="AM31" i="2"/>
  <c r="AM32" i="2" s="1"/>
  <c r="AL31" i="2"/>
  <c r="AL32" i="2" s="1"/>
  <c r="AK31" i="2"/>
  <c r="AK32" i="2" s="1"/>
  <c r="AJ31" i="2"/>
  <c r="AJ32" i="2" s="1"/>
  <c r="AH31" i="2"/>
  <c r="AH32" i="2" s="1"/>
  <c r="AG31" i="2"/>
  <c r="AG32" i="2" s="1"/>
  <c r="AF31" i="2"/>
  <c r="AF32" i="2" s="1"/>
  <c r="AA31" i="2"/>
  <c r="AA32" i="2" s="1"/>
  <c r="Z31" i="2"/>
  <c r="Z32" i="2" s="1"/>
  <c r="U31" i="2"/>
  <c r="U32" i="2" s="1"/>
  <c r="T31" i="2"/>
  <c r="V31" i="2" s="1"/>
  <c r="O31" i="2"/>
  <c r="O32" i="2" s="1"/>
  <c r="P32" i="2" s="1"/>
  <c r="N31" i="2"/>
  <c r="N32" i="2" s="1"/>
  <c r="L31" i="2"/>
  <c r="K31" i="2"/>
  <c r="K32" i="2" s="1"/>
  <c r="L32" i="2" s="1"/>
  <c r="J31" i="2"/>
  <c r="J32" i="2" s="1"/>
  <c r="I31" i="2"/>
  <c r="I32" i="2" s="1"/>
  <c r="H31" i="2"/>
  <c r="H32" i="2" s="1"/>
  <c r="G31" i="2"/>
  <c r="G32" i="2" s="1"/>
  <c r="F31" i="2"/>
  <c r="F32" i="2" s="1"/>
  <c r="E31" i="2"/>
  <c r="E32" i="2" s="1"/>
  <c r="CT30" i="2"/>
  <c r="CS30" i="2"/>
  <c r="CP30" i="2"/>
  <c r="CG30" i="2"/>
  <c r="CC30" i="2"/>
  <c r="CB30" i="2"/>
  <c r="CA30" i="2"/>
  <c r="BZ30" i="2"/>
  <c r="BW30" i="2"/>
  <c r="BV30" i="2"/>
  <c r="BU30" i="2"/>
  <c r="BP30" i="2"/>
  <c r="BQ30" i="2" s="1"/>
  <c r="BO30" i="2"/>
  <c r="BN30" i="2"/>
  <c r="BK30" i="2"/>
  <c r="BJ30" i="2"/>
  <c r="AV30" i="2"/>
  <c r="AU30" i="2"/>
  <c r="AI30" i="2"/>
  <c r="AR30" i="2" s="1"/>
  <c r="AD30" i="2"/>
  <c r="AE30" i="2" s="1"/>
  <c r="AC30" i="2"/>
  <c r="AB30" i="2"/>
  <c r="X30" i="2"/>
  <c r="Q30" i="2"/>
  <c r="W30" i="2" s="1"/>
  <c r="P30" i="2"/>
  <c r="M30" i="2"/>
  <c r="L30" i="2"/>
  <c r="CT29" i="2"/>
  <c r="CS29" i="2"/>
  <c r="CP29" i="2"/>
  <c r="CG29" i="2"/>
  <c r="CC29" i="2"/>
  <c r="CB29" i="2"/>
  <c r="CA29" i="2"/>
  <c r="BZ29" i="2"/>
  <c r="BV29" i="2"/>
  <c r="BU29" i="2"/>
  <c r="BW29" i="2" s="1"/>
  <c r="BP29" i="2"/>
  <c r="BQ29" i="2" s="1"/>
  <c r="BO29" i="2"/>
  <c r="BN29" i="2"/>
  <c r="BK29" i="2"/>
  <c r="BJ29" i="2"/>
  <c r="AV29" i="2"/>
  <c r="AU29" i="2"/>
  <c r="AI29" i="2"/>
  <c r="R29" i="2" s="1"/>
  <c r="S29" i="2" s="1"/>
  <c r="AD29" i="2"/>
  <c r="AE29" i="2" s="1"/>
  <c r="AC29" i="2"/>
  <c r="AB29" i="2"/>
  <c r="X29" i="2"/>
  <c r="Y29" i="2" s="1"/>
  <c r="Q29" i="2"/>
  <c r="W29" i="2" s="1"/>
  <c r="P29" i="2"/>
  <c r="M29" i="2"/>
  <c r="L29" i="2"/>
  <c r="CT28" i="2"/>
  <c r="CS28" i="2"/>
  <c r="CP28" i="2"/>
  <c r="CG28" i="2"/>
  <c r="CB28" i="2"/>
  <c r="CA28" i="2"/>
  <c r="CC28" i="2" s="1"/>
  <c r="BZ28" i="2"/>
  <c r="BW28" i="2"/>
  <c r="BV28" i="2"/>
  <c r="BU28" i="2"/>
  <c r="BP28" i="2"/>
  <c r="BQ28" i="2" s="1"/>
  <c r="BO28" i="2"/>
  <c r="BN28" i="2"/>
  <c r="BK28" i="2"/>
  <c r="BJ28" i="2"/>
  <c r="AV28" i="2"/>
  <c r="AU28" i="2"/>
  <c r="AI28" i="2"/>
  <c r="R28" i="2" s="1"/>
  <c r="S28" i="2" s="1"/>
  <c r="AD28" i="2"/>
  <c r="AE28" i="2" s="1"/>
  <c r="AC28" i="2"/>
  <c r="AB28" i="2"/>
  <c r="X28" i="2"/>
  <c r="Y28" i="2" s="1"/>
  <c r="Q28" i="2"/>
  <c r="W28" i="2" s="1"/>
  <c r="P28" i="2"/>
  <c r="M28" i="2"/>
  <c r="L28" i="2"/>
  <c r="CT27" i="2"/>
  <c r="CS27" i="2"/>
  <c r="CP27" i="2"/>
  <c r="CG27" i="2"/>
  <c r="CC27" i="2"/>
  <c r="CB27" i="2"/>
  <c r="CA27" i="2"/>
  <c r="BZ27" i="2"/>
  <c r="BW27" i="2"/>
  <c r="BV27" i="2"/>
  <c r="BU27" i="2"/>
  <c r="BP27" i="2"/>
  <c r="BQ27" i="2" s="1"/>
  <c r="BO27" i="2"/>
  <c r="BN27" i="2"/>
  <c r="BK27" i="2"/>
  <c r="BJ27" i="2"/>
  <c r="AV27" i="2"/>
  <c r="AU27" i="2"/>
  <c r="AI27" i="2"/>
  <c r="AR27" i="2" s="1"/>
  <c r="AD27" i="2"/>
  <c r="AE27" i="2" s="1"/>
  <c r="AC27" i="2"/>
  <c r="AB27" i="2"/>
  <c r="X27" i="2"/>
  <c r="Y27" i="2" s="1"/>
  <c r="Q27" i="2"/>
  <c r="W27" i="2" s="1"/>
  <c r="P27" i="2"/>
  <c r="M27" i="2"/>
  <c r="L27" i="2"/>
  <c r="CT26" i="2"/>
  <c r="CS26" i="2"/>
  <c r="CP26" i="2"/>
  <c r="CG26" i="2"/>
  <c r="CC26" i="2"/>
  <c r="CB26" i="2"/>
  <c r="CA26" i="2"/>
  <c r="BZ26" i="2"/>
  <c r="BV26" i="2"/>
  <c r="BU26" i="2"/>
  <c r="BW26" i="2" s="1"/>
  <c r="BP26" i="2"/>
  <c r="BQ26" i="2" s="1"/>
  <c r="BO26" i="2"/>
  <c r="BN26" i="2"/>
  <c r="BK26" i="2"/>
  <c r="BJ26" i="2"/>
  <c r="AV26" i="2"/>
  <c r="AU26" i="2"/>
  <c r="AI26" i="2"/>
  <c r="R26" i="2" s="1"/>
  <c r="S26" i="2" s="1"/>
  <c r="AD26" i="2"/>
  <c r="AE26" i="2" s="1"/>
  <c r="AC26" i="2"/>
  <c r="AB26" i="2"/>
  <c r="X26" i="2"/>
  <c r="Q26" i="2"/>
  <c r="W26" i="2" s="1"/>
  <c r="P26" i="2"/>
  <c r="M26" i="2"/>
  <c r="L26" i="2"/>
  <c r="CT25" i="2"/>
  <c r="CS25" i="2"/>
  <c r="CP25" i="2"/>
  <c r="CG25" i="2"/>
  <c r="CB25" i="2"/>
  <c r="CA25" i="2"/>
  <c r="CC25" i="2" s="1"/>
  <c r="BZ25" i="2"/>
  <c r="BW25" i="2"/>
  <c r="BV25" i="2"/>
  <c r="BU25" i="2"/>
  <c r="BP25" i="2"/>
  <c r="BQ25" i="2" s="1"/>
  <c r="BO25" i="2"/>
  <c r="BN25" i="2"/>
  <c r="BK25" i="2"/>
  <c r="BJ25" i="2"/>
  <c r="AV25" i="2"/>
  <c r="AU25" i="2"/>
  <c r="AI25" i="2"/>
  <c r="R25" i="2" s="1"/>
  <c r="S25" i="2" s="1"/>
  <c r="AD25" i="2"/>
  <c r="AE25" i="2" s="1"/>
  <c r="AC25" i="2"/>
  <c r="AB25" i="2"/>
  <c r="X25" i="2"/>
  <c r="Q25" i="2"/>
  <c r="W25" i="2" s="1"/>
  <c r="P25" i="2"/>
  <c r="M25" i="2"/>
  <c r="L25" i="2"/>
  <c r="CT24" i="2"/>
  <c r="CS24" i="2"/>
  <c r="CP24" i="2"/>
  <c r="CG24" i="2"/>
  <c r="CC24" i="2"/>
  <c r="CB24" i="2"/>
  <c r="CA24" i="2"/>
  <c r="BZ24" i="2"/>
  <c r="BW24" i="2"/>
  <c r="BV24" i="2"/>
  <c r="BU24" i="2"/>
  <c r="BP24" i="2"/>
  <c r="BQ24" i="2" s="1"/>
  <c r="BO24" i="2"/>
  <c r="BN24" i="2"/>
  <c r="BK24" i="2"/>
  <c r="BJ24" i="2"/>
  <c r="AV24" i="2"/>
  <c r="AU24" i="2"/>
  <c r="AI24" i="2"/>
  <c r="AR24" i="2" s="1"/>
  <c r="AD24" i="2"/>
  <c r="AE24" i="2" s="1"/>
  <c r="AC24" i="2"/>
  <c r="AB24" i="2"/>
  <c r="X24" i="2"/>
  <c r="Y24" i="2" s="1"/>
  <c r="Q24" i="2"/>
  <c r="W24" i="2" s="1"/>
  <c r="P24" i="2"/>
  <c r="M24" i="2"/>
  <c r="L24" i="2"/>
  <c r="CT23" i="2"/>
  <c r="CS23" i="2"/>
  <c r="CP23" i="2"/>
  <c r="CG23" i="2"/>
  <c r="CC23" i="2"/>
  <c r="CB23" i="2"/>
  <c r="CA23" i="2"/>
  <c r="BZ23" i="2"/>
  <c r="BV23" i="2"/>
  <c r="BU23" i="2"/>
  <c r="BW23" i="2" s="1"/>
  <c r="BP23" i="2"/>
  <c r="BQ23" i="2" s="1"/>
  <c r="BO23" i="2"/>
  <c r="BN23" i="2"/>
  <c r="BK23" i="2"/>
  <c r="BJ23" i="2"/>
  <c r="AV23" i="2"/>
  <c r="AU23" i="2"/>
  <c r="AI23" i="2"/>
  <c r="R23" i="2" s="1"/>
  <c r="S23" i="2" s="1"/>
  <c r="AD23" i="2"/>
  <c r="AE23" i="2" s="1"/>
  <c r="AC23" i="2"/>
  <c r="AB23" i="2"/>
  <c r="X23" i="2"/>
  <c r="Y23" i="2" s="1"/>
  <c r="Q23" i="2"/>
  <c r="W23" i="2" s="1"/>
  <c r="P23" i="2"/>
  <c r="M23" i="2"/>
  <c r="L23" i="2"/>
  <c r="CT22" i="2"/>
  <c r="CS22" i="2"/>
  <c r="CP22" i="2"/>
  <c r="CG22" i="2"/>
  <c r="CB22" i="2"/>
  <c r="CA22" i="2"/>
  <c r="CC22" i="2" s="1"/>
  <c r="BZ22" i="2"/>
  <c r="BW22" i="2"/>
  <c r="BV22" i="2"/>
  <c r="BU22" i="2"/>
  <c r="BP22" i="2"/>
  <c r="BQ22" i="2" s="1"/>
  <c r="BO22" i="2"/>
  <c r="BN22" i="2"/>
  <c r="BK22" i="2"/>
  <c r="BJ22" i="2"/>
  <c r="AV22" i="2"/>
  <c r="AU22" i="2"/>
  <c r="AI22" i="2"/>
  <c r="R22" i="2" s="1"/>
  <c r="S22" i="2" s="1"/>
  <c r="AD22" i="2"/>
  <c r="AE22" i="2" s="1"/>
  <c r="AC22" i="2"/>
  <c r="AB22" i="2"/>
  <c r="X22" i="2"/>
  <c r="Q22" i="2"/>
  <c r="W22" i="2" s="1"/>
  <c r="P22" i="2"/>
  <c r="M22" i="2"/>
  <c r="L22" i="2"/>
  <c r="CT21" i="2"/>
  <c r="CS21" i="2"/>
  <c r="CP21" i="2"/>
  <c r="CG21" i="2"/>
  <c r="CC21" i="2"/>
  <c r="CB21" i="2"/>
  <c r="CA21" i="2"/>
  <c r="BZ21" i="2"/>
  <c r="BW21" i="2"/>
  <c r="BV21" i="2"/>
  <c r="BU21" i="2"/>
  <c r="BP21" i="2"/>
  <c r="BQ21" i="2" s="1"/>
  <c r="BO21" i="2"/>
  <c r="BN21" i="2"/>
  <c r="BK21" i="2"/>
  <c r="BJ21" i="2"/>
  <c r="AV21" i="2"/>
  <c r="AU21" i="2"/>
  <c r="AI21" i="2"/>
  <c r="AR21" i="2" s="1"/>
  <c r="AD21" i="2"/>
  <c r="AE21" i="2" s="1"/>
  <c r="AC21" i="2"/>
  <c r="AB21" i="2"/>
  <c r="X21" i="2"/>
  <c r="Q21" i="2"/>
  <c r="W21" i="2" s="1"/>
  <c r="P21" i="2"/>
  <c r="M21" i="2"/>
  <c r="L21" i="2"/>
  <c r="CT20" i="2"/>
  <c r="CS20" i="2"/>
  <c r="CP20" i="2"/>
  <c r="CG20" i="2"/>
  <c r="CC20" i="2"/>
  <c r="CB20" i="2"/>
  <c r="CA20" i="2"/>
  <c r="BZ20" i="2"/>
  <c r="BV20" i="2"/>
  <c r="BU20" i="2"/>
  <c r="BW20" i="2" s="1"/>
  <c r="BP20" i="2"/>
  <c r="BQ20" i="2" s="1"/>
  <c r="BO20" i="2"/>
  <c r="BN20" i="2"/>
  <c r="BK20" i="2"/>
  <c r="BJ20" i="2"/>
  <c r="AV20" i="2"/>
  <c r="AU20" i="2"/>
  <c r="AI20" i="2"/>
  <c r="R20" i="2" s="1"/>
  <c r="S20" i="2" s="1"/>
  <c r="AD20" i="2"/>
  <c r="AE20" i="2" s="1"/>
  <c r="AC20" i="2"/>
  <c r="AB20" i="2"/>
  <c r="X20" i="2"/>
  <c r="Q20" i="2"/>
  <c r="W20" i="2" s="1"/>
  <c r="P20" i="2"/>
  <c r="M20" i="2"/>
  <c r="L20" i="2"/>
  <c r="CT19" i="2"/>
  <c r="CS19" i="2"/>
  <c r="CP19" i="2"/>
  <c r="CG19" i="2"/>
  <c r="CB19" i="2"/>
  <c r="CA19" i="2"/>
  <c r="CC19" i="2" s="1"/>
  <c r="BZ19" i="2"/>
  <c r="BW19" i="2"/>
  <c r="BV19" i="2"/>
  <c r="BU19" i="2"/>
  <c r="BP19" i="2"/>
  <c r="BQ19" i="2" s="1"/>
  <c r="BO19" i="2"/>
  <c r="BN19" i="2"/>
  <c r="BK19" i="2"/>
  <c r="BJ19" i="2"/>
  <c r="AV19" i="2"/>
  <c r="AU19" i="2"/>
  <c r="AI19" i="2"/>
  <c r="R19" i="2" s="1"/>
  <c r="S19" i="2" s="1"/>
  <c r="AD19" i="2"/>
  <c r="AE19" i="2" s="1"/>
  <c r="AC19" i="2"/>
  <c r="AB19" i="2"/>
  <c r="X19" i="2"/>
  <c r="Y19" i="2" s="1"/>
  <c r="Q19" i="2"/>
  <c r="W19" i="2" s="1"/>
  <c r="P19" i="2"/>
  <c r="M19" i="2"/>
  <c r="L19" i="2"/>
  <c r="CT18" i="2"/>
  <c r="CS18" i="2"/>
  <c r="CP18" i="2"/>
  <c r="CG18" i="2"/>
  <c r="CC18" i="2"/>
  <c r="CB18" i="2"/>
  <c r="CA18" i="2"/>
  <c r="BZ18" i="2"/>
  <c r="BW18" i="2"/>
  <c r="BV18" i="2"/>
  <c r="BU18" i="2"/>
  <c r="BP18" i="2"/>
  <c r="BQ18" i="2" s="1"/>
  <c r="BO18" i="2"/>
  <c r="BN18" i="2"/>
  <c r="BK18" i="2"/>
  <c r="BJ18" i="2"/>
  <c r="AV18" i="2"/>
  <c r="AU18" i="2"/>
  <c r="AI18" i="2"/>
  <c r="AR18" i="2" s="1"/>
  <c r="AD18" i="2"/>
  <c r="AE18" i="2" s="1"/>
  <c r="AC18" i="2"/>
  <c r="AB18" i="2"/>
  <c r="X18" i="2"/>
  <c r="Y18" i="2" s="1"/>
  <c r="Q18" i="2"/>
  <c r="W18" i="2" s="1"/>
  <c r="P18" i="2"/>
  <c r="M18" i="2"/>
  <c r="L18" i="2"/>
  <c r="CT17" i="2"/>
  <c r="CS17" i="2"/>
  <c r="CP17" i="2"/>
  <c r="CG17" i="2"/>
  <c r="CC17" i="2"/>
  <c r="CB17" i="2"/>
  <c r="CA17" i="2"/>
  <c r="BZ17" i="2"/>
  <c r="BV17" i="2"/>
  <c r="BU17" i="2"/>
  <c r="BW17" i="2" s="1"/>
  <c r="BP17" i="2"/>
  <c r="BQ17" i="2" s="1"/>
  <c r="BO17" i="2"/>
  <c r="BN17" i="2"/>
  <c r="BK17" i="2"/>
  <c r="BJ17" i="2"/>
  <c r="AV17" i="2"/>
  <c r="AU17" i="2"/>
  <c r="AI17" i="2"/>
  <c r="R17" i="2" s="1"/>
  <c r="S17" i="2" s="1"/>
  <c r="AD17" i="2"/>
  <c r="AE17" i="2" s="1"/>
  <c r="AC17" i="2"/>
  <c r="AB17" i="2"/>
  <c r="X17" i="2"/>
  <c r="Q17" i="2"/>
  <c r="W17" i="2" s="1"/>
  <c r="P17" i="2"/>
  <c r="M17" i="2"/>
  <c r="L17" i="2"/>
  <c r="CT16" i="2"/>
  <c r="CS16" i="2"/>
  <c r="CP16" i="2"/>
  <c r="CG16" i="2"/>
  <c r="CB16" i="2"/>
  <c r="CA16" i="2"/>
  <c r="CC16" i="2" s="1"/>
  <c r="BZ16" i="2"/>
  <c r="BW16" i="2"/>
  <c r="BV16" i="2"/>
  <c r="BU16" i="2"/>
  <c r="BP16" i="2"/>
  <c r="BQ16" i="2" s="1"/>
  <c r="BO16" i="2"/>
  <c r="BN16" i="2"/>
  <c r="BK16" i="2"/>
  <c r="BJ16" i="2"/>
  <c r="AV16" i="2"/>
  <c r="AU16" i="2"/>
  <c r="AI16" i="2"/>
  <c r="R16" i="2" s="1"/>
  <c r="S16" i="2" s="1"/>
  <c r="AD16" i="2"/>
  <c r="AE16" i="2" s="1"/>
  <c r="AC16" i="2"/>
  <c r="AB16" i="2"/>
  <c r="X16" i="2"/>
  <c r="Y16" i="2" s="1"/>
  <c r="Q16" i="2"/>
  <c r="W16" i="2" s="1"/>
  <c r="P16" i="2"/>
  <c r="M16" i="2"/>
  <c r="L16" i="2"/>
  <c r="CT15" i="2"/>
  <c r="CS15" i="2"/>
  <c r="CP15" i="2"/>
  <c r="CG15" i="2"/>
  <c r="CC15" i="2"/>
  <c r="CB15" i="2"/>
  <c r="CA15" i="2"/>
  <c r="BZ15" i="2"/>
  <c r="BW15" i="2"/>
  <c r="BV15" i="2"/>
  <c r="BU15" i="2"/>
  <c r="BP15" i="2"/>
  <c r="BQ15" i="2" s="1"/>
  <c r="BO15" i="2"/>
  <c r="BN15" i="2"/>
  <c r="BK15" i="2"/>
  <c r="BJ15" i="2"/>
  <c r="AV15" i="2"/>
  <c r="AU15" i="2"/>
  <c r="AI15" i="2"/>
  <c r="AR15" i="2" s="1"/>
  <c r="AD15" i="2"/>
  <c r="AE15" i="2" s="1"/>
  <c r="AC15" i="2"/>
  <c r="AB15" i="2"/>
  <c r="X15" i="2"/>
  <c r="Q15" i="2"/>
  <c r="W15" i="2" s="1"/>
  <c r="P15" i="2"/>
  <c r="M15" i="2"/>
  <c r="L15" i="2"/>
  <c r="CT14" i="2"/>
  <c r="CS14" i="2"/>
  <c r="CP14" i="2"/>
  <c r="CG14" i="2"/>
  <c r="CC14" i="2"/>
  <c r="CB14" i="2"/>
  <c r="CA14" i="2"/>
  <c r="BZ14" i="2"/>
  <c r="BV14" i="2"/>
  <c r="BU14" i="2"/>
  <c r="BW14" i="2" s="1"/>
  <c r="BP14" i="2"/>
  <c r="BQ14" i="2" s="1"/>
  <c r="BO14" i="2"/>
  <c r="BN14" i="2"/>
  <c r="BK14" i="2"/>
  <c r="BJ14" i="2"/>
  <c r="AV14" i="2"/>
  <c r="AU14" i="2"/>
  <c r="AI14" i="2"/>
  <c r="R14" i="2" s="1"/>
  <c r="S14" i="2" s="1"/>
  <c r="AD14" i="2"/>
  <c r="AE14" i="2" s="1"/>
  <c r="AC14" i="2"/>
  <c r="AB14" i="2"/>
  <c r="X14" i="2"/>
  <c r="Y14" i="2" s="1"/>
  <c r="Q14" i="2"/>
  <c r="W14" i="2" s="1"/>
  <c r="P14" i="2"/>
  <c r="M14" i="2"/>
  <c r="L14" i="2"/>
  <c r="CT13" i="2"/>
  <c r="CS13" i="2"/>
  <c r="CP13" i="2"/>
  <c r="CG13" i="2"/>
  <c r="CB13" i="2"/>
  <c r="CA13" i="2"/>
  <c r="CC13" i="2" s="1"/>
  <c r="BZ13" i="2"/>
  <c r="BW13" i="2"/>
  <c r="BV13" i="2"/>
  <c r="BU13" i="2"/>
  <c r="BP13" i="2"/>
  <c r="BQ13" i="2" s="1"/>
  <c r="BO13" i="2"/>
  <c r="BN13" i="2"/>
  <c r="BK13" i="2"/>
  <c r="BJ13" i="2"/>
  <c r="AV13" i="2"/>
  <c r="AU13" i="2"/>
  <c r="AI13" i="2"/>
  <c r="R13" i="2" s="1"/>
  <c r="S13" i="2" s="1"/>
  <c r="AD13" i="2"/>
  <c r="AE13" i="2" s="1"/>
  <c r="AC13" i="2"/>
  <c r="AB13" i="2"/>
  <c r="X13" i="2"/>
  <c r="Q13" i="2"/>
  <c r="W13" i="2" s="1"/>
  <c r="P13" i="2"/>
  <c r="M13" i="2"/>
  <c r="L13" i="2"/>
  <c r="CT12" i="2"/>
  <c r="CS12" i="2"/>
  <c r="CP12" i="2"/>
  <c r="CG12" i="2"/>
  <c r="CC12" i="2"/>
  <c r="CB12" i="2"/>
  <c r="CA12" i="2"/>
  <c r="BZ12" i="2"/>
  <c r="BW12" i="2"/>
  <c r="BV12" i="2"/>
  <c r="BU12" i="2"/>
  <c r="BP12" i="2"/>
  <c r="BQ12" i="2" s="1"/>
  <c r="BO12" i="2"/>
  <c r="BN12" i="2"/>
  <c r="BK12" i="2"/>
  <c r="BJ12" i="2"/>
  <c r="AV12" i="2"/>
  <c r="AU12" i="2"/>
  <c r="AI12" i="2"/>
  <c r="AR12" i="2" s="1"/>
  <c r="AD12" i="2"/>
  <c r="AE12" i="2" s="1"/>
  <c r="AC12" i="2"/>
  <c r="AB12" i="2"/>
  <c r="X12" i="2"/>
  <c r="Q12" i="2"/>
  <c r="W12" i="2" s="1"/>
  <c r="P12" i="2"/>
  <c r="M12" i="2"/>
  <c r="L12" i="2"/>
  <c r="CT11" i="2"/>
  <c r="CS11" i="2"/>
  <c r="CP11" i="2"/>
  <c r="CG11" i="2"/>
  <c r="CC11" i="2"/>
  <c r="CB11" i="2"/>
  <c r="CA11" i="2"/>
  <c r="BZ11" i="2"/>
  <c r="BV11" i="2"/>
  <c r="BU11" i="2"/>
  <c r="BW11" i="2" s="1"/>
  <c r="BP11" i="2"/>
  <c r="BQ11" i="2" s="1"/>
  <c r="BO11" i="2"/>
  <c r="BN11" i="2"/>
  <c r="BK11" i="2"/>
  <c r="BJ11" i="2"/>
  <c r="AV11" i="2"/>
  <c r="AU11" i="2"/>
  <c r="AI11" i="2"/>
  <c r="R11" i="2" s="1"/>
  <c r="S11" i="2" s="1"/>
  <c r="AD11" i="2"/>
  <c r="AE11" i="2" s="1"/>
  <c r="AC11" i="2"/>
  <c r="AB11" i="2"/>
  <c r="X11" i="2"/>
  <c r="Y11" i="2" s="1"/>
  <c r="Q11" i="2"/>
  <c r="W11" i="2" s="1"/>
  <c r="P11" i="2"/>
  <c r="M11" i="2"/>
  <c r="L11" i="2"/>
  <c r="CT10" i="2"/>
  <c r="CS10" i="2"/>
  <c r="CP10" i="2"/>
  <c r="CG10" i="2"/>
  <c r="CB10" i="2"/>
  <c r="CA10" i="2"/>
  <c r="CC10" i="2" s="1"/>
  <c r="BZ10" i="2"/>
  <c r="BW10" i="2"/>
  <c r="BV10" i="2"/>
  <c r="BU10" i="2"/>
  <c r="BP10" i="2"/>
  <c r="BQ10" i="2" s="1"/>
  <c r="BO10" i="2"/>
  <c r="BN10" i="2"/>
  <c r="BK10" i="2"/>
  <c r="BJ10" i="2"/>
  <c r="AV10" i="2"/>
  <c r="AU10" i="2"/>
  <c r="AI10" i="2"/>
  <c r="R10" i="2" s="1"/>
  <c r="S10" i="2" s="1"/>
  <c r="AD10" i="2"/>
  <c r="AE10" i="2" s="1"/>
  <c r="AC10" i="2"/>
  <c r="AB10" i="2"/>
  <c r="X10" i="2"/>
  <c r="Y10" i="2" s="1"/>
  <c r="Q10" i="2"/>
  <c r="W10" i="2" s="1"/>
  <c r="P10" i="2"/>
  <c r="M10" i="2"/>
  <c r="L10" i="2"/>
  <c r="CT9" i="2"/>
  <c r="CS9" i="2"/>
  <c r="CP9" i="2"/>
  <c r="CG9" i="2"/>
  <c r="CC9" i="2"/>
  <c r="CB9" i="2"/>
  <c r="CA9" i="2"/>
  <c r="BZ9" i="2"/>
  <c r="BW9" i="2"/>
  <c r="BV9" i="2"/>
  <c r="BU9" i="2"/>
  <c r="BP9" i="2"/>
  <c r="BQ9" i="2" s="1"/>
  <c r="BO9" i="2"/>
  <c r="BN9" i="2"/>
  <c r="BK9" i="2"/>
  <c r="BJ9" i="2"/>
  <c r="AV9" i="2"/>
  <c r="AU9" i="2"/>
  <c r="AI9" i="2"/>
  <c r="AR9" i="2" s="1"/>
  <c r="AD9" i="2"/>
  <c r="AE9" i="2" s="1"/>
  <c r="AC9" i="2"/>
  <c r="AB9" i="2"/>
  <c r="X9" i="2"/>
  <c r="Y9" i="2" s="1"/>
  <c r="Q9" i="2"/>
  <c r="W9" i="2" s="1"/>
  <c r="P9" i="2"/>
  <c r="M9" i="2"/>
  <c r="L9" i="2"/>
  <c r="CT8" i="2"/>
  <c r="CS8" i="2"/>
  <c r="CP8" i="2"/>
  <c r="CG8" i="2"/>
  <c r="CC8" i="2"/>
  <c r="CB8" i="2"/>
  <c r="CA8" i="2"/>
  <c r="BZ8" i="2"/>
  <c r="BV8" i="2"/>
  <c r="BU8" i="2"/>
  <c r="BW8" i="2" s="1"/>
  <c r="BP8" i="2"/>
  <c r="BQ8" i="2" s="1"/>
  <c r="BO8" i="2"/>
  <c r="BN8" i="2"/>
  <c r="BK8" i="2"/>
  <c r="BJ8" i="2"/>
  <c r="AV8" i="2"/>
  <c r="AU8" i="2"/>
  <c r="AI8" i="2"/>
  <c r="R8" i="2" s="1"/>
  <c r="S8" i="2" s="1"/>
  <c r="AD8" i="2"/>
  <c r="AE8" i="2" s="1"/>
  <c r="AC8" i="2"/>
  <c r="AB8" i="2"/>
  <c r="X8" i="2"/>
  <c r="Q8" i="2"/>
  <c r="W8" i="2" s="1"/>
  <c r="P8" i="2"/>
  <c r="M8" i="2"/>
  <c r="L8" i="2"/>
  <c r="CT7" i="2"/>
  <c r="CS7" i="2"/>
  <c r="CP7" i="2"/>
  <c r="CG7" i="2"/>
  <c r="CB7" i="2"/>
  <c r="CA7" i="2"/>
  <c r="CC7" i="2" s="1"/>
  <c r="BZ7" i="2"/>
  <c r="BW7" i="2"/>
  <c r="BV7" i="2"/>
  <c r="BU7" i="2"/>
  <c r="BP7" i="2"/>
  <c r="BQ7" i="2" s="1"/>
  <c r="BO7" i="2"/>
  <c r="BN7" i="2"/>
  <c r="BK7" i="2"/>
  <c r="BJ7" i="2"/>
  <c r="AV7" i="2"/>
  <c r="AU7" i="2"/>
  <c r="AI7" i="2"/>
  <c r="R7" i="2" s="1"/>
  <c r="S7" i="2" s="1"/>
  <c r="AD7" i="2"/>
  <c r="AE7" i="2" s="1"/>
  <c r="AC7" i="2"/>
  <c r="AB7" i="2"/>
  <c r="X7" i="2"/>
  <c r="Q7" i="2"/>
  <c r="W7" i="2" s="1"/>
  <c r="P7" i="2"/>
  <c r="M7" i="2"/>
  <c r="L7" i="2"/>
  <c r="CT6" i="2"/>
  <c r="CT31" i="2" s="1"/>
  <c r="CS6" i="2"/>
  <c r="CP6" i="2"/>
  <c r="CG6" i="2"/>
  <c r="CG31" i="2" s="1"/>
  <c r="CP31" i="2" s="1"/>
  <c r="CC6" i="2"/>
  <c r="CB6" i="2"/>
  <c r="CA6" i="2"/>
  <c r="CA31" i="2" s="1"/>
  <c r="CA32" i="2" s="1"/>
  <c r="BZ6" i="2"/>
  <c r="BW6" i="2"/>
  <c r="BV6" i="2"/>
  <c r="BU6" i="2"/>
  <c r="BU31" i="2" s="1"/>
  <c r="BU32" i="2" s="1"/>
  <c r="BP6" i="2"/>
  <c r="BP31" i="2" s="1"/>
  <c r="BO6" i="2"/>
  <c r="BO31" i="2" s="1"/>
  <c r="BO32" i="2" s="1"/>
  <c r="BN6" i="2"/>
  <c r="BK6" i="2"/>
  <c r="BJ6" i="2"/>
  <c r="AV6" i="2"/>
  <c r="AU6" i="2"/>
  <c r="AI6" i="2"/>
  <c r="AR6" i="2" s="1"/>
  <c r="AD6" i="2"/>
  <c r="AE6" i="2" s="1"/>
  <c r="AC6" i="2"/>
  <c r="AC31" i="2" s="1"/>
  <c r="AC32" i="2" s="1"/>
  <c r="AB6" i="2"/>
  <c r="X6" i="2"/>
  <c r="Y6" i="2" s="1"/>
  <c r="Q6" i="2"/>
  <c r="W6" i="2" s="1"/>
  <c r="P6" i="2"/>
  <c r="M6" i="2"/>
  <c r="L6" i="2"/>
  <c r="AS31" i="1"/>
  <c r="AP31" i="1"/>
  <c r="Z31" i="1"/>
  <c r="Q31" i="1"/>
  <c r="K31" i="1"/>
  <c r="J31" i="1"/>
  <c r="AS30" i="1"/>
  <c r="AP30" i="1"/>
  <c r="Z30" i="1"/>
  <c r="Q30" i="1"/>
  <c r="K30" i="1"/>
  <c r="J30" i="1"/>
  <c r="AS29" i="1"/>
  <c r="AR29" i="1"/>
  <c r="AQ29" i="1"/>
  <c r="AP29" i="1"/>
  <c r="Z29" i="1"/>
  <c r="Q29" i="1"/>
  <c r="H29" i="1"/>
  <c r="J29" i="1" s="1"/>
  <c r="G29" i="1"/>
  <c r="F29" i="1"/>
  <c r="E29" i="1"/>
  <c r="D29" i="1"/>
  <c r="K29" i="1" s="1"/>
  <c r="C29" i="1"/>
  <c r="AS26" i="1"/>
  <c r="AP26" i="1"/>
  <c r="Z26" i="1"/>
  <c r="Q26" i="1"/>
  <c r="K26" i="1"/>
  <c r="J26" i="1"/>
  <c r="AS25" i="1"/>
  <c r="AP25" i="1"/>
  <c r="Z25" i="1"/>
  <c r="Q25" i="1"/>
  <c r="K25" i="1"/>
  <c r="J25" i="1"/>
  <c r="AR24" i="1"/>
  <c r="AQ24" i="1"/>
  <c r="AS24" i="1" s="1"/>
  <c r="AP24" i="1"/>
  <c r="Z24" i="1"/>
  <c r="Q24" i="1"/>
  <c r="H24" i="1"/>
  <c r="J24" i="1" s="1"/>
  <c r="G24" i="1"/>
  <c r="F24" i="1"/>
  <c r="E24" i="1"/>
  <c r="D24" i="1"/>
  <c r="K24" i="1" s="1"/>
  <c r="C24" i="1"/>
  <c r="AR22" i="1"/>
  <c r="AQ22" i="1"/>
  <c r="AS21" i="1"/>
  <c r="AR18" i="1"/>
  <c r="AS18" i="1" s="1"/>
  <c r="AQ18" i="1"/>
  <c r="AO18" i="1"/>
  <c r="AN18" i="1"/>
  <c r="AM18" i="1"/>
  <c r="AL18" i="1"/>
  <c r="AK18" i="1"/>
  <c r="AJ18" i="1"/>
  <c r="AI18" i="1"/>
  <c r="AH18" i="1"/>
  <c r="AF18" i="1"/>
  <c r="AE18" i="1"/>
  <c r="AD18" i="1"/>
  <c r="AB18" i="1"/>
  <c r="AC18" i="1" s="1"/>
  <c r="Y18" i="1"/>
  <c r="X18" i="1"/>
  <c r="Z18" i="1" s="1"/>
  <c r="S18" i="1"/>
  <c r="R18" i="1"/>
  <c r="T18" i="1" s="1"/>
  <c r="M18" i="1"/>
  <c r="L18" i="1"/>
  <c r="N18" i="1" s="1"/>
  <c r="I18" i="1"/>
  <c r="J18" i="1" s="1"/>
  <c r="H18" i="1"/>
  <c r="G18" i="1"/>
  <c r="F18" i="1"/>
  <c r="E18" i="1"/>
  <c r="D18" i="1"/>
  <c r="C18" i="1"/>
  <c r="AR17" i="1"/>
  <c r="AS17" i="1" s="1"/>
  <c r="AQ17" i="1"/>
  <c r="AO17" i="1"/>
  <c r="AN17" i="1"/>
  <c r="AM17" i="1"/>
  <c r="AL17" i="1"/>
  <c r="AK17" i="1"/>
  <c r="AJ17" i="1"/>
  <c r="AI17" i="1"/>
  <c r="AH17" i="1"/>
  <c r="AF17" i="1"/>
  <c r="AE17" i="1"/>
  <c r="AD17" i="1"/>
  <c r="Y17" i="1"/>
  <c r="X17" i="1"/>
  <c r="Z17" i="1" s="1"/>
  <c r="S17" i="1"/>
  <c r="R17" i="1"/>
  <c r="R16" i="1" s="1"/>
  <c r="T16" i="1" s="1"/>
  <c r="M17" i="1"/>
  <c r="L17" i="1"/>
  <c r="N17" i="1" s="1"/>
  <c r="I17" i="1"/>
  <c r="J17" i="1" s="1"/>
  <c r="H17" i="1"/>
  <c r="G17" i="1"/>
  <c r="F17" i="1"/>
  <c r="E17" i="1"/>
  <c r="E16" i="1" s="1"/>
  <c r="D17" i="1"/>
  <c r="C17" i="1"/>
  <c r="AR16" i="1"/>
  <c r="AS16" i="1" s="1"/>
  <c r="AQ16" i="1"/>
  <c r="AO16" i="1"/>
  <c r="AN16" i="1"/>
  <c r="AM16" i="1"/>
  <c r="AL16" i="1"/>
  <c r="AK16" i="1"/>
  <c r="AJ16" i="1"/>
  <c r="AI16" i="1"/>
  <c r="AH16" i="1"/>
  <c r="AF16" i="1"/>
  <c r="AE16" i="1"/>
  <c r="AD16" i="1"/>
  <c r="Y16" i="1"/>
  <c r="X16" i="1"/>
  <c r="Z16" i="1" s="1"/>
  <c r="S16" i="1"/>
  <c r="M16" i="1"/>
  <c r="L16" i="1"/>
  <c r="N16" i="1" s="1"/>
  <c r="I16" i="1"/>
  <c r="J16" i="1" s="1"/>
  <c r="H16" i="1"/>
  <c r="G16" i="1"/>
  <c r="F16" i="1"/>
  <c r="D16" i="1"/>
  <c r="C16" i="1"/>
  <c r="AR15" i="1"/>
  <c r="AS15" i="1" s="1"/>
  <c r="AQ15" i="1"/>
  <c r="AO15" i="1"/>
  <c r="AN15" i="1"/>
  <c r="AN13" i="1" s="1"/>
  <c r="AM15" i="1"/>
  <c r="AL15" i="1"/>
  <c r="AK15" i="1"/>
  <c r="AJ15" i="1"/>
  <c r="AJ13" i="1" s="1"/>
  <c r="AI15" i="1"/>
  <c r="AH15" i="1"/>
  <c r="AH13" i="1" s="1"/>
  <c r="AF15" i="1"/>
  <c r="AE15" i="1"/>
  <c r="AD15" i="1"/>
  <c r="AD13" i="1" s="1"/>
  <c r="AB15" i="1"/>
  <c r="Y15" i="1"/>
  <c r="X15" i="1"/>
  <c r="X13" i="1" s="1"/>
  <c r="S15" i="1"/>
  <c r="R15" i="1"/>
  <c r="R13" i="1" s="1"/>
  <c r="M15" i="1"/>
  <c r="L15" i="1"/>
  <c r="N15" i="1" s="1"/>
  <c r="J15" i="1"/>
  <c r="I15" i="1"/>
  <c r="H15" i="1"/>
  <c r="G15" i="1"/>
  <c r="F15" i="1"/>
  <c r="F13" i="1" s="1"/>
  <c r="E15" i="1"/>
  <c r="K15" i="1" s="1"/>
  <c r="D15" i="1"/>
  <c r="D13" i="1" s="1"/>
  <c r="C15" i="1"/>
  <c r="AR14" i="1"/>
  <c r="AQ14" i="1"/>
  <c r="AQ13" i="1" s="1"/>
  <c r="AO14" i="1"/>
  <c r="AO13" i="1" s="1"/>
  <c r="AN14" i="1"/>
  <c r="AM14" i="1"/>
  <c r="AM13" i="1" s="1"/>
  <c r="AL14" i="1"/>
  <c r="AK14" i="1"/>
  <c r="AK13" i="1" s="1"/>
  <c r="AJ14" i="1"/>
  <c r="AI14" i="1"/>
  <c r="AI13" i="1" s="1"/>
  <c r="AH14" i="1"/>
  <c r="AF14" i="1"/>
  <c r="AE14" i="1"/>
  <c r="AE13" i="1" s="1"/>
  <c r="AD14" i="1"/>
  <c r="Y14" i="1"/>
  <c r="Z14" i="1" s="1"/>
  <c r="X14" i="1"/>
  <c r="S14" i="1"/>
  <c r="T14" i="1" s="1"/>
  <c r="R14" i="1"/>
  <c r="M14" i="1"/>
  <c r="N14" i="1" s="1"/>
  <c r="L14" i="1"/>
  <c r="I14" i="1"/>
  <c r="I13" i="1" s="1"/>
  <c r="J13" i="1" s="1"/>
  <c r="H14" i="1"/>
  <c r="G14" i="1"/>
  <c r="G13" i="1" s="1"/>
  <c r="F14" i="1"/>
  <c r="E14" i="1"/>
  <c r="E13" i="1" s="1"/>
  <c r="D14" i="1"/>
  <c r="C14" i="1"/>
  <c r="C13" i="1" s="1"/>
  <c r="AR13" i="1"/>
  <c r="AL13" i="1"/>
  <c r="AF13" i="1"/>
  <c r="H13" i="1"/>
  <c r="AS12" i="1"/>
  <c r="AG12" i="1"/>
  <c r="AP12" i="1" s="1"/>
  <c r="AB12" i="1"/>
  <c r="AC12" i="1" s="1"/>
  <c r="AA12" i="1"/>
  <c r="Z12" i="1"/>
  <c r="V12" i="1"/>
  <c r="T12" i="1"/>
  <c r="P12" i="1"/>
  <c r="Q12" i="1" s="1"/>
  <c r="O12" i="1"/>
  <c r="U12" i="1" s="1"/>
  <c r="N12" i="1"/>
  <c r="K12" i="1"/>
  <c r="J12" i="1"/>
  <c r="AS11" i="1"/>
  <c r="AP11" i="1"/>
  <c r="AG11" i="1"/>
  <c r="P11" i="1" s="1"/>
  <c r="AC11" i="1"/>
  <c r="AB11" i="1"/>
  <c r="AA11" i="1"/>
  <c r="AA14" i="1" s="1"/>
  <c r="Z11" i="1"/>
  <c r="V11" i="1"/>
  <c r="V10" i="1" s="1"/>
  <c r="T11" i="1"/>
  <c r="O11" i="1"/>
  <c r="O14" i="1" s="1"/>
  <c r="N11" i="1"/>
  <c r="K11" i="1"/>
  <c r="J11" i="1"/>
  <c r="AR10" i="1"/>
  <c r="AQ10" i="1"/>
  <c r="AS10" i="1" s="1"/>
  <c r="AO10" i="1"/>
  <c r="AN10" i="1"/>
  <c r="AM10" i="1"/>
  <c r="AL10" i="1"/>
  <c r="AK10" i="1"/>
  <c r="AJ10" i="1"/>
  <c r="AI10" i="1"/>
  <c r="AH10" i="1"/>
  <c r="AF10" i="1"/>
  <c r="AE10" i="1"/>
  <c r="AD10" i="1"/>
  <c r="AA10" i="1"/>
  <c r="Y10" i="1"/>
  <c r="Z10" i="1" s="1"/>
  <c r="X10" i="1"/>
  <c r="S10" i="1"/>
  <c r="T10" i="1" s="1"/>
  <c r="R10" i="1"/>
  <c r="M10" i="1"/>
  <c r="N10" i="1" s="1"/>
  <c r="L10" i="1"/>
  <c r="I10" i="1"/>
  <c r="J10" i="1" s="1"/>
  <c r="H10" i="1"/>
  <c r="G10" i="1"/>
  <c r="F10" i="1"/>
  <c r="E10" i="1"/>
  <c r="K10" i="1" s="1"/>
  <c r="D10" i="1"/>
  <c r="C10" i="1"/>
  <c r="AS9" i="1"/>
  <c r="AP9" i="1"/>
  <c r="AG9" i="1"/>
  <c r="P9" i="1" s="1"/>
  <c r="AC9" i="1"/>
  <c r="AB9" i="1"/>
  <c r="AA9" i="1"/>
  <c r="AA18" i="1" s="1"/>
  <c r="Z9" i="1"/>
  <c r="V9" i="1"/>
  <c r="T9" i="1"/>
  <c r="O9" i="1"/>
  <c r="U9" i="1" s="1"/>
  <c r="N9" i="1"/>
  <c r="K9" i="1"/>
  <c r="J9" i="1"/>
  <c r="AS8" i="1"/>
  <c r="AG8" i="1"/>
  <c r="AP8" i="1" s="1"/>
  <c r="AB8" i="1"/>
  <c r="AC8" i="1" s="1"/>
  <c r="AA8" i="1"/>
  <c r="AA17" i="1" s="1"/>
  <c r="AA16" i="1" s="1"/>
  <c r="Z8" i="1"/>
  <c r="V8" i="1"/>
  <c r="W8" i="1" s="1"/>
  <c r="U8" i="1"/>
  <c r="T8" i="1"/>
  <c r="O8" i="1"/>
  <c r="O17" i="1" s="1"/>
  <c r="N8" i="1"/>
  <c r="K8" i="1"/>
  <c r="J8" i="1"/>
  <c r="AR7" i="1"/>
  <c r="AS7" i="1" s="1"/>
  <c r="AQ7" i="1"/>
  <c r="AO7" i="1"/>
  <c r="AN7" i="1"/>
  <c r="AM7" i="1"/>
  <c r="AL7" i="1"/>
  <c r="AK7" i="1"/>
  <c r="AJ7" i="1"/>
  <c r="AI7" i="1"/>
  <c r="AH7" i="1"/>
  <c r="AF7" i="1"/>
  <c r="AE7" i="1"/>
  <c r="AD7" i="1"/>
  <c r="AB7" i="1"/>
  <c r="Y7" i="1"/>
  <c r="X7" i="1"/>
  <c r="Z7" i="1" s="1"/>
  <c r="S7" i="1"/>
  <c r="R7" i="1"/>
  <c r="T7" i="1" s="1"/>
  <c r="M7" i="1"/>
  <c r="L7" i="1"/>
  <c r="N7" i="1" s="1"/>
  <c r="J7" i="1"/>
  <c r="I7" i="1"/>
  <c r="H7" i="1"/>
  <c r="G7" i="1"/>
  <c r="F7" i="1"/>
  <c r="E7" i="1"/>
  <c r="K7" i="1" s="1"/>
  <c r="D7" i="1"/>
  <c r="C7" i="1"/>
  <c r="AS4" i="1"/>
  <c r="N4" i="1"/>
  <c r="K4" i="1"/>
  <c r="J4" i="1"/>
  <c r="BV82" i="5" l="1"/>
  <c r="Y62" i="5"/>
  <c r="BV100" i="5"/>
  <c r="R93" i="5"/>
  <c r="S93" i="5" s="1"/>
  <c r="BO93" i="5"/>
  <c r="BP93" i="5" s="1"/>
  <c r="BV109" i="5"/>
  <c r="M38" i="5"/>
  <c r="CR39" i="5"/>
  <c r="AB44" i="5"/>
  <c r="BI44" i="5"/>
  <c r="BY44" i="5"/>
  <c r="AE45" i="5"/>
  <c r="BV45" i="5"/>
  <c r="AE47" i="5"/>
  <c r="BV49" i="5"/>
  <c r="BV50" i="5"/>
  <c r="BV51" i="5"/>
  <c r="Y52" i="5"/>
  <c r="AE53" i="5"/>
  <c r="S56" i="5"/>
  <c r="R57" i="5"/>
  <c r="S57" i="5" s="1"/>
  <c r="BV58" i="5"/>
  <c r="CO60" i="5"/>
  <c r="R61" i="5"/>
  <c r="S61" i="5" s="1"/>
  <c r="CO61" i="5"/>
  <c r="AE62" i="5"/>
  <c r="CO66" i="5"/>
  <c r="R67" i="5"/>
  <c r="S67" i="5" s="1"/>
  <c r="AE68" i="5"/>
  <c r="S69" i="5"/>
  <c r="AE74" i="5"/>
  <c r="CO75" i="5"/>
  <c r="AE77" i="5"/>
  <c r="CB77" i="5"/>
  <c r="Y80" i="5"/>
  <c r="AE81" i="5"/>
  <c r="BP81" i="5"/>
  <c r="Y84" i="5"/>
  <c r="BV85" i="5"/>
  <c r="Y88" i="5"/>
  <c r="BO89" i="5"/>
  <c r="BP89" i="5" s="1"/>
  <c r="CB91" i="5"/>
  <c r="BV93" i="5"/>
  <c r="AE94" i="5"/>
  <c r="AE99" i="5"/>
  <c r="S100" i="5"/>
  <c r="BP100" i="5"/>
  <c r="BO101" i="5"/>
  <c r="BP101" i="5" s="1"/>
  <c r="R104" i="5"/>
  <c r="S104" i="5" s="1"/>
  <c r="AR104" i="5"/>
  <c r="R106" i="5"/>
  <c r="AE107" i="5"/>
  <c r="AE113" i="5"/>
  <c r="Y114" i="5"/>
  <c r="BO116" i="5"/>
  <c r="BP116" i="5" s="1"/>
  <c r="BV120" i="5"/>
  <c r="BO125" i="5"/>
  <c r="BP125" i="5" s="1"/>
  <c r="BP206" i="5"/>
  <c r="BP86" i="5"/>
  <c r="L38" i="5"/>
  <c r="AU44" i="5"/>
  <c r="CB59" i="5"/>
  <c r="Y61" i="5"/>
  <c r="R63" i="5"/>
  <c r="S63" i="5" s="1"/>
  <c r="AE64" i="5"/>
  <c r="Y67" i="5"/>
  <c r="R69" i="5"/>
  <c r="AE73" i="5"/>
  <c r="R75" i="5"/>
  <c r="S75" i="5" s="1"/>
  <c r="BO80" i="5"/>
  <c r="BP80" i="5" s="1"/>
  <c r="BT86" i="5"/>
  <c r="BV86" i="5" s="1"/>
  <c r="Y93" i="5"/>
  <c r="S99" i="5"/>
  <c r="Y103" i="5"/>
  <c r="AR113" i="5"/>
  <c r="R113" i="5"/>
  <c r="S113" i="5" s="1"/>
  <c r="R117" i="5"/>
  <c r="S117" i="5" s="1"/>
  <c r="AR117" i="5"/>
  <c r="BV125" i="5"/>
  <c r="R135" i="5"/>
  <c r="S135" i="5" s="1"/>
  <c r="AR135" i="5"/>
  <c r="Y157" i="5"/>
  <c r="Y90" i="5"/>
  <c r="AC44" i="5"/>
  <c r="AE44" i="5" s="1"/>
  <c r="BP64" i="5"/>
  <c r="S66" i="5"/>
  <c r="BP73" i="5"/>
  <c r="BP94" i="5"/>
  <c r="AR99" i="5"/>
  <c r="R102" i="5"/>
  <c r="S102" i="5" s="1"/>
  <c r="AR102" i="5"/>
  <c r="BO113" i="5"/>
  <c r="BP113" i="5" s="1"/>
  <c r="CO113" i="5"/>
  <c r="BO115" i="5"/>
  <c r="BP115" i="5" s="1"/>
  <c r="CO115" i="5"/>
  <c r="W129" i="5"/>
  <c r="Y129" i="5" s="1"/>
  <c r="S129" i="5"/>
  <c r="AR133" i="5"/>
  <c r="R133" i="5"/>
  <c r="S133" i="5" s="1"/>
  <c r="CO139" i="5"/>
  <c r="BO139" i="5"/>
  <c r="BP139" i="5" s="1"/>
  <c r="BO144" i="5"/>
  <c r="CO144" i="5"/>
  <c r="M44" i="5"/>
  <c r="AE46" i="5"/>
  <c r="Y47" i="5"/>
  <c r="BV47" i="5"/>
  <c r="AE49" i="5"/>
  <c r="AE50" i="5"/>
  <c r="CB50" i="5"/>
  <c r="S51" i="5"/>
  <c r="CB51" i="5"/>
  <c r="CB53" i="5"/>
  <c r="AE54" i="5"/>
  <c r="AE61" i="5"/>
  <c r="BV62" i="5"/>
  <c r="BP63" i="5"/>
  <c r="CB65" i="5"/>
  <c r="AE67" i="5"/>
  <c r="BV68" i="5"/>
  <c r="BP69" i="5"/>
  <c r="BV74" i="5"/>
  <c r="CB82" i="5"/>
  <c r="CB83" i="5"/>
  <c r="S90" i="5"/>
  <c r="CB95" i="5"/>
  <c r="AE96" i="5"/>
  <c r="AR97" i="5"/>
  <c r="BO97" i="5"/>
  <c r="BP97" i="5" s="1"/>
  <c r="Y98" i="5"/>
  <c r="Y99" i="5"/>
  <c r="CB104" i="5"/>
  <c r="CB107" i="5"/>
  <c r="BP109" i="5"/>
  <c r="Y111" i="5"/>
  <c r="AE118" i="5"/>
  <c r="BO165" i="5"/>
  <c r="BI39" i="5"/>
  <c r="BU44" i="5"/>
  <c r="BP51" i="5"/>
  <c r="AE55" i="5"/>
  <c r="CB56" i="5"/>
  <c r="BT64" i="5"/>
  <c r="BV64" i="5" s="1"/>
  <c r="W66" i="5"/>
  <c r="Y66" i="5" s="1"/>
  <c r="BP67" i="5"/>
  <c r="BT73" i="5"/>
  <c r="BV73" i="5" s="1"/>
  <c r="BV77" i="5"/>
  <c r="AE78" i="5"/>
  <c r="AE80" i="5"/>
  <c r="CB81" i="5"/>
  <c r="BP85" i="5"/>
  <c r="AE89" i="5"/>
  <c r="BO90" i="5"/>
  <c r="BP90" i="5" s="1"/>
  <c r="S91" i="5"/>
  <c r="AE93" i="5"/>
  <c r="BV94" i="5"/>
  <c r="BP95" i="5"/>
  <c r="AE103" i="5"/>
  <c r="CO104" i="5"/>
  <c r="BO104" i="5"/>
  <c r="BP104" i="5" s="1"/>
  <c r="AE106" i="5"/>
  <c r="CO109" i="5"/>
  <c r="R110" i="5"/>
  <c r="S110" i="5" s="1"/>
  <c r="CB124" i="5"/>
  <c r="BT136" i="5"/>
  <c r="BV136" i="5" s="1"/>
  <c r="BP136" i="5"/>
  <c r="BO151" i="5"/>
  <c r="CO151" i="5"/>
  <c r="BV165" i="5"/>
  <c r="Y168" i="5"/>
  <c r="Y212" i="5"/>
  <c r="BV102" i="5"/>
  <c r="CB105" i="5"/>
  <c r="CB109" i="5"/>
  <c r="AE110" i="5"/>
  <c r="S112" i="5"/>
  <c r="CB117" i="5"/>
  <c r="CB121" i="5"/>
  <c r="Y124" i="5"/>
  <c r="Y127" i="5"/>
  <c r="S131" i="5"/>
  <c r="BP135" i="5"/>
  <c r="BV138" i="5"/>
  <c r="AE140" i="5"/>
  <c r="CB142" i="5"/>
  <c r="AE143" i="5"/>
  <c r="Y144" i="5"/>
  <c r="AE144" i="5"/>
  <c r="R145" i="5"/>
  <c r="BV145" i="5"/>
  <c r="BV146" i="5"/>
  <c r="S147" i="5"/>
  <c r="BV151" i="5"/>
  <c r="AE156" i="5"/>
  <c r="AE159" i="5"/>
  <c r="BP161" i="5"/>
  <c r="AE165" i="5"/>
  <c r="AE171" i="5"/>
  <c r="S183" i="5"/>
  <c r="CB188" i="5"/>
  <c r="AE192" i="5"/>
  <c r="CB214" i="5"/>
  <c r="CB226" i="5"/>
  <c r="BV131" i="5"/>
  <c r="Y136" i="5"/>
  <c r="AE146" i="5"/>
  <c r="S159" i="5"/>
  <c r="Y160" i="5"/>
  <c r="Y236" i="5"/>
  <c r="AE121" i="5"/>
  <c r="CB122" i="5"/>
  <c r="BV123" i="5"/>
  <c r="CB123" i="5"/>
  <c r="Y131" i="5"/>
  <c r="AE132" i="5"/>
  <c r="BV135" i="5"/>
  <c r="Y138" i="5"/>
  <c r="CB140" i="5"/>
  <c r="BV143" i="5"/>
  <c r="AR165" i="5"/>
  <c r="AE168" i="5"/>
  <c r="CB168" i="5"/>
  <c r="S187" i="5"/>
  <c r="S188" i="5"/>
  <c r="BP188" i="5"/>
  <c r="S193" i="5"/>
  <c r="Y110" i="5"/>
  <c r="Y116" i="5"/>
  <c r="BV116" i="5"/>
  <c r="AE124" i="5"/>
  <c r="AE125" i="5"/>
  <c r="R128" i="5"/>
  <c r="S128" i="5" s="1"/>
  <c r="BV129" i="5"/>
  <c r="AR137" i="5"/>
  <c r="CB138" i="5"/>
  <c r="R139" i="5"/>
  <c r="S139" i="5" s="1"/>
  <c r="BV142" i="5"/>
  <c r="Y143" i="5"/>
  <c r="CB146" i="5"/>
  <c r="CB148" i="5"/>
  <c r="BO149" i="5"/>
  <c r="CO150" i="5"/>
  <c r="CB151" i="5"/>
  <c r="Y156" i="5"/>
  <c r="Y161" i="5"/>
  <c r="S168" i="5"/>
  <c r="BP168" i="5"/>
  <c r="AE194" i="5"/>
  <c r="AE199" i="5"/>
  <c r="Y123" i="5"/>
  <c r="BV132" i="5"/>
  <c r="BV147" i="5"/>
  <c r="BP158" i="5"/>
  <c r="CB171" i="5"/>
  <c r="AE176" i="5"/>
  <c r="Y193" i="5"/>
  <c r="S199" i="5"/>
  <c r="CB199" i="5"/>
  <c r="AE226" i="5"/>
  <c r="CD42" i="4"/>
  <c r="Z125" i="4"/>
  <c r="M36" i="4"/>
  <c r="BL42" i="4"/>
  <c r="CD43" i="4"/>
  <c r="CD44" i="4"/>
  <c r="AF51" i="4"/>
  <c r="AF57" i="4"/>
  <c r="AF63" i="4"/>
  <c r="AF74" i="4"/>
  <c r="CD79" i="4"/>
  <c r="BQ80" i="4"/>
  <c r="BR80" i="4" s="1"/>
  <c r="S81" i="4"/>
  <c r="T81" i="4" s="1"/>
  <c r="Z86" i="4"/>
  <c r="Z87" i="4"/>
  <c r="AF91" i="4"/>
  <c r="S93" i="4"/>
  <c r="T93" i="4" s="1"/>
  <c r="BQ94" i="4"/>
  <c r="AS95" i="4"/>
  <c r="BQ95" i="4"/>
  <c r="BR95" i="4" s="1"/>
  <c r="Z98" i="4"/>
  <c r="AF98" i="4"/>
  <c r="S99" i="4"/>
  <c r="T99" i="4" s="1"/>
  <c r="T100" i="4"/>
  <c r="BQ100" i="4"/>
  <c r="BR100" i="4" s="1"/>
  <c r="AS101" i="4"/>
  <c r="BQ101" i="4"/>
  <c r="BR101" i="4" s="1"/>
  <c r="CQ105" i="4"/>
  <c r="S106" i="4"/>
  <c r="T106" i="4" s="1"/>
  <c r="Z107" i="4"/>
  <c r="CD107" i="4"/>
  <c r="Z108" i="4"/>
  <c r="BQ110" i="4"/>
  <c r="BR110" i="4" s="1"/>
  <c r="AS111" i="4"/>
  <c r="BQ115" i="4"/>
  <c r="BR115" i="4" s="1"/>
  <c r="Z122" i="4"/>
  <c r="AS123" i="4"/>
  <c r="BQ123" i="4"/>
  <c r="BR123" i="4" s="1"/>
  <c r="CQ124" i="4"/>
  <c r="T125" i="4"/>
  <c r="AF130" i="4"/>
  <c r="CQ130" i="4"/>
  <c r="BQ130" i="4"/>
  <c r="Z149" i="4"/>
  <c r="S150" i="4"/>
  <c r="T150" i="4" s="1"/>
  <c r="AS150" i="4"/>
  <c r="Z155" i="4"/>
  <c r="Z161" i="4"/>
  <c r="CQ174" i="4"/>
  <c r="BQ174" i="4"/>
  <c r="BR174" i="4" s="1"/>
  <c r="BR184" i="4"/>
  <c r="Z207" i="4"/>
  <c r="CQ272" i="4"/>
  <c r="BQ272" i="4"/>
  <c r="BR272" i="4" s="1"/>
  <c r="CQ139" i="4"/>
  <c r="BQ139" i="4"/>
  <c r="Q36" i="4"/>
  <c r="BL37" i="4"/>
  <c r="BP42" i="4"/>
  <c r="Z81" i="4"/>
  <c r="BQ108" i="4"/>
  <c r="BR108" i="4" s="1"/>
  <c r="AF109" i="4"/>
  <c r="Z112" i="4"/>
  <c r="Z113" i="4"/>
  <c r="Z124" i="4"/>
  <c r="BR130" i="4"/>
  <c r="BR139" i="4"/>
  <c r="CQ149" i="4"/>
  <c r="BQ149" i="4"/>
  <c r="BR149" i="4" s="1"/>
  <c r="S156" i="4"/>
  <c r="T156" i="4" s="1"/>
  <c r="AS156" i="4"/>
  <c r="S113" i="4"/>
  <c r="T113" i="4" s="1"/>
  <c r="N36" i="4"/>
  <c r="BL36" i="4"/>
  <c r="N37" i="4"/>
  <c r="AD42" i="4"/>
  <c r="Z48" i="4"/>
  <c r="AJ42" i="4"/>
  <c r="AS42" i="4" s="1"/>
  <c r="Z54" i="4"/>
  <c r="S55" i="4"/>
  <c r="T55" i="4" s="1"/>
  <c r="Z60" i="4"/>
  <c r="S61" i="4"/>
  <c r="T61" i="4" s="1"/>
  <c r="Z66" i="4"/>
  <c r="S67" i="4"/>
  <c r="T67" i="4" s="1"/>
  <c r="Z77" i="4"/>
  <c r="S78" i="4"/>
  <c r="T78" i="4" s="1"/>
  <c r="Z88" i="4"/>
  <c r="S89" i="4"/>
  <c r="T89" i="4" s="1"/>
  <c r="Z99" i="4"/>
  <c r="AF114" i="4"/>
  <c r="AF118" i="4"/>
  <c r="T119" i="4"/>
  <c r="CD120" i="4"/>
  <c r="Z126" i="4"/>
  <c r="S127" i="4"/>
  <c r="T127" i="4" s="1"/>
  <c r="BR127" i="4"/>
  <c r="Z128" i="4"/>
  <c r="CD128" i="4"/>
  <c r="AF129" i="4"/>
  <c r="AS131" i="4"/>
  <c r="BR131" i="4"/>
  <c r="Z133" i="4"/>
  <c r="CD134" i="4"/>
  <c r="BR136" i="4"/>
  <c r="Z138" i="4"/>
  <c r="AS142" i="4"/>
  <c r="S142" i="4"/>
  <c r="T142" i="4" s="1"/>
  <c r="Z145" i="4"/>
  <c r="T146" i="4"/>
  <c r="CQ155" i="4"/>
  <c r="BQ155" i="4"/>
  <c r="BR155" i="4" s="1"/>
  <c r="CQ178" i="4"/>
  <c r="BQ178" i="4"/>
  <c r="BR178" i="4" s="1"/>
  <c r="CQ200" i="4"/>
  <c r="BQ200" i="4"/>
  <c r="BR200" i="4" s="1"/>
  <c r="AC42" i="4"/>
  <c r="BU42" i="4"/>
  <c r="AS45" i="4"/>
  <c r="CD46" i="4"/>
  <c r="BQ49" i="4"/>
  <c r="BR49" i="4" s="1"/>
  <c r="CD52" i="4"/>
  <c r="S83" i="4"/>
  <c r="T83" i="4" s="1"/>
  <c r="T109" i="4"/>
  <c r="T116" i="4"/>
  <c r="T123" i="4"/>
  <c r="AF124" i="4"/>
  <c r="T135" i="4"/>
  <c r="X135" i="4"/>
  <c r="Z135" i="4" s="1"/>
  <c r="CD143" i="4"/>
  <c r="CQ150" i="4"/>
  <c r="BQ150" i="4"/>
  <c r="BR150" i="4" s="1"/>
  <c r="CQ192" i="4"/>
  <c r="BQ192" i="4"/>
  <c r="BR192" i="4" s="1"/>
  <c r="CB42" i="4"/>
  <c r="Z50" i="4"/>
  <c r="T107" i="4"/>
  <c r="AF115" i="4"/>
  <c r="T122" i="4"/>
  <c r="CQ141" i="4"/>
  <c r="BQ141" i="4"/>
  <c r="BR141" i="4" s="1"/>
  <c r="AF145" i="4"/>
  <c r="CQ145" i="4"/>
  <c r="BQ145" i="4"/>
  <c r="BR145" i="4" s="1"/>
  <c r="CQ148" i="4"/>
  <c r="BQ148" i="4"/>
  <c r="BR148" i="4" s="1"/>
  <c r="AS149" i="4"/>
  <c r="S149" i="4"/>
  <c r="T149" i="4" s="1"/>
  <c r="CQ156" i="4"/>
  <c r="BQ156" i="4"/>
  <c r="BR156" i="4" s="1"/>
  <c r="AS175" i="4"/>
  <c r="S175" i="4"/>
  <c r="T175" i="4" s="1"/>
  <c r="S223" i="4"/>
  <c r="T223" i="4" s="1"/>
  <c r="AS223" i="4"/>
  <c r="Z129" i="4"/>
  <c r="CD129" i="4"/>
  <c r="Z132" i="4"/>
  <c r="BR133" i="4"/>
  <c r="Z134" i="4"/>
  <c r="AF134" i="4"/>
  <c r="AF137" i="4"/>
  <c r="T138" i="4"/>
  <c r="CD140" i="4"/>
  <c r="AF142" i="4"/>
  <c r="AF146" i="4"/>
  <c r="CD150" i="4"/>
  <c r="BR151" i="4"/>
  <c r="T152" i="4"/>
  <c r="CD158" i="4"/>
  <c r="AF160" i="4"/>
  <c r="CD167" i="4"/>
  <c r="BR168" i="4"/>
  <c r="CD169" i="4"/>
  <c r="AF171" i="4"/>
  <c r="AF173" i="4"/>
  <c r="AF176" i="4"/>
  <c r="T177" i="4"/>
  <c r="CD179" i="4"/>
  <c r="AF182" i="4"/>
  <c r="Z185" i="4"/>
  <c r="Z187" i="4"/>
  <c r="AF188" i="4"/>
  <c r="CD191" i="4"/>
  <c r="S193" i="4"/>
  <c r="T193" i="4" s="1"/>
  <c r="CD197" i="4"/>
  <c r="Z199" i="4"/>
  <c r="AF203" i="4"/>
  <c r="CD204" i="4"/>
  <c r="CD205" i="4"/>
  <c r="S236" i="4"/>
  <c r="T236" i="4" s="1"/>
  <c r="AS236" i="4"/>
  <c r="S244" i="4"/>
  <c r="T244" i="4" s="1"/>
  <c r="AS244" i="4"/>
  <c r="S270" i="4"/>
  <c r="T270" i="4" s="1"/>
  <c r="AS270" i="4"/>
  <c r="BR316" i="4"/>
  <c r="Z157" i="4"/>
  <c r="BR160" i="4"/>
  <c r="T173" i="4"/>
  <c r="BR186" i="4"/>
  <c r="CQ211" i="4"/>
  <c r="BQ211" i="4"/>
  <c r="BR211" i="4" s="1"/>
  <c r="S226" i="4"/>
  <c r="T226" i="4" s="1"/>
  <c r="AS226" i="4"/>
  <c r="AF158" i="4"/>
  <c r="BQ160" i="4"/>
  <c r="BQ162" i="4"/>
  <c r="CD164" i="4"/>
  <c r="BR165" i="4"/>
  <c r="T166" i="4"/>
  <c r="BQ167" i="4"/>
  <c r="BR167" i="4" s="1"/>
  <c r="S168" i="4"/>
  <c r="T168" i="4" s="1"/>
  <c r="AF169" i="4"/>
  <c r="T170" i="4"/>
  <c r="BQ171" i="4"/>
  <c r="BR171" i="4" s="1"/>
  <c r="AS173" i="4"/>
  <c r="BR176" i="4"/>
  <c r="Z178" i="4"/>
  <c r="CD180" i="4"/>
  <c r="Z181" i="4"/>
  <c r="AF181" i="4"/>
  <c r="AS182" i="4"/>
  <c r="BQ182" i="4"/>
  <c r="BR182" i="4" s="1"/>
  <c r="T186" i="4"/>
  <c r="BQ186" i="4"/>
  <c r="AS188" i="4"/>
  <c r="BQ193" i="4"/>
  <c r="BR193" i="4" s="1"/>
  <c r="AF201" i="4"/>
  <c r="CD202" i="4"/>
  <c r="BR209" i="4"/>
  <c r="CD212" i="4"/>
  <c r="X220" i="4"/>
  <c r="Z220" i="4" s="1"/>
  <c r="T220" i="4"/>
  <c r="AS222" i="4"/>
  <c r="S222" i="4"/>
  <c r="CQ223" i="4"/>
  <c r="BQ223" i="4"/>
  <c r="BR223" i="4" s="1"/>
  <c r="AF140" i="4"/>
  <c r="AF143" i="4"/>
  <c r="T144" i="4"/>
  <c r="Z151" i="4"/>
  <c r="CD153" i="4"/>
  <c r="BR154" i="4"/>
  <c r="BQ159" i="4"/>
  <c r="BR159" i="4" s="1"/>
  <c r="S160" i="4"/>
  <c r="T160" i="4" s="1"/>
  <c r="AF161" i="4"/>
  <c r="AF163" i="4"/>
  <c r="T164" i="4"/>
  <c r="BQ165" i="4"/>
  <c r="AS166" i="4"/>
  <c r="BQ166" i="4"/>
  <c r="BR166" i="4" s="1"/>
  <c r="Z168" i="4"/>
  <c r="AS170" i="4"/>
  <c r="BQ170" i="4"/>
  <c r="BR170" i="4" s="1"/>
  <c r="AF179" i="4"/>
  <c r="Z189" i="4"/>
  <c r="CQ189" i="4"/>
  <c r="S190" i="4"/>
  <c r="T190" i="4" s="1"/>
  <c r="CQ195" i="4"/>
  <c r="S196" i="4"/>
  <c r="T196" i="4" s="1"/>
  <c r="AF199" i="4"/>
  <c r="AF205" i="4"/>
  <c r="BQ205" i="4"/>
  <c r="BR205" i="4" s="1"/>
  <c r="BQ219" i="4"/>
  <c r="CQ219" i="4"/>
  <c r="BR254" i="4"/>
  <c r="Z258" i="4"/>
  <c r="Z261" i="4"/>
  <c r="T276" i="4"/>
  <c r="AF139" i="4"/>
  <c r="T140" i="4"/>
  <c r="AS144" i="4"/>
  <c r="BQ144" i="4"/>
  <c r="BR144" i="4" s="1"/>
  <c r="CD146" i="4"/>
  <c r="AF148" i="4"/>
  <c r="BQ154" i="4"/>
  <c r="CD156" i="4"/>
  <c r="BR157" i="4"/>
  <c r="Z158" i="4"/>
  <c r="AS158" i="4"/>
  <c r="BQ158" i="4"/>
  <c r="BR158" i="4" s="1"/>
  <c r="Z160" i="4"/>
  <c r="AS164" i="4"/>
  <c r="BQ164" i="4"/>
  <c r="BR164" i="4" s="1"/>
  <c r="BQ169" i="4"/>
  <c r="BR169" i="4" s="1"/>
  <c r="Z171" i="4"/>
  <c r="CD174" i="4"/>
  <c r="BR175" i="4"/>
  <c r="CD176" i="4"/>
  <c r="AF178" i="4"/>
  <c r="T179" i="4"/>
  <c r="CQ180" i="4"/>
  <c r="BQ181" i="4"/>
  <c r="BR181" i="4" s="1"/>
  <c r="CD183" i="4"/>
  <c r="T185" i="4"/>
  <c r="AF187" i="4"/>
  <c r="CQ188" i="4"/>
  <c r="S189" i="4"/>
  <c r="T189" i="4" s="1"/>
  <c r="Z190" i="4"/>
  <c r="CD190" i="4"/>
  <c r="CD194" i="4"/>
  <c r="CD196" i="4"/>
  <c r="AF200" i="4"/>
  <c r="CD200" i="4"/>
  <c r="Z201" i="4"/>
  <c r="CD203" i="4"/>
  <c r="T205" i="4"/>
  <c r="AF206" i="4"/>
  <c r="BR206" i="4"/>
  <c r="T207" i="4"/>
  <c r="CD208" i="4"/>
  <c r="AS211" i="4"/>
  <c r="S211" i="4"/>
  <c r="T211" i="4" s="1"/>
  <c r="CD214" i="4"/>
  <c r="T248" i="4"/>
  <c r="BR285" i="4"/>
  <c r="Z321" i="4"/>
  <c r="AF210" i="4"/>
  <c r="BR210" i="4"/>
  <c r="CD211" i="4"/>
  <c r="CD215" i="4"/>
  <c r="T216" i="4"/>
  <c r="BQ221" i="4"/>
  <c r="AF222" i="4"/>
  <c r="AF223" i="4"/>
  <c r="AF224" i="4"/>
  <c r="BQ226" i="4"/>
  <c r="BR226" i="4" s="1"/>
  <c r="CD227" i="4"/>
  <c r="AF231" i="4"/>
  <c r="CD233" i="4"/>
  <c r="AF235" i="4"/>
  <c r="BQ236" i="4"/>
  <c r="BR236" i="4" s="1"/>
  <c r="S238" i="4"/>
  <c r="T238" i="4" s="1"/>
  <c r="AF245" i="4"/>
  <c r="Z249" i="4"/>
  <c r="S250" i="4"/>
  <c r="T250" i="4" s="1"/>
  <c r="Z251" i="4"/>
  <c r="AF252" i="4"/>
  <c r="AF254" i="4"/>
  <c r="CD264" i="4"/>
  <c r="CD265" i="4"/>
  <c r="AF266" i="4"/>
  <c r="AF268" i="4"/>
  <c r="Z270" i="4"/>
  <c r="CD276" i="4"/>
  <c r="BR280" i="4"/>
  <c r="T285" i="4"/>
  <c r="Z297" i="4"/>
  <c r="AF308" i="4"/>
  <c r="Z311" i="4"/>
  <c r="Z314" i="4"/>
  <c r="Z315" i="4"/>
  <c r="Z318" i="4"/>
  <c r="AF321" i="4"/>
  <c r="T254" i="4"/>
  <c r="CD255" i="4"/>
  <c r="Z293" i="4"/>
  <c r="AF217" i="4"/>
  <c r="AF219" i="4"/>
  <c r="BR219" i="4"/>
  <c r="CD220" i="4"/>
  <c r="Z221" i="4"/>
  <c r="Z223" i="4"/>
  <c r="T224" i="4"/>
  <c r="T227" i="4"/>
  <c r="CD228" i="4"/>
  <c r="AF229" i="4"/>
  <c r="BR229" i="4"/>
  <c r="CQ229" i="4"/>
  <c r="CD230" i="4"/>
  <c r="AF232" i="4"/>
  <c r="CD232" i="4"/>
  <c r="AF233" i="4"/>
  <c r="CD234" i="4"/>
  <c r="BR239" i="4"/>
  <c r="CD243" i="4"/>
  <c r="CD244" i="4"/>
  <c r="S246" i="4"/>
  <c r="T246" i="4" s="1"/>
  <c r="BR247" i="4"/>
  <c r="BR250" i="4"/>
  <c r="Z254" i="4"/>
  <c r="CD254" i="4"/>
  <c r="AF255" i="4"/>
  <c r="CD256" i="4"/>
  <c r="Z257" i="4"/>
  <c r="CD259" i="4"/>
  <c r="AF263" i="4"/>
  <c r="AF264" i="4"/>
  <c r="CD268" i="4"/>
  <c r="AF274" i="4"/>
  <c r="AF277" i="4"/>
  <c r="AF279" i="4"/>
  <c r="T280" i="4"/>
  <c r="AF287" i="4"/>
  <c r="Z294" i="4"/>
  <c r="AF311" i="4"/>
  <c r="BR314" i="4"/>
  <c r="AF316" i="4"/>
  <c r="Z317" i="4"/>
  <c r="BR215" i="4"/>
  <c r="T225" i="4"/>
  <c r="T230" i="4"/>
  <c r="AF251" i="4"/>
  <c r="BR251" i="4"/>
  <c r="S252" i="4"/>
  <c r="BR253" i="4"/>
  <c r="Z256" i="4"/>
  <c r="T271" i="4"/>
  <c r="T287" i="4"/>
  <c r="BR319" i="4"/>
  <c r="AF212" i="4"/>
  <c r="BR212" i="4"/>
  <c r="AF213" i="4"/>
  <c r="CD213" i="4"/>
  <c r="Z214" i="4"/>
  <c r="AS214" i="4"/>
  <c r="BQ214" i="4"/>
  <c r="BR214" i="4" s="1"/>
  <c r="T215" i="4"/>
  <c r="AF216" i="4"/>
  <c r="CD216" i="4"/>
  <c r="Z217" i="4"/>
  <c r="AS217" i="4"/>
  <c r="BQ217" i="4"/>
  <c r="BR217" i="4" s="1"/>
  <c r="T218" i="4"/>
  <c r="BQ222" i="4"/>
  <c r="BQ225" i="4"/>
  <c r="BR225" i="4" s="1"/>
  <c r="BQ228" i="4"/>
  <c r="BR228" i="4" s="1"/>
  <c r="T232" i="4"/>
  <c r="BR238" i="4"/>
  <c r="BQ241" i="4"/>
  <c r="BR241" i="4" s="1"/>
  <c r="AF243" i="4"/>
  <c r="BQ246" i="4"/>
  <c r="BR246" i="4" s="1"/>
  <c r="AF258" i="4"/>
  <c r="T259" i="4"/>
  <c r="AF261" i="4"/>
  <c r="S263" i="4"/>
  <c r="T263" i="4" s="1"/>
  <c r="BQ263" i="4"/>
  <c r="BR263" i="4" s="1"/>
  <c r="T264" i="4"/>
  <c r="AF265" i="4"/>
  <c r="AF270" i="4"/>
  <c r="T273" i="4"/>
  <c r="AF276" i="4"/>
  <c r="CD278" i="4"/>
  <c r="BQ279" i="4"/>
  <c r="BR279" i="4" s="1"/>
  <c r="Z280" i="4"/>
  <c r="CD281" i="4"/>
  <c r="Z283" i="4"/>
  <c r="AF293" i="4"/>
  <c r="CD294" i="4"/>
  <c r="CD297" i="4"/>
  <c r="AF309" i="4"/>
  <c r="BR315" i="4"/>
  <c r="R136" i="3"/>
  <c r="CL171" i="3"/>
  <c r="BL171" i="3"/>
  <c r="BM171" i="3" s="1"/>
  <c r="L48" i="3"/>
  <c r="CC41" i="3"/>
  <c r="CL41" i="3" s="1"/>
  <c r="X50" i="3"/>
  <c r="BS51" i="3"/>
  <c r="X53" i="3"/>
  <c r="BS54" i="3"/>
  <c r="X56" i="3"/>
  <c r="BS57" i="3"/>
  <c r="BY58" i="3"/>
  <c r="X61" i="3"/>
  <c r="BS62" i="3"/>
  <c r="BY63" i="3"/>
  <c r="BS64" i="3"/>
  <c r="AD67" i="3"/>
  <c r="AD70" i="3"/>
  <c r="X72" i="3"/>
  <c r="X77" i="3"/>
  <c r="Q79" i="3"/>
  <c r="BL79" i="3"/>
  <c r="BM79" i="3" s="1"/>
  <c r="BY79" i="3"/>
  <c r="BS80" i="3"/>
  <c r="AD82" i="3"/>
  <c r="X84" i="3"/>
  <c r="X86" i="3"/>
  <c r="Q88" i="3"/>
  <c r="R88" i="3" s="1"/>
  <c r="BL88" i="3"/>
  <c r="BM88" i="3" s="1"/>
  <c r="BY88" i="3"/>
  <c r="BS89" i="3"/>
  <c r="AD91" i="3"/>
  <c r="BY93" i="3"/>
  <c r="BM94" i="3"/>
  <c r="Q95" i="3"/>
  <c r="R95" i="3" s="1"/>
  <c r="BS95" i="3"/>
  <c r="X96" i="3"/>
  <c r="X99" i="3"/>
  <c r="AQ99" i="3"/>
  <c r="BS99" i="3"/>
  <c r="AD101" i="3"/>
  <c r="AQ102" i="3"/>
  <c r="BL102" i="3"/>
  <c r="BM102" i="3" s="1"/>
  <c r="BY104" i="3"/>
  <c r="AQ114" i="3"/>
  <c r="BS114" i="3"/>
  <c r="BS117" i="3"/>
  <c r="BY120" i="3"/>
  <c r="BL121" i="3"/>
  <c r="BM121" i="3" s="1"/>
  <c r="BS122" i="3"/>
  <c r="BY128" i="3"/>
  <c r="AD129" i="3"/>
  <c r="BM129" i="3"/>
  <c r="CL129" i="3"/>
  <c r="X130" i="3"/>
  <c r="AD132" i="3"/>
  <c r="X133" i="3"/>
  <c r="BM134" i="3"/>
  <c r="AQ136" i="3"/>
  <c r="BL136" i="3"/>
  <c r="BM136" i="3" s="1"/>
  <c r="CL137" i="3"/>
  <c r="Q138" i="3"/>
  <c r="R138" i="3" s="1"/>
  <c r="BY139" i="3"/>
  <c r="X140" i="3"/>
  <c r="R140" i="3"/>
  <c r="Q141" i="3"/>
  <c r="R141" i="3" s="1"/>
  <c r="BS141" i="3"/>
  <c r="CL162" i="3"/>
  <c r="R163" i="3"/>
  <c r="R164" i="3"/>
  <c r="BS165" i="3"/>
  <c r="CL165" i="3"/>
  <c r="Q166" i="3"/>
  <c r="R166" i="3" s="1"/>
  <c r="BS170" i="3"/>
  <c r="X176" i="3"/>
  <c r="BM182" i="3"/>
  <c r="BS213" i="3"/>
  <c r="AQ218" i="3"/>
  <c r="Q218" i="3"/>
  <c r="BS72" i="3"/>
  <c r="BS84" i="3"/>
  <c r="BG41" i="3"/>
  <c r="BG42" i="3"/>
  <c r="BY50" i="3"/>
  <c r="AD52" i="3"/>
  <c r="BY53" i="3"/>
  <c r="AD55" i="3"/>
  <c r="BY56" i="3"/>
  <c r="AD58" i="3"/>
  <c r="X59" i="3"/>
  <c r="AD60" i="3"/>
  <c r="BY61" i="3"/>
  <c r="Q69" i="3"/>
  <c r="R69" i="3" s="1"/>
  <c r="BS73" i="3"/>
  <c r="BS78" i="3"/>
  <c r="Q81" i="3"/>
  <c r="R81" i="3" s="1"/>
  <c r="X82" i="3"/>
  <c r="BS85" i="3"/>
  <c r="BS87" i="3"/>
  <c r="Q90" i="3"/>
  <c r="R90" i="3" s="1"/>
  <c r="X91" i="3"/>
  <c r="X93" i="3"/>
  <c r="R93" i="3"/>
  <c r="BS94" i="3"/>
  <c r="BS97" i="3"/>
  <c r="BS102" i="3"/>
  <c r="BY115" i="3"/>
  <c r="R127" i="3"/>
  <c r="BM128" i="3"/>
  <c r="BS133" i="3"/>
  <c r="X134" i="3"/>
  <c r="X137" i="3"/>
  <c r="BY142" i="3"/>
  <c r="X144" i="3"/>
  <c r="AD147" i="3"/>
  <c r="BS148" i="3"/>
  <c r="BY151" i="3"/>
  <c r="X153" i="3"/>
  <c r="AD156" i="3"/>
  <c r="BS157" i="3"/>
  <c r="BY160" i="3"/>
  <c r="X162" i="3"/>
  <c r="AQ173" i="3"/>
  <c r="Q173" i="3"/>
  <c r="R173" i="3" s="1"/>
  <c r="BM177" i="3"/>
  <c r="BL180" i="3"/>
  <c r="BM180" i="3" s="1"/>
  <c r="CL180" i="3"/>
  <c r="R227" i="3"/>
  <c r="R102" i="3"/>
  <c r="CO42" i="3"/>
  <c r="AH41" i="3"/>
  <c r="AQ41" i="3" s="1"/>
  <c r="BM61" i="3"/>
  <c r="BL70" i="3"/>
  <c r="BM70" i="3" s="1"/>
  <c r="X78" i="3"/>
  <c r="BL82" i="3"/>
  <c r="BM82" i="3" s="1"/>
  <c r="BS83" i="3"/>
  <c r="X87" i="3"/>
  <c r="BL91" i="3"/>
  <c r="BM91" i="3" s="1"/>
  <c r="BY95" i="3"/>
  <c r="R107" i="3"/>
  <c r="BM108" i="3"/>
  <c r="X124" i="3"/>
  <c r="BL127" i="3"/>
  <c r="BM127" i="3" s="1"/>
  <c r="R131" i="3"/>
  <c r="BL172" i="3"/>
  <c r="CL172" i="3"/>
  <c r="BL220" i="3"/>
  <c r="BM220" i="3" s="1"/>
  <c r="CL220" i="3"/>
  <c r="BS79" i="3"/>
  <c r="X85" i="3"/>
  <c r="BS88" i="3"/>
  <c r="X104" i="3"/>
  <c r="BL107" i="3"/>
  <c r="BM107" i="3" s="1"/>
  <c r="X111" i="3"/>
  <c r="R111" i="3"/>
  <c r="Q112" i="3"/>
  <c r="R112" i="3" s="1"/>
  <c r="BS112" i="3"/>
  <c r="BY117" i="3"/>
  <c r="R118" i="3"/>
  <c r="AD119" i="3"/>
  <c r="BM119" i="3"/>
  <c r="BY122" i="3"/>
  <c r="BM123" i="3"/>
  <c r="Q124" i="3"/>
  <c r="R124" i="3" s="1"/>
  <c r="BS124" i="3"/>
  <c r="X125" i="3"/>
  <c r="X128" i="3"/>
  <c r="AQ128" i="3"/>
  <c r="BS128" i="3"/>
  <c r="AD130" i="3"/>
  <c r="AQ131" i="3"/>
  <c r="BL131" i="3"/>
  <c r="BM131" i="3" s="1"/>
  <c r="BY133" i="3"/>
  <c r="AD144" i="3"/>
  <c r="BS145" i="3"/>
  <c r="AQ146" i="3"/>
  <c r="BM146" i="3"/>
  <c r="BY148" i="3"/>
  <c r="X150" i="3"/>
  <c r="CL150" i="3"/>
  <c r="R151" i="3"/>
  <c r="AD153" i="3"/>
  <c r="BS154" i="3"/>
  <c r="AQ155" i="3"/>
  <c r="BM155" i="3"/>
  <c r="BY157" i="3"/>
  <c r="X159" i="3"/>
  <c r="CL159" i="3"/>
  <c r="R160" i="3"/>
  <c r="AD162" i="3"/>
  <c r="BY167" i="3"/>
  <c r="BS177" i="3"/>
  <c r="Q180" i="3"/>
  <c r="R180" i="3" s="1"/>
  <c r="X189" i="3"/>
  <c r="V193" i="3"/>
  <c r="X193" i="3" s="1"/>
  <c r="R193" i="3"/>
  <c r="X205" i="3"/>
  <c r="BS207" i="3"/>
  <c r="BL217" i="3"/>
  <c r="BM217" i="3" s="1"/>
  <c r="CL217" i="3"/>
  <c r="AT41" i="3"/>
  <c r="BF48" i="3"/>
  <c r="CO48" i="3"/>
  <c r="BS50" i="3"/>
  <c r="AD59" i="3"/>
  <c r="AD64" i="3"/>
  <c r="R66" i="3"/>
  <c r="BS66" i="3"/>
  <c r="BS67" i="3"/>
  <c r="X69" i="3"/>
  <c r="X71" i="3"/>
  <c r="Q73" i="3"/>
  <c r="BL73" i="3"/>
  <c r="BM73" i="3" s="1"/>
  <c r="BY73" i="3"/>
  <c r="AD79" i="3"/>
  <c r="X81" i="3"/>
  <c r="X83" i="3"/>
  <c r="Q85" i="3"/>
  <c r="R85" i="3" s="1"/>
  <c r="BL85" i="3"/>
  <c r="BM85" i="3" s="1"/>
  <c r="BY85" i="3"/>
  <c r="AD88" i="3"/>
  <c r="X90" i="3"/>
  <c r="X92" i="3"/>
  <c r="BY97" i="3"/>
  <c r="R98" i="3"/>
  <c r="AD99" i="3"/>
  <c r="BM99" i="3"/>
  <c r="X108" i="3"/>
  <c r="BY113" i="3"/>
  <c r="X122" i="3"/>
  <c r="R122" i="3"/>
  <c r="BS123" i="3"/>
  <c r="X143" i="3"/>
  <c r="BS147" i="3"/>
  <c r="X152" i="3"/>
  <c r="BS156" i="3"/>
  <c r="X161" i="3"/>
  <c r="R182" i="3"/>
  <c r="R188" i="3"/>
  <c r="BY163" i="3"/>
  <c r="X165" i="3"/>
  <c r="R167" i="3"/>
  <c r="BS167" i="3"/>
  <c r="BS168" i="3"/>
  <c r="BY169" i="3"/>
  <c r="X170" i="3"/>
  <c r="BS171" i="3"/>
  <c r="BY174" i="3"/>
  <c r="BM175" i="3"/>
  <c r="BY177" i="3"/>
  <c r="AD179" i="3"/>
  <c r="BY179" i="3"/>
  <c r="R181" i="3"/>
  <c r="BY182" i="3"/>
  <c r="X185" i="3"/>
  <c r="BY186" i="3"/>
  <c r="BY193" i="3"/>
  <c r="R199" i="3"/>
  <c r="BY199" i="3"/>
  <c r="BY203" i="3"/>
  <c r="AD204" i="3"/>
  <c r="AD209" i="3"/>
  <c r="BY210" i="3"/>
  <c r="AD212" i="3"/>
  <c r="BS218" i="3"/>
  <c r="BY221" i="3"/>
  <c r="AD225" i="3"/>
  <c r="BY225" i="3"/>
  <c r="BS229" i="3"/>
  <c r="BY229" i="3"/>
  <c r="BY233" i="3"/>
  <c r="BY236" i="3"/>
  <c r="BM254" i="3"/>
  <c r="AD255" i="3"/>
  <c r="AD261" i="3"/>
  <c r="X266" i="3"/>
  <c r="X178" i="3"/>
  <c r="R187" i="3"/>
  <c r="X188" i="3"/>
  <c r="AD189" i="3"/>
  <c r="X192" i="3"/>
  <c r="X207" i="3"/>
  <c r="BS223" i="3"/>
  <c r="BL191" i="3"/>
  <c r="BM191" i="3" s="1"/>
  <c r="X194" i="3"/>
  <c r="BY194" i="3"/>
  <c r="BM195" i="3"/>
  <c r="BY198" i="3"/>
  <c r="X199" i="3"/>
  <c r="CL201" i="3"/>
  <c r="R202" i="3"/>
  <c r="BM202" i="3"/>
  <c r="BM203" i="3"/>
  <c r="BY205" i="3"/>
  <c r="BY207" i="3"/>
  <c r="BY209" i="3"/>
  <c r="AD210" i="3"/>
  <c r="AD211" i="3"/>
  <c r="BY211" i="3"/>
  <c r="AD224" i="3"/>
  <c r="BM227" i="3"/>
  <c r="R229" i="3"/>
  <c r="AD243" i="3"/>
  <c r="BY246" i="3"/>
  <c r="BS255" i="3"/>
  <c r="R261" i="3"/>
  <c r="BM261" i="3"/>
  <c r="BY266" i="3"/>
  <c r="BY164" i="3"/>
  <c r="BY166" i="3"/>
  <c r="X168" i="3"/>
  <c r="AD172" i="3"/>
  <c r="BL173" i="3"/>
  <c r="BM173" i="3" s="1"/>
  <c r="R174" i="3"/>
  <c r="AD176" i="3"/>
  <c r="AD182" i="3"/>
  <c r="X187" i="3"/>
  <c r="X191" i="3"/>
  <c r="BS191" i="3"/>
  <c r="AD192" i="3"/>
  <c r="BM194" i="3"/>
  <c r="BS196" i="3"/>
  <c r="X210" i="3"/>
  <c r="BS211" i="3"/>
  <c r="AD213" i="3"/>
  <c r="BM215" i="3"/>
  <c r="AD217" i="3"/>
  <c r="AD219" i="3"/>
  <c r="CL219" i="3"/>
  <c r="R220" i="3"/>
  <c r="AD222" i="3"/>
  <c r="R224" i="3"/>
  <c r="BS224" i="3"/>
  <c r="BS225" i="3"/>
  <c r="X233" i="3"/>
  <c r="BS246" i="3"/>
  <c r="R177" i="3"/>
  <c r="BS179" i="3"/>
  <c r="AD181" i="3"/>
  <c r="BY187" i="3"/>
  <c r="BM190" i="3"/>
  <c r="AD194" i="3"/>
  <c r="BS194" i="3"/>
  <c r="AD199" i="3"/>
  <c r="BY200" i="3"/>
  <c r="X202" i="3"/>
  <c r="CL202" i="3"/>
  <c r="AD205" i="3"/>
  <c r="CL209" i="3"/>
  <c r="Q210" i="3"/>
  <c r="R210" i="3" s="1"/>
  <c r="AQ211" i="3"/>
  <c r="BL211" i="3"/>
  <c r="BM211" i="3" s="1"/>
  <c r="CL212" i="3"/>
  <c r="BY222" i="3"/>
  <c r="X223" i="3"/>
  <c r="BS228" i="3"/>
  <c r="X229" i="3"/>
  <c r="BY230" i="3"/>
  <c r="AD236" i="3"/>
  <c r="AD240" i="3"/>
  <c r="BY243" i="3"/>
  <c r="AD246" i="3"/>
  <c r="X253" i="3"/>
  <c r="BS261" i="3"/>
  <c r="R269" i="3"/>
  <c r="M46" i="2"/>
  <c r="S48" i="2"/>
  <c r="BQ49" i="2"/>
  <c r="S51" i="2"/>
  <c r="BQ52" i="2"/>
  <c r="S54" i="2"/>
  <c r="BQ55" i="2"/>
  <c r="S57" i="2"/>
  <c r="BQ58" i="2"/>
  <c r="S60" i="2"/>
  <c r="BQ61" i="2"/>
  <c r="S63" i="2"/>
  <c r="BQ64" i="2"/>
  <c r="S66" i="2"/>
  <c r="BQ67" i="2"/>
  <c r="S69" i="2"/>
  <c r="BQ70" i="2"/>
  <c r="AE85" i="2"/>
  <c r="AE87" i="2"/>
  <c r="CC87" i="2"/>
  <c r="AE88" i="2"/>
  <c r="S89" i="2"/>
  <c r="BP89" i="2"/>
  <c r="AE91" i="2"/>
  <c r="CC94" i="2"/>
  <c r="Y95" i="2"/>
  <c r="BP95" i="2"/>
  <c r="CC98" i="2"/>
  <c r="CC100" i="2"/>
  <c r="AE104" i="2"/>
  <c r="CC105" i="2"/>
  <c r="AE107" i="2"/>
  <c r="CC108" i="2"/>
  <c r="AE110" i="2"/>
  <c r="CC111" i="2"/>
  <c r="AE113" i="2"/>
  <c r="CC114" i="2"/>
  <c r="AE116" i="2"/>
  <c r="BQ116" i="2"/>
  <c r="CC123" i="2"/>
  <c r="S124" i="2"/>
  <c r="BP124" i="2"/>
  <c r="BQ124" i="2" s="1"/>
  <c r="CC125" i="2"/>
  <c r="BP131" i="2"/>
  <c r="BQ131" i="2" s="1"/>
  <c r="CP131" i="2"/>
  <c r="S132" i="2"/>
  <c r="CC133" i="2"/>
  <c r="BP154" i="2"/>
  <c r="Y155" i="2"/>
  <c r="BQ161" i="2"/>
  <c r="CC163" i="2"/>
  <c r="AE164" i="2"/>
  <c r="BW167" i="2"/>
  <c r="CC168" i="2"/>
  <c r="BP170" i="2"/>
  <c r="BQ170" i="2" s="1"/>
  <c r="CP170" i="2"/>
  <c r="S171" i="2"/>
  <c r="BW171" i="2"/>
  <c r="BP173" i="2"/>
  <c r="BQ173" i="2" s="1"/>
  <c r="BQ176" i="2"/>
  <c r="AE178" i="2"/>
  <c r="AR180" i="2"/>
  <c r="R180" i="2"/>
  <c r="W184" i="2"/>
  <c r="S184" i="2"/>
  <c r="BQ187" i="2"/>
  <c r="R201" i="2"/>
  <c r="AR201" i="2"/>
  <c r="BW221" i="2"/>
  <c r="M39" i="2"/>
  <c r="P39" i="2"/>
  <c r="BK40" i="2"/>
  <c r="CB46" i="2"/>
  <c r="CC46" i="2" s="1"/>
  <c r="AE76" i="2"/>
  <c r="CC77" i="2"/>
  <c r="AE79" i="2"/>
  <c r="CC80" i="2"/>
  <c r="AE84" i="2"/>
  <c r="CC84" i="2"/>
  <c r="BQ87" i="2"/>
  <c r="CC90" i="2"/>
  <c r="BW92" i="2"/>
  <c r="Y132" i="2"/>
  <c r="AR143" i="2"/>
  <c r="R143" i="2"/>
  <c r="S143" i="2" s="1"/>
  <c r="Y156" i="2"/>
  <c r="BU156" i="2"/>
  <c r="BQ156" i="2"/>
  <c r="S167" i="2"/>
  <c r="BP183" i="2"/>
  <c r="CP183" i="2"/>
  <c r="BP196" i="2"/>
  <c r="BQ196" i="2" s="1"/>
  <c r="CP196" i="2"/>
  <c r="R220" i="2"/>
  <c r="S220" i="2" s="1"/>
  <c r="R82" i="2"/>
  <c r="S82" i="2" s="1"/>
  <c r="S141" i="2"/>
  <c r="BW156" i="2"/>
  <c r="BP179" i="2"/>
  <c r="BQ179" i="2" s="1"/>
  <c r="CP179" i="2"/>
  <c r="Y184" i="2"/>
  <c r="R186" i="2"/>
  <c r="AR186" i="2"/>
  <c r="CP139" i="2"/>
  <c r="BP139" i="2"/>
  <c r="BQ152" i="2"/>
  <c r="BK39" i="2"/>
  <c r="AR39" i="2"/>
  <c r="M40" i="2"/>
  <c r="AI40" i="2"/>
  <c r="AR40" i="2" s="1"/>
  <c r="L46" i="2"/>
  <c r="AU46" i="2"/>
  <c r="BZ46" i="2"/>
  <c r="AD46" i="2"/>
  <c r="AE46" i="2" s="1"/>
  <c r="CC48" i="2"/>
  <c r="AE50" i="2"/>
  <c r="CC51" i="2"/>
  <c r="AE53" i="2"/>
  <c r="CC54" i="2"/>
  <c r="AE56" i="2"/>
  <c r="CC57" i="2"/>
  <c r="AE59" i="2"/>
  <c r="CC60" i="2"/>
  <c r="AE62" i="2"/>
  <c r="CC63" i="2"/>
  <c r="AE65" i="2"/>
  <c r="CC66" i="2"/>
  <c r="AE68" i="2"/>
  <c r="CC69" i="2"/>
  <c r="AE71" i="2"/>
  <c r="CC75" i="2"/>
  <c r="AE77" i="2"/>
  <c r="CC78" i="2"/>
  <c r="AE80" i="2"/>
  <c r="CC81" i="2"/>
  <c r="S83" i="2"/>
  <c r="AE86" i="2"/>
  <c r="AE93" i="2"/>
  <c r="CC93" i="2"/>
  <c r="BQ96" i="2"/>
  <c r="CC99" i="2"/>
  <c r="CC102" i="2"/>
  <c r="Y104" i="2"/>
  <c r="AE121" i="2"/>
  <c r="AE128" i="2"/>
  <c r="BW136" i="2"/>
  <c r="CC137" i="2"/>
  <c r="BP138" i="2"/>
  <c r="BQ138" i="2" s="1"/>
  <c r="S161" i="2"/>
  <c r="S174" i="2"/>
  <c r="R181" i="2"/>
  <c r="S181" i="2" s="1"/>
  <c r="AR181" i="2"/>
  <c r="BQ181" i="2"/>
  <c r="S185" i="2"/>
  <c r="S191" i="2"/>
  <c r="BW196" i="2"/>
  <c r="CP216" i="2"/>
  <c r="BP216" i="2"/>
  <c r="BQ216" i="2" s="1"/>
  <c r="S240" i="2"/>
  <c r="AR137" i="2"/>
  <c r="R137" i="2"/>
  <c r="S137" i="2" s="1"/>
  <c r="BJ40" i="2"/>
  <c r="CG40" i="2"/>
  <c r="CP40" i="2" s="1"/>
  <c r="BK46" i="2"/>
  <c r="AI46" i="2"/>
  <c r="AR46" i="2" s="1"/>
  <c r="BQ48" i="2"/>
  <c r="X46" i="2"/>
  <c r="S50" i="2"/>
  <c r="BQ51" i="2"/>
  <c r="S53" i="2"/>
  <c r="BQ54" i="2"/>
  <c r="S56" i="2"/>
  <c r="BQ57" i="2"/>
  <c r="S59" i="2"/>
  <c r="BQ60" i="2"/>
  <c r="S62" i="2"/>
  <c r="BQ63" i="2"/>
  <c r="S65" i="2"/>
  <c r="BQ66" i="2"/>
  <c r="S68" i="2"/>
  <c r="BQ69" i="2"/>
  <c r="S71" i="2"/>
  <c r="BQ75" i="2"/>
  <c r="S77" i="2"/>
  <c r="BQ78" i="2"/>
  <c r="S80" i="2"/>
  <c r="BQ81" i="2"/>
  <c r="BQ83" i="2"/>
  <c r="S97" i="2"/>
  <c r="AR151" i="2"/>
  <c r="R151" i="2"/>
  <c r="BQ167" i="2"/>
  <c r="BW181" i="2"/>
  <c r="BP226" i="2"/>
  <c r="BQ226" i="2" s="1"/>
  <c r="CP226" i="2"/>
  <c r="Y107" i="2"/>
  <c r="Y110" i="2"/>
  <c r="Y113" i="2"/>
  <c r="CC117" i="2"/>
  <c r="AE120" i="2"/>
  <c r="Y121" i="2"/>
  <c r="BW125" i="2"/>
  <c r="Y126" i="2"/>
  <c r="AE127" i="2"/>
  <c r="CC128" i="2"/>
  <c r="BW129" i="2"/>
  <c r="BW133" i="2"/>
  <c r="BQ136" i="2"/>
  <c r="AE144" i="2"/>
  <c r="CC145" i="2"/>
  <c r="AE147" i="2"/>
  <c r="CC148" i="2"/>
  <c r="AE150" i="2"/>
  <c r="Y151" i="2"/>
  <c r="S152" i="2"/>
  <c r="AE153" i="2"/>
  <c r="AE155" i="2"/>
  <c r="BW157" i="2"/>
  <c r="CC158" i="2"/>
  <c r="CC159" i="2"/>
  <c r="AE162" i="2"/>
  <c r="CC162" i="2"/>
  <c r="S163" i="2"/>
  <c r="AE165" i="2"/>
  <c r="CC165" i="2"/>
  <c r="S166" i="2"/>
  <c r="AE168" i="2"/>
  <c r="S170" i="2"/>
  <c r="Y175" i="2"/>
  <c r="AE175" i="2"/>
  <c r="CC175" i="2"/>
  <c r="S177" i="2"/>
  <c r="CC182" i="2"/>
  <c r="AE188" i="2"/>
  <c r="Y189" i="2"/>
  <c r="BW189" i="2"/>
  <c r="CC194" i="2"/>
  <c r="AE195" i="2"/>
  <c r="CC197" i="2"/>
  <c r="Y199" i="2"/>
  <c r="BW200" i="2"/>
  <c r="AE204" i="2"/>
  <c r="CC205" i="2"/>
  <c r="S206" i="2"/>
  <c r="BQ206" i="2"/>
  <c r="AE208" i="2"/>
  <c r="AE215" i="2"/>
  <c r="BQ218" i="2"/>
  <c r="S222" i="2"/>
  <c r="CC232" i="2"/>
  <c r="BW236" i="2"/>
  <c r="BW237" i="2"/>
  <c r="CC243" i="2"/>
  <c r="Y262" i="2"/>
  <c r="Y292" i="2"/>
  <c r="Y118" i="2"/>
  <c r="Y120" i="2"/>
  <c r="Y123" i="2"/>
  <c r="S129" i="2"/>
  <c r="AE130" i="2"/>
  <c r="Y133" i="2"/>
  <c r="AE134" i="2"/>
  <c r="CP134" i="2"/>
  <c r="Y135" i="2"/>
  <c r="AE141" i="2"/>
  <c r="BW141" i="2"/>
  <c r="Y143" i="2"/>
  <c r="BW144" i="2"/>
  <c r="Y146" i="2"/>
  <c r="BW147" i="2"/>
  <c r="Y149" i="2"/>
  <c r="BW150" i="2"/>
  <c r="AE151" i="2"/>
  <c r="Y157" i="2"/>
  <c r="Y159" i="2"/>
  <c r="S168" i="2"/>
  <c r="BW173" i="2"/>
  <c r="CC173" i="2"/>
  <c r="AE174" i="2"/>
  <c r="BQ175" i="2"/>
  <c r="Y176" i="2"/>
  <c r="CC178" i="2"/>
  <c r="AE180" i="2"/>
  <c r="CC180" i="2"/>
  <c r="AE181" i="2"/>
  <c r="BW184" i="2"/>
  <c r="AE186" i="2"/>
  <c r="AE194" i="2"/>
  <c r="CC196" i="2"/>
  <c r="CC199" i="2"/>
  <c r="Y207" i="2"/>
  <c r="CC214" i="2"/>
  <c r="CC216" i="2"/>
  <c r="Y219" i="2"/>
  <c r="Y220" i="2"/>
  <c r="Y231" i="2"/>
  <c r="AE239" i="2"/>
  <c r="BQ172" i="2"/>
  <c r="BW175" i="2"/>
  <c r="S182" i="2"/>
  <c r="AE189" i="2"/>
  <c r="CC189" i="2"/>
  <c r="BW197" i="2"/>
  <c r="AE199" i="2"/>
  <c r="CC200" i="2"/>
  <c r="Y204" i="2"/>
  <c r="BW205" i="2"/>
  <c r="AE212" i="2"/>
  <c r="Y215" i="2"/>
  <c r="BW224" i="2"/>
  <c r="BQ227" i="2"/>
  <c r="BW252" i="2"/>
  <c r="CC269" i="2"/>
  <c r="S318" i="2"/>
  <c r="BW320" i="2"/>
  <c r="BW110" i="2"/>
  <c r="BW113" i="2"/>
  <c r="BQ114" i="2"/>
  <c r="Y115" i="2"/>
  <c r="S116" i="2"/>
  <c r="AE118" i="2"/>
  <c r="BW124" i="2"/>
  <c r="Y130" i="2"/>
  <c r="BW130" i="2"/>
  <c r="CC131" i="2"/>
  <c r="AE133" i="2"/>
  <c r="Y134" i="2"/>
  <c r="CC136" i="2"/>
  <c r="AE137" i="2"/>
  <c r="AE138" i="2"/>
  <c r="AE143" i="2"/>
  <c r="CC144" i="2"/>
  <c r="AE146" i="2"/>
  <c r="CC147" i="2"/>
  <c r="AE149" i="2"/>
  <c r="CC150" i="2"/>
  <c r="CC153" i="2"/>
  <c r="BW154" i="2"/>
  <c r="CC155" i="2"/>
  <c r="AE157" i="2"/>
  <c r="Y158" i="2"/>
  <c r="Y174" i="2"/>
  <c r="BQ177" i="2"/>
  <c r="BW180" i="2"/>
  <c r="CC183" i="2"/>
  <c r="CC188" i="2"/>
  <c r="AE193" i="2"/>
  <c r="AE198" i="2"/>
  <c r="CC198" i="2"/>
  <c r="AE202" i="2"/>
  <c r="CC204" i="2"/>
  <c r="AE207" i="2"/>
  <c r="CC208" i="2"/>
  <c r="Y210" i="2"/>
  <c r="AE211" i="2"/>
  <c r="S212" i="2"/>
  <c r="AE216" i="2"/>
  <c r="AE219" i="2"/>
  <c r="BW220" i="2"/>
  <c r="AE223" i="2"/>
  <c r="AR244" i="2"/>
  <c r="R244" i="2"/>
  <c r="S244" i="2" s="1"/>
  <c r="S254" i="2"/>
  <c r="CC283" i="2"/>
  <c r="CC284" i="2"/>
  <c r="CC319" i="2"/>
  <c r="AE325" i="2"/>
  <c r="CC224" i="2"/>
  <c r="AE226" i="2"/>
  <c r="BW226" i="2"/>
  <c r="AE229" i="2"/>
  <c r="BW229" i="2"/>
  <c r="Y230" i="2"/>
  <c r="Y233" i="2"/>
  <c r="AE238" i="2"/>
  <c r="CC239" i="2"/>
  <c r="BW242" i="2"/>
  <c r="AE243" i="2"/>
  <c r="CC253" i="2"/>
  <c r="AE256" i="2"/>
  <c r="Y272" i="2"/>
  <c r="S278" i="2"/>
  <c r="CC280" i="2"/>
  <c r="AE288" i="2"/>
  <c r="BQ310" i="2"/>
  <c r="Y314" i="2"/>
  <c r="BQ315" i="2"/>
  <c r="AE318" i="2"/>
  <c r="Y332" i="2"/>
  <c r="BQ240" i="2"/>
  <c r="CC245" i="2"/>
  <c r="BQ247" i="2"/>
  <c r="Y248" i="2"/>
  <c r="CC251" i="2"/>
  <c r="CC225" i="2"/>
  <c r="CC233" i="2"/>
  <c r="Y236" i="2"/>
  <c r="S238" i="2"/>
  <c r="R239" i="2"/>
  <c r="BP239" i="2"/>
  <c r="Y252" i="2"/>
  <c r="CP253" i="2"/>
  <c r="BQ254" i="2"/>
  <c r="CC256" i="2"/>
  <c r="AE258" i="2"/>
  <c r="CC258" i="2"/>
  <c r="Y259" i="2"/>
  <c r="BW259" i="2"/>
  <c r="BQ278" i="2"/>
  <c r="BQ280" i="2"/>
  <c r="AE284" i="2"/>
  <c r="BW292" i="2"/>
  <c r="Y320" i="2"/>
  <c r="AE329" i="2"/>
  <c r="BW332" i="2"/>
  <c r="Y226" i="2"/>
  <c r="AE228" i="2"/>
  <c r="CC230" i="2"/>
  <c r="BQ231" i="2"/>
  <c r="Y232" i="2"/>
  <c r="R236" i="2"/>
  <c r="Y237" i="2"/>
  <c r="CC237" i="2"/>
  <c r="AE248" i="2"/>
  <c r="BQ251" i="2"/>
  <c r="Y255" i="2"/>
  <c r="CC255" i="2"/>
  <c r="BW272" i="2"/>
  <c r="AE280" i="2"/>
  <c r="BW284" i="2"/>
  <c r="CC285" i="2"/>
  <c r="AE319" i="2"/>
  <c r="AE327" i="2"/>
  <c r="CC327" i="2"/>
  <c r="BW328" i="2"/>
  <c r="AE331" i="2"/>
  <c r="W31" i="2"/>
  <c r="W32" i="2" s="1"/>
  <c r="BP32" i="2"/>
  <c r="BQ32" i="2" s="1"/>
  <c r="BQ31" i="2"/>
  <c r="Y8" i="2"/>
  <c r="Y13" i="2"/>
  <c r="Y21" i="2"/>
  <c r="Y26" i="2"/>
  <c r="Y48" i="2"/>
  <c r="BW49" i="2"/>
  <c r="Y51" i="2"/>
  <c r="BW52" i="2"/>
  <c r="Y54" i="2"/>
  <c r="BW55" i="2"/>
  <c r="Y57" i="2"/>
  <c r="BW58" i="2"/>
  <c r="Y60" i="2"/>
  <c r="BW61" i="2"/>
  <c r="Y63" i="2"/>
  <c r="BW64" i="2"/>
  <c r="Y66" i="2"/>
  <c r="BW67" i="2"/>
  <c r="Y69" i="2"/>
  <c r="BW70" i="2"/>
  <c r="Y75" i="2"/>
  <c r="BW76" i="2"/>
  <c r="Y78" i="2"/>
  <c r="BW79" i="2"/>
  <c r="Y81" i="2"/>
  <c r="P10" i="1"/>
  <c r="Q11" i="1"/>
  <c r="AS13" i="1"/>
  <c r="CC32" i="2"/>
  <c r="Y12" i="2"/>
  <c r="Y17" i="2"/>
  <c r="Y22" i="2"/>
  <c r="Y30" i="2"/>
  <c r="AB32" i="2"/>
  <c r="BW32" i="2"/>
  <c r="W9" i="1"/>
  <c r="U18" i="1"/>
  <c r="U15" i="1"/>
  <c r="P18" i="1"/>
  <c r="Q18" i="1" s="1"/>
  <c r="P15" i="1"/>
  <c r="Q9" i="1"/>
  <c r="W12" i="1"/>
  <c r="K13" i="1"/>
  <c r="Y7" i="2"/>
  <c r="Y15" i="2"/>
  <c r="Y20" i="2"/>
  <c r="Y25" i="2"/>
  <c r="M32" i="2"/>
  <c r="AV32" i="2"/>
  <c r="AU32" i="2"/>
  <c r="BN32" i="2"/>
  <c r="Y47" i="2"/>
  <c r="BW48" i="2"/>
  <c r="Y50" i="2"/>
  <c r="BW51" i="2"/>
  <c r="Y53" i="2"/>
  <c r="BW54" i="2"/>
  <c r="Y56" i="2"/>
  <c r="BW57" i="2"/>
  <c r="Y59" i="2"/>
  <c r="BW60" i="2"/>
  <c r="Y62" i="2"/>
  <c r="BW63" i="2"/>
  <c r="Y65" i="2"/>
  <c r="BW66" i="2"/>
  <c r="Y68" i="2"/>
  <c r="BW69" i="2"/>
  <c r="Y71" i="2"/>
  <c r="BW75" i="2"/>
  <c r="Y77" i="2"/>
  <c r="BW78" i="2"/>
  <c r="Y80" i="2"/>
  <c r="BW81" i="2"/>
  <c r="CG32" i="2"/>
  <c r="CP32" i="2" s="1"/>
  <c r="P8" i="1"/>
  <c r="AG10" i="1"/>
  <c r="AP10" i="1" s="1"/>
  <c r="AG14" i="1"/>
  <c r="AS14" i="1"/>
  <c r="T15" i="1"/>
  <c r="Z15" i="1"/>
  <c r="T17" i="1"/>
  <c r="P31" i="2"/>
  <c r="AB31" i="2"/>
  <c r="O7" i="1"/>
  <c r="U7" i="1"/>
  <c r="AA7" i="1"/>
  <c r="AC7" i="1" s="1"/>
  <c r="AG7" i="1"/>
  <c r="AP7" i="1" s="1"/>
  <c r="AB10" i="1"/>
  <c r="AC10" i="1" s="1"/>
  <c r="J14" i="1"/>
  <c r="V14" i="1"/>
  <c r="AB14" i="1"/>
  <c r="O15" i="1"/>
  <c r="O13" i="1" s="1"/>
  <c r="AA15" i="1"/>
  <c r="AA13" i="1" s="1"/>
  <c r="AG15" i="1"/>
  <c r="AP15" i="1" s="1"/>
  <c r="AG17" i="1"/>
  <c r="O18" i="1"/>
  <c r="O16" i="1" s="1"/>
  <c r="AG18" i="1"/>
  <c r="AP18" i="1" s="1"/>
  <c r="R6" i="2"/>
  <c r="BQ6" i="2"/>
  <c r="AR8" i="2"/>
  <c r="R9" i="2"/>
  <c r="S9" i="2" s="1"/>
  <c r="AR11" i="2"/>
  <c r="R12" i="2"/>
  <c r="S12" i="2" s="1"/>
  <c r="AR14" i="2"/>
  <c r="R15" i="2"/>
  <c r="S15" i="2" s="1"/>
  <c r="AR17" i="2"/>
  <c r="R18" i="2"/>
  <c r="S18" i="2" s="1"/>
  <c r="AR20" i="2"/>
  <c r="R21" i="2"/>
  <c r="S21" i="2" s="1"/>
  <c r="AR23" i="2"/>
  <c r="R24" i="2"/>
  <c r="S24" i="2" s="1"/>
  <c r="AR26" i="2"/>
  <c r="R27" i="2"/>
  <c r="S27" i="2" s="1"/>
  <c r="AR29" i="2"/>
  <c r="R30" i="2"/>
  <c r="S30" i="2" s="1"/>
  <c r="Q31" i="2"/>
  <c r="Q32" i="2" s="1"/>
  <c r="AI31" i="2"/>
  <c r="AR31" i="2" s="1"/>
  <c r="AU31" i="2"/>
  <c r="BK31" i="2"/>
  <c r="BW31" i="2"/>
  <c r="CC31" i="2"/>
  <c r="AR47" i="2"/>
  <c r="BP47" i="2"/>
  <c r="CP48" i="2"/>
  <c r="R49" i="2"/>
  <c r="S49" i="2" s="1"/>
  <c r="AR50" i="2"/>
  <c r="BP50" i="2"/>
  <c r="BQ50" i="2" s="1"/>
  <c r="CP51" i="2"/>
  <c r="R52" i="2"/>
  <c r="S52" i="2" s="1"/>
  <c r="AR53" i="2"/>
  <c r="BP53" i="2"/>
  <c r="BQ53" i="2" s="1"/>
  <c r="CP54" i="2"/>
  <c r="R55" i="2"/>
  <c r="S55" i="2" s="1"/>
  <c r="AR56" i="2"/>
  <c r="BP56" i="2"/>
  <c r="BQ56" i="2" s="1"/>
  <c r="CP57" i="2"/>
  <c r="R58" i="2"/>
  <c r="S58" i="2" s="1"/>
  <c r="AR59" i="2"/>
  <c r="BP59" i="2"/>
  <c r="BQ59" i="2" s="1"/>
  <c r="CP60" i="2"/>
  <c r="R61" i="2"/>
  <c r="S61" i="2" s="1"/>
  <c r="AR62" i="2"/>
  <c r="BP62" i="2"/>
  <c r="BQ62" i="2" s="1"/>
  <c r="CP63" i="2"/>
  <c r="R64" i="2"/>
  <c r="S64" i="2" s="1"/>
  <c r="AR65" i="2"/>
  <c r="BP65" i="2"/>
  <c r="BQ65" i="2" s="1"/>
  <c r="CP66" i="2"/>
  <c r="R67" i="2"/>
  <c r="S67" i="2" s="1"/>
  <c r="AR68" i="2"/>
  <c r="BP68" i="2"/>
  <c r="BQ68" i="2" s="1"/>
  <c r="CP69" i="2"/>
  <c r="R70" i="2"/>
  <c r="S70" i="2" s="1"/>
  <c r="AR71" i="2"/>
  <c r="BP71" i="2"/>
  <c r="BQ71" i="2" s="1"/>
  <c r="CP75" i="2"/>
  <c r="R76" i="2"/>
  <c r="S76" i="2" s="1"/>
  <c r="AR77" i="2"/>
  <c r="BP77" i="2"/>
  <c r="BQ77" i="2" s="1"/>
  <c r="CP78" i="2"/>
  <c r="R79" i="2"/>
  <c r="S79" i="2" s="1"/>
  <c r="AR80" i="2"/>
  <c r="BP80" i="2"/>
  <c r="BQ80" i="2" s="1"/>
  <c r="Y85" i="2"/>
  <c r="BW85" i="2"/>
  <c r="AR86" i="2"/>
  <c r="BW89" i="2"/>
  <c r="Y90" i="2"/>
  <c r="CP90" i="2"/>
  <c r="Y94" i="2"/>
  <c r="BW94" i="2"/>
  <c r="AR95" i="2"/>
  <c r="BW98" i="2"/>
  <c r="Y99" i="2"/>
  <c r="CP99" i="2"/>
  <c r="Y103" i="2"/>
  <c r="AR105" i="2"/>
  <c r="R105" i="2"/>
  <c r="S105" i="2" s="1"/>
  <c r="Y106" i="2"/>
  <c r="AR108" i="2"/>
  <c r="R108" i="2"/>
  <c r="S108" i="2" s="1"/>
  <c r="Y109" i="2"/>
  <c r="AR111" i="2"/>
  <c r="R111" i="2"/>
  <c r="S111" i="2" s="1"/>
  <c r="Y112" i="2"/>
  <c r="BP113" i="2"/>
  <c r="BQ113" i="2" s="1"/>
  <c r="CP113" i="2"/>
  <c r="BW114" i="2"/>
  <c r="W127" i="2"/>
  <c r="Y127" i="2" s="1"/>
  <c r="S127" i="2"/>
  <c r="R135" i="2"/>
  <c r="S135" i="2" s="1"/>
  <c r="BW143" i="2"/>
  <c r="U11" i="1"/>
  <c r="K14" i="1"/>
  <c r="V17" i="1"/>
  <c r="AD31" i="2"/>
  <c r="CG39" i="2"/>
  <c r="CP39" i="2" s="1"/>
  <c r="CP82" i="2"/>
  <c r="BP82" i="2"/>
  <c r="BQ82" i="2" s="1"/>
  <c r="BQ86" i="2"/>
  <c r="AR87" i="2"/>
  <c r="R87" i="2"/>
  <c r="S87" i="2" s="1"/>
  <c r="S91" i="2"/>
  <c r="CP91" i="2"/>
  <c r="BP91" i="2"/>
  <c r="BQ91" i="2" s="1"/>
  <c r="BQ95" i="2"/>
  <c r="AR96" i="2"/>
  <c r="R96" i="2"/>
  <c r="S96" i="2" s="1"/>
  <c r="S100" i="2"/>
  <c r="CP100" i="2"/>
  <c r="BP100" i="2"/>
  <c r="BQ100" i="2" s="1"/>
  <c r="BP104" i="2"/>
  <c r="BQ104" i="2" s="1"/>
  <c r="CP104" i="2"/>
  <c r="BW105" i="2"/>
  <c r="BP107" i="2"/>
  <c r="BQ107" i="2" s="1"/>
  <c r="CP107" i="2"/>
  <c r="BW108" i="2"/>
  <c r="BP110" i="2"/>
  <c r="BQ110" i="2" s="1"/>
  <c r="CP110" i="2"/>
  <c r="BW111" i="2"/>
  <c r="Y114" i="2"/>
  <c r="Y116" i="2"/>
  <c r="Y117" i="2"/>
  <c r="V7" i="1"/>
  <c r="W7" i="1" s="1"/>
  <c r="L13" i="1"/>
  <c r="V15" i="1"/>
  <c r="W15" i="1" s="1"/>
  <c r="AB17" i="1"/>
  <c r="V18" i="1"/>
  <c r="W18" i="1" s="1"/>
  <c r="X31" i="2"/>
  <c r="M13" i="1"/>
  <c r="N13" i="1" s="1"/>
  <c r="S13" i="1"/>
  <c r="T13" i="1" s="1"/>
  <c r="Y13" i="1"/>
  <c r="Z13" i="1" s="1"/>
  <c r="AR7" i="2"/>
  <c r="AR10" i="2"/>
  <c r="AR13" i="2"/>
  <c r="AR16" i="2"/>
  <c r="AR19" i="2"/>
  <c r="AR22" i="2"/>
  <c r="AR25" i="2"/>
  <c r="AR28" i="2"/>
  <c r="M31" i="2"/>
  <c r="R47" i="2"/>
  <c r="CC47" i="2"/>
  <c r="AR48" i="2"/>
  <c r="CP49" i="2"/>
  <c r="AR51" i="2"/>
  <c r="CP52" i="2"/>
  <c r="AR54" i="2"/>
  <c r="CP55" i="2"/>
  <c r="AR57" i="2"/>
  <c r="CP58" i="2"/>
  <c r="AR60" i="2"/>
  <c r="CP61" i="2"/>
  <c r="AR63" i="2"/>
  <c r="CP64" i="2"/>
  <c r="AR66" i="2"/>
  <c r="CP67" i="2"/>
  <c r="AR69" i="2"/>
  <c r="CP70" i="2"/>
  <c r="AR75" i="2"/>
  <c r="CP76" i="2"/>
  <c r="AR78" i="2"/>
  <c r="CP79" i="2"/>
  <c r="AR81" i="2"/>
  <c r="Y82" i="2"/>
  <c r="BW82" i="2"/>
  <c r="AR83" i="2"/>
  <c r="BW86" i="2"/>
  <c r="Y87" i="2"/>
  <c r="CP87" i="2"/>
  <c r="Y91" i="2"/>
  <c r="BW91" i="2"/>
  <c r="AR92" i="2"/>
  <c r="BW95" i="2"/>
  <c r="Y96" i="2"/>
  <c r="CP96" i="2"/>
  <c r="Y100" i="2"/>
  <c r="BW100" i="2"/>
  <c r="R104" i="2"/>
  <c r="S104" i="2" s="1"/>
  <c r="AR104" i="2"/>
  <c r="R107" i="2"/>
  <c r="S107" i="2" s="1"/>
  <c r="AR107" i="2"/>
  <c r="R110" i="2"/>
  <c r="S110" i="2" s="1"/>
  <c r="AR110" i="2"/>
  <c r="R113" i="2"/>
  <c r="S113" i="2" s="1"/>
  <c r="AR113" i="2"/>
  <c r="R115" i="2"/>
  <c r="S115" i="2" s="1"/>
  <c r="AR115" i="2"/>
  <c r="BP120" i="2"/>
  <c r="BQ120" i="2" s="1"/>
  <c r="CP120" i="2"/>
  <c r="T32" i="2"/>
  <c r="V32" i="2" s="1"/>
  <c r="AR84" i="2"/>
  <c r="R84" i="2"/>
  <c r="S84" i="2" s="1"/>
  <c r="CP88" i="2"/>
  <c r="BP88" i="2"/>
  <c r="BQ88" i="2" s="1"/>
  <c r="AR93" i="2"/>
  <c r="R93" i="2"/>
  <c r="S93" i="2" s="1"/>
  <c r="CP97" i="2"/>
  <c r="BP97" i="2"/>
  <c r="BQ97" i="2" s="1"/>
  <c r="AR102" i="2"/>
  <c r="R102" i="2"/>
  <c r="S102" i="2" s="1"/>
  <c r="BQ102" i="2"/>
  <c r="CP103" i="2"/>
  <c r="BP103" i="2"/>
  <c r="BQ103" i="2" s="1"/>
  <c r="CP106" i="2"/>
  <c r="BP106" i="2"/>
  <c r="BQ106" i="2" s="1"/>
  <c r="CP109" i="2"/>
  <c r="BP109" i="2"/>
  <c r="BQ109" i="2" s="1"/>
  <c r="BP117" i="2"/>
  <c r="BQ117" i="2" s="1"/>
  <c r="CP117" i="2"/>
  <c r="R123" i="2"/>
  <c r="S123" i="2" s="1"/>
  <c r="AR123" i="2"/>
  <c r="CR32" i="2"/>
  <c r="Q46" i="2"/>
  <c r="BV46" i="2"/>
  <c r="AE47" i="2"/>
  <c r="Y49" i="2"/>
  <c r="AR49" i="2"/>
  <c r="BW83" i="2"/>
  <c r="Y84" i="2"/>
  <c r="CP84" i="2"/>
  <c r="Y88" i="2"/>
  <c r="BW88" i="2"/>
  <c r="AR89" i="2"/>
  <c r="Y93" i="2"/>
  <c r="CP93" i="2"/>
  <c r="BW97" i="2"/>
  <c r="AR98" i="2"/>
  <c r="Y102" i="2"/>
  <c r="R106" i="2"/>
  <c r="S106" i="2" s="1"/>
  <c r="AR106" i="2"/>
  <c r="R109" i="2"/>
  <c r="S109" i="2" s="1"/>
  <c r="AR109" i="2"/>
  <c r="R112" i="2"/>
  <c r="S112" i="2" s="1"/>
  <c r="AR112" i="2"/>
  <c r="BH32" i="2"/>
  <c r="BJ32" i="2" s="1"/>
  <c r="O10" i="1"/>
  <c r="S85" i="2"/>
  <c r="CP85" i="2"/>
  <c r="BP85" i="2"/>
  <c r="BQ85" i="2" s="1"/>
  <c r="BQ89" i="2"/>
  <c r="AR90" i="2"/>
  <c r="R90" i="2"/>
  <c r="S90" i="2" s="1"/>
  <c r="S94" i="2"/>
  <c r="CP94" i="2"/>
  <c r="BP94" i="2"/>
  <c r="BQ94" i="2" s="1"/>
  <c r="BQ98" i="2"/>
  <c r="AR99" i="2"/>
  <c r="R99" i="2"/>
  <c r="S99" i="2" s="1"/>
  <c r="BP105" i="2"/>
  <c r="BQ105" i="2" s="1"/>
  <c r="CP105" i="2"/>
  <c r="BP108" i="2"/>
  <c r="BQ108" i="2" s="1"/>
  <c r="CP108" i="2"/>
  <c r="BP111" i="2"/>
  <c r="BQ111" i="2" s="1"/>
  <c r="CP111" i="2"/>
  <c r="BW117" i="2"/>
  <c r="R119" i="2"/>
  <c r="S119" i="2" s="1"/>
  <c r="AR119" i="2"/>
  <c r="BW119" i="2"/>
  <c r="R122" i="2"/>
  <c r="S122" i="2" s="1"/>
  <c r="AR122" i="2"/>
  <c r="BW122" i="2"/>
  <c r="Y125" i="2"/>
  <c r="BU131" i="2"/>
  <c r="BW131" i="2" s="1"/>
  <c r="BP146" i="2"/>
  <c r="BQ146" i="2" s="1"/>
  <c r="CP146" i="2"/>
  <c r="BP149" i="2"/>
  <c r="BQ149" i="2" s="1"/>
  <c r="CP149" i="2"/>
  <c r="BP153" i="2"/>
  <c r="BQ153" i="2" s="1"/>
  <c r="CP153" i="2"/>
  <c r="AR158" i="2"/>
  <c r="R158" i="2"/>
  <c r="S158" i="2" s="1"/>
  <c r="BP112" i="2"/>
  <c r="BQ112" i="2" s="1"/>
  <c r="R114" i="2"/>
  <c r="S114" i="2" s="1"/>
  <c r="BP115" i="2"/>
  <c r="BQ115" i="2" s="1"/>
  <c r="R118" i="2"/>
  <c r="S118" i="2" s="1"/>
  <c r="BP119" i="2"/>
  <c r="BQ119" i="2" s="1"/>
  <c r="R121" i="2"/>
  <c r="S121" i="2" s="1"/>
  <c r="BP122" i="2"/>
  <c r="BQ122" i="2" s="1"/>
  <c r="BP123" i="2"/>
  <c r="BQ123" i="2" s="1"/>
  <c r="BP126" i="2"/>
  <c r="BQ126" i="2" s="1"/>
  <c r="CP126" i="2"/>
  <c r="CC127" i="2"/>
  <c r="R131" i="2"/>
  <c r="S131" i="2" s="1"/>
  <c r="AR131" i="2"/>
  <c r="AE132" i="2"/>
  <c r="BP135" i="2"/>
  <c r="BQ135" i="2" s="1"/>
  <c r="CP135" i="2"/>
  <c r="BW138" i="2"/>
  <c r="AE139" i="2"/>
  <c r="BW140" i="2"/>
  <c r="Y141" i="2"/>
  <c r="R146" i="2"/>
  <c r="S146" i="2" s="1"/>
  <c r="AR146" i="2"/>
  <c r="Y147" i="2"/>
  <c r="R149" i="2"/>
  <c r="S149" i="2" s="1"/>
  <c r="AR149" i="2"/>
  <c r="Y150" i="2"/>
  <c r="CP151" i="2"/>
  <c r="BP151" i="2"/>
  <c r="BQ158" i="2"/>
  <c r="R160" i="2"/>
  <c r="S160" i="2" s="1"/>
  <c r="AR160" i="2"/>
  <c r="BW160" i="2"/>
  <c r="Y161" i="2"/>
  <c r="BW163" i="2"/>
  <c r="Y164" i="2"/>
  <c r="BW166" i="2"/>
  <c r="Y167" i="2"/>
  <c r="BW126" i="2"/>
  <c r="Y131" i="2"/>
  <c r="BW135" i="2"/>
  <c r="AR139" i="2"/>
  <c r="R139" i="2"/>
  <c r="CP145" i="2"/>
  <c r="BP145" i="2"/>
  <c r="BQ145" i="2" s="1"/>
  <c r="BW146" i="2"/>
  <c r="CP148" i="2"/>
  <c r="BP148" i="2"/>
  <c r="BQ148" i="2" s="1"/>
  <c r="BW149" i="2"/>
  <c r="Y152" i="2"/>
  <c r="BW153" i="2"/>
  <c r="CP155" i="2"/>
  <c r="BP155" i="2"/>
  <c r="BQ155" i="2" s="1"/>
  <c r="BP157" i="2"/>
  <c r="BQ157" i="2" s="1"/>
  <c r="CP157" i="2"/>
  <c r="CP114" i="2"/>
  <c r="AR117" i="2"/>
  <c r="R128" i="2"/>
  <c r="S128" i="2" s="1"/>
  <c r="AR128" i="2"/>
  <c r="BP132" i="2"/>
  <c r="BQ132" i="2" s="1"/>
  <c r="CP132" i="2"/>
  <c r="R142" i="2"/>
  <c r="S142" i="2" s="1"/>
  <c r="AR142" i="2"/>
  <c r="R145" i="2"/>
  <c r="S145" i="2" s="1"/>
  <c r="AR145" i="2"/>
  <c r="R148" i="2"/>
  <c r="S148" i="2" s="1"/>
  <c r="AR148" i="2"/>
  <c r="BW123" i="2"/>
  <c r="AR124" i="2"/>
  <c r="Y128" i="2"/>
  <c r="CP128" i="2"/>
  <c r="BW132" i="2"/>
  <c r="AR133" i="2"/>
  <c r="BP137" i="2"/>
  <c r="BQ137" i="2" s="1"/>
  <c r="CP137" i="2"/>
  <c r="CC138" i="2"/>
  <c r="CC140" i="2"/>
  <c r="Y142" i="2"/>
  <c r="CP142" i="2"/>
  <c r="BP144" i="2"/>
  <c r="BQ144" i="2" s="1"/>
  <c r="CP144" i="2"/>
  <c r="BP147" i="2"/>
  <c r="BQ147" i="2" s="1"/>
  <c r="CP147" i="2"/>
  <c r="AR154" i="2"/>
  <c r="R154" i="2"/>
  <c r="S154" i="2" s="1"/>
  <c r="R155" i="2"/>
  <c r="S155" i="2" s="1"/>
  <c r="AR155" i="2"/>
  <c r="BW155" i="2"/>
  <c r="Y162" i="2"/>
  <c r="Y165" i="2"/>
  <c r="Y168" i="2"/>
  <c r="Y173" i="2"/>
  <c r="AE123" i="2"/>
  <c r="R125" i="2"/>
  <c r="S125" i="2" s="1"/>
  <c r="AR125" i="2"/>
  <c r="BQ125" i="2"/>
  <c r="AE126" i="2"/>
  <c r="BP129" i="2"/>
  <c r="BQ129" i="2" s="1"/>
  <c r="CP129" i="2"/>
  <c r="S130" i="2"/>
  <c r="CC130" i="2"/>
  <c r="R134" i="2"/>
  <c r="S134" i="2" s="1"/>
  <c r="AR134" i="2"/>
  <c r="BQ134" i="2"/>
  <c r="AE135" i="2"/>
  <c r="Y137" i="2"/>
  <c r="BW137" i="2"/>
  <c r="AR138" i="2"/>
  <c r="AR140" i="2"/>
  <c r="BP143" i="2"/>
  <c r="BQ143" i="2" s="1"/>
  <c r="CP143" i="2"/>
  <c r="AR144" i="2"/>
  <c r="R144" i="2"/>
  <c r="S144" i="2" s="1"/>
  <c r="Y145" i="2"/>
  <c r="AR147" i="2"/>
  <c r="R147" i="2"/>
  <c r="S147" i="2" s="1"/>
  <c r="Y148" i="2"/>
  <c r="AR150" i="2"/>
  <c r="R150" i="2"/>
  <c r="S150" i="2" s="1"/>
  <c r="BQ154" i="2"/>
  <c r="Y178" i="2"/>
  <c r="CP191" i="2"/>
  <c r="BP191" i="2"/>
  <c r="BQ191" i="2" s="1"/>
  <c r="BP199" i="2"/>
  <c r="BQ199" i="2" s="1"/>
  <c r="CP199" i="2"/>
  <c r="AR202" i="2"/>
  <c r="R202" i="2"/>
  <c r="S202" i="2" s="1"/>
  <c r="R208" i="2"/>
  <c r="S208" i="2" s="1"/>
  <c r="AR208" i="2"/>
  <c r="CP210" i="2"/>
  <c r="BP210" i="2"/>
  <c r="BQ210" i="2" s="1"/>
  <c r="BP160" i="2"/>
  <c r="BQ160" i="2" s="1"/>
  <c r="CP161" i="2"/>
  <c r="R162" i="2"/>
  <c r="S162" i="2" s="1"/>
  <c r="AR163" i="2"/>
  <c r="BP163" i="2"/>
  <c r="BQ163" i="2" s="1"/>
  <c r="CP164" i="2"/>
  <c r="R165" i="2"/>
  <c r="S165" i="2" s="1"/>
  <c r="AR166" i="2"/>
  <c r="BP166" i="2"/>
  <c r="BQ166" i="2" s="1"/>
  <c r="CP167" i="2"/>
  <c r="R169" i="2"/>
  <c r="S169" i="2" s="1"/>
  <c r="AR170" i="2"/>
  <c r="CP172" i="2"/>
  <c r="R173" i="2"/>
  <c r="S173" i="2" s="1"/>
  <c r="AR174" i="2"/>
  <c r="BP174" i="2"/>
  <c r="BQ174" i="2" s="1"/>
  <c r="CP175" i="2"/>
  <c r="R176" i="2"/>
  <c r="S176" i="2" s="1"/>
  <c r="AR177" i="2"/>
  <c r="BP180" i="2"/>
  <c r="AR183" i="2"/>
  <c r="R183" i="2"/>
  <c r="S183" i="2" s="1"/>
  <c r="BQ183" i="2"/>
  <c r="AE184" i="2"/>
  <c r="S186" i="2"/>
  <c r="CC186" i="2"/>
  <c r="Y191" i="2"/>
  <c r="BW191" i="2"/>
  <c r="AE197" i="2"/>
  <c r="CP197" i="2"/>
  <c r="BP197" i="2"/>
  <c r="BQ197" i="2" s="1"/>
  <c r="R199" i="2"/>
  <c r="S199" i="2" s="1"/>
  <c r="AR199" i="2"/>
  <c r="Y200" i="2"/>
  <c r="BW202" i="2"/>
  <c r="BP205" i="2"/>
  <c r="BQ205" i="2" s="1"/>
  <c r="CP205" i="2"/>
  <c r="BP207" i="2"/>
  <c r="BQ207" i="2" s="1"/>
  <c r="CP207" i="2"/>
  <c r="BW208" i="2"/>
  <c r="R210" i="2"/>
  <c r="S210" i="2" s="1"/>
  <c r="AR210" i="2"/>
  <c r="Y211" i="2"/>
  <c r="BW212" i="2"/>
  <c r="BW215" i="2"/>
  <c r="Y218" i="2"/>
  <c r="BP220" i="2"/>
  <c r="BQ220" i="2" s="1"/>
  <c r="CP220" i="2"/>
  <c r="Y221" i="2"/>
  <c r="Y223" i="2"/>
  <c r="BP224" i="2"/>
  <c r="BQ224" i="2" s="1"/>
  <c r="CP224" i="2"/>
  <c r="Y225" i="2"/>
  <c r="BQ229" i="2"/>
  <c r="BW233" i="2"/>
  <c r="Y242" i="2"/>
  <c r="BW256" i="2"/>
  <c r="Y258" i="2"/>
  <c r="Y284" i="2"/>
  <c r="BW318" i="2"/>
  <c r="BR32" i="3"/>
  <c r="BS27" i="3"/>
  <c r="Y179" i="2"/>
  <c r="Y183" i="2"/>
  <c r="S188" i="2"/>
  <c r="CP188" i="2"/>
  <c r="BP188" i="2"/>
  <c r="BQ188" i="2" s="1"/>
  <c r="AR194" i="2"/>
  <c r="R194" i="2"/>
  <c r="S194" i="2" s="1"/>
  <c r="Y198" i="2"/>
  <c r="BW199" i="2"/>
  <c r="Y202" i="2"/>
  <c r="AR205" i="2"/>
  <c r="R205" i="2"/>
  <c r="S205" i="2" s="1"/>
  <c r="AR207" i="2"/>
  <c r="R207" i="2"/>
  <c r="S207" i="2" s="1"/>
  <c r="Y208" i="2"/>
  <c r="BW210" i="2"/>
  <c r="Y212" i="2"/>
  <c r="CP213" i="2"/>
  <c r="BP213" i="2"/>
  <c r="BQ213" i="2" s="1"/>
  <c r="R229" i="2"/>
  <c r="S229" i="2" s="1"/>
  <c r="AR229" i="2"/>
  <c r="AC32" i="3"/>
  <c r="BS12" i="3"/>
  <c r="CP150" i="2"/>
  <c r="AR153" i="2"/>
  <c r="CP184" i="2"/>
  <c r="BP184" i="2"/>
  <c r="BQ184" i="2" s="1"/>
  <c r="Y188" i="2"/>
  <c r="BW188" i="2"/>
  <c r="BP192" i="2"/>
  <c r="CP192" i="2"/>
  <c r="Y194" i="2"/>
  <c r="BP204" i="2"/>
  <c r="BQ204" i="2" s="1"/>
  <c r="CP204" i="2"/>
  <c r="BP225" i="2"/>
  <c r="CP225" i="2"/>
  <c r="AR190" i="2"/>
  <c r="R190" i="2"/>
  <c r="S190" i="2" s="1"/>
  <c r="BQ190" i="2"/>
  <c r="AE191" i="2"/>
  <c r="BP200" i="2"/>
  <c r="BQ200" i="2" s="1"/>
  <c r="CP200" i="2"/>
  <c r="R204" i="2"/>
  <c r="S204" i="2" s="1"/>
  <c r="AR204" i="2"/>
  <c r="Y229" i="2"/>
  <c r="BW232" i="2"/>
  <c r="Y328" i="2"/>
  <c r="BS24" i="3"/>
  <c r="BS30" i="3"/>
  <c r="K32" i="3"/>
  <c r="CP178" i="2"/>
  <c r="Y182" i="2"/>
  <c r="Y190" i="2"/>
  <c r="CP190" i="2"/>
  <c r="AR200" i="2"/>
  <c r="R200" i="2"/>
  <c r="S200" i="2" s="1"/>
  <c r="BP202" i="2"/>
  <c r="BQ202" i="2" s="1"/>
  <c r="CP202" i="2"/>
  <c r="BW204" i="2"/>
  <c r="CP208" i="2"/>
  <c r="BP208" i="2"/>
  <c r="BQ208" i="2" s="1"/>
  <c r="BP212" i="2"/>
  <c r="BQ212" i="2" s="1"/>
  <c r="CP212" i="2"/>
  <c r="S218" i="2"/>
  <c r="S221" i="2"/>
  <c r="Y224" i="2"/>
  <c r="BW225" i="2"/>
  <c r="X31" i="3"/>
  <c r="W32" i="3"/>
  <c r="X32" i="3" s="1"/>
  <c r="BY31" i="3"/>
  <c r="BX32" i="3"/>
  <c r="BY32" i="3" s="1"/>
  <c r="BS15" i="3"/>
  <c r="R213" i="2"/>
  <c r="S213" i="2" s="1"/>
  <c r="R215" i="2"/>
  <c r="S215" i="2" s="1"/>
  <c r="BP222" i="2"/>
  <c r="BQ222" i="2" s="1"/>
  <c r="R225" i="2"/>
  <c r="R226" i="2"/>
  <c r="S226" i="2" s="1"/>
  <c r="CP230" i="2"/>
  <c r="R247" i="2"/>
  <c r="S247" i="2" s="1"/>
  <c r="CP247" i="2"/>
  <c r="P31" i="3"/>
  <c r="P32" i="3" s="1"/>
  <c r="AB31" i="3"/>
  <c r="AB32" i="3" s="1"/>
  <c r="BQ6" i="3"/>
  <c r="BY6" i="3"/>
  <c r="CL8" i="3"/>
  <c r="CL11" i="3"/>
  <c r="CL14" i="3"/>
  <c r="CL17" i="3"/>
  <c r="CL20" i="3"/>
  <c r="CL23" i="3"/>
  <c r="CL26" i="3"/>
  <c r="CL29" i="3"/>
  <c r="K31" i="3"/>
  <c r="AT31" i="3"/>
  <c r="N32" i="3"/>
  <c r="O32" i="3" s="1"/>
  <c r="CC32" i="3"/>
  <c r="CL32" i="3" s="1"/>
  <c r="L41" i="3"/>
  <c r="AT42" i="3"/>
  <c r="BY49" i="3"/>
  <c r="BX48" i="3"/>
  <c r="BY48" i="3" s="1"/>
  <c r="AQ50" i="3"/>
  <c r="Q50" i="3"/>
  <c r="R50" i="3" s="1"/>
  <c r="X51" i="3"/>
  <c r="AQ53" i="3"/>
  <c r="Q53" i="3"/>
  <c r="R53" i="3" s="1"/>
  <c r="X54" i="3"/>
  <c r="AQ56" i="3"/>
  <c r="Q56" i="3"/>
  <c r="R56" i="3" s="1"/>
  <c r="X57" i="3"/>
  <c r="AQ59" i="3"/>
  <c r="Q59" i="3"/>
  <c r="R59" i="3" s="1"/>
  <c r="BS59" i="3"/>
  <c r="Q61" i="3"/>
  <c r="R61" i="3" s="1"/>
  <c r="AQ61" i="3"/>
  <c r="X62" i="3"/>
  <c r="CL63" i="3"/>
  <c r="BL63" i="3"/>
  <c r="BM63" i="3" s="1"/>
  <c r="X64" i="3"/>
  <c r="BM65" i="3"/>
  <c r="AQ77" i="3"/>
  <c r="AH42" i="3"/>
  <c r="AQ42" i="3" s="1"/>
  <c r="Q77" i="3"/>
  <c r="R77" i="3" s="1"/>
  <c r="R79" i="3"/>
  <c r="V79" i="3"/>
  <c r="X79" i="3" s="1"/>
  <c r="AQ86" i="3"/>
  <c r="Q86" i="3"/>
  <c r="R86" i="3" s="1"/>
  <c r="BM86" i="3"/>
  <c r="BS126" i="3"/>
  <c r="R241" i="2"/>
  <c r="BP241" i="2"/>
  <c r="BP244" i="2"/>
  <c r="BQ244" i="2" s="1"/>
  <c r="R253" i="2"/>
  <c r="BM7" i="3"/>
  <c r="BM10" i="3"/>
  <c r="BM13" i="3"/>
  <c r="BM16" i="3"/>
  <c r="BM19" i="3"/>
  <c r="L32" i="3"/>
  <c r="L31" i="3"/>
  <c r="AC48" i="3"/>
  <c r="AD48" i="3" s="1"/>
  <c r="AD49" i="3"/>
  <c r="BQ49" i="3"/>
  <c r="BK48" i="3"/>
  <c r="BL49" i="3"/>
  <c r="CL49" i="3"/>
  <c r="BL52" i="3"/>
  <c r="BM52" i="3" s="1"/>
  <c r="CL52" i="3"/>
  <c r="BS53" i="3"/>
  <c r="BL55" i="3"/>
  <c r="BM55" i="3" s="1"/>
  <c r="CL55" i="3"/>
  <c r="BS56" i="3"/>
  <c r="BS61" i="3"/>
  <c r="X66" i="3"/>
  <c r="BM68" i="3"/>
  <c r="BQ68" i="3"/>
  <c r="BS68" i="3" s="1"/>
  <c r="CL78" i="3"/>
  <c r="BL78" i="3"/>
  <c r="BM78" i="3" s="1"/>
  <c r="CL87" i="3"/>
  <c r="BL87" i="3"/>
  <c r="BM87" i="3" s="1"/>
  <c r="BS106" i="3"/>
  <c r="AR212" i="2"/>
  <c r="CP215" i="2"/>
  <c r="AR224" i="2"/>
  <c r="X11" i="3"/>
  <c r="X14" i="3"/>
  <c r="X17" i="3"/>
  <c r="X20" i="3"/>
  <c r="CL21" i="3"/>
  <c r="X23" i="3"/>
  <c r="CL24" i="3"/>
  <c r="X26" i="3"/>
  <c r="CL27" i="3"/>
  <c r="X29" i="3"/>
  <c r="CL30" i="3"/>
  <c r="AA31" i="3"/>
  <c r="CO31" i="3"/>
  <c r="AT32" i="3"/>
  <c r="BD32" i="3"/>
  <c r="BF32" i="3" s="1"/>
  <c r="CN32" i="3"/>
  <c r="AD41" i="3"/>
  <c r="L42" i="3"/>
  <c r="BV42" i="3"/>
  <c r="V49" i="3"/>
  <c r="X49" i="3" s="1"/>
  <c r="P48" i="3"/>
  <c r="Q49" i="3"/>
  <c r="AQ49" i="3"/>
  <c r="Q52" i="3"/>
  <c r="R52" i="3" s="1"/>
  <c r="AQ52" i="3"/>
  <c r="Q55" i="3"/>
  <c r="R55" i="3" s="1"/>
  <c r="AQ55" i="3"/>
  <c r="Q58" i="3"/>
  <c r="R58" i="3" s="1"/>
  <c r="AQ58" i="3"/>
  <c r="CL60" i="3"/>
  <c r="BL60" i="3"/>
  <c r="BM60" i="3" s="1"/>
  <c r="BL62" i="3"/>
  <c r="BM62" i="3" s="1"/>
  <c r="CL62" i="3"/>
  <c r="AQ65" i="3"/>
  <c r="Q65" i="3"/>
  <c r="R65" i="3" s="1"/>
  <c r="R67" i="3"/>
  <c r="V67" i="3"/>
  <c r="X67" i="3" s="1"/>
  <c r="AQ68" i="3"/>
  <c r="Q68" i="3"/>
  <c r="R68" i="3" s="1"/>
  <c r="R70" i="3"/>
  <c r="V70" i="3"/>
  <c r="X70" i="3" s="1"/>
  <c r="AQ80" i="3"/>
  <c r="Q80" i="3"/>
  <c r="R80" i="3" s="1"/>
  <c r="AQ89" i="3"/>
  <c r="Q89" i="3"/>
  <c r="R89" i="3" s="1"/>
  <c r="AH31" i="3"/>
  <c r="Q6" i="3"/>
  <c r="AD7" i="3"/>
  <c r="AD10" i="3"/>
  <c r="AD13" i="3"/>
  <c r="AD16" i="3"/>
  <c r="AD19" i="3"/>
  <c r="AD22" i="3"/>
  <c r="U31" i="3"/>
  <c r="BL31" i="3"/>
  <c r="BS49" i="3"/>
  <c r="BR48" i="3"/>
  <c r="CL51" i="3"/>
  <c r="BL51" i="3"/>
  <c r="BM51" i="3" s="1"/>
  <c r="CL54" i="3"/>
  <c r="BL54" i="3"/>
  <c r="BM54" i="3" s="1"/>
  <c r="CL57" i="3"/>
  <c r="BL57" i="3"/>
  <c r="BM57" i="3" s="1"/>
  <c r="CL66" i="3"/>
  <c r="BL66" i="3"/>
  <c r="BM66" i="3" s="1"/>
  <c r="X68" i="3"/>
  <c r="CL69" i="3"/>
  <c r="BL69" i="3"/>
  <c r="BM69" i="3" s="1"/>
  <c r="BM71" i="3"/>
  <c r="BQ71" i="3"/>
  <c r="BS71" i="3" s="1"/>
  <c r="CL81" i="3"/>
  <c r="BL81" i="3"/>
  <c r="BM81" i="3" s="1"/>
  <c r="R82" i="3"/>
  <c r="CL90" i="3"/>
  <c r="BL90" i="3"/>
  <c r="BM90" i="3" s="1"/>
  <c r="R91" i="3"/>
  <c r="BQ329" i="2"/>
  <c r="X6" i="3"/>
  <c r="AQ15" i="3"/>
  <c r="AQ18" i="3"/>
  <c r="AQ21" i="3"/>
  <c r="AQ24" i="3"/>
  <c r="AQ27" i="3"/>
  <c r="AQ30" i="3"/>
  <c r="R41" i="3"/>
  <c r="BJ42" i="3"/>
  <c r="AQ48" i="3"/>
  <c r="BG48" i="3"/>
  <c r="W48" i="3"/>
  <c r="Q51" i="3"/>
  <c r="R51" i="3" s="1"/>
  <c r="AQ51" i="3"/>
  <c r="X52" i="3"/>
  <c r="Q54" i="3"/>
  <c r="R54" i="3" s="1"/>
  <c r="AQ54" i="3"/>
  <c r="X55" i="3"/>
  <c r="Q57" i="3"/>
  <c r="R57" i="3" s="1"/>
  <c r="AQ57" i="3"/>
  <c r="X58" i="3"/>
  <c r="BL59" i="3"/>
  <c r="BM59" i="3" s="1"/>
  <c r="CL59" i="3"/>
  <c r="BS60" i="3"/>
  <c r="AQ62" i="3"/>
  <c r="Q62" i="3"/>
  <c r="R62" i="3" s="1"/>
  <c r="Q64" i="3"/>
  <c r="R64" i="3" s="1"/>
  <c r="AQ64" i="3"/>
  <c r="X65" i="3"/>
  <c r="AQ71" i="3"/>
  <c r="Q71" i="3"/>
  <c r="R71" i="3" s="1"/>
  <c r="R73" i="3"/>
  <c r="V73" i="3"/>
  <c r="X73" i="3" s="1"/>
  <c r="AQ83" i="3"/>
  <c r="Q83" i="3"/>
  <c r="R83" i="3" s="1"/>
  <c r="AQ92" i="3"/>
  <c r="Q92" i="3"/>
  <c r="R92" i="3" s="1"/>
  <c r="BS135" i="3"/>
  <c r="Q26" i="3"/>
  <c r="R26" i="3" s="1"/>
  <c r="Q29" i="3"/>
  <c r="R29" i="3" s="1"/>
  <c r="CC48" i="3"/>
  <c r="CL48" i="3" s="1"/>
  <c r="BL50" i="3"/>
  <c r="BM50" i="3" s="1"/>
  <c r="CL50" i="3"/>
  <c r="BL53" i="3"/>
  <c r="BM53" i="3" s="1"/>
  <c r="CL53" i="3"/>
  <c r="BL56" i="3"/>
  <c r="BM56" i="3" s="1"/>
  <c r="CL56" i="3"/>
  <c r="CL72" i="3"/>
  <c r="BL72" i="3"/>
  <c r="BM72" i="3" s="1"/>
  <c r="BM77" i="3"/>
  <c r="BQ77" i="3"/>
  <c r="BS77" i="3" s="1"/>
  <c r="CL84" i="3"/>
  <c r="BL84" i="3"/>
  <c r="BM84" i="3" s="1"/>
  <c r="CL58" i="3"/>
  <c r="AQ60" i="3"/>
  <c r="CL61" i="3"/>
  <c r="AQ63" i="3"/>
  <c r="CL64" i="3"/>
  <c r="AQ66" i="3"/>
  <c r="CL67" i="3"/>
  <c r="BL95" i="3"/>
  <c r="BM95" i="3" s="1"/>
  <c r="CL97" i="3"/>
  <c r="AD98" i="3"/>
  <c r="X100" i="3"/>
  <c r="BQ100" i="3"/>
  <c r="BS100" i="3" s="1"/>
  <c r="BL104" i="3"/>
  <c r="BM104" i="3" s="1"/>
  <c r="CL106" i="3"/>
  <c r="AD107" i="3"/>
  <c r="X109" i="3"/>
  <c r="BQ109" i="3"/>
  <c r="BS109" i="3" s="1"/>
  <c r="BL113" i="3"/>
  <c r="BM113" i="3" s="1"/>
  <c r="AD114" i="3"/>
  <c r="BL115" i="3"/>
  <c r="BM115" i="3" s="1"/>
  <c r="CL117" i="3"/>
  <c r="AD118" i="3"/>
  <c r="X120" i="3"/>
  <c r="BQ120" i="3"/>
  <c r="BS120" i="3" s="1"/>
  <c r="BL124" i="3"/>
  <c r="BM124" i="3" s="1"/>
  <c r="CL126" i="3"/>
  <c r="AD127" i="3"/>
  <c r="X129" i="3"/>
  <c r="BQ129" i="3"/>
  <c r="BS129" i="3" s="1"/>
  <c r="BL133" i="3"/>
  <c r="BM133" i="3" s="1"/>
  <c r="CL135" i="3"/>
  <c r="AD136" i="3"/>
  <c r="X138" i="3"/>
  <c r="BQ138" i="3"/>
  <c r="BS138" i="3" s="1"/>
  <c r="BL142" i="3"/>
  <c r="BM142" i="3" s="1"/>
  <c r="BL166" i="3"/>
  <c r="BM166" i="3" s="1"/>
  <c r="BS169" i="3"/>
  <c r="X175" i="3"/>
  <c r="BQ175" i="3"/>
  <c r="BS175" i="3" s="1"/>
  <c r="BS92" i="3"/>
  <c r="Q97" i="3"/>
  <c r="R97" i="3" s="1"/>
  <c r="BS101" i="3"/>
  <c r="Q106" i="3"/>
  <c r="R106" i="3" s="1"/>
  <c r="BS110" i="3"/>
  <c r="BL114" i="3"/>
  <c r="Q117" i="3"/>
  <c r="R117" i="3" s="1"/>
  <c r="BS121" i="3"/>
  <c r="Q126" i="3"/>
  <c r="R126" i="3" s="1"/>
  <c r="BS130" i="3"/>
  <c r="Q135" i="3"/>
  <c r="R135" i="3" s="1"/>
  <c r="BS139" i="3"/>
  <c r="Q144" i="3"/>
  <c r="R144" i="3" s="1"/>
  <c r="BL145" i="3"/>
  <c r="BM145" i="3" s="1"/>
  <c r="Q147" i="3"/>
  <c r="R147" i="3" s="1"/>
  <c r="BL148" i="3"/>
  <c r="BM148" i="3" s="1"/>
  <c r="Q150" i="3"/>
  <c r="R150" i="3" s="1"/>
  <c r="BL151" i="3"/>
  <c r="BM151" i="3" s="1"/>
  <c r="Q153" i="3"/>
  <c r="R153" i="3" s="1"/>
  <c r="BL154" i="3"/>
  <c r="BM154" i="3" s="1"/>
  <c r="Q156" i="3"/>
  <c r="R156" i="3" s="1"/>
  <c r="BL157" i="3"/>
  <c r="BM157" i="3" s="1"/>
  <c r="Q159" i="3"/>
  <c r="R159" i="3" s="1"/>
  <c r="BL160" i="3"/>
  <c r="BM160" i="3" s="1"/>
  <c r="Q162" i="3"/>
  <c r="R162" i="3" s="1"/>
  <c r="BL163" i="3"/>
  <c r="BM163" i="3" s="1"/>
  <c r="Q165" i="3"/>
  <c r="R165" i="3" s="1"/>
  <c r="BM168" i="3"/>
  <c r="BS176" i="3"/>
  <c r="V177" i="3"/>
  <c r="X177" i="3" s="1"/>
  <c r="V180" i="3"/>
  <c r="X180" i="3" s="1"/>
  <c r="BS187" i="3"/>
  <c r="BM189" i="3"/>
  <c r="BQ189" i="3"/>
  <c r="BS189" i="3" s="1"/>
  <c r="BQ222" i="3"/>
  <c r="BM222" i="3"/>
  <c r="CL65" i="3"/>
  <c r="X94" i="3"/>
  <c r="Q101" i="3"/>
  <c r="R101" i="3" s="1"/>
  <c r="X103" i="3"/>
  <c r="Q110" i="3"/>
  <c r="R110" i="3" s="1"/>
  <c r="X112" i="3"/>
  <c r="Q121" i="3"/>
  <c r="R121" i="3" s="1"/>
  <c r="X123" i="3"/>
  <c r="Q130" i="3"/>
  <c r="R130" i="3" s="1"/>
  <c r="X132" i="3"/>
  <c r="Q139" i="3"/>
  <c r="R139" i="3" s="1"/>
  <c r="X141" i="3"/>
  <c r="R186" i="3"/>
  <c r="V186" i="3"/>
  <c r="X186" i="3" s="1"/>
  <c r="AQ189" i="3"/>
  <c r="Q189" i="3"/>
  <c r="R189" i="3" s="1"/>
  <c r="CL193" i="3"/>
  <c r="BL193" i="3"/>
  <c r="BM193" i="3" s="1"/>
  <c r="Q178" i="3"/>
  <c r="AQ178" i="3"/>
  <c r="R197" i="3"/>
  <c r="V197" i="3"/>
  <c r="X197" i="3" s="1"/>
  <c r="R203" i="3"/>
  <c r="V203" i="3"/>
  <c r="X203" i="3" s="1"/>
  <c r="R209" i="3"/>
  <c r="V209" i="3"/>
  <c r="X209" i="3" s="1"/>
  <c r="BM210" i="3"/>
  <c r="BQ210" i="3"/>
  <c r="BS210" i="3" s="1"/>
  <c r="CL94" i="3"/>
  <c r="AD95" i="3"/>
  <c r="X97" i="3"/>
  <c r="R99" i="3"/>
  <c r="CL103" i="3"/>
  <c r="AD104" i="3"/>
  <c r="X106" i="3"/>
  <c r="R108" i="3"/>
  <c r="CL112" i="3"/>
  <c r="AD113" i="3"/>
  <c r="AD115" i="3"/>
  <c r="X117" i="3"/>
  <c r="R119" i="3"/>
  <c r="CL123" i="3"/>
  <c r="AD124" i="3"/>
  <c r="X126" i="3"/>
  <c r="R128" i="3"/>
  <c r="CL132" i="3"/>
  <c r="AD133" i="3"/>
  <c r="X135" i="3"/>
  <c r="R137" i="3"/>
  <c r="CL141" i="3"/>
  <c r="AD142" i="3"/>
  <c r="AD166" i="3"/>
  <c r="BL169" i="3"/>
  <c r="BM169" i="3" s="1"/>
  <c r="Q175" i="3"/>
  <c r="R175" i="3" s="1"/>
  <c r="BM181" i="3"/>
  <c r="BQ181" i="3"/>
  <c r="BS181" i="3" s="1"/>
  <c r="BM192" i="3"/>
  <c r="BQ192" i="3"/>
  <c r="BS192" i="3" s="1"/>
  <c r="BL207" i="3"/>
  <c r="CL207" i="3"/>
  <c r="AQ96" i="3"/>
  <c r="BY96" i="3"/>
  <c r="BS98" i="3"/>
  <c r="AQ105" i="3"/>
  <c r="BY105" i="3"/>
  <c r="BS107" i="3"/>
  <c r="AQ116" i="3"/>
  <c r="BY116" i="3"/>
  <c r="BS118" i="3"/>
  <c r="AQ125" i="3"/>
  <c r="BY125" i="3"/>
  <c r="BS127" i="3"/>
  <c r="AQ134" i="3"/>
  <c r="BY134" i="3"/>
  <c r="BS136" i="3"/>
  <c r="BY143" i="3"/>
  <c r="AD145" i="3"/>
  <c r="BY146" i="3"/>
  <c r="AD148" i="3"/>
  <c r="BY149" i="3"/>
  <c r="AD151" i="3"/>
  <c r="BY152" i="3"/>
  <c r="AD154" i="3"/>
  <c r="BY155" i="3"/>
  <c r="AD157" i="3"/>
  <c r="BY158" i="3"/>
  <c r="AD160" i="3"/>
  <c r="BY161" i="3"/>
  <c r="V174" i="3"/>
  <c r="X174" i="3" s="1"/>
  <c r="BS188" i="3"/>
  <c r="AQ192" i="3"/>
  <c r="Q192" i="3"/>
  <c r="R192" i="3" s="1"/>
  <c r="V217" i="3"/>
  <c r="X217" i="3" s="1"/>
  <c r="R217" i="3"/>
  <c r="X212" i="3"/>
  <c r="AQ198" i="3"/>
  <c r="BL198" i="3"/>
  <c r="BY215" i="3"/>
  <c r="BY227" i="3"/>
  <c r="R270" i="3"/>
  <c r="Y31" i="4"/>
  <c r="Z6" i="4"/>
  <c r="BM246" i="3"/>
  <c r="BS247" i="3"/>
  <c r="S30" i="4"/>
  <c r="T30" i="4" s="1"/>
  <c r="AS30" i="4"/>
  <c r="N32" i="4"/>
  <c r="S27" i="4"/>
  <c r="T27" i="4" s="1"/>
  <c r="AS27" i="4"/>
  <c r="BR45" i="4"/>
  <c r="BY201" i="3"/>
  <c r="X204" i="3"/>
  <c r="BS204" i="3"/>
  <c r="R212" i="3"/>
  <c r="BY218" i="3"/>
  <c r="BM219" i="3"/>
  <c r="AD227" i="3"/>
  <c r="AD228" i="3"/>
  <c r="BM270" i="3"/>
  <c r="R31" i="4"/>
  <c r="R32" i="4" s="1"/>
  <c r="AE31" i="4"/>
  <c r="AF6" i="4"/>
  <c r="CC31" i="4"/>
  <c r="CD6" i="4"/>
  <c r="BQ7" i="4"/>
  <c r="BR7" i="4" s="1"/>
  <c r="AS8" i="4"/>
  <c r="S8" i="4"/>
  <c r="T8" i="4" s="1"/>
  <c r="BQ10" i="4"/>
  <c r="BR10" i="4" s="1"/>
  <c r="AS11" i="4"/>
  <c r="S11" i="4"/>
  <c r="T11" i="4" s="1"/>
  <c r="BQ13" i="4"/>
  <c r="BR13" i="4" s="1"/>
  <c r="AS14" i="4"/>
  <c r="S14" i="4"/>
  <c r="T14" i="4" s="1"/>
  <c r="BQ16" i="4"/>
  <c r="BR16" i="4" s="1"/>
  <c r="AS17" i="4"/>
  <c r="S17" i="4"/>
  <c r="T17" i="4" s="1"/>
  <c r="BQ19" i="4"/>
  <c r="BR19" i="4" s="1"/>
  <c r="AS20" i="4"/>
  <c r="S20" i="4"/>
  <c r="T20" i="4" s="1"/>
  <c r="BQ22" i="4"/>
  <c r="BR22" i="4" s="1"/>
  <c r="S24" i="4"/>
  <c r="T24" i="4" s="1"/>
  <c r="AS24" i="4"/>
  <c r="Z26" i="4"/>
  <c r="W32" i="4"/>
  <c r="Q201" i="3"/>
  <c r="AJ31" i="4"/>
  <c r="AS31" i="4" s="1"/>
  <c r="S6" i="4"/>
  <c r="AS6" i="4"/>
  <c r="CH31" i="4"/>
  <c r="BQ8" i="4"/>
  <c r="BR8" i="4" s="1"/>
  <c r="S9" i="4"/>
  <c r="T9" i="4" s="1"/>
  <c r="AS9" i="4"/>
  <c r="BQ11" i="4"/>
  <c r="BR11" i="4" s="1"/>
  <c r="S12" i="4"/>
  <c r="T12" i="4" s="1"/>
  <c r="AS12" i="4"/>
  <c r="BQ14" i="4"/>
  <c r="BR14" i="4" s="1"/>
  <c r="S15" i="4"/>
  <c r="T15" i="4" s="1"/>
  <c r="AS15" i="4"/>
  <c r="BQ17" i="4"/>
  <c r="BR17" i="4" s="1"/>
  <c r="S18" i="4"/>
  <c r="T18" i="4" s="1"/>
  <c r="AS18" i="4"/>
  <c r="BQ20" i="4"/>
  <c r="BR20" i="4" s="1"/>
  <c r="S21" i="4"/>
  <c r="T21" i="4" s="1"/>
  <c r="AS21" i="4"/>
  <c r="BQ23" i="4"/>
  <c r="BR23" i="4" s="1"/>
  <c r="CU32" i="4"/>
  <c r="CU33" i="4" s="1"/>
  <c r="S23" i="4"/>
  <c r="T23" i="4" s="1"/>
  <c r="S26" i="4"/>
  <c r="T26" i="4" s="1"/>
  <c r="S29" i="4"/>
  <c r="T29" i="4" s="1"/>
  <c r="M31" i="4"/>
  <c r="Q37" i="4"/>
  <c r="CT42" i="4"/>
  <c r="AS44" i="4"/>
  <c r="AJ36" i="4"/>
  <c r="AS36" i="4" s="1"/>
  <c r="BR44" i="4"/>
  <c r="Z46" i="4"/>
  <c r="Z47" i="4"/>
  <c r="Z52" i="4"/>
  <c r="Z53" i="4"/>
  <c r="Z58" i="4"/>
  <c r="Z59" i="4"/>
  <c r="Z64" i="4"/>
  <c r="Z65" i="4"/>
  <c r="CH37" i="4"/>
  <c r="CQ37" i="4" s="1"/>
  <c r="CQ74" i="4"/>
  <c r="Z75" i="4"/>
  <c r="Z76" i="4"/>
  <c r="Z83" i="4"/>
  <c r="Z89" i="4"/>
  <c r="Z121" i="4"/>
  <c r="N31" i="4"/>
  <c r="AV31" i="4"/>
  <c r="P32" i="4"/>
  <c r="Q32" i="4" s="1"/>
  <c r="CT36" i="4"/>
  <c r="Z43" i="4"/>
  <c r="CD48" i="4"/>
  <c r="CD54" i="4"/>
  <c r="CD60" i="4"/>
  <c r="CD66" i="4"/>
  <c r="CD77" i="4"/>
  <c r="Z96" i="4"/>
  <c r="Z97" i="4"/>
  <c r="Z102" i="4"/>
  <c r="Z103" i="4"/>
  <c r="BW32" i="4"/>
  <c r="BX32" i="4" s="1"/>
  <c r="N42" i="4"/>
  <c r="Z44" i="4"/>
  <c r="Y42" i="4"/>
  <c r="S50" i="4"/>
  <c r="T50" i="4" s="1"/>
  <c r="AS50" i="4"/>
  <c r="S56" i="4"/>
  <c r="T56" i="4" s="1"/>
  <c r="AS56" i="4"/>
  <c r="S62" i="4"/>
  <c r="T62" i="4" s="1"/>
  <c r="AS62" i="4"/>
  <c r="S73" i="4"/>
  <c r="T73" i="4" s="1"/>
  <c r="AJ37" i="4"/>
  <c r="AS37" i="4" s="1"/>
  <c r="AS73" i="4"/>
  <c r="CR32" i="4"/>
  <c r="CT32" i="4" s="1"/>
  <c r="AJ32" i="4"/>
  <c r="AS32" i="4" s="1"/>
  <c r="AF47" i="4"/>
  <c r="AF53" i="4"/>
  <c r="AF59" i="4"/>
  <c r="AF65" i="4"/>
  <c r="AF76" i="4"/>
  <c r="CD82" i="4"/>
  <c r="CD88" i="4"/>
  <c r="S94" i="4"/>
  <c r="T94" i="4" s="1"/>
  <c r="AS94" i="4"/>
  <c r="BR94" i="4"/>
  <c r="X31" i="4"/>
  <c r="X32" i="4" s="1"/>
  <c r="W31" i="4"/>
  <c r="AW32" i="4"/>
  <c r="AW33" i="4" s="1"/>
  <c r="AV32" i="4"/>
  <c r="BI32" i="4"/>
  <c r="BK32" i="4" s="1"/>
  <c r="AS33" i="4"/>
  <c r="AV36" i="4"/>
  <c r="BK36" i="4"/>
  <c r="AC37" i="4"/>
  <c r="AE42" i="4"/>
  <c r="CD45" i="4"/>
  <c r="Z49" i="4"/>
  <c r="Z55" i="4"/>
  <c r="Z61" i="4"/>
  <c r="Z67" i="4"/>
  <c r="Z78" i="4"/>
  <c r="BQ79" i="4"/>
  <c r="BR79" i="4" s="1"/>
  <c r="S84" i="4"/>
  <c r="T84" i="4" s="1"/>
  <c r="AS84" i="4"/>
  <c r="BR84" i="4"/>
  <c r="BQ85" i="4"/>
  <c r="BR85" i="4" s="1"/>
  <c r="S90" i="4"/>
  <c r="T90" i="4" s="1"/>
  <c r="AS90" i="4"/>
  <c r="BR90" i="4"/>
  <c r="BQ91" i="4"/>
  <c r="BR91" i="4" s="1"/>
  <c r="CH42" i="4"/>
  <c r="CQ42" i="4" s="1"/>
  <c r="CQ45" i="4"/>
  <c r="CH36" i="4"/>
  <c r="CQ36" i="4" s="1"/>
  <c r="AF81" i="4"/>
  <c r="AF87" i="4"/>
  <c r="AF92" i="4"/>
  <c r="Z93" i="4"/>
  <c r="Z115" i="4"/>
  <c r="S145" i="4"/>
  <c r="T145" i="4" s="1"/>
  <c r="AS145" i="4"/>
  <c r="X167" i="4"/>
  <c r="Z167" i="4" s="1"/>
  <c r="T167" i="4"/>
  <c r="X182" i="4"/>
  <c r="Z182" i="4" s="1"/>
  <c r="T182" i="4"/>
  <c r="CQ191" i="4"/>
  <c r="BQ191" i="4"/>
  <c r="BR191" i="4" s="1"/>
  <c r="BL31" i="4"/>
  <c r="S46" i="4"/>
  <c r="T46" i="4" s="1"/>
  <c r="S52" i="4"/>
  <c r="T52" i="4" s="1"/>
  <c r="S58" i="4"/>
  <c r="T58" i="4" s="1"/>
  <c r="S64" i="4"/>
  <c r="T64" i="4" s="1"/>
  <c r="S75" i="4"/>
  <c r="T75" i="4" s="1"/>
  <c r="S80" i="4"/>
  <c r="T80" i="4" s="1"/>
  <c r="S86" i="4"/>
  <c r="T86" i="4" s="1"/>
  <c r="S96" i="4"/>
  <c r="T96" i="4" s="1"/>
  <c r="AS100" i="4"/>
  <c r="S102" i="4"/>
  <c r="T102" i="4" s="1"/>
  <c r="AS104" i="4"/>
  <c r="AS107" i="4"/>
  <c r="BQ107" i="4"/>
  <c r="BR107" i="4" s="1"/>
  <c r="AS109" i="4"/>
  <c r="CD111" i="4"/>
  <c r="S115" i="4"/>
  <c r="T115" i="4" s="1"/>
  <c r="AS116" i="4"/>
  <c r="AS119" i="4"/>
  <c r="BQ119" i="4"/>
  <c r="BR119" i="4" s="1"/>
  <c r="AS121" i="4"/>
  <c r="AS125" i="4"/>
  <c r="BQ125" i="4"/>
  <c r="BR125" i="4" s="1"/>
  <c r="CD126" i="4"/>
  <c r="AS128" i="4"/>
  <c r="BQ128" i="4"/>
  <c r="BR128" i="4" s="1"/>
  <c r="T129" i="4"/>
  <c r="BQ134" i="4"/>
  <c r="BR134" i="4" s="1"/>
  <c r="S136" i="4"/>
  <c r="T136" i="4" s="1"/>
  <c r="S139" i="4"/>
  <c r="T139" i="4" s="1"/>
  <c r="AS139" i="4"/>
  <c r="BQ140" i="4"/>
  <c r="BR140" i="4" s="1"/>
  <c r="Z142" i="4"/>
  <c r="X159" i="4"/>
  <c r="Z159" i="4" s="1"/>
  <c r="T159" i="4"/>
  <c r="S178" i="4"/>
  <c r="T178" i="4" s="1"/>
  <c r="AS178" i="4"/>
  <c r="BQ179" i="4"/>
  <c r="BR179" i="4" s="1"/>
  <c r="AS180" i="4"/>
  <c r="S180" i="4"/>
  <c r="S110" i="4"/>
  <c r="T110" i="4" s="1"/>
  <c r="AF110" i="4"/>
  <c r="AF122" i="4"/>
  <c r="S124" i="4"/>
  <c r="T124" i="4" s="1"/>
  <c r="Z136" i="4"/>
  <c r="X153" i="4"/>
  <c r="Z153" i="4" s="1"/>
  <c r="T153" i="4"/>
  <c r="S171" i="4"/>
  <c r="T171" i="4" s="1"/>
  <c r="AS171" i="4"/>
  <c r="BQ173" i="4"/>
  <c r="BR173" i="4" s="1"/>
  <c r="Z175" i="4"/>
  <c r="Z106" i="4"/>
  <c r="Z118" i="4"/>
  <c r="X147" i="4"/>
  <c r="Z147" i="4" s="1"/>
  <c r="T147" i="4"/>
  <c r="S165" i="4"/>
  <c r="T165" i="4" s="1"/>
  <c r="AS165" i="4"/>
  <c r="CD105" i="4"/>
  <c r="BQ113" i="4"/>
  <c r="BR113" i="4" s="1"/>
  <c r="CD117" i="4"/>
  <c r="S130" i="4"/>
  <c r="T130" i="4" s="1"/>
  <c r="T132" i="4"/>
  <c r="X141" i="4"/>
  <c r="Z141" i="4" s="1"/>
  <c r="T141" i="4"/>
  <c r="S157" i="4"/>
  <c r="T157" i="4" s="1"/>
  <c r="AS157" i="4"/>
  <c r="AF104" i="4"/>
  <c r="AF116" i="4"/>
  <c r="AF125" i="4"/>
  <c r="Z127" i="4"/>
  <c r="AF128" i="4"/>
  <c r="Z130" i="4"/>
  <c r="S151" i="4"/>
  <c r="T151" i="4" s="1"/>
  <c r="AS151" i="4"/>
  <c r="BQ152" i="4"/>
  <c r="BR152" i="4" s="1"/>
  <c r="Z154" i="4"/>
  <c r="X174" i="4"/>
  <c r="Z174" i="4" s="1"/>
  <c r="T174" i="4"/>
  <c r="AS184" i="4"/>
  <c r="S184" i="4"/>
  <c r="T184" i="4" s="1"/>
  <c r="AS185" i="4"/>
  <c r="BQ185" i="4"/>
  <c r="BR185" i="4" s="1"/>
  <c r="AS186" i="4"/>
  <c r="CQ187" i="4"/>
  <c r="BQ187" i="4"/>
  <c r="Z188" i="4"/>
  <c r="T194" i="4"/>
  <c r="AS199" i="4"/>
  <c r="S199" i="4"/>
  <c r="T199" i="4" s="1"/>
  <c r="AS212" i="4"/>
  <c r="S212" i="4"/>
  <c r="T212" i="4" s="1"/>
  <c r="Z222" i="4"/>
  <c r="Z231" i="4"/>
  <c r="Z243" i="4"/>
  <c r="Z253" i="4"/>
  <c r="Z196" i="4"/>
  <c r="T208" i="4"/>
  <c r="T239" i="4"/>
  <c r="Z184" i="4"/>
  <c r="AS192" i="4"/>
  <c r="S192" i="4"/>
  <c r="T192" i="4" s="1"/>
  <c r="AS206" i="4"/>
  <c r="S206" i="4"/>
  <c r="T206" i="4" s="1"/>
  <c r="Z239" i="4"/>
  <c r="AS241" i="4"/>
  <c r="S241" i="4"/>
  <c r="T241" i="4" s="1"/>
  <c r="Z245" i="4"/>
  <c r="BQ248" i="4"/>
  <c r="BR248" i="4" s="1"/>
  <c r="Z192" i="4"/>
  <c r="BQ197" i="4"/>
  <c r="BR197" i="4" s="1"/>
  <c r="Z205" i="4"/>
  <c r="Z210" i="4"/>
  <c r="Z247" i="4"/>
  <c r="Z203" i="4"/>
  <c r="Z206" i="4"/>
  <c r="BQ207" i="4"/>
  <c r="BR207" i="4" s="1"/>
  <c r="Z237" i="4"/>
  <c r="Z241" i="4"/>
  <c r="BQ244" i="4"/>
  <c r="BR244" i="4" s="1"/>
  <c r="Z275" i="4"/>
  <c r="AS205" i="4"/>
  <c r="AS210" i="4"/>
  <c r="AS219" i="4"/>
  <c r="S221" i="4"/>
  <c r="AS229" i="4"/>
  <c r="S240" i="4"/>
  <c r="S251" i="4"/>
  <c r="T251" i="4" s="1"/>
  <c r="BQ252" i="4"/>
  <c r="S253" i="4"/>
  <c r="T253" i="4" s="1"/>
  <c r="X263" i="4"/>
  <c r="Z263" i="4" s="1"/>
  <c r="BQ268" i="4"/>
  <c r="S272" i="4"/>
  <c r="T272" i="4" s="1"/>
  <c r="X276" i="4"/>
  <c r="Z276" i="4" s="1"/>
  <c r="CQ282" i="4"/>
  <c r="AS283" i="4"/>
  <c r="X287" i="4"/>
  <c r="Z287" i="4" s="1"/>
  <c r="CD321" i="4"/>
  <c r="AV31" i="5"/>
  <c r="BT31" i="5"/>
  <c r="BT32" i="5" s="1"/>
  <c r="CB6" i="5"/>
  <c r="BU31" i="5"/>
  <c r="CF31" i="5"/>
  <c r="BO6" i="5"/>
  <c r="AS245" i="4"/>
  <c r="AD32" i="5"/>
  <c r="AE32" i="5" s="1"/>
  <c r="AE31" i="5"/>
  <c r="BV6" i="5"/>
  <c r="CO6" i="5"/>
  <c r="S282" i="4"/>
  <c r="AF315" i="4"/>
  <c r="AF320" i="4"/>
  <c r="W31" i="5"/>
  <c r="W32" i="5" s="1"/>
  <c r="AI31" i="5"/>
  <c r="AR31" i="5" s="1"/>
  <c r="AR6" i="5"/>
  <c r="CO7" i="5"/>
  <c r="T315" i="4"/>
  <c r="Y6" i="5"/>
  <c r="X31" i="5"/>
  <c r="CB31" i="5"/>
  <c r="CA32" i="5"/>
  <c r="CB32" i="5" s="1"/>
  <c r="AE9" i="5"/>
  <c r="BV10" i="5"/>
  <c r="Q31" i="5"/>
  <c r="Q32" i="5" s="1"/>
  <c r="R13" i="5"/>
  <c r="S13" i="5" s="1"/>
  <c r="AR18" i="5"/>
  <c r="R19" i="5"/>
  <c r="S19" i="5" s="1"/>
  <c r="BP20" i="5"/>
  <c r="S21" i="5"/>
  <c r="R25" i="5"/>
  <c r="S25" i="5" s="1"/>
  <c r="BO27" i="5"/>
  <c r="BP27" i="5" s="1"/>
  <c r="P31" i="5"/>
  <c r="BS31" i="5"/>
  <c r="AU38" i="5"/>
  <c r="BY38" i="5"/>
  <c r="X44" i="5"/>
  <c r="BN44" i="5"/>
  <c r="BO48" i="5"/>
  <c r="BP48" i="5" s="1"/>
  <c r="CO48" i="5"/>
  <c r="W51" i="5"/>
  <c r="Y51" i="5" s="1"/>
  <c r="BO57" i="5"/>
  <c r="BP57" i="5" s="1"/>
  <c r="CO57" i="5"/>
  <c r="BO185" i="5"/>
  <c r="CF39" i="5"/>
  <c r="CO39" i="5" s="1"/>
  <c r="BV15" i="5"/>
  <c r="BO18" i="5"/>
  <c r="BP18" i="5" s="1"/>
  <c r="BV21" i="5"/>
  <c r="BO24" i="5"/>
  <c r="BP24" i="5" s="1"/>
  <c r="Y28" i="5"/>
  <c r="BO28" i="5"/>
  <c r="BP28" i="5" s="1"/>
  <c r="R29" i="5"/>
  <c r="S29" i="5" s="1"/>
  <c r="BJ32" i="5"/>
  <c r="G32" i="5"/>
  <c r="M32" i="5" s="1"/>
  <c r="BL32" i="5"/>
  <c r="BM32" i="5" s="1"/>
  <c r="M39" i="5"/>
  <c r="CO53" i="5"/>
  <c r="BO53" i="5"/>
  <c r="BP53" i="5" s="1"/>
  <c r="BP61" i="5"/>
  <c r="BT61" i="5"/>
  <c r="BV61" i="5" s="1"/>
  <c r="AR33" i="5"/>
  <c r="AI32" i="5"/>
  <c r="AR32" i="5" s="1"/>
  <c r="CO16" i="5"/>
  <c r="AR17" i="5"/>
  <c r="CO22" i="5"/>
  <c r="BV27" i="5"/>
  <c r="CO29" i="5"/>
  <c r="BO30" i="5"/>
  <c r="BP30" i="5" s="1"/>
  <c r="AT32" i="5"/>
  <c r="BX32" i="5"/>
  <c r="BY32" i="5" s="1"/>
  <c r="BJ38" i="5"/>
  <c r="W46" i="5"/>
  <c r="Q44" i="5"/>
  <c r="S46" i="5"/>
  <c r="R53" i="5"/>
  <c r="S53" i="5" s="1"/>
  <c r="AR53" i="5"/>
  <c r="BT55" i="5"/>
  <c r="BV55" i="5" s="1"/>
  <c r="U32" i="5"/>
  <c r="V32" i="5" s="1"/>
  <c r="BO45" i="5"/>
  <c r="CF38" i="5"/>
  <c r="CO38" i="5" s="1"/>
  <c r="CO45" i="5"/>
  <c r="CF44" i="5"/>
  <c r="CO44" i="5" s="1"/>
  <c r="AR49" i="5"/>
  <c r="R49" i="5"/>
  <c r="S49" i="5" s="1"/>
  <c r="AR58" i="5"/>
  <c r="R58" i="5"/>
  <c r="S58" i="5" s="1"/>
  <c r="Y16" i="5"/>
  <c r="Y22" i="5"/>
  <c r="BV30" i="5"/>
  <c r="BR32" i="5"/>
  <c r="BS32" i="5" s="1"/>
  <c r="BJ39" i="5"/>
  <c r="BJ44" i="5"/>
  <c r="R45" i="5"/>
  <c r="AR45" i="5"/>
  <c r="AI44" i="5"/>
  <c r="AR44" i="5" s="1"/>
  <c r="AI38" i="5"/>
  <c r="AR38" i="5" s="1"/>
  <c r="Y46" i="5"/>
  <c r="BJ31" i="5"/>
  <c r="Y45" i="5"/>
  <c r="CB47" i="5"/>
  <c r="S54" i="5"/>
  <c r="BP58" i="5"/>
  <c r="BV96" i="5"/>
  <c r="AR138" i="5"/>
  <c r="R138" i="5"/>
  <c r="CA44" i="5"/>
  <c r="CB44" i="5" s="1"/>
  <c r="BV53" i="5"/>
  <c r="Y58" i="5"/>
  <c r="Y64" i="5"/>
  <c r="Y73" i="5"/>
  <c r="BT78" i="5"/>
  <c r="BV78" i="5" s="1"/>
  <c r="BP78" i="5"/>
  <c r="AR95" i="5"/>
  <c r="R95" i="5"/>
  <c r="S95" i="5" s="1"/>
  <c r="R78" i="5"/>
  <c r="S78" i="5" s="1"/>
  <c r="AR78" i="5"/>
  <c r="Y48" i="5"/>
  <c r="W81" i="5"/>
  <c r="S81" i="5"/>
  <c r="CO87" i="5"/>
  <c r="BO87" i="5"/>
  <c r="BP87" i="5" s="1"/>
  <c r="CO99" i="5"/>
  <c r="BO99" i="5"/>
  <c r="BP99" i="5" s="1"/>
  <c r="Y49" i="5"/>
  <c r="W60" i="5"/>
  <c r="Y60" i="5" s="1"/>
  <c r="BO88" i="5"/>
  <c r="BP88" i="5" s="1"/>
  <c r="CO88" i="5"/>
  <c r="R84" i="5"/>
  <c r="S84" i="5" s="1"/>
  <c r="CB85" i="5"/>
  <c r="BV87" i="5"/>
  <c r="S88" i="5"/>
  <c r="R89" i="5"/>
  <c r="S89" i="5" s="1"/>
  <c r="AE90" i="5"/>
  <c r="Y92" i="5"/>
  <c r="CB94" i="5"/>
  <c r="Y96" i="5"/>
  <c r="BV97" i="5"/>
  <c r="AE101" i="5"/>
  <c r="BV104" i="5"/>
  <c r="CO105" i="5"/>
  <c r="BO105" i="5"/>
  <c r="S106" i="5"/>
  <c r="S109" i="5"/>
  <c r="BV111" i="5"/>
  <c r="Y113" i="5"/>
  <c r="AE116" i="5"/>
  <c r="AR122" i="5"/>
  <c r="R122" i="5"/>
  <c r="S122" i="5" s="1"/>
  <c r="AE127" i="5"/>
  <c r="CO46" i="5"/>
  <c r="AR48" i="5"/>
  <c r="CO49" i="5"/>
  <c r="R87" i="5"/>
  <c r="S87" i="5" s="1"/>
  <c r="BO91" i="5"/>
  <c r="BP91" i="5" s="1"/>
  <c r="Y95" i="5"/>
  <c r="BV99" i="5"/>
  <c r="Y100" i="5"/>
  <c r="BV114" i="5"/>
  <c r="Y115" i="5"/>
  <c r="Y89" i="5"/>
  <c r="R105" i="5"/>
  <c r="AR105" i="5"/>
  <c r="BV105" i="5"/>
  <c r="Y106" i="5"/>
  <c r="Y109" i="5"/>
  <c r="BP110" i="5"/>
  <c r="R116" i="5"/>
  <c r="S116" i="5" s="1"/>
  <c r="CO117" i="5"/>
  <c r="BO117" i="5"/>
  <c r="BP117" i="5" s="1"/>
  <c r="Y120" i="5"/>
  <c r="CO81" i="5"/>
  <c r="Y101" i="5"/>
  <c r="BV101" i="5"/>
  <c r="AE76" i="5"/>
  <c r="BP84" i="5"/>
  <c r="Y86" i="5"/>
  <c r="CB88" i="5"/>
  <c r="BV90" i="5"/>
  <c r="S92" i="5"/>
  <c r="AE95" i="5"/>
  <c r="BP96" i="5"/>
  <c r="CB99" i="5"/>
  <c r="BO102" i="5"/>
  <c r="BP102" i="5" s="1"/>
  <c r="BV103" i="5"/>
  <c r="Y105" i="5"/>
  <c r="BV110" i="5"/>
  <c r="BV117" i="5"/>
  <c r="BP122" i="5"/>
  <c r="BP128" i="5"/>
  <c r="CB129" i="5"/>
  <c r="Y132" i="5"/>
  <c r="CB132" i="5"/>
  <c r="Y142" i="5"/>
  <c r="CO145" i="5"/>
  <c r="BO145" i="5"/>
  <c r="BO114" i="5"/>
  <c r="BP114" i="5" s="1"/>
  <c r="CO122" i="5"/>
  <c r="R123" i="5"/>
  <c r="S123" i="5" s="1"/>
  <c r="BO124" i="5"/>
  <c r="BP124" i="5" s="1"/>
  <c r="BO127" i="5"/>
  <c r="BP127" i="5" s="1"/>
  <c r="BO131" i="5"/>
  <c r="BP131" i="5" s="1"/>
  <c r="CO132" i="5"/>
  <c r="R136" i="5"/>
  <c r="S136" i="5" s="1"/>
  <c r="CO138" i="5"/>
  <c r="BO143" i="5"/>
  <c r="BP143" i="5" s="1"/>
  <c r="Y148" i="5"/>
  <c r="W158" i="5"/>
  <c r="Y158" i="5" s="1"/>
  <c r="S158" i="5"/>
  <c r="BT159" i="5"/>
  <c r="BV159" i="5" s="1"/>
  <c r="BP159" i="5"/>
  <c r="Y188" i="5"/>
  <c r="AE213" i="5"/>
  <c r="CO96" i="5"/>
  <c r="CO103" i="5"/>
  <c r="BO137" i="5"/>
  <c r="BP144" i="5"/>
  <c r="CB145" i="5"/>
  <c r="Y147" i="5"/>
  <c r="BT160" i="5"/>
  <c r="BV160" i="5" s="1"/>
  <c r="BP160" i="5"/>
  <c r="BV212" i="5"/>
  <c r="BV213" i="5"/>
  <c r="AE214" i="5"/>
  <c r="Y226" i="5"/>
  <c r="S228" i="5"/>
  <c r="BT148" i="5"/>
  <c r="BV148" i="5" s="1"/>
  <c r="BP148" i="5"/>
  <c r="BV161" i="5"/>
  <c r="CB213" i="5"/>
  <c r="S224" i="5"/>
  <c r="R148" i="5"/>
  <c r="S148" i="5" s="1"/>
  <c r="AR148" i="5"/>
  <c r="BV157" i="5"/>
  <c r="Y159" i="5"/>
  <c r="BP169" i="5"/>
  <c r="Y194" i="5"/>
  <c r="Y199" i="5"/>
  <c r="S202" i="5"/>
  <c r="Y213" i="5"/>
  <c r="AE233" i="5"/>
  <c r="AE235" i="5"/>
  <c r="R152" i="5"/>
  <c r="W44" i="5" l="1"/>
  <c r="Y44" i="5" s="1"/>
  <c r="AF42" i="4"/>
  <c r="BT44" i="5"/>
  <c r="BV44" i="5" s="1"/>
  <c r="R31" i="5"/>
  <c r="S42" i="4"/>
  <c r="T42" i="4" s="1"/>
  <c r="BL32" i="4"/>
  <c r="BM31" i="3"/>
  <c r="BL32" i="3"/>
  <c r="BM32" i="3" s="1"/>
  <c r="AD31" i="3"/>
  <c r="CT32" i="2"/>
  <c r="CS32" i="2"/>
  <c r="Y31" i="2"/>
  <c r="X32" i="2"/>
  <c r="Y32" i="2" s="1"/>
  <c r="U14" i="1"/>
  <c r="U13" i="1" s="1"/>
  <c r="W11" i="1"/>
  <c r="U10" i="1"/>
  <c r="W10" i="1" s="1"/>
  <c r="AB13" i="1"/>
  <c r="AC13" i="1" s="1"/>
  <c r="AC14" i="1"/>
  <c r="AI32" i="2"/>
  <c r="AR32" i="2" s="1"/>
  <c r="U17" i="1"/>
  <c r="U16" i="1" s="1"/>
  <c r="S45" i="5"/>
  <c r="R44" i="5"/>
  <c r="S44" i="5" s="1"/>
  <c r="S31" i="4"/>
  <c r="T6" i="4"/>
  <c r="W14" i="1"/>
  <c r="V13" i="1"/>
  <c r="W13" i="1" s="1"/>
  <c r="BK32" i="2"/>
  <c r="AU32" i="5"/>
  <c r="AV32" i="5"/>
  <c r="BO31" i="5"/>
  <c r="BP6" i="5"/>
  <c r="CD31" i="4"/>
  <c r="CC32" i="4"/>
  <c r="CD32" i="4" s="1"/>
  <c r="Q31" i="3"/>
  <c r="R6" i="3"/>
  <c r="BM49" i="3"/>
  <c r="BL48" i="3"/>
  <c r="BM48" i="3" s="1"/>
  <c r="BG32" i="3"/>
  <c r="AC17" i="1"/>
  <c r="AB16" i="1"/>
  <c r="AC16" i="1" s="1"/>
  <c r="AP17" i="1"/>
  <c r="AG16" i="1"/>
  <c r="AP16" i="1" s="1"/>
  <c r="AG13" i="1"/>
  <c r="AP13" i="1" s="1"/>
  <c r="AP14" i="1"/>
  <c r="Q15" i="1"/>
  <c r="CF32" i="5"/>
  <c r="CO32" i="5" s="1"/>
  <c r="CO31" i="5"/>
  <c r="BQ42" i="4"/>
  <c r="BR42" i="4" s="1"/>
  <c r="Y32" i="4"/>
  <c r="Z32" i="4" s="1"/>
  <c r="Z31" i="4"/>
  <c r="AH32" i="3"/>
  <c r="AQ32" i="3" s="1"/>
  <c r="AQ31" i="3"/>
  <c r="Q48" i="3"/>
  <c r="R48" i="3" s="1"/>
  <c r="R49" i="3"/>
  <c r="CO32" i="3"/>
  <c r="CP32" i="3"/>
  <c r="BQ31" i="3"/>
  <c r="BS6" i="3"/>
  <c r="AE31" i="2"/>
  <c r="AD32" i="2"/>
  <c r="AE32" i="2" s="1"/>
  <c r="W46" i="2"/>
  <c r="Y46" i="2" s="1"/>
  <c r="BO44" i="5"/>
  <c r="BP44" i="5" s="1"/>
  <c r="BP45" i="5"/>
  <c r="Y31" i="5"/>
  <c r="X32" i="5"/>
  <c r="Y32" i="5" s="1"/>
  <c r="BV31" i="5"/>
  <c r="BU32" i="5"/>
  <c r="BV32" i="5" s="1"/>
  <c r="X42" i="4"/>
  <c r="Z42" i="4" s="1"/>
  <c r="AE32" i="4"/>
  <c r="AF32" i="4" s="1"/>
  <c r="AF31" i="4"/>
  <c r="BS48" i="3"/>
  <c r="BQ48" i="3"/>
  <c r="W17" i="1"/>
  <c r="V16" i="1"/>
  <c r="W16" i="1" s="1"/>
  <c r="BP46" i="2"/>
  <c r="BQ46" i="2" s="1"/>
  <c r="BQ47" i="2"/>
  <c r="P17" i="1"/>
  <c r="P7" i="1"/>
  <c r="Q7" i="1" s="1"/>
  <c r="P14" i="1"/>
  <c r="Q8" i="1"/>
  <c r="Q10" i="1"/>
  <c r="AC15" i="1"/>
  <c r="CQ31" i="4"/>
  <c r="CH32" i="4"/>
  <c r="CQ32" i="4" s="1"/>
  <c r="BQ31" i="4"/>
  <c r="V48" i="3"/>
  <c r="X48" i="3" s="1"/>
  <c r="AD32" i="3"/>
  <c r="R46" i="2"/>
  <c r="S46" i="2" s="1"/>
  <c r="S47" i="2"/>
  <c r="S6" i="2"/>
  <c r="R31" i="2"/>
  <c r="BU46" i="2"/>
  <c r="BW46" i="2" s="1"/>
  <c r="Q17" i="1" l="1"/>
  <c r="P16" i="1"/>
  <c r="Q16" i="1" s="1"/>
  <c r="S31" i="2"/>
  <c r="R32" i="2"/>
  <c r="S32" i="2" s="1"/>
  <c r="BP31" i="5"/>
  <c r="BO32" i="5"/>
  <c r="BP32" i="5" s="1"/>
  <c r="BR31" i="4"/>
  <c r="BQ32" i="4"/>
  <c r="BR32" i="4" s="1"/>
  <c r="Q32" i="3"/>
  <c r="R32" i="3" s="1"/>
  <c r="R31" i="3"/>
  <c r="S32" i="4"/>
  <c r="T32" i="4" s="1"/>
  <c r="T31" i="4"/>
  <c r="P13" i="1"/>
  <c r="Q13" i="1" s="1"/>
  <c r="Q14" i="1"/>
  <c r="BQ32" i="3"/>
  <c r="BS32" i="3" s="1"/>
  <c r="BS31" i="3"/>
  <c r="R32" i="5"/>
  <c r="S32" i="5" s="1"/>
  <c r="S31" i="5"/>
</calcChain>
</file>

<file path=xl/sharedStrings.xml><?xml version="1.0" encoding="utf-8"?>
<sst xmlns="http://schemas.openxmlformats.org/spreadsheetml/2006/main" count="3373" uniqueCount="843">
  <si>
    <t>NERACA PERDAGANGAN PROVINSI JAWA TENGAH</t>
  </si>
  <si>
    <t xml:space="preserve">PERIODE : 2015 - 2020 ( JANUARI - APRIL ) </t>
  </si>
  <si>
    <t>Nilai : US$</t>
  </si>
  <si>
    <t>No</t>
  </si>
  <si>
    <t>Uraian</t>
  </si>
  <si>
    <t>(+/-) %</t>
  </si>
  <si>
    <t>Trend %</t>
  </si>
  <si>
    <t>Tw1</t>
  </si>
  <si>
    <t>(+/-)%</t>
  </si>
  <si>
    <t>Tw2</t>
  </si>
  <si>
    <t>Tw3</t>
  </si>
  <si>
    <t>Tw4</t>
  </si>
  <si>
    <t>Smt 1</t>
  </si>
  <si>
    <t>Smt 2</t>
  </si>
  <si>
    <t>Januari - April</t>
  </si>
  <si>
    <t xml:space="preserve"> 18 -19</t>
  </si>
  <si>
    <t xml:space="preserve"> 15-19</t>
  </si>
  <si>
    <t>2019</t>
  </si>
  <si>
    <t>2020</t>
  </si>
  <si>
    <t>19-20</t>
  </si>
  <si>
    <t>2018</t>
  </si>
  <si>
    <t>18 -19</t>
  </si>
  <si>
    <t>Januari</t>
  </si>
  <si>
    <t>Pebruari</t>
  </si>
  <si>
    <t>Maret</t>
  </si>
  <si>
    <t>April</t>
  </si>
  <si>
    <t>Mei</t>
  </si>
  <si>
    <t>Juni</t>
  </si>
  <si>
    <t>Juli</t>
  </si>
  <si>
    <t>Agustus</t>
  </si>
  <si>
    <t>September</t>
  </si>
  <si>
    <t xml:space="preserve">Oktober </t>
  </si>
  <si>
    <t>Nopember</t>
  </si>
  <si>
    <t>Desember</t>
  </si>
  <si>
    <t>Mar - Apr</t>
  </si>
  <si>
    <t xml:space="preserve"> 19 - 20</t>
  </si>
  <si>
    <t>I.</t>
  </si>
  <si>
    <t>Ekspor</t>
  </si>
  <si>
    <t>-</t>
  </si>
  <si>
    <t xml:space="preserve"> Migas</t>
  </si>
  <si>
    <t xml:space="preserve"> Non Migas</t>
  </si>
  <si>
    <t>II.</t>
  </si>
  <si>
    <t>Impor</t>
  </si>
  <si>
    <t>III.</t>
  </si>
  <si>
    <t>Total Perdagangan</t>
  </si>
  <si>
    <t>IV.</t>
  </si>
  <si>
    <t>Neraca Perdagangan</t>
  </si>
  <si>
    <t>Sumber : Pusdatin Kementerian Perdagangan (diolah Sie  IAP, Bid PLN Disperindag Prov. Jateng)</t>
  </si>
  <si>
    <t>EI</t>
  </si>
  <si>
    <t>NON</t>
  </si>
  <si>
    <t>2012_US$</t>
  </si>
  <si>
    <t>2013_US$</t>
  </si>
  <si>
    <t>2014_US$</t>
  </si>
  <si>
    <t>2015_US$</t>
  </si>
  <si>
    <t>2016_US$</t>
  </si>
  <si>
    <t>TOTAL E</t>
  </si>
  <si>
    <t>E</t>
  </si>
  <si>
    <t>M</t>
  </si>
  <si>
    <t>N</t>
  </si>
  <si>
    <t>TOTAL I</t>
  </si>
  <si>
    <t>I</t>
  </si>
  <si>
    <t>EKSPOR NON MIGAS JAWA TENGAH MENURUT JENIS KOMODITI UTAMA</t>
  </si>
  <si>
    <t>PERIODE : 2015 - 2020 ( JANUARI - APRIL )</t>
  </si>
  <si>
    <t>Volume : KG</t>
  </si>
  <si>
    <t>NO</t>
  </si>
  <si>
    <t xml:space="preserve">HS </t>
  </si>
  <si>
    <t>Jenis Komoditi</t>
  </si>
  <si>
    <t>Share%</t>
  </si>
  <si>
    <t>610120</t>
  </si>
  <si>
    <t>GARMENTS</t>
  </si>
  <si>
    <t>4404 - 19</t>
  </si>
  <si>
    <t>KAYU OLAHAN</t>
  </si>
  <si>
    <t>940161</t>
  </si>
  <si>
    <t>WOODEN FURNITURE</t>
  </si>
  <si>
    <t>ALAS KAKI</t>
  </si>
  <si>
    <t>BENANG</t>
  </si>
  <si>
    <t>BARANG-2 DARI KULIT &amp; CAMPURANNYA</t>
  </si>
  <si>
    <t>ELEKTRONIK &amp; KOMPONEN</t>
  </si>
  <si>
    <t>670300</t>
  </si>
  <si>
    <t>W I G S, RAMBUT MANUSIA</t>
  </si>
  <si>
    <t>151110</t>
  </si>
  <si>
    <t>PALM OIL</t>
  </si>
  <si>
    <t>KEPITING, UDANG DLL (DIOLAH)</t>
  </si>
  <si>
    <t>AIR CONDITIONING MACHINES</t>
  </si>
  <si>
    <t>240210</t>
  </si>
  <si>
    <t>CIGARS, CHEROOTS AND CIGARILLOS, CONTAINING TOBACCO</t>
  </si>
  <si>
    <t>MISCELLANEOUS CHEMICAL PRODUCTS</t>
  </si>
  <si>
    <t>0301</t>
  </si>
  <si>
    <t>IKAN &amp; IKAN OLAHAN</t>
  </si>
  <si>
    <t>TEKSTIL</t>
  </si>
  <si>
    <t>KERTAS &amp; PRODUK KERTAS</t>
  </si>
  <si>
    <t>PLASTIC &amp; PLASTIC ARTICLES</t>
  </si>
  <si>
    <t>440210</t>
  </si>
  <si>
    <t xml:space="preserve">WOOD CHARCOAL </t>
  </si>
  <si>
    <t>0410</t>
  </si>
  <si>
    <t>SARANG BURUNG</t>
  </si>
  <si>
    <t xml:space="preserve">FOOD PREPARATIONS </t>
  </si>
  <si>
    <t>MINYAK ATSIRI, PREPARAT, PARFUM</t>
  </si>
  <si>
    <t>ORGANIC CHEMICAL</t>
  </si>
  <si>
    <t>PERHIASAN/PERMATA, MUTIARA</t>
  </si>
  <si>
    <t>MARGARINE</t>
  </si>
  <si>
    <t>950300</t>
  </si>
  <si>
    <t>MAINAN</t>
  </si>
  <si>
    <t xml:space="preserve"> -</t>
  </si>
  <si>
    <t>T.E Komoditi Utama</t>
  </si>
  <si>
    <t>Lain - Lain</t>
  </si>
  <si>
    <t>T.E. Non Migas</t>
  </si>
  <si>
    <t>HS</t>
  </si>
  <si>
    <t>630510</t>
  </si>
  <si>
    <t xml:space="preserve">SACKS/BAGS OF JUTE OR/TEXTILE </t>
  </si>
  <si>
    <t>BELERANG, KAPUR, PASIR SILIKA/KUARSA</t>
  </si>
  <si>
    <t>170290</t>
  </si>
  <si>
    <t xml:space="preserve">MALTOSE </t>
  </si>
  <si>
    <t>030611</t>
  </si>
  <si>
    <t>UDANG &amp; LOBSTER</t>
  </si>
  <si>
    <t>730110-20</t>
  </si>
  <si>
    <t>BARANG-2 DARI BESI/BAJA</t>
  </si>
  <si>
    <t>400110</t>
  </si>
  <si>
    <t>NATURAL RUBBER</t>
  </si>
  <si>
    <t>900110</t>
  </si>
  <si>
    <t>PERANGKAT OPTIK &amp; FOTOGRAFI</t>
  </si>
  <si>
    <t>0801</t>
  </si>
  <si>
    <t>FRUIT &amp; NUTS</t>
  </si>
  <si>
    <t>0307</t>
  </si>
  <si>
    <t>TIRAM,REMIS,CUMI, SIPUT DLL</t>
  </si>
  <si>
    <t>090500</t>
  </si>
  <si>
    <t>P A N I L I</t>
  </si>
  <si>
    <t>0901</t>
  </si>
  <si>
    <t>K O P I</t>
  </si>
  <si>
    <t>KERAMIK &amp; PRODUK KERAMIK</t>
  </si>
  <si>
    <t>151311</t>
  </si>
  <si>
    <t xml:space="preserve">COCONUT (COPRA) OIL </t>
  </si>
  <si>
    <t>VENDING MACHINES</t>
  </si>
  <si>
    <t>KERAJINAN KAYU</t>
  </si>
  <si>
    <t>BREAD/PASTRY/CAKE/BISCUITS ETC</t>
  </si>
  <si>
    <t>MINUMAN</t>
  </si>
  <si>
    <t>PLAITING MATERIALS &amp; ARTICLES</t>
  </si>
  <si>
    <t>EXTRAK DAGING IKAN / SARDINES (IKAN DIOLAH)</t>
  </si>
  <si>
    <t>870110</t>
  </si>
  <si>
    <t>KENDARAAN &amp; BAGIANNYA</t>
  </si>
  <si>
    <t>0701</t>
  </si>
  <si>
    <t>EDIBLE VEGETABLES</t>
  </si>
  <si>
    <t>BATU &amp; PRODUK BATU</t>
  </si>
  <si>
    <t>940151</t>
  </si>
  <si>
    <t>BAMBOO/RATTAN FURNITURE</t>
  </si>
  <si>
    <t>BUKU &amp; BARANG CETAKAN</t>
  </si>
  <si>
    <t xml:space="preserve">OLAHAN BUAH, KACANG </t>
  </si>
  <si>
    <t>PRODUK TEKSTIL LAINNYA</t>
  </si>
  <si>
    <t>700100</t>
  </si>
  <si>
    <t>KACA &amp; PRODUK KACA</t>
  </si>
  <si>
    <t>SABUN &amp; PREPARAT PEMBERSIH</t>
  </si>
  <si>
    <t>090830</t>
  </si>
  <si>
    <t>CARDAMOMS/KAPULAGA</t>
  </si>
  <si>
    <t xml:space="preserve">FUEL WOOD </t>
  </si>
  <si>
    <t>KACANG LOCUST / MELON</t>
  </si>
  <si>
    <t>0506 - 0507</t>
  </si>
  <si>
    <t>NON-EDIBLE ANIMAL PARTS</t>
  </si>
  <si>
    <t>PEBT</t>
  </si>
  <si>
    <t>PLANTS &amp; PARTS OF PLANTS (INCLUDING SEEDS AND FRUITS)</t>
  </si>
  <si>
    <t>940410</t>
  </si>
  <si>
    <t>MATTRESS SUPPORTS</t>
  </si>
  <si>
    <t>0902</t>
  </si>
  <si>
    <t xml:space="preserve">T E H </t>
  </si>
  <si>
    <t>PHARMACEUTICAL PRODUCTS</t>
  </si>
  <si>
    <t>FOOD PREPARATIONS FOR INFANT USE</t>
  </si>
  <si>
    <t>PERANGKAT MUSIK</t>
  </si>
  <si>
    <t>MISCELLANEOUS MANUFACTURED ARTICLES</t>
  </si>
  <si>
    <t>REFRIGERATORS</t>
  </si>
  <si>
    <t>170310</t>
  </si>
  <si>
    <t>CANE MOLASSES / TETES TEBU</t>
  </si>
  <si>
    <t xml:space="preserve">FLOUR </t>
  </si>
  <si>
    <t>5503-4</t>
  </si>
  <si>
    <t>SYNTHETIC STAPLE FIBERS, CARDED/COMBED OR NOT</t>
  </si>
  <si>
    <t>090700</t>
  </si>
  <si>
    <t>CENGKEH</t>
  </si>
  <si>
    <t>SUGAR CONFECTIONARY/KEMBANG GULA</t>
  </si>
  <si>
    <t>140420</t>
  </si>
  <si>
    <t>BAHAN-BAHAN NABATI</t>
  </si>
  <si>
    <t>130190</t>
  </si>
  <si>
    <t>LAK, GETAH,&amp; DAMAR</t>
  </si>
  <si>
    <t>LAMPU &amp; ALAT PENERANGAN</t>
  </si>
  <si>
    <t>830110</t>
  </si>
  <si>
    <t>BERBAGAI BARANG LOGAM DASAR</t>
  </si>
  <si>
    <t>090611</t>
  </si>
  <si>
    <t>CINNAMON / KAYU MANIS</t>
  </si>
  <si>
    <t>MESIN PENGOLAH TEMBAKAU</t>
  </si>
  <si>
    <t>AGRICULTURAL, HORTICULTURAL/FORESTRY MACHINERY</t>
  </si>
  <si>
    <t>2004-05</t>
  </si>
  <si>
    <t>SAYURAN LAIN YANG DIAWETKAN</t>
  </si>
  <si>
    <t>KITCHEN/HOUSEHOLD ARTICLES OF CAST IRON</t>
  </si>
  <si>
    <t>0603</t>
  </si>
  <si>
    <t>BUNGA &amp; KUNCUP BUNGA</t>
  </si>
  <si>
    <t>090810</t>
  </si>
  <si>
    <t>NUTMEG/BIJI PALA</t>
  </si>
  <si>
    <t>GROUND-NUTS NOT ROASTED</t>
  </si>
  <si>
    <t>GULA LAINNYA</t>
  </si>
  <si>
    <t>SELAI, JELLY BUAH</t>
  </si>
  <si>
    <t>TUTUP KEPALA</t>
  </si>
  <si>
    <t>151321</t>
  </si>
  <si>
    <t xml:space="preserve">PALM KERNEL OIL </t>
  </si>
  <si>
    <t>DIESEL ENGINES</t>
  </si>
  <si>
    <t>210111</t>
  </si>
  <si>
    <t>INSTANT COFFEE</t>
  </si>
  <si>
    <t>KETEL UAP AIR</t>
  </si>
  <si>
    <t>FOOD WASTE AND ANIMAL FODDER</t>
  </si>
  <si>
    <t>091030</t>
  </si>
  <si>
    <t>TUMERIC (CURCUMA)</t>
  </si>
  <si>
    <t>INORGANIC CHEMICALS</t>
  </si>
  <si>
    <t>0604</t>
  </si>
  <si>
    <t xml:space="preserve">DAUN, DAHAN </t>
  </si>
  <si>
    <t>TOOLS AND CUTLERY</t>
  </si>
  <si>
    <t>841410</t>
  </si>
  <si>
    <t>VACUUM PUMPS</t>
  </si>
  <si>
    <t>321310</t>
  </si>
  <si>
    <t xml:space="preserve">PAINTERS' COLORS </t>
  </si>
  <si>
    <t>SYNTHETIC RUBBER</t>
  </si>
  <si>
    <t>FERTILIZERS</t>
  </si>
  <si>
    <t>091091</t>
  </si>
  <si>
    <t>REMPAH-2 LAINNYA</t>
  </si>
  <si>
    <t>GULA KRISTAL RAFINASI</t>
  </si>
  <si>
    <t>PISTON ENGINES</t>
  </si>
  <si>
    <t>090820</t>
  </si>
  <si>
    <t>MACE/BUNGA PALA</t>
  </si>
  <si>
    <t>JANGAT &amp; KULIT MENTAH</t>
  </si>
  <si>
    <t>520100</t>
  </si>
  <si>
    <t>COTTON CARDED/COMBED OR NOT</t>
  </si>
  <si>
    <t>190410</t>
  </si>
  <si>
    <t>MAKANAN OLAHAN DARI SERELIA</t>
  </si>
  <si>
    <t>MESIN OLAH SERAT TEKSTIL</t>
  </si>
  <si>
    <t>0508</t>
  </si>
  <si>
    <t>BATU KARANG, KULIT BINATANG LUNAK</t>
  </si>
  <si>
    <t>UMBRELLAS AND WALKING-STICKS</t>
  </si>
  <si>
    <t>845110</t>
  </si>
  <si>
    <t>DRY-CLEANING MACHINES</t>
  </si>
  <si>
    <t>JALA DR BENANG PINTA, TALI/TAMBANG</t>
  </si>
  <si>
    <t>940600</t>
  </si>
  <si>
    <t>PREFABRICATED BUILDINGS</t>
  </si>
  <si>
    <t>400400</t>
  </si>
  <si>
    <t>BARANG-2 DR. KARET</t>
  </si>
  <si>
    <t>1514-1515</t>
  </si>
  <si>
    <t>MINYAK LOBAK,  BIJI JAGUNG,JARAK DAN LAINNYA</t>
  </si>
  <si>
    <t>KOMP. MESIN PISTON</t>
  </si>
  <si>
    <t xml:space="preserve">TAPIOCA &amp; SUBSTITUTES </t>
  </si>
  <si>
    <t>MESIN SENTRIFUGAL</t>
  </si>
  <si>
    <t>COTTON WASTE</t>
  </si>
  <si>
    <t>842219</t>
  </si>
  <si>
    <t>DISHWASHING MACHINES</t>
  </si>
  <si>
    <t>090411</t>
  </si>
  <si>
    <t>L A D A</t>
  </si>
  <si>
    <t>LAKTOSA &amp; LAKTOSA SIRUP, GLUKOSA</t>
  </si>
  <si>
    <t>BIJI DARI TANAMAN</t>
  </si>
  <si>
    <t>701310</t>
  </si>
  <si>
    <t>GLASSWARE</t>
  </si>
  <si>
    <t>SAUCES / SAUS &amp; OLAHANNYA</t>
  </si>
  <si>
    <t>WASHING MACHINES</t>
  </si>
  <si>
    <t>321210</t>
  </si>
  <si>
    <t>STAMPING FOILS</t>
  </si>
  <si>
    <t xml:space="preserve">KERAN </t>
  </si>
  <si>
    <t>PEREKAT KASEIN, ENZIM</t>
  </si>
  <si>
    <t xml:space="preserve">KOTAK CETAKAN </t>
  </si>
  <si>
    <t>180100</t>
  </si>
  <si>
    <t>BIJI KAKAO / OLAHAN KAKAO</t>
  </si>
  <si>
    <t>210120</t>
  </si>
  <si>
    <t>TEA/MATE EXTRACTS, ESSENCES &amp; CONCENTRATES</t>
  </si>
  <si>
    <t>PASTA</t>
  </si>
  <si>
    <t>240110</t>
  </si>
  <si>
    <t>TOBACCO</t>
  </si>
  <si>
    <t>0602</t>
  </si>
  <si>
    <t>TANAMAN HIDUP</t>
  </si>
  <si>
    <t>970110</t>
  </si>
  <si>
    <t>HASIL KARYA SENI</t>
  </si>
  <si>
    <t>MESIN PEMBUATAN PRODUK KARET</t>
  </si>
  <si>
    <t>POROS TRANSMISI</t>
  </si>
  <si>
    <t>TRUK FORKLIFT</t>
  </si>
  <si>
    <t>360490</t>
  </si>
  <si>
    <t>BAHAN PELEDAK</t>
  </si>
  <si>
    <t>TEMBAGA &amp; BRG DR TEMBAGA</t>
  </si>
  <si>
    <t>845210</t>
  </si>
  <si>
    <t>SEWING MACHINES</t>
  </si>
  <si>
    <t>140110</t>
  </si>
  <si>
    <t>B A M B U</t>
  </si>
  <si>
    <t>030619</t>
  </si>
  <si>
    <t>TEPUNG UDANG</t>
  </si>
  <si>
    <t>120300</t>
  </si>
  <si>
    <t>COPRA &amp; RAMI</t>
  </si>
  <si>
    <t>BESI &amp; BAJA</t>
  </si>
  <si>
    <t>10063019-90</t>
  </si>
  <si>
    <t>BERAS PECAH / GILING</t>
  </si>
  <si>
    <t>MESIN &amp; APARATUS PENYOLDER</t>
  </si>
  <si>
    <t>320810</t>
  </si>
  <si>
    <t>PAINTS &amp; VARNISHES</t>
  </si>
  <si>
    <t>0203</t>
  </si>
  <si>
    <t xml:space="preserve">DAGING HEWAN </t>
  </si>
  <si>
    <t>760110</t>
  </si>
  <si>
    <t>ALUMINIUM &amp; PRODUK ALUMINIUM</t>
  </si>
  <si>
    <t>PERALATAN MEKANIS</t>
  </si>
  <si>
    <t>121410</t>
  </si>
  <si>
    <t>TEPUNG KASAR &amp; PELET</t>
  </si>
  <si>
    <t>940110</t>
  </si>
  <si>
    <t>OTHER FURNITURE &amp; PARTS THEREOF (SEATS)</t>
  </si>
  <si>
    <t>250100</t>
  </si>
  <si>
    <t>GARAM</t>
  </si>
  <si>
    <t>LABELS, BADGES &amp; SIMILAR ARTICLES OF TEXTILE MATERIALS</t>
  </si>
  <si>
    <t>PERLENGKAPAN MESIN</t>
  </si>
  <si>
    <t>MINYAK KACANG TANAH, KEDELAI, KELAPA, BIJI</t>
  </si>
  <si>
    <t>670210</t>
  </si>
  <si>
    <t>ARTIFICIAL FLOWERS, FOLIAGE, FRUIT  OF PLASTICS</t>
  </si>
  <si>
    <t>KOMPONEN MESIN PERKAKAS</t>
  </si>
  <si>
    <t>COTTONSEED OIL/ MINYAK BIJI KAPAS</t>
  </si>
  <si>
    <t>TEXTILE CARPETS</t>
  </si>
  <si>
    <t>YARN WASTE OF SYNTHETIC FIBERS</t>
  </si>
  <si>
    <t>091010</t>
  </si>
  <si>
    <t>GINGER</t>
  </si>
  <si>
    <t>030614</t>
  </si>
  <si>
    <t>KEPITING</t>
  </si>
  <si>
    <t>0505</t>
  </si>
  <si>
    <t>KULIT/BULU UNGGAS</t>
  </si>
  <si>
    <t>MESIN PENGOLAH DATA</t>
  </si>
  <si>
    <t>140190</t>
  </si>
  <si>
    <t>BAHAN ANYAMAN LAINNYA</t>
  </si>
  <si>
    <t>WEAVING MACHINES</t>
  </si>
  <si>
    <t>AUXILIARY MACHINERY FOR TEXTILE MACHINES</t>
  </si>
  <si>
    <t>MESIN/MACHINERY</t>
  </si>
  <si>
    <t>PLATE,CYLS&amp;OTH.PRINT COMP.PLATES,CYL &amp; LITHOGRAPH STONES,PREPARED PRINT PURPOSE</t>
  </si>
  <si>
    <t>MESIN CETAK</t>
  </si>
  <si>
    <t>320710</t>
  </si>
  <si>
    <t>PREPARED PIGMENTS (OLAHAN)</t>
  </si>
  <si>
    <t>BULLDOZERS &amp; ANGLEDOZERS</t>
  </si>
  <si>
    <t>PUMPS FITTED</t>
  </si>
  <si>
    <t xml:space="preserve">GASKET / MECHANICAL SEAL </t>
  </si>
  <si>
    <t>790310</t>
  </si>
  <si>
    <t>SENG (DEBU, SERPIHAN)</t>
  </si>
  <si>
    <t>130231</t>
  </si>
  <si>
    <t>AGAR-AGAR</t>
  </si>
  <si>
    <t>KAPAL LAUT</t>
  </si>
  <si>
    <t>LEMAK &amp; MINYAK HEWAN/NABATI</t>
  </si>
  <si>
    <t>LONCENG, ARLOJI DAN BAGIANNYA</t>
  </si>
  <si>
    <t>KULIT BERBULU</t>
  </si>
  <si>
    <t>121291</t>
  </si>
  <si>
    <t>SUGAR BEET</t>
  </si>
  <si>
    <t xml:space="preserve">PERKAKAS TANGAN </t>
  </si>
  <si>
    <t>SENJATA AMUNISI</t>
  </si>
  <si>
    <t>MANISAN SAYURAN / BUAH</t>
  </si>
  <si>
    <t>PARTS &amp; ACCESSORIES FOR TYPEWRITERS/WORD PROCESSING MACHINES</t>
  </si>
  <si>
    <t>MINERAL WATERS</t>
  </si>
  <si>
    <t>MESIN PENGOLAH</t>
  </si>
  <si>
    <t>MESIN PERKAKAS PENGHALUS</t>
  </si>
  <si>
    <t>BANTALAN PELURU</t>
  </si>
  <si>
    <t>NIKEL</t>
  </si>
  <si>
    <t>WOOD PULP AND WASTE</t>
  </si>
  <si>
    <t>842310</t>
  </si>
  <si>
    <t>WEIGHING MACHINES</t>
  </si>
  <si>
    <t>5501-2</t>
  </si>
  <si>
    <t xml:space="preserve">SYNTHETIC/ARTIFICIAL FILAMENT TOW </t>
  </si>
  <si>
    <t>841720</t>
  </si>
  <si>
    <t>OVENS</t>
  </si>
  <si>
    <t>841229</t>
  </si>
  <si>
    <t>HYDRAULIC POWER ENGINES &amp; MOTORS</t>
  </si>
  <si>
    <t>KAPAL TERBANG &amp; BAGIANNYA</t>
  </si>
  <si>
    <t>320300</t>
  </si>
  <si>
    <t xml:space="preserve">COLORING MATTER  </t>
  </si>
  <si>
    <t>TURBO JET</t>
  </si>
  <si>
    <t>MESIN PERKAKAS PENGETAM</t>
  </si>
  <si>
    <t>321511</t>
  </si>
  <si>
    <t>PRINTING INK</t>
  </si>
  <si>
    <t>KOMP. MESIN PENGOLAH</t>
  </si>
  <si>
    <t>BRG-2 FOTOGRAFI/SINEMATOGRAFI</t>
  </si>
  <si>
    <t>0101</t>
  </si>
  <si>
    <t>BINATANG HIDUP</t>
  </si>
  <si>
    <t>40120</t>
  </si>
  <si>
    <t>SUSU, MENTEGA, TELUR, KEJU</t>
  </si>
  <si>
    <t>0409</t>
  </si>
  <si>
    <t>MADU ALAM</t>
  </si>
  <si>
    <t>0601</t>
  </si>
  <si>
    <t>UMBI, BONGGOL, AKAR BONGGOL</t>
  </si>
  <si>
    <t>07031019</t>
  </si>
  <si>
    <t>BAWANG BOMBAY</t>
  </si>
  <si>
    <t>07031029</t>
  </si>
  <si>
    <t>BAWANG MERAH</t>
  </si>
  <si>
    <t>070960</t>
  </si>
  <si>
    <t xml:space="preserve">CABAI </t>
  </si>
  <si>
    <t>090910</t>
  </si>
  <si>
    <t>BIJI KETUMBAR</t>
  </si>
  <si>
    <t>090930</t>
  </si>
  <si>
    <t>BIJI JINTAN</t>
  </si>
  <si>
    <t>091020</t>
  </si>
  <si>
    <t>SAFFRON</t>
  </si>
  <si>
    <t>OAT</t>
  </si>
  <si>
    <t>100590</t>
  </si>
  <si>
    <t>JAGUNG</t>
  </si>
  <si>
    <t>BERAS KUKUS/MASAK</t>
  </si>
  <si>
    <t>SOYBEANS/ KACANG KEDELAI</t>
  </si>
  <si>
    <t>1204000000</t>
  </si>
  <si>
    <t>BIJI RAMI</t>
  </si>
  <si>
    <t>BIJI-BIJIAN BERMINYAK</t>
  </si>
  <si>
    <t>TEPUNG HALUS/KASAR DARI BIJI</t>
  </si>
  <si>
    <t>121120</t>
  </si>
  <si>
    <t>AKAR GINGSENG</t>
  </si>
  <si>
    <t>121220</t>
  </si>
  <si>
    <t>RUMPUT LAUT</t>
  </si>
  <si>
    <t>GULA TEBU</t>
  </si>
  <si>
    <t>121300</t>
  </si>
  <si>
    <t>JERAMI &amp; SEKAM SERELIA</t>
  </si>
  <si>
    <t>130211</t>
  </si>
  <si>
    <t>EKSTRAK NABATI</t>
  </si>
  <si>
    <t>140120</t>
  </si>
  <si>
    <t>R O T A N</t>
  </si>
  <si>
    <t>OLIVE OIL/MINYAK ZAITUN</t>
  </si>
  <si>
    <t>1520-22</t>
  </si>
  <si>
    <t>GLISEROL, VEGETABLE WAXES</t>
  </si>
  <si>
    <t>DAGING OLAHAN</t>
  </si>
  <si>
    <t>170111</t>
  </si>
  <si>
    <t>CANE SUGAR/ GULA TEBU</t>
  </si>
  <si>
    <t>RAW SUGAR / GULA KRISTAL MENTAH</t>
  </si>
  <si>
    <t>GULA KRISTAL PUTIH / PLANTATION WHITE SUGAR</t>
  </si>
  <si>
    <t>SAYURAN, BUAH, KACANG DIAWETKAN</t>
  </si>
  <si>
    <t>JAMUR</t>
  </si>
  <si>
    <t>JUICE BUAH</t>
  </si>
  <si>
    <t>210210</t>
  </si>
  <si>
    <t>YEASTS/RAGI</t>
  </si>
  <si>
    <t>210410</t>
  </si>
  <si>
    <t xml:space="preserve">SOUPS &amp; BROTHS </t>
  </si>
  <si>
    <t>210500</t>
  </si>
  <si>
    <t xml:space="preserve">ICE CREAM </t>
  </si>
  <si>
    <t>IRON ORES AND CONCENTRATES</t>
  </si>
  <si>
    <t>TITANIUM ORES AND CONCENTRATES</t>
  </si>
  <si>
    <t>ZIRCONIUM ORES AND CONCENTRATES ETC.</t>
  </si>
  <si>
    <t>TERAK, KERAK LOGAM SISA BESI / BAJA</t>
  </si>
  <si>
    <t>BATUBARA &amp; BRIKET</t>
  </si>
  <si>
    <t>EKSTRAK PENYAMAK DARI NABATI &amp; SINTETIS</t>
  </si>
  <si>
    <t>PIGMENTS</t>
  </si>
  <si>
    <t>GABUS &amp; BARANG-2 DR GABUS</t>
  </si>
  <si>
    <t>5506-7</t>
  </si>
  <si>
    <t>SYNTH ARTIFICIAL  STAPLE FIBERS CARDED/COMBED</t>
  </si>
  <si>
    <t>670100</t>
  </si>
  <si>
    <t>KULIT &amp; BULU UNGGAS</t>
  </si>
  <si>
    <t>TIMBAL</t>
  </si>
  <si>
    <t>TIMAH (PRODUK DARI TIMAH)</t>
  </si>
  <si>
    <t>LOGAM DASAR LAINNYA</t>
  </si>
  <si>
    <t>KETEL PEMANASAN SENTRAL</t>
  </si>
  <si>
    <t>INSTALASI PEMBANTU</t>
  </si>
  <si>
    <t>840510</t>
  </si>
  <si>
    <t>PRODUCER GAS &amp; WATER GAS GENERATORS</t>
  </si>
  <si>
    <t>TURBIN UAP AIR</t>
  </si>
  <si>
    <t xml:space="preserve">FURNACE BURNERS </t>
  </si>
  <si>
    <t>842010</t>
  </si>
  <si>
    <t>CALENDERING MACHINES</t>
  </si>
  <si>
    <t>KATROL &amp; KEREKAN</t>
  </si>
  <si>
    <t xml:space="preserve">DEREK KAPAL </t>
  </si>
  <si>
    <t>MESIN PENGANGKAT</t>
  </si>
  <si>
    <t>MESIN TEBAH</t>
  </si>
  <si>
    <t>MESIN PERAH SUSU</t>
  </si>
  <si>
    <t>PENGEPRES</t>
  </si>
  <si>
    <t>MESIN PERTANIAN</t>
  </si>
  <si>
    <t>MESIN PENGGILING</t>
  </si>
  <si>
    <t>MESIN PEMBUAT PULP</t>
  </si>
  <si>
    <t>CUTTING MACHINES FOR PAPER &amp; PAPERBOARD</t>
  </si>
  <si>
    <t>844711</t>
  </si>
  <si>
    <t>KNITTING MACHINES</t>
  </si>
  <si>
    <t>CONVERTER</t>
  </si>
  <si>
    <t>KILANG PANCANAI LOGAM</t>
  </si>
  <si>
    <t>MESIN PERKAKAS</t>
  </si>
  <si>
    <t>8458-59</t>
  </si>
  <si>
    <t>BORING-MILLING MACHINES</t>
  </si>
  <si>
    <t>MESIN PERKAKAS PENGEPRES</t>
  </si>
  <si>
    <t>SAWING MACHINES FOR WORKING STONE, CERAMICS</t>
  </si>
  <si>
    <t>846510</t>
  </si>
  <si>
    <t>MACHINES FOR WORKING WOOD</t>
  </si>
  <si>
    <t>MESIN HITUNG</t>
  </si>
  <si>
    <t>MESIN KANTOR</t>
  </si>
  <si>
    <t>MESIN SORTIR</t>
  </si>
  <si>
    <t>MESIN ELEKTRONIK</t>
  </si>
  <si>
    <t>MESIN BOULE/WAFER SEMIKONDUKTOR</t>
  </si>
  <si>
    <t>MACHINERY PARTS</t>
  </si>
  <si>
    <t>LOKOMOTIF &amp; PERALATAN  KERETA API</t>
  </si>
  <si>
    <t>0504</t>
  </si>
  <si>
    <t>PRODUK HEWANI</t>
  </si>
  <si>
    <t>0903</t>
  </si>
  <si>
    <t>M A T E</t>
  </si>
  <si>
    <t>100110</t>
  </si>
  <si>
    <t>GANDUM &amp; MESLIN</t>
  </si>
  <si>
    <t>BERAS</t>
  </si>
  <si>
    <t>BERAS KETAN</t>
  </si>
  <si>
    <t>BERAS PECAH / -GILING</t>
  </si>
  <si>
    <t>CEREAL</t>
  </si>
  <si>
    <t>121130</t>
  </si>
  <si>
    <t>DAUN KOKA</t>
  </si>
  <si>
    <t>121140</t>
  </si>
  <si>
    <t>JERAMI POPPY/POPPY STRAW</t>
  </si>
  <si>
    <t>150420</t>
  </si>
  <si>
    <t>LEMAK &amp; MINYAK IKAN &amp;  NABATI</t>
  </si>
  <si>
    <t>TOMAT DIOLAH/DIAWETKAN</t>
  </si>
  <si>
    <t>MANGANESE ORES &amp; CONCENTRATES</t>
  </si>
  <si>
    <t>COPPER ORES AND CONCENTRATES</t>
  </si>
  <si>
    <t>LEAD ORES AND CONCENTRATES</t>
  </si>
  <si>
    <t>840110</t>
  </si>
  <si>
    <t>NUCLEAR REACTORS</t>
  </si>
  <si>
    <t xml:space="preserve">MACHINE FOR EXTRUDING, DRAWING, TEXTURING/CUTTING </t>
  </si>
  <si>
    <t>844900</t>
  </si>
  <si>
    <t xml:space="preserve">MACHINERY FOR FINISHING OF FELT/NONWOVENS </t>
  </si>
  <si>
    <t>TYPEWRITERS</t>
  </si>
  <si>
    <t>EKSPOR JAWA TENGAH MENURUT NEGARA TUJUAN UTAMA</t>
  </si>
  <si>
    <t>NEGARA TUJUAN</t>
  </si>
  <si>
    <t>AMERIKA SERIKAT</t>
  </si>
  <si>
    <t>JEPANG</t>
  </si>
  <si>
    <t>REP.RAKYAT CINA</t>
  </si>
  <si>
    <t>JERMAN</t>
  </si>
  <si>
    <t>KOREA SELATAN</t>
  </si>
  <si>
    <t>BELANDA</t>
  </si>
  <si>
    <t>INGGRIS</t>
  </si>
  <si>
    <t>BELGIA</t>
  </si>
  <si>
    <t>INDIA</t>
  </si>
  <si>
    <t>AUSTRALIA</t>
  </si>
  <si>
    <t>MALAYSIA</t>
  </si>
  <si>
    <t>TAIWAN</t>
  </si>
  <si>
    <t>THAILAND</t>
  </si>
  <si>
    <t>PILIPINA</t>
  </si>
  <si>
    <t>KANADA</t>
  </si>
  <si>
    <t>VIETNAM</t>
  </si>
  <si>
    <t>MESIR</t>
  </si>
  <si>
    <t>BRASILIA</t>
  </si>
  <si>
    <t>ITALIA</t>
  </si>
  <si>
    <t>MEKSIKO</t>
  </si>
  <si>
    <t>PERANCIS</t>
  </si>
  <si>
    <t>SINGAPURA</t>
  </si>
  <si>
    <t>HONGKONG</t>
  </si>
  <si>
    <t>SPANYOL</t>
  </si>
  <si>
    <t>TURKI</t>
  </si>
  <si>
    <t>T.E. NEGARA UTAMA</t>
  </si>
  <si>
    <t>LAIN - LAIN</t>
  </si>
  <si>
    <t>T.E. NON MIGAS</t>
  </si>
  <si>
    <t>NON MIGAS</t>
  </si>
  <si>
    <t>UNI EMIRAT ARAB</t>
  </si>
  <si>
    <t>POLANDIA</t>
  </si>
  <si>
    <t>BANGLA DESH</t>
  </si>
  <si>
    <t>FEDERASI RUSIA</t>
  </si>
  <si>
    <t>SAUDI ARABIA</t>
  </si>
  <si>
    <t>SWEDIA</t>
  </si>
  <si>
    <t>BENIN</t>
  </si>
  <si>
    <t>KOLUMBIA</t>
  </si>
  <si>
    <t>TIMOR TIMUR</t>
  </si>
  <si>
    <t>PERU</t>
  </si>
  <si>
    <t>SOMALIA</t>
  </si>
  <si>
    <t>ALJAZAIR</t>
  </si>
  <si>
    <t>PORTUGAL</t>
  </si>
  <si>
    <t>YUNANI</t>
  </si>
  <si>
    <t>SRI LANGKA</t>
  </si>
  <si>
    <t>TANZANIA</t>
  </si>
  <si>
    <t>CHILI</t>
  </si>
  <si>
    <t>ANGOLA</t>
  </si>
  <si>
    <t>REP.AFRIKA SELATAN</t>
  </si>
  <si>
    <t>T O G O</t>
  </si>
  <si>
    <t>DENMARK</t>
  </si>
  <si>
    <t>ETHIOPIA</t>
  </si>
  <si>
    <t>ARGENTINA</t>
  </si>
  <si>
    <t>ISRAEL</t>
  </si>
  <si>
    <t>MAURITANIA</t>
  </si>
  <si>
    <t>IRAK</t>
  </si>
  <si>
    <t>KENYA</t>
  </si>
  <si>
    <t>SELANDIA BARU</t>
  </si>
  <si>
    <t>YORDANIA</t>
  </si>
  <si>
    <t>MAROKO</t>
  </si>
  <si>
    <t>HONDURAS</t>
  </si>
  <si>
    <t>SINEGAL</t>
  </si>
  <si>
    <t>PAKISTAN</t>
  </si>
  <si>
    <t>GAMBIA</t>
  </si>
  <si>
    <t>BURMA</t>
  </si>
  <si>
    <t>PANAMA</t>
  </si>
  <si>
    <t>GHANA</t>
  </si>
  <si>
    <t>KONGO</t>
  </si>
  <si>
    <t>UKRAINE</t>
  </si>
  <si>
    <t>SWISS</t>
  </si>
  <si>
    <t>KUWAIT</t>
  </si>
  <si>
    <t>NIGERIA</t>
  </si>
  <si>
    <t>LIBANON</t>
  </si>
  <si>
    <t>NORWEGIA</t>
  </si>
  <si>
    <t>RUMANIA</t>
  </si>
  <si>
    <t>IRAN</t>
  </si>
  <si>
    <t>DJIBOUTI</t>
  </si>
  <si>
    <t>KAMBOJA</t>
  </si>
  <si>
    <t>AUSTRIA</t>
  </si>
  <si>
    <t>YAMAN</t>
  </si>
  <si>
    <t>MAURITIUS</t>
  </si>
  <si>
    <t>REPUBLIK CZECH</t>
  </si>
  <si>
    <t>REPUBLIK MALADEWA</t>
  </si>
  <si>
    <t>PANTAI GADING</t>
  </si>
  <si>
    <t>IRLANDIA</t>
  </si>
  <si>
    <t>QATAR</t>
  </si>
  <si>
    <t>SIRIA</t>
  </si>
  <si>
    <t>LATVIA</t>
  </si>
  <si>
    <t>REPUBLIK DOMINICAN</t>
  </si>
  <si>
    <t>FINLANDIA</t>
  </si>
  <si>
    <t>PAPUA NUGINI</t>
  </si>
  <si>
    <t>EL SALVADOR</t>
  </si>
  <si>
    <t>MADAGASCAR</t>
  </si>
  <si>
    <t>LITHUANIA</t>
  </si>
  <si>
    <t>BRUNAI DARUSSALAM</t>
  </si>
  <si>
    <t>GUATEMALA</t>
  </si>
  <si>
    <t>OMAN</t>
  </si>
  <si>
    <t>REUNION</t>
  </si>
  <si>
    <t>SLOVENIA</t>
  </si>
  <si>
    <t>KAMERUN</t>
  </si>
  <si>
    <t>TUNISIA</t>
  </si>
  <si>
    <t>CROATIA</t>
  </si>
  <si>
    <t>URUGUAY</t>
  </si>
  <si>
    <t>NEPAL</t>
  </si>
  <si>
    <t>FIJI</t>
  </si>
  <si>
    <t>GEORGIA</t>
  </si>
  <si>
    <t>EKUADOR</t>
  </si>
  <si>
    <t>POLYNESIA PERANCIS</t>
  </si>
  <si>
    <t>BAHRAIN</t>
  </si>
  <si>
    <t>SERBIA</t>
  </si>
  <si>
    <t>MOZAMBIK</t>
  </si>
  <si>
    <t>SURINAME</t>
  </si>
  <si>
    <t>PARAGUAY</t>
  </si>
  <si>
    <t>GUADELOUPE</t>
  </si>
  <si>
    <t>ESTONIA</t>
  </si>
  <si>
    <t>GUYANA</t>
  </si>
  <si>
    <t>HONGARIA</t>
  </si>
  <si>
    <t>TRINIDAD &amp; TOBAGO</t>
  </si>
  <si>
    <t>JAMAICA</t>
  </si>
  <si>
    <t>HAITI</t>
  </si>
  <si>
    <t>COSTA RICA</t>
  </si>
  <si>
    <t>LIBIA</t>
  </si>
  <si>
    <t>BULGARIA</t>
  </si>
  <si>
    <t>VENEZUELA</t>
  </si>
  <si>
    <t>SIPRUS</t>
  </si>
  <si>
    <t>BOLIVIA</t>
  </si>
  <si>
    <t>SEYCHELLES</t>
  </si>
  <si>
    <t>MARTINIQUE</t>
  </si>
  <si>
    <t>SUDAN</t>
  </si>
  <si>
    <t>UZBEKISTAN</t>
  </si>
  <si>
    <t>KALEDONIA BARU</t>
  </si>
  <si>
    <t>KUBA</t>
  </si>
  <si>
    <t>LIBERIA</t>
  </si>
  <si>
    <t>PUERTO RICO</t>
  </si>
  <si>
    <t>ARUBA</t>
  </si>
  <si>
    <t>DEM. REP OF CONGO</t>
  </si>
  <si>
    <t>ALBANIA</t>
  </si>
  <si>
    <t>KEPULAUAN SALOMON</t>
  </si>
  <si>
    <t>ZAMBIA</t>
  </si>
  <si>
    <t>LUKSEMBURG</t>
  </si>
  <si>
    <t>GUINEA</t>
  </si>
  <si>
    <t>AZERBAIJAN</t>
  </si>
  <si>
    <t>MALTA</t>
  </si>
  <si>
    <t>NETHERLANDS ANTILLES</t>
  </si>
  <si>
    <t>SAINT LUCIA</t>
  </si>
  <si>
    <t>MACAU</t>
  </si>
  <si>
    <t>MONTENEGRO</t>
  </si>
  <si>
    <t>KEP. VIRGINIA U.S.</t>
  </si>
  <si>
    <t>KEP. COOK</t>
  </si>
  <si>
    <t>DOMINICA</t>
  </si>
  <si>
    <t>KAZAKHSTAN</t>
  </si>
  <si>
    <t>GUIANA PERANCIS</t>
  </si>
  <si>
    <t>SAMOA</t>
  </si>
  <si>
    <t>KEPULAUAN CAYMAN</t>
  </si>
  <si>
    <t>VANUATU</t>
  </si>
  <si>
    <t>LAOS</t>
  </si>
  <si>
    <t>KEP. TURKS &amp; CAICOS</t>
  </si>
  <si>
    <t>GABON</t>
  </si>
  <si>
    <t>FD STS MICRONESIA</t>
  </si>
  <si>
    <t>REPUBLIK KOMORO</t>
  </si>
  <si>
    <t>MONACO</t>
  </si>
  <si>
    <t>MAYOTTE</t>
  </si>
  <si>
    <t>GUINEA (EQUATORIAL)</t>
  </si>
  <si>
    <t>SLOVAKIA</t>
  </si>
  <si>
    <t>BARBADOS</t>
  </si>
  <si>
    <t>BERMUDA</t>
  </si>
  <si>
    <t>SAMOA AMERIKA</t>
  </si>
  <si>
    <t>RWANDA</t>
  </si>
  <si>
    <t>NIKARAGUA</t>
  </si>
  <si>
    <t>MOLDOVA</t>
  </si>
  <si>
    <t>KYRGYZSTAN</t>
  </si>
  <si>
    <t>BELARUS</t>
  </si>
  <si>
    <t>ICELAND</t>
  </si>
  <si>
    <t>UGANDA</t>
  </si>
  <si>
    <t>MONGOLIA</t>
  </si>
  <si>
    <t>SWAZILAND</t>
  </si>
  <si>
    <t>REPUBLIK MACEDONIA</t>
  </si>
  <si>
    <t>BOSNIA-HERCEGOVINA</t>
  </si>
  <si>
    <t>AFGANISTAN</t>
  </si>
  <si>
    <t>ANDORRA</t>
  </si>
  <si>
    <t>ANGUILA</t>
  </si>
  <si>
    <t>ANTIGUA DAN BARBUDA</t>
  </si>
  <si>
    <t>ARMENIA</t>
  </si>
  <si>
    <t>BAHAMA</t>
  </si>
  <si>
    <t>BELIZE</t>
  </si>
  <si>
    <t>BHUTAN</t>
  </si>
  <si>
    <t>BOTSWANA</t>
  </si>
  <si>
    <t>BURKINA FASO</t>
  </si>
  <si>
    <t>CAPE VERDE</t>
  </si>
  <si>
    <t>ERITREA</t>
  </si>
  <si>
    <t>GIBRALTAR</t>
  </si>
  <si>
    <t>GRENADA</t>
  </si>
  <si>
    <t>GUAM</t>
  </si>
  <si>
    <t>GUENIA BISSAU</t>
  </si>
  <si>
    <t>GUERNSEY</t>
  </si>
  <si>
    <t>JERSEY</t>
  </si>
  <si>
    <t>KEP. MARSHALL</t>
  </si>
  <si>
    <t>KEP. VALLIS &amp; FUTUNA</t>
  </si>
  <si>
    <t>KEPULAUAN CHRISTMAS</t>
  </si>
  <si>
    <t>KIRIBATI</t>
  </si>
  <si>
    <t>KOREA UTARA</t>
  </si>
  <si>
    <t>KURASAO</t>
  </si>
  <si>
    <t>LIECHTENSTIN</t>
  </si>
  <si>
    <t>MALAWI</t>
  </si>
  <si>
    <t>MALI</t>
  </si>
  <si>
    <t>MARIANAS UTARA</t>
  </si>
  <si>
    <t>NAMIBIA</t>
  </si>
  <si>
    <t>NAURU</t>
  </si>
  <si>
    <t>NIGER</t>
  </si>
  <si>
    <t>PALAU</t>
  </si>
  <si>
    <t>PALESTINA</t>
  </si>
  <si>
    <t>REP.AFRIKA TENGAH</t>
  </si>
  <si>
    <t>SAN MARINO</t>
  </si>
  <si>
    <t xml:space="preserve"> SAN MARINO</t>
  </si>
  <si>
    <t>SAO TOME &amp; PRINCIPE</t>
  </si>
  <si>
    <t>SIERA LEONE</t>
  </si>
  <si>
    <t>ST VINCENT&amp;GRENADINES</t>
  </si>
  <si>
    <t>ST. HELENA</t>
  </si>
  <si>
    <t>ST. KITTS-NEVIS</t>
  </si>
  <si>
    <t>TAJIKISTAN</t>
  </si>
  <si>
    <t>TONGA</t>
  </si>
  <si>
    <t>TURKMENISTAN</t>
  </si>
  <si>
    <t>VATIKAN CITY STATE</t>
  </si>
  <si>
    <t>VIRGIN ISLAND</t>
  </si>
  <si>
    <t>ZIMBABWE</t>
  </si>
  <si>
    <t>IMPOR NON MIGAS JAWA TENGAH MENURUT JENIS KOMODITI UTAMA</t>
  </si>
  <si>
    <t>SEKTOR / JENIS KOMODITI</t>
  </si>
  <si>
    <t>850110</t>
  </si>
  <si>
    <t>SOYBEANS</t>
  </si>
  <si>
    <t>CANE/BEET SUGAR</t>
  </si>
  <si>
    <t>5506; 011; 03</t>
  </si>
  <si>
    <t>SYNTHETIC/ARTIFICIAL</t>
  </si>
  <si>
    <t>FOOD WASTE &amp; ANIMAL FOODER</t>
  </si>
  <si>
    <t>0402103000</t>
  </si>
  <si>
    <t>T.I Komoditi Utama</t>
  </si>
  <si>
    <t>T.I. Non Migas</t>
  </si>
  <si>
    <t>Total Impor Non Migas</t>
  </si>
  <si>
    <t>440310</t>
  </si>
  <si>
    <t>PERANGKAT OPTIK</t>
  </si>
  <si>
    <t>BARANG-2 DARI KULIT</t>
  </si>
  <si>
    <t>PEREKAT, ENZIM</t>
  </si>
  <si>
    <t>FLOUR</t>
  </si>
  <si>
    <t>ALUMINIUM &amp; PRODUK</t>
  </si>
  <si>
    <t>170211</t>
  </si>
  <si>
    <t>LACTOSE IN SOLID FORM &amp; SYRUP</t>
  </si>
  <si>
    <t>MINYAK ATSIRI, PREPARAT</t>
  </si>
  <si>
    <t>210690</t>
  </si>
  <si>
    <t>FOOD PREPARATIONS NESOI</t>
  </si>
  <si>
    <t>841810</t>
  </si>
  <si>
    <t>JANGAT &amp; KULIT MERAH</t>
  </si>
  <si>
    <t>08</t>
  </si>
  <si>
    <t>630110</t>
  </si>
  <si>
    <t xml:space="preserve">COFFEE INSTANT </t>
  </si>
  <si>
    <t>0701-09</t>
  </si>
  <si>
    <t>SENG</t>
  </si>
  <si>
    <t>400211</t>
  </si>
  <si>
    <t>LAMPU</t>
  </si>
  <si>
    <t>LEMAK &amp; MINYAK NABATI</t>
  </si>
  <si>
    <t>370110</t>
  </si>
  <si>
    <t>PROTEIN CONCENTRATES</t>
  </si>
  <si>
    <t>844610</t>
  </si>
  <si>
    <t>320611</t>
  </si>
  <si>
    <t>MINYAK BIJI JAGUNG,JARAK,WIJEN</t>
  </si>
  <si>
    <t>PERHIAASAN/PERMATA</t>
  </si>
  <si>
    <t>840810</t>
  </si>
  <si>
    <t>100810</t>
  </si>
  <si>
    <t>GASKET</t>
  </si>
  <si>
    <t>0303</t>
  </si>
  <si>
    <t>I K A N</t>
  </si>
  <si>
    <t>05</t>
  </si>
  <si>
    <t>PREPARED PIGMENTS</t>
  </si>
  <si>
    <t>121190</t>
  </si>
  <si>
    <t>MACHINERY, APPARATUS &amp; EQUIPMENT</t>
  </si>
  <si>
    <t>SAUCES</t>
  </si>
  <si>
    <t>040900</t>
  </si>
  <si>
    <t>EDIBLE MIXTURES/ MARGARINE</t>
  </si>
  <si>
    <t>W I G S</t>
  </si>
  <si>
    <t>FURNITURE</t>
  </si>
  <si>
    <t>090920</t>
  </si>
  <si>
    <t>ANIMAL OR VEGETABLE FATS, OILS AND THEIR FRACTIONS, BOILED, OXIDIZED, ETC.; INEDIBLE MIXES OR PREPARATIONS OF ANIMAL OR VEGETABLE FATS AND OILS, NESOI</t>
  </si>
  <si>
    <t>130211-20</t>
  </si>
  <si>
    <t>LEMAK &amp; MINYAK IKAN</t>
  </si>
  <si>
    <t>030613</t>
  </si>
  <si>
    <t>U D A N G</t>
  </si>
  <si>
    <t>TIMAH</t>
  </si>
  <si>
    <t>091099</t>
  </si>
  <si>
    <t>BOOKBINDING MACHINERY</t>
  </si>
  <si>
    <t>SARDINES (IKAN DIOLAH)</t>
  </si>
  <si>
    <t>RAPE/COLZA OIL</t>
  </si>
  <si>
    <t>SEEDS OF FORAGE PLANTS FOR SOWING</t>
  </si>
  <si>
    <t>FUEL WOOD</t>
  </si>
  <si>
    <t>JAGUNG / POPCORN</t>
  </si>
  <si>
    <t>130120-90</t>
  </si>
  <si>
    <t>200912</t>
  </si>
  <si>
    <t>JUICE</t>
  </si>
  <si>
    <t>VEGETABLE WAXES (OTHER THAN TRIGLYCERIDES)</t>
  </si>
  <si>
    <t>MAKANAN OLAHAN</t>
  </si>
  <si>
    <t>BIJI ADAS</t>
  </si>
  <si>
    <t>0805</t>
  </si>
  <si>
    <t>COTTON YARN WASTE</t>
  </si>
  <si>
    <t>BIJI KAKAO</t>
  </si>
  <si>
    <t>ORES, SLAG AND ASH</t>
  </si>
  <si>
    <t>0102</t>
  </si>
  <si>
    <t>0208</t>
  </si>
  <si>
    <t>DAGING HEWAN</t>
  </si>
  <si>
    <t xml:space="preserve">BAWANG MERAH </t>
  </si>
  <si>
    <t>07032090</t>
  </si>
  <si>
    <t>BAWANG PUTIH</t>
  </si>
  <si>
    <t>07039090</t>
  </si>
  <si>
    <t>BAWANG BAKUNG</t>
  </si>
  <si>
    <t>NUTMEG/BIJI PALA PALA</t>
  </si>
  <si>
    <t>10063019</t>
  </si>
  <si>
    <t>10063020</t>
  </si>
  <si>
    <t>10063030</t>
  </si>
  <si>
    <t>1007</t>
  </si>
  <si>
    <t>SORGUM</t>
  </si>
  <si>
    <t>121410-49</t>
  </si>
  <si>
    <t>LEMAK &amp; MINYAK DARI BINATANG</t>
  </si>
  <si>
    <t xml:space="preserve">CANE MOLASSES </t>
  </si>
  <si>
    <t>TEA / MATE EXTRACTS, ESSENCES &amp; CONCENTRATES</t>
  </si>
  <si>
    <t xml:space="preserve">IRON ORE CONCENTRATES </t>
  </si>
  <si>
    <t>BULU UNGGAS</t>
  </si>
  <si>
    <t>030619-29</t>
  </si>
  <si>
    <t>CABE</t>
  </si>
  <si>
    <t>OATS</t>
  </si>
  <si>
    <t xml:space="preserve">GLYCEROL, CRUDE; GLYCEROL WATERS AND GLYCEROL LYES </t>
  </si>
  <si>
    <t>DAGUNG UNGGAS</t>
  </si>
  <si>
    <t>MANISAN BUAH</t>
  </si>
  <si>
    <t>IMPOR JAWA TENGAH MENURUT NEGARA UTAMA</t>
  </si>
  <si>
    <t>Negara</t>
  </si>
  <si>
    <t>T.I. Neg. Utama</t>
  </si>
  <si>
    <t>Lain-Lain</t>
  </si>
  <si>
    <t>Non Migas</t>
  </si>
  <si>
    <t>INDONESIA (BATAM)</t>
  </si>
  <si>
    <t>C H A D</t>
  </si>
  <si>
    <t>COCOS (KILLING) ILND</t>
  </si>
  <si>
    <t>KOSOVO</t>
  </si>
  <si>
    <t>PITCAIRN</t>
  </si>
  <si>
    <t>PROTEKTORAT INGGRIS</t>
  </si>
  <si>
    <t>TOKELAU</t>
  </si>
  <si>
    <t>TUVALU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</si>
</sst>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&quot;Rp&quot;#,##0.00"/>
    <numFmt numFmtId="167" formatCode="_(* #,##0_);_(* \(#,##0\);_(* &quot;-&quot;_);_(@_)"/>
    <numFmt numFmtId="168" formatCode="_(* #,##0.00_);_(* \(#,##0.00\);_(* &quot;-&quot;_);_(@_)"/>
  </numFmts>
  <fonts count="90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8"/>
      <color theme="1"/>
      <name val="Book Antiqua"/>
      <family val="1"/>
    </font>
    <font>
      <sz val="13"/>
      <color theme="1"/>
      <name val="Book Antiqua"/>
      <family val="1"/>
    </font>
    <font>
      <sz val="10"/>
      <color theme="1"/>
      <name val="Book Antiqua"/>
      <family val="1"/>
    </font>
    <font>
      <sz val="9"/>
      <color theme="1"/>
      <name val="Book Antiqua"/>
      <family val="1"/>
    </font>
    <font>
      <sz val="9"/>
      <name val="Book Antiqua"/>
      <family val="1"/>
    </font>
    <font>
      <i/>
      <sz val="10"/>
      <name val="Book Antiqua"/>
      <family val="1"/>
    </font>
    <font>
      <sz val="10"/>
      <color indexed="8"/>
      <name val="Arial"/>
      <family val="2"/>
    </font>
    <font>
      <i/>
      <sz val="10"/>
      <color theme="0"/>
      <name val="Book Antiqua"/>
      <family val="1"/>
    </font>
    <font>
      <i/>
      <sz val="10"/>
      <color indexed="8"/>
      <name val="Book Antiqua"/>
      <family val="1"/>
    </font>
    <font>
      <sz val="10"/>
      <color indexed="8"/>
      <name val="Book Antiqua"/>
      <family val="1"/>
    </font>
    <font>
      <b/>
      <sz val="10"/>
      <color theme="1"/>
      <name val="Book Antiqua"/>
      <family val="1"/>
    </font>
    <font>
      <b/>
      <sz val="11"/>
      <color indexed="8"/>
      <name val="Book Antiqua"/>
      <family val="1"/>
    </font>
    <font>
      <b/>
      <sz val="11"/>
      <name val="Book Antiqua"/>
      <family val="1"/>
    </font>
    <font>
      <b/>
      <sz val="10"/>
      <name val="Book Antiqua"/>
      <family val="1"/>
    </font>
    <font>
      <b/>
      <sz val="10"/>
      <color indexed="8"/>
      <name val="Book Antiqua"/>
      <family val="1"/>
    </font>
    <font>
      <sz val="10"/>
      <color rgb="FF000000"/>
      <name val="Book Antiqua"/>
      <family val="1"/>
    </font>
    <font>
      <sz val="10"/>
      <color indexed="8"/>
      <name val="Monotype Corsiva"/>
      <family val="4"/>
    </font>
    <font>
      <sz val="11"/>
      <color theme="1"/>
      <name val="Monotype Corsiva"/>
      <family val="4"/>
    </font>
    <font>
      <sz val="9"/>
      <color theme="1"/>
      <name val="Monotype Corsiva"/>
      <family val="4"/>
    </font>
    <font>
      <sz val="11"/>
      <color theme="1"/>
      <name val="Book Antiqua"/>
      <family val="1"/>
    </font>
    <font>
      <sz val="8"/>
      <color theme="1"/>
      <name val="Book Antiqua"/>
      <family val="1"/>
    </font>
    <font>
      <sz val="8"/>
      <color indexed="8"/>
      <name val="Book Antiqua"/>
      <family val="1"/>
    </font>
    <font>
      <sz val="8"/>
      <color theme="0" tint="-0.34998626667073579"/>
      <name val="Book Antiqua"/>
      <family val="1"/>
    </font>
    <font>
      <sz val="8"/>
      <name val="Book Antiqua"/>
      <family val="1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b/>
      <sz val="13"/>
      <color indexed="8"/>
      <name val="Book Antiqua"/>
      <family val="1"/>
    </font>
    <font>
      <b/>
      <sz val="18"/>
      <color indexed="8"/>
      <name val="Book Antiqua"/>
      <family val="1"/>
    </font>
    <font>
      <i/>
      <sz val="8"/>
      <color indexed="8"/>
      <name val="Book Antiqua"/>
      <family val="1"/>
    </font>
    <font>
      <sz val="8"/>
      <color rgb="FFFF0000"/>
      <name val="Book Antiqua"/>
      <family val="1"/>
    </font>
    <font>
      <b/>
      <sz val="11"/>
      <color rgb="FFFF0000"/>
      <name val="Book Antiqua"/>
      <family val="1"/>
    </font>
    <font>
      <sz val="10"/>
      <name val="Book Antiqua"/>
      <family val="1"/>
    </font>
    <font>
      <b/>
      <i/>
      <sz val="10"/>
      <name val="Book Antiqua"/>
      <family val="1"/>
    </font>
    <font>
      <sz val="10"/>
      <color rgb="FFFF0000"/>
      <name val="Book Antiqua"/>
      <family val="1"/>
    </font>
    <font>
      <i/>
      <sz val="10"/>
      <color indexed="8"/>
      <name val="Monotype Corsiva"/>
      <family val="4"/>
    </font>
    <font>
      <sz val="9"/>
      <color rgb="FF000000"/>
      <name val="Book Antiqua"/>
      <family val="1"/>
    </font>
    <font>
      <b/>
      <i/>
      <sz val="9"/>
      <name val="Book Antiqua"/>
      <family val="1"/>
    </font>
    <font>
      <sz val="9"/>
      <color rgb="FFFF0000"/>
      <name val="Book Antiqua"/>
      <family val="1"/>
    </font>
    <font>
      <sz val="9"/>
      <color indexed="8"/>
      <name val="Book Antiqua"/>
      <family val="1"/>
    </font>
    <font>
      <sz val="8"/>
      <color rgb="FF000000"/>
      <name val="Book Antiqua"/>
      <family val="1"/>
    </font>
    <font>
      <b/>
      <i/>
      <sz val="8"/>
      <name val="Book Antiqua"/>
      <family val="1"/>
    </font>
    <font>
      <b/>
      <sz val="11"/>
      <color theme="1"/>
      <name val="Calibri"/>
      <family val="2"/>
      <charset val="1"/>
      <scheme val="minor"/>
    </font>
    <font>
      <b/>
      <sz val="12"/>
      <color indexed="8"/>
      <name val="Book Antiqua"/>
      <family val="1"/>
    </font>
    <font>
      <i/>
      <sz val="11"/>
      <color theme="1"/>
      <name val="Calibri"/>
      <family val="2"/>
      <charset val="1"/>
      <scheme val="minor"/>
    </font>
    <font>
      <b/>
      <sz val="9"/>
      <color theme="1"/>
      <name val="Book Antiqua"/>
      <family val="1"/>
    </font>
    <font>
      <b/>
      <sz val="11"/>
      <color theme="1"/>
      <name val="Book Antiqua"/>
      <family val="1"/>
    </font>
    <font>
      <b/>
      <sz val="9"/>
      <name val="Book Antiqua"/>
      <family val="1"/>
    </font>
    <font>
      <sz val="10"/>
      <color rgb="FF000000"/>
      <name val="Calibri"/>
      <family val="2"/>
    </font>
    <font>
      <sz val="8"/>
      <color theme="1"/>
      <name val="Calibri"/>
      <family val="2"/>
      <charset val="1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"/>
      <scheme val="minor"/>
    </font>
    <font>
      <sz val="6"/>
      <color theme="1"/>
      <name val="Calibri"/>
      <family val="2"/>
      <charset val="1"/>
      <scheme val="minor"/>
    </font>
    <font>
      <sz val="6"/>
      <color theme="1"/>
      <name val="Book Antiqua"/>
      <family val="1"/>
    </font>
    <font>
      <sz val="9"/>
      <color theme="1"/>
      <name val="Calibri"/>
      <family val="2"/>
      <charset val="1"/>
      <scheme val="minor"/>
    </font>
    <font>
      <b/>
      <sz val="9"/>
      <color theme="1"/>
      <name val="Calibri"/>
      <family val="2"/>
      <charset val="1"/>
      <scheme val="minor"/>
    </font>
    <font>
      <sz val="13"/>
      <color indexed="8"/>
      <name val="Book Antiqua"/>
      <family val="1"/>
    </font>
    <font>
      <sz val="13"/>
      <color theme="0"/>
      <name val="Book Antiqua"/>
      <family val="1"/>
    </font>
    <font>
      <b/>
      <sz val="13"/>
      <color theme="0"/>
      <name val="Book Antiqua"/>
      <family val="1"/>
    </font>
    <font>
      <sz val="10"/>
      <name val="MS Sans Serif"/>
      <family val="2"/>
    </font>
    <font>
      <b/>
      <sz val="13"/>
      <name val="Book Antiqua"/>
      <family val="1"/>
    </font>
    <font>
      <i/>
      <sz val="9"/>
      <color theme="1"/>
      <name val="Book Antiqua"/>
      <family val="1"/>
    </font>
    <font>
      <sz val="9"/>
      <color theme="0"/>
      <name val="Book Antiqua"/>
      <family val="1"/>
    </font>
    <font>
      <sz val="9"/>
      <color indexed="10"/>
      <name val="Book Antiqua"/>
      <family val="1"/>
    </font>
    <font>
      <b/>
      <sz val="11"/>
      <color theme="0"/>
      <name val="Book Antiqua"/>
      <family val="1"/>
    </font>
    <font>
      <sz val="10"/>
      <name val="Calibri"/>
      <family val="2"/>
    </font>
    <font>
      <sz val="7"/>
      <color theme="1"/>
      <name val="Calibri"/>
      <family val="2"/>
      <charset val="1"/>
      <scheme val="minor"/>
    </font>
    <font>
      <sz val="11"/>
      <name val="Calibri"/>
      <family val="2"/>
    </font>
    <font>
      <b/>
      <sz val="9"/>
      <color theme="0"/>
      <name val="Book Antiqua"/>
      <family val="1"/>
    </font>
    <font>
      <b/>
      <sz val="10"/>
      <color rgb="FF000000"/>
      <name val="Book Antiqua"/>
      <family val="1"/>
    </font>
    <font>
      <i/>
      <sz val="8"/>
      <color indexed="8"/>
      <name val="Monotype Corsiva"/>
      <family val="4"/>
    </font>
    <font>
      <sz val="8"/>
      <color theme="0"/>
      <name val="Book Antiqua"/>
      <family val="1"/>
    </font>
    <font>
      <sz val="7"/>
      <color indexed="8"/>
      <name val="Book Antiqua"/>
      <family val="1"/>
    </font>
    <font>
      <sz val="7"/>
      <name val="Book Antiqua"/>
      <family val="1"/>
    </font>
    <font>
      <b/>
      <sz val="7"/>
      <name val="Calibri"/>
      <family val="2"/>
      <scheme val="minor"/>
    </font>
    <font>
      <sz val="7"/>
      <color theme="1"/>
      <name val="Book Antiqua"/>
      <family val="1"/>
    </font>
    <font>
      <sz val="7"/>
      <color theme="0"/>
      <name val="Book Antiqua"/>
      <family val="1"/>
    </font>
    <font>
      <sz val="7"/>
      <color indexed="8"/>
      <name val="Arial"/>
      <family val="2"/>
    </font>
    <font>
      <sz val="7"/>
      <color theme="0"/>
      <name val="Calibri"/>
      <family val="2"/>
      <charset val="1"/>
      <scheme val="minor"/>
    </font>
    <font>
      <b/>
      <sz val="7"/>
      <color theme="1"/>
      <name val="Calibri"/>
      <family val="2"/>
      <scheme val="minor"/>
    </font>
    <font>
      <b/>
      <sz val="7"/>
      <color indexed="8"/>
      <name val="Arial"/>
      <family val="2"/>
    </font>
    <font>
      <b/>
      <sz val="13"/>
      <color rgb="FF000000"/>
      <name val="Book Antiqua"/>
      <family val="1"/>
    </font>
    <font>
      <b/>
      <sz val="9"/>
      <color rgb="FF000000"/>
      <name val="Book Antiqua"/>
      <family val="1"/>
    </font>
    <font>
      <i/>
      <sz val="9"/>
      <name val="Book Antiqua"/>
      <family val="1"/>
    </font>
    <font>
      <b/>
      <sz val="11"/>
      <color rgb="FF000000"/>
      <name val="Book Antiqua"/>
      <family val="1"/>
    </font>
    <font>
      <sz val="10"/>
      <color theme="0"/>
      <name val="Book Antiqua"/>
      <family val="1"/>
    </font>
    <font>
      <b/>
      <sz val="8"/>
      <name val="Book Antiqua"/>
      <family val="1"/>
    </font>
    <font>
      <sz val="10"/>
      <name val="Calibri"/>
      <family val="2"/>
      <charset val="1"/>
      <scheme val="minor"/>
    </font>
    <font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theme="0"/>
        <bgColor rgb="FFC0C0C0"/>
      </patternFill>
    </fill>
    <fill>
      <patternFill patternType="solid">
        <fgColor theme="3" tint="0.79998168889431442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thin">
        <color indexed="64"/>
      </right>
      <top/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indexed="64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rgb="FF000000"/>
      </bottom>
      <diagonal/>
    </border>
    <border>
      <left style="thin">
        <color theme="1" tint="4.9989318521683403E-2"/>
      </left>
      <right/>
      <top style="hair">
        <color theme="1" tint="4.9989318521683403E-2"/>
      </top>
      <bottom style="hair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hair">
        <color theme="1" tint="4.9989318521683403E-2"/>
      </top>
      <bottom style="hair">
        <color theme="1" tint="4.9989318521683403E-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theme="1" tint="4.9989318521683403E-2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theme="1" tint="4.9989318521683403E-2"/>
      </bottom>
      <diagonal/>
    </border>
    <border>
      <left style="thin">
        <color indexed="64"/>
      </left>
      <right/>
      <top style="hair">
        <color indexed="64"/>
      </top>
      <bottom style="hair">
        <color theme="1" tint="4.9989318521683403E-2"/>
      </bottom>
      <diagonal/>
    </border>
    <border>
      <left style="thin">
        <color indexed="64"/>
      </left>
      <right style="thin">
        <color indexed="64"/>
      </right>
      <top/>
      <bottom style="hair">
        <color theme="1" tint="4.9989318521683403E-2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theme="1" tint="4.9989318521683403E-2"/>
      </left>
      <right/>
      <top style="hair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hair">
        <color theme="1" tint="4.9989318521683403E-2"/>
      </top>
      <bottom style="thin">
        <color theme="1" tint="4.9989318521683403E-2"/>
      </bottom>
      <diagonal/>
    </border>
    <border>
      <left style="thin">
        <color rgb="FFD0D7E5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60" fillId="0" borderId="0"/>
    <xf numFmtId="0" fontId="8" fillId="0" borderId="0"/>
    <xf numFmtId="167" fontId="1" fillId="0" borderId="0" applyFont="0" applyFill="0" applyBorder="0" applyAlignment="0" applyProtection="0"/>
  </cellStyleXfs>
  <cellXfs count="789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/>
    <xf numFmtId="0" fontId="4" fillId="0" borderId="0" xfId="0" applyFont="1"/>
    <xf numFmtId="3" fontId="5" fillId="0" borderId="0" xfId="0" applyNumberFormat="1" applyFont="1"/>
    <xf numFmtId="3" fontId="6" fillId="0" borderId="0" xfId="0" applyNumberFormat="1" applyFont="1"/>
    <xf numFmtId="164" fontId="7" fillId="0" borderId="1" xfId="1" applyFont="1" applyBorder="1" applyAlignment="1">
      <alignment vertical="center"/>
    </xf>
    <xf numFmtId="0" fontId="9" fillId="0" borderId="1" xfId="3" applyFont="1" applyBorder="1" applyAlignment="1">
      <alignment vertical="center"/>
    </xf>
    <xf numFmtId="0" fontId="10" fillId="0" borderId="1" xfId="3" applyFont="1" applyBorder="1" applyAlignment="1">
      <alignment vertical="center"/>
    </xf>
    <xf numFmtId="165" fontId="10" fillId="0" borderId="1" xfId="3" applyNumberFormat="1" applyFont="1" applyBorder="1" applyAlignment="1">
      <alignment vertical="center"/>
    </xf>
    <xf numFmtId="0" fontId="10" fillId="0" borderId="1" xfId="3" applyFont="1" applyBorder="1" applyAlignment="1">
      <alignment horizontal="center" vertical="center"/>
    </xf>
    <xf numFmtId="165" fontId="6" fillId="0" borderId="0" xfId="1" applyNumberFormat="1" applyFont="1"/>
    <xf numFmtId="165" fontId="7" fillId="0" borderId="1" xfId="1" applyNumberFormat="1" applyFont="1" applyBorder="1" applyAlignment="1">
      <alignment horizontal="right" vertical="center"/>
    </xf>
    <xf numFmtId="165" fontId="7" fillId="0" borderId="0" xfId="1" applyNumberFormat="1" applyFont="1" applyBorder="1" applyAlignment="1">
      <alignment horizontal="right" vertical="center"/>
    </xf>
    <xf numFmtId="164" fontId="11" fillId="0" borderId="2" xfId="1" applyFont="1" applyFill="1" applyBorder="1" applyAlignment="1">
      <alignment vertical="center"/>
    </xf>
    <xf numFmtId="164" fontId="11" fillId="2" borderId="3" xfId="1" applyFont="1" applyFill="1" applyBorder="1" applyAlignment="1">
      <alignment vertical="center"/>
    </xf>
    <xf numFmtId="165" fontId="7" fillId="0" borderId="1" xfId="1" applyNumberFormat="1" applyFont="1" applyBorder="1" applyAlignment="1">
      <alignment vertical="center"/>
    </xf>
    <xf numFmtId="164" fontId="11" fillId="0" borderId="3" xfId="1" applyFont="1" applyFill="1" applyBorder="1" applyAlignment="1">
      <alignment vertical="center"/>
    </xf>
    <xf numFmtId="164" fontId="7" fillId="0" borderId="0" xfId="1" applyFont="1" applyBorder="1" applyAlignment="1">
      <alignment vertical="center"/>
    </xf>
    <xf numFmtId="165" fontId="7" fillId="0" borderId="0" xfId="1" applyNumberFormat="1" applyFont="1" applyBorder="1" applyAlignment="1">
      <alignment vertical="center"/>
    </xf>
    <xf numFmtId="164" fontId="4" fillId="0" borderId="4" xfId="1" applyFont="1" applyFill="1" applyBorder="1" applyAlignment="1">
      <alignment vertical="center"/>
    </xf>
    <xf numFmtId="165" fontId="7" fillId="0" borderId="1" xfId="1" applyNumberFormat="1" applyFont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/>
    </xf>
    <xf numFmtId="0" fontId="13" fillId="3" borderId="5" xfId="0" quotePrefix="1" applyFont="1" applyFill="1" applyBorder="1" applyAlignment="1">
      <alignment horizontal="center" vertical="center"/>
    </xf>
    <xf numFmtId="0" fontId="14" fillId="3" borderId="6" xfId="4" applyFont="1" applyFill="1" applyBorder="1" applyAlignment="1">
      <alignment horizontal="center" vertical="center"/>
    </xf>
    <xf numFmtId="166" fontId="14" fillId="3" borderId="6" xfId="0" applyNumberFormat="1" applyFont="1" applyFill="1" applyBorder="1" applyAlignment="1">
      <alignment horizontal="center" vertical="center"/>
    </xf>
    <xf numFmtId="166" fontId="15" fillId="3" borderId="7" xfId="0" applyNumberFormat="1" applyFont="1" applyFill="1" applyBorder="1" applyAlignment="1">
      <alignment horizontal="center" vertical="center"/>
    </xf>
    <xf numFmtId="166" fontId="15" fillId="3" borderId="8" xfId="0" applyNumberFormat="1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  <xf numFmtId="1" fontId="14" fillId="3" borderId="7" xfId="0" applyNumberFormat="1" applyFont="1" applyFill="1" applyBorder="1" applyAlignment="1">
      <alignment horizontal="center" vertical="center"/>
    </xf>
    <xf numFmtId="1" fontId="14" fillId="3" borderId="9" xfId="0" applyNumberFormat="1" applyFont="1" applyFill="1" applyBorder="1" applyAlignment="1">
      <alignment horizontal="center" vertical="center"/>
    </xf>
    <xf numFmtId="1" fontId="14" fillId="3" borderId="8" xfId="0" applyNumberFormat="1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167" fontId="14" fillId="3" borderId="7" xfId="0" applyNumberFormat="1" applyFont="1" applyFill="1" applyBorder="1" applyAlignment="1">
      <alignment horizontal="center" vertical="center"/>
    </xf>
    <xf numFmtId="167" fontId="14" fillId="3" borderId="8" xfId="0" applyNumberFormat="1" applyFont="1" applyFill="1" applyBorder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4" fillId="3" borderId="10" xfId="4" applyFont="1" applyFill="1" applyBorder="1" applyAlignment="1">
      <alignment horizontal="center" vertical="center"/>
    </xf>
    <xf numFmtId="166" fontId="14" fillId="3" borderId="10" xfId="0" applyNumberFormat="1" applyFont="1" applyFill="1" applyBorder="1" applyAlignment="1">
      <alignment horizontal="center" vertical="center"/>
    </xf>
    <xf numFmtId="49" fontId="14" fillId="3" borderId="5" xfId="1" applyNumberFormat="1" applyFont="1" applyFill="1" applyBorder="1" applyAlignment="1">
      <alignment horizontal="center" vertical="center"/>
    </xf>
    <xf numFmtId="16" fontId="15" fillId="3" borderId="11" xfId="0" applyNumberFormat="1" applyFont="1" applyFill="1" applyBorder="1" applyAlignment="1">
      <alignment horizontal="center" vertical="center"/>
    </xf>
    <xf numFmtId="49" fontId="14" fillId="3" borderId="11" xfId="1" applyNumberFormat="1" applyFont="1" applyFill="1" applyBorder="1" applyAlignment="1">
      <alignment horizontal="center" vertical="center"/>
    </xf>
    <xf numFmtId="16" fontId="15" fillId="3" borderId="10" xfId="0" applyNumberFormat="1" applyFont="1" applyFill="1" applyBorder="1" applyAlignment="1">
      <alignment horizontal="center" vertical="center"/>
    </xf>
    <xf numFmtId="1" fontId="14" fillId="3" borderId="5" xfId="0" applyNumberFormat="1" applyFont="1" applyFill="1" applyBorder="1" applyAlignment="1">
      <alignment horizontal="center" vertical="center"/>
    </xf>
    <xf numFmtId="16" fontId="14" fillId="3" borderId="10" xfId="0" applyNumberFormat="1" applyFont="1" applyFill="1" applyBorder="1" applyAlignment="1">
      <alignment horizontal="center" vertical="center"/>
    </xf>
    <xf numFmtId="49" fontId="14" fillId="3" borderId="10" xfId="0" applyNumberFormat="1" applyFont="1" applyFill="1" applyBorder="1" applyAlignment="1">
      <alignment horizontal="center" vertical="center"/>
    </xf>
    <xf numFmtId="0" fontId="12" fillId="4" borderId="12" xfId="0" applyFont="1" applyFill="1" applyBorder="1" applyAlignment="1">
      <alignment horizontal="center" vertical="center"/>
    </xf>
    <xf numFmtId="0" fontId="12" fillId="4" borderId="12" xfId="0" applyFont="1" applyFill="1" applyBorder="1" applyAlignment="1">
      <alignment vertical="center"/>
    </xf>
    <xf numFmtId="3" fontId="16" fillId="4" borderId="12" xfId="0" applyNumberFormat="1" applyFont="1" applyFill="1" applyBorder="1" applyAlignment="1">
      <alignment vertical="center"/>
    </xf>
    <xf numFmtId="164" fontId="16" fillId="4" borderId="12" xfId="1" applyFont="1" applyFill="1" applyBorder="1" applyAlignment="1">
      <alignment vertical="center"/>
    </xf>
    <xf numFmtId="165" fontId="16" fillId="4" borderId="12" xfId="1" applyNumberFormat="1" applyFont="1" applyFill="1" applyBorder="1" applyAlignment="1">
      <alignment vertical="center"/>
    </xf>
    <xf numFmtId="165" fontId="16" fillId="4" borderId="13" xfId="1" applyNumberFormat="1" applyFont="1" applyFill="1" applyBorder="1" applyAlignment="1">
      <alignment horizontal="right" vertical="center"/>
    </xf>
    <xf numFmtId="164" fontId="16" fillId="4" borderId="2" xfId="1" applyFont="1" applyFill="1" applyBorder="1" applyAlignment="1">
      <alignment vertical="center"/>
    </xf>
    <xf numFmtId="164" fontId="16" fillId="4" borderId="13" xfId="1" applyFont="1" applyFill="1" applyBorder="1" applyAlignment="1">
      <alignment horizontal="right" vertical="center"/>
    </xf>
    <xf numFmtId="168" fontId="16" fillId="4" borderId="2" xfId="2" applyNumberFormat="1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4" fillId="0" borderId="3" xfId="0" quotePrefix="1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3" fontId="11" fillId="0" borderId="3" xfId="5" applyNumberFormat="1" applyFont="1" applyBorder="1" applyAlignment="1">
      <alignment vertical="center"/>
    </xf>
    <xf numFmtId="165" fontId="11" fillId="0" borderId="14" xfId="1" applyNumberFormat="1" applyFont="1" applyFill="1" applyBorder="1" applyAlignment="1">
      <alignment vertical="center"/>
    </xf>
    <xf numFmtId="165" fontId="11" fillId="0" borderId="15" xfId="1" applyNumberFormat="1" applyFont="1" applyFill="1" applyBorder="1" applyAlignment="1">
      <alignment vertical="center"/>
    </xf>
    <xf numFmtId="165" fontId="11" fillId="0" borderId="16" xfId="1" applyNumberFormat="1" applyFont="1" applyFill="1" applyBorder="1" applyAlignment="1">
      <alignment vertical="center"/>
    </xf>
    <xf numFmtId="165" fontId="11" fillId="0" borderId="17" xfId="1" applyNumberFormat="1" applyFont="1" applyFill="1" applyBorder="1" applyAlignment="1">
      <alignment horizontal="right" vertical="center"/>
    </xf>
    <xf numFmtId="164" fontId="11" fillId="0" borderId="17" xfId="1" applyFont="1" applyFill="1" applyBorder="1" applyAlignment="1">
      <alignment horizontal="right" vertical="center"/>
    </xf>
    <xf numFmtId="165" fontId="11" fillId="0" borderId="3" xfId="1" applyNumberFormat="1" applyFont="1" applyFill="1" applyBorder="1" applyAlignment="1">
      <alignment vertical="center"/>
    </xf>
    <xf numFmtId="165" fontId="11" fillId="0" borderId="18" xfId="1" applyNumberFormat="1" applyFont="1" applyFill="1" applyBorder="1" applyAlignment="1">
      <alignment horizontal="right" vertical="center"/>
    </xf>
    <xf numFmtId="168" fontId="11" fillId="0" borderId="2" xfId="2" applyNumberFormat="1" applyFont="1" applyFill="1" applyBorder="1" applyAlignment="1">
      <alignment vertical="center"/>
    </xf>
    <xf numFmtId="167" fontId="4" fillId="0" borderId="0" xfId="2" applyFont="1" applyFill="1" applyAlignment="1">
      <alignment vertical="center"/>
    </xf>
    <xf numFmtId="0" fontId="4" fillId="0" borderId="0" xfId="0" applyFont="1" applyAlignment="1">
      <alignment vertical="center"/>
    </xf>
    <xf numFmtId="3" fontId="11" fillId="0" borderId="3" xfId="0" applyNumberFormat="1" applyFont="1" applyBorder="1" applyAlignment="1">
      <alignment horizontal="right" vertical="center"/>
    </xf>
    <xf numFmtId="165" fontId="4" fillId="0" borderId="0" xfId="1" applyNumberFormat="1" applyFont="1" applyFill="1" applyAlignment="1">
      <alignment vertical="center"/>
    </xf>
    <xf numFmtId="3" fontId="4" fillId="0" borderId="0" xfId="0" applyNumberFormat="1" applyFont="1" applyAlignment="1">
      <alignment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vertical="center"/>
    </xf>
    <xf numFmtId="3" fontId="16" fillId="4" borderId="3" xfId="0" applyNumberFormat="1" applyFont="1" applyFill="1" applyBorder="1" applyAlignment="1">
      <alignment vertical="center"/>
    </xf>
    <xf numFmtId="164" fontId="16" fillId="4" borderId="3" xfId="1" applyFont="1" applyFill="1" applyBorder="1" applyAlignment="1">
      <alignment vertical="center"/>
    </xf>
    <xf numFmtId="165" fontId="16" fillId="4" borderId="19" xfId="1" applyNumberFormat="1" applyFont="1" applyFill="1" applyBorder="1" applyAlignment="1">
      <alignment vertical="center"/>
    </xf>
    <xf numFmtId="165" fontId="16" fillId="4" borderId="20" xfId="1" applyNumberFormat="1" applyFont="1" applyFill="1" applyBorder="1" applyAlignment="1">
      <alignment vertical="center"/>
    </xf>
    <xf numFmtId="165" fontId="16" fillId="4" borderId="3" xfId="1" applyNumberFormat="1" applyFont="1" applyFill="1" applyBorder="1" applyAlignment="1">
      <alignment horizontal="right" vertical="center"/>
    </xf>
    <xf numFmtId="165" fontId="16" fillId="4" borderId="17" xfId="1" applyNumberFormat="1" applyFont="1" applyFill="1" applyBorder="1" applyAlignment="1">
      <alignment horizontal="right" vertical="center"/>
    </xf>
    <xf numFmtId="164" fontId="16" fillId="4" borderId="17" xfId="1" applyFont="1" applyFill="1" applyBorder="1" applyAlignment="1">
      <alignment horizontal="right" vertical="center"/>
    </xf>
    <xf numFmtId="165" fontId="16" fillId="4" borderId="3" xfId="1" applyNumberFormat="1" applyFont="1" applyFill="1" applyBorder="1" applyAlignment="1">
      <alignment vertical="center"/>
    </xf>
    <xf numFmtId="165" fontId="16" fillId="4" borderId="2" xfId="1" applyNumberFormat="1" applyFont="1" applyFill="1" applyBorder="1" applyAlignment="1">
      <alignment vertical="center"/>
    </xf>
    <xf numFmtId="165" fontId="12" fillId="0" borderId="0" xfId="0" applyNumberFormat="1" applyFont="1" applyAlignment="1">
      <alignment vertical="center"/>
    </xf>
    <xf numFmtId="165" fontId="17" fillId="0" borderId="17" xfId="1" applyNumberFormat="1" applyFont="1" applyFill="1" applyBorder="1" applyAlignment="1" applyProtection="1">
      <alignment horizontal="right" vertical="center" wrapText="1"/>
    </xf>
    <xf numFmtId="165" fontId="17" fillId="0" borderId="21" xfId="1" applyNumberFormat="1" applyFont="1" applyFill="1" applyBorder="1" applyAlignment="1" applyProtection="1">
      <alignment horizontal="right" vertical="center" wrapText="1"/>
    </xf>
    <xf numFmtId="165" fontId="4" fillId="0" borderId="0" xfId="0" applyNumberFormat="1" applyFont="1" applyAlignment="1">
      <alignment vertical="center"/>
    </xf>
    <xf numFmtId="165" fontId="11" fillId="0" borderId="22" xfId="1" applyNumberFormat="1" applyFont="1" applyFill="1" applyBorder="1" applyAlignment="1">
      <alignment vertical="center"/>
    </xf>
    <xf numFmtId="165" fontId="17" fillId="0" borderId="23" xfId="1" applyNumberFormat="1" applyFont="1" applyFill="1" applyBorder="1" applyAlignment="1" applyProtection="1">
      <alignment horizontal="right" vertical="center" wrapText="1"/>
    </xf>
    <xf numFmtId="165" fontId="16" fillId="4" borderId="24" xfId="1" applyNumberFormat="1" applyFont="1" applyFill="1" applyBorder="1" applyAlignment="1">
      <alignment vertical="center"/>
    </xf>
    <xf numFmtId="165" fontId="16" fillId="4" borderId="25" xfId="1" applyNumberFormat="1" applyFont="1" applyFill="1" applyBorder="1" applyAlignment="1">
      <alignment vertical="center"/>
    </xf>
    <xf numFmtId="165" fontId="16" fillId="4" borderId="4" xfId="1" applyNumberFormat="1" applyFont="1" applyFill="1" applyBorder="1" applyAlignment="1">
      <alignment horizontal="right" vertical="center"/>
    </xf>
    <xf numFmtId="165" fontId="16" fillId="4" borderId="22" xfId="1" applyNumberFormat="1" applyFont="1" applyFill="1" applyBorder="1" applyAlignment="1">
      <alignment horizontal="right" vertical="center"/>
    </xf>
    <xf numFmtId="165" fontId="16" fillId="4" borderId="26" xfId="1" applyNumberFormat="1" applyFont="1" applyFill="1" applyBorder="1" applyAlignment="1">
      <alignment vertical="center"/>
    </xf>
    <xf numFmtId="3" fontId="11" fillId="0" borderId="3" xfId="0" applyNumberFormat="1" applyFont="1" applyBorder="1" applyAlignment="1">
      <alignment vertical="center"/>
    </xf>
    <xf numFmtId="165" fontId="11" fillId="0" borderId="14" xfId="1" applyNumberFormat="1" applyFont="1" applyFill="1" applyBorder="1" applyAlignment="1">
      <alignment horizontal="right" vertical="center"/>
    </xf>
    <xf numFmtId="165" fontId="12" fillId="4" borderId="3" xfId="1" applyNumberFormat="1" applyFont="1" applyFill="1" applyBorder="1" applyAlignment="1">
      <alignment vertical="center"/>
    </xf>
    <xf numFmtId="165" fontId="12" fillId="4" borderId="14" xfId="1" applyNumberFormat="1" applyFont="1" applyFill="1" applyBorder="1" applyAlignment="1">
      <alignment vertical="center"/>
    </xf>
    <xf numFmtId="165" fontId="12" fillId="4" borderId="15" xfId="1" applyNumberFormat="1" applyFont="1" applyFill="1" applyBorder="1" applyAlignment="1">
      <alignment vertical="center"/>
    </xf>
    <xf numFmtId="165" fontId="16" fillId="4" borderId="14" xfId="1" applyNumberFormat="1" applyFont="1" applyFill="1" applyBorder="1" applyAlignment="1">
      <alignment horizontal="right" vertical="center"/>
    </xf>
    <xf numFmtId="165" fontId="16" fillId="4" borderId="18" xfId="1" applyNumberFormat="1" applyFont="1" applyFill="1" applyBorder="1" applyAlignment="1">
      <alignment horizontal="right" vertical="center"/>
    </xf>
    <xf numFmtId="168" fontId="16" fillId="4" borderId="27" xfId="2" applyNumberFormat="1" applyFont="1" applyFill="1" applyBorder="1" applyAlignment="1">
      <alignment vertical="center"/>
    </xf>
    <xf numFmtId="165" fontId="4" fillId="0" borderId="3" xfId="1" applyNumberFormat="1" applyFont="1" applyFill="1" applyBorder="1" applyAlignment="1">
      <alignment vertical="center"/>
    </xf>
    <xf numFmtId="168" fontId="11" fillId="0" borderId="28" xfId="2" applyNumberFormat="1" applyFont="1" applyFill="1" applyBorder="1" applyAlignment="1">
      <alignment vertical="center"/>
    </xf>
    <xf numFmtId="0" fontId="4" fillId="0" borderId="29" xfId="0" quotePrefix="1" applyFont="1" applyBorder="1" applyAlignment="1">
      <alignment horizontal="center" vertical="center"/>
    </xf>
    <xf numFmtId="0" fontId="4" fillId="0" borderId="29" xfId="0" applyFont="1" applyBorder="1" applyAlignment="1">
      <alignment vertical="center"/>
    </xf>
    <xf numFmtId="165" fontId="4" fillId="0" borderId="29" xfId="1" applyNumberFormat="1" applyFont="1" applyFill="1" applyBorder="1" applyAlignment="1">
      <alignment vertical="center"/>
    </xf>
    <xf numFmtId="164" fontId="11" fillId="0" borderId="30" xfId="1" applyFont="1" applyFill="1" applyBorder="1" applyAlignment="1">
      <alignment vertical="center"/>
    </xf>
    <xf numFmtId="164" fontId="11" fillId="2" borderId="29" xfId="1" applyFont="1" applyFill="1" applyBorder="1" applyAlignment="1">
      <alignment vertical="center"/>
    </xf>
    <xf numFmtId="165" fontId="4" fillId="0" borderId="31" xfId="1" applyNumberFormat="1" applyFont="1" applyFill="1" applyBorder="1" applyAlignment="1">
      <alignment vertical="center"/>
    </xf>
    <xf numFmtId="164" fontId="11" fillId="0" borderId="29" xfId="1" applyFont="1" applyFill="1" applyBorder="1" applyAlignment="1">
      <alignment vertical="center"/>
    </xf>
    <xf numFmtId="165" fontId="11" fillId="0" borderId="32" xfId="1" applyNumberFormat="1" applyFont="1" applyFill="1" applyBorder="1" applyAlignment="1">
      <alignment horizontal="right" vertical="center"/>
    </xf>
    <xf numFmtId="165" fontId="11" fillId="0" borderId="33" xfId="1" applyNumberFormat="1" applyFont="1" applyFill="1" applyBorder="1" applyAlignment="1">
      <alignment horizontal="right" vertical="center"/>
    </xf>
    <xf numFmtId="165" fontId="11" fillId="0" borderId="34" xfId="1" applyNumberFormat="1" applyFont="1" applyFill="1" applyBorder="1" applyAlignment="1">
      <alignment horizontal="right" vertical="center"/>
    </xf>
    <xf numFmtId="168" fontId="11" fillId="0" borderId="35" xfId="2" applyNumberFormat="1" applyFont="1" applyFill="1" applyBorder="1" applyAlignment="1">
      <alignment vertical="center"/>
    </xf>
    <xf numFmtId="0" fontId="18" fillId="0" borderId="0" xfId="3" applyFont="1" applyAlignment="1">
      <alignment horizontal="left" vertical="center"/>
    </xf>
    <xf numFmtId="0" fontId="19" fillId="0" borderId="0" xfId="0" applyFont="1"/>
    <xf numFmtId="3" fontId="20" fillId="0" borderId="0" xfId="0" applyNumberFormat="1" applyFont="1"/>
    <xf numFmtId="4" fontId="19" fillId="0" borderId="0" xfId="0" applyNumberFormat="1" applyFont="1"/>
    <xf numFmtId="3" fontId="19" fillId="0" borderId="0" xfId="0" applyNumberFormat="1" applyFont="1"/>
    <xf numFmtId="0" fontId="21" fillId="0" borderId="0" xfId="0" applyFont="1"/>
    <xf numFmtId="4" fontId="21" fillId="0" borderId="0" xfId="0" applyNumberFormat="1" applyFont="1"/>
    <xf numFmtId="3" fontId="21" fillId="0" borderId="0" xfId="0" applyNumberFormat="1" applyFont="1"/>
    <xf numFmtId="164" fontId="21" fillId="0" borderId="0" xfId="1" applyFont="1" applyFill="1"/>
    <xf numFmtId="2" fontId="21" fillId="0" borderId="0" xfId="0" applyNumberFormat="1" applyFont="1"/>
    <xf numFmtId="0" fontId="22" fillId="0" borderId="0" xfId="0" applyFont="1"/>
    <xf numFmtId="3" fontId="22" fillId="0" borderId="0" xfId="0" applyNumberFormat="1" applyFont="1"/>
    <xf numFmtId="167" fontId="22" fillId="0" borderId="0" xfId="2" applyFont="1" applyFill="1"/>
    <xf numFmtId="167" fontId="23" fillId="0" borderId="0" xfId="2" applyFont="1" applyFill="1" applyBorder="1" applyAlignment="1">
      <alignment horizontal="left" vertical="center"/>
    </xf>
    <xf numFmtId="165" fontId="24" fillId="0" borderId="0" xfId="1" applyNumberFormat="1" applyFont="1" applyFill="1"/>
    <xf numFmtId="165" fontId="24" fillId="0" borderId="0" xfId="1" applyNumberFormat="1" applyFont="1" applyFill="1" applyAlignment="1">
      <alignment horizontal="center"/>
    </xf>
    <xf numFmtId="165" fontId="25" fillId="0" borderId="0" xfId="1" applyNumberFormat="1" applyFont="1" applyFill="1"/>
    <xf numFmtId="164" fontId="23" fillId="4" borderId="0" xfId="1" applyFont="1" applyFill="1" applyBorder="1" applyAlignment="1">
      <alignment horizontal="right" vertical="center"/>
    </xf>
    <xf numFmtId="0" fontId="26" fillId="5" borderId="5" xfId="0" applyFont="1" applyFill="1" applyBorder="1" applyAlignment="1">
      <alignment horizontal="center" vertical="center"/>
    </xf>
    <xf numFmtId="4" fontId="22" fillId="0" borderId="0" xfId="0" applyNumberFormat="1" applyFont="1"/>
    <xf numFmtId="165" fontId="22" fillId="0" borderId="0" xfId="1" applyNumberFormat="1" applyFont="1"/>
    <xf numFmtId="0" fontId="26" fillId="5" borderId="0" xfId="0" applyFont="1" applyFill="1" applyAlignment="1">
      <alignment horizontal="center" vertical="center"/>
    </xf>
    <xf numFmtId="165" fontId="22" fillId="0" borderId="0" xfId="1" applyNumberFormat="1" applyFont="1" applyFill="1" applyAlignment="1">
      <alignment horizontal="left"/>
    </xf>
    <xf numFmtId="164" fontId="11" fillId="4" borderId="0" xfId="1" applyFont="1" applyFill="1" applyBorder="1" applyAlignment="1">
      <alignment vertical="center"/>
    </xf>
    <xf numFmtId="164" fontId="23" fillId="4" borderId="3" xfId="1" applyFont="1" applyFill="1" applyBorder="1" applyAlignment="1">
      <alignment vertical="center"/>
    </xf>
    <xf numFmtId="164" fontId="22" fillId="0" borderId="0" xfId="1" applyFont="1"/>
    <xf numFmtId="165" fontId="11" fillId="4" borderId="0" xfId="1" applyNumberFormat="1" applyFont="1" applyFill="1" applyBorder="1" applyAlignment="1">
      <alignment vertical="center"/>
    </xf>
    <xf numFmtId="164" fontId="12" fillId="4" borderId="4" xfId="1" applyFont="1" applyFill="1" applyBorder="1" applyAlignment="1">
      <alignment vertical="center"/>
    </xf>
    <xf numFmtId="164" fontId="23" fillId="0" borderId="0" xfId="1" applyFont="1" applyFill="1" applyBorder="1" applyAlignment="1">
      <alignment vertical="center"/>
    </xf>
    <xf numFmtId="165" fontId="26" fillId="6" borderId="0" xfId="0" applyNumberFormat="1" applyFont="1" applyFill="1" applyAlignment="1">
      <alignment horizontal="center" vertical="center"/>
    </xf>
    <xf numFmtId="0" fontId="27" fillId="0" borderId="36" xfId="0" applyFont="1" applyBorder="1" applyAlignment="1">
      <alignment vertical="center" wrapText="1"/>
    </xf>
    <xf numFmtId="164" fontId="11" fillId="0" borderId="0" xfId="1" applyFont="1" applyFill="1" applyBorder="1" applyAlignment="1">
      <alignment vertical="center"/>
    </xf>
    <xf numFmtId="164" fontId="11" fillId="2" borderId="0" xfId="1" applyFont="1" applyFill="1" applyBorder="1" applyAlignment="1">
      <alignment vertical="center"/>
    </xf>
    <xf numFmtId="164" fontId="23" fillId="0" borderId="3" xfId="1" applyFont="1" applyFill="1" applyBorder="1" applyAlignment="1">
      <alignment vertical="center"/>
    </xf>
    <xf numFmtId="165" fontId="11" fillId="0" borderId="0" xfId="1" applyNumberFormat="1" applyFont="1" applyFill="1" applyBorder="1" applyAlignment="1">
      <alignment vertical="center"/>
    </xf>
    <xf numFmtId="165" fontId="22" fillId="0" borderId="0" xfId="1" applyNumberFormat="1" applyFont="1" applyBorder="1"/>
    <xf numFmtId="165" fontId="27" fillId="0" borderId="0" xfId="1" applyNumberFormat="1" applyFont="1" applyFill="1" applyBorder="1" applyAlignment="1" applyProtection="1">
      <alignment horizontal="right" vertical="center" wrapText="1"/>
    </xf>
    <xf numFmtId="0" fontId="27" fillId="0" borderId="0" xfId="0" applyFont="1" applyAlignment="1">
      <alignment vertical="center" wrapText="1"/>
    </xf>
    <xf numFmtId="165" fontId="26" fillId="0" borderId="0" xfId="1" applyNumberFormat="1" applyFont="1" applyFill="1" applyBorder="1" applyAlignment="1" applyProtection="1">
      <alignment horizontal="right" vertical="center" wrapText="1"/>
    </xf>
    <xf numFmtId="0" fontId="28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8" fillId="0" borderId="0" xfId="4" applyFont="1" applyAlignment="1">
      <alignment vertical="center"/>
    </xf>
    <xf numFmtId="0" fontId="28" fillId="0" borderId="0" xfId="4" applyFont="1"/>
    <xf numFmtId="0" fontId="8" fillId="0" borderId="0" xfId="4" applyAlignment="1">
      <alignment horizontal="center"/>
    </xf>
    <xf numFmtId="0" fontId="23" fillId="0" borderId="0" xfId="4" applyFont="1" applyAlignment="1">
      <alignment horizontal="right" vertical="center"/>
    </xf>
    <xf numFmtId="0" fontId="23" fillId="0" borderId="0" xfId="4" applyFont="1" applyAlignment="1">
      <alignment horizontal="right" vertical="center" wrapText="1"/>
    </xf>
    <xf numFmtId="0" fontId="23" fillId="0" borderId="0" xfId="4" applyFont="1" applyAlignment="1">
      <alignment vertical="center"/>
    </xf>
    <xf numFmtId="0" fontId="30" fillId="0" borderId="1" xfId="4" applyFont="1" applyBorder="1" applyAlignment="1">
      <alignment horizontal="right" vertical="center"/>
    </xf>
    <xf numFmtId="0" fontId="23" fillId="0" borderId="0" xfId="4" applyFont="1" applyAlignment="1">
      <alignment vertical="center" wrapText="1"/>
    </xf>
    <xf numFmtId="0" fontId="31" fillId="0" borderId="0" xfId="4" applyFont="1" applyAlignment="1">
      <alignment vertical="center"/>
    </xf>
    <xf numFmtId="0" fontId="8" fillId="0" borderId="0" xfId="4"/>
    <xf numFmtId="0" fontId="13" fillId="3" borderId="5" xfId="4" applyFont="1" applyFill="1" applyBorder="1" applyAlignment="1">
      <alignment horizontal="center" vertical="center"/>
    </xf>
    <xf numFmtId="0" fontId="14" fillId="3" borderId="6" xfId="4" applyFont="1" applyFill="1" applyBorder="1" applyAlignment="1">
      <alignment horizontal="center" vertical="center" wrapText="1"/>
    </xf>
    <xf numFmtId="0" fontId="14" fillId="3" borderId="6" xfId="4" applyFont="1" applyFill="1" applyBorder="1" applyAlignment="1">
      <alignment horizontal="center" vertical="center"/>
    </xf>
    <xf numFmtId="0" fontId="15" fillId="3" borderId="6" xfId="4" applyFont="1" applyFill="1" applyBorder="1" applyAlignment="1">
      <alignment horizontal="center" vertical="center"/>
    </xf>
    <xf numFmtId="4" fontId="15" fillId="0" borderId="0" xfId="4" applyNumberFormat="1" applyFont="1" applyAlignment="1">
      <alignment horizontal="center" vertical="center"/>
    </xf>
    <xf numFmtId="0" fontId="14" fillId="3" borderId="5" xfId="4" applyFont="1" applyFill="1" applyBorder="1" applyAlignment="1">
      <alignment horizontal="center" vertical="center" wrapText="1"/>
    </xf>
    <xf numFmtId="0" fontId="32" fillId="3" borderId="6" xfId="4" applyFont="1" applyFill="1" applyBorder="1" applyAlignment="1">
      <alignment horizontal="center" vertical="center"/>
    </xf>
    <xf numFmtId="0" fontId="16" fillId="0" borderId="0" xfId="4" applyFont="1" applyAlignment="1">
      <alignment vertical="center"/>
    </xf>
    <xf numFmtId="0" fontId="14" fillId="3" borderId="10" xfId="4" applyFont="1" applyFill="1" applyBorder="1" applyAlignment="1">
      <alignment horizontal="center" vertical="center" wrapText="1"/>
    </xf>
    <xf numFmtId="0" fontId="14" fillId="3" borderId="10" xfId="4" applyFont="1" applyFill="1" applyBorder="1" applyAlignment="1">
      <alignment horizontal="center" vertical="center"/>
    </xf>
    <xf numFmtId="0" fontId="15" fillId="3" borderId="10" xfId="4" applyFont="1" applyFill="1" applyBorder="1" applyAlignment="1">
      <alignment horizontal="center" vertical="center"/>
    </xf>
    <xf numFmtId="0" fontId="13" fillId="3" borderId="6" xfId="4" applyFont="1" applyFill="1" applyBorder="1" applyAlignment="1">
      <alignment horizontal="center" vertical="center"/>
    </xf>
    <xf numFmtId="0" fontId="32" fillId="3" borderId="10" xfId="4" applyFont="1" applyFill="1" applyBorder="1" applyAlignment="1">
      <alignment horizontal="center" vertical="center"/>
    </xf>
    <xf numFmtId="0" fontId="11" fillId="0" borderId="4" xfId="4" applyFont="1" applyBorder="1" applyAlignment="1">
      <alignment horizontal="center" vertical="center"/>
    </xf>
    <xf numFmtId="1" fontId="33" fillId="0" borderId="17" xfId="0" quotePrefix="1" applyNumberFormat="1" applyFont="1" applyBorder="1" applyAlignment="1">
      <alignment horizontal="center" vertical="center"/>
    </xf>
    <xf numFmtId="3" fontId="33" fillId="0" borderId="17" xfId="0" applyNumberFormat="1" applyFont="1" applyBorder="1" applyAlignment="1">
      <alignment vertical="center" wrapText="1"/>
    </xf>
    <xf numFmtId="0" fontId="23" fillId="0" borderId="0" xfId="4" applyFont="1"/>
    <xf numFmtId="165" fontId="33" fillId="0" borderId="17" xfId="1" applyNumberFormat="1" applyFont="1" applyFill="1" applyBorder="1" applyAlignment="1" applyProtection="1">
      <alignment vertical="center" wrapText="1"/>
    </xf>
    <xf numFmtId="165" fontId="33" fillId="0" borderId="21" xfId="1" applyNumberFormat="1" applyFont="1" applyFill="1" applyBorder="1" applyAlignment="1" applyProtection="1">
      <alignment vertical="center" wrapText="1"/>
    </xf>
    <xf numFmtId="168" fontId="4" fillId="0" borderId="14" xfId="2" applyNumberFormat="1" applyFont="1" applyFill="1" applyBorder="1" applyAlignment="1">
      <alignment vertical="center"/>
    </xf>
    <xf numFmtId="164" fontId="11" fillId="0" borderId="16" xfId="1" applyFont="1" applyFill="1" applyBorder="1" applyAlignment="1">
      <alignment vertical="center"/>
    </xf>
    <xf numFmtId="164" fontId="11" fillId="0" borderId="14" xfId="1" applyFont="1" applyFill="1" applyBorder="1" applyAlignment="1">
      <alignment vertical="center"/>
    </xf>
    <xf numFmtId="164" fontId="4" fillId="0" borderId="14" xfId="1" applyFont="1" applyFill="1" applyBorder="1" applyAlignment="1">
      <alignment vertical="center"/>
    </xf>
    <xf numFmtId="168" fontId="11" fillId="0" borderId="24" xfId="2" applyNumberFormat="1" applyFont="1" applyFill="1" applyBorder="1" applyAlignment="1">
      <alignment vertical="center"/>
    </xf>
    <xf numFmtId="164" fontId="33" fillId="0" borderId="13" xfId="1" applyFont="1" applyFill="1" applyBorder="1" applyAlignment="1">
      <alignment vertical="center"/>
    </xf>
    <xf numFmtId="4" fontId="34" fillId="0" borderId="0" xfId="4" applyNumberFormat="1" applyFont="1" applyAlignment="1">
      <alignment vertical="center"/>
    </xf>
    <xf numFmtId="1" fontId="33" fillId="0" borderId="13" xfId="4" applyNumberFormat="1" applyFont="1" applyBorder="1" applyAlignment="1">
      <alignment horizontal="center" vertical="center"/>
    </xf>
    <xf numFmtId="1" fontId="33" fillId="0" borderId="17" xfId="0" applyNumberFormat="1" applyFont="1" applyBorder="1" applyAlignment="1">
      <alignment horizontal="center" vertical="center"/>
    </xf>
    <xf numFmtId="0" fontId="31" fillId="0" borderId="0" xfId="4" applyFont="1"/>
    <xf numFmtId="165" fontId="33" fillId="0" borderId="17" xfId="1" applyNumberFormat="1" applyFont="1" applyFill="1" applyBorder="1" applyAlignment="1">
      <alignment vertical="center"/>
    </xf>
    <xf numFmtId="165" fontId="33" fillId="0" borderId="21" xfId="1" applyNumberFormat="1" applyFont="1" applyFill="1" applyBorder="1" applyAlignment="1">
      <alignment vertical="center"/>
    </xf>
    <xf numFmtId="164" fontId="33" fillId="0" borderId="4" xfId="1" applyFont="1" applyFill="1" applyBorder="1" applyAlignment="1">
      <alignment vertical="center"/>
    </xf>
    <xf numFmtId="0" fontId="11" fillId="0" borderId="0" xfId="4" applyFont="1" applyAlignment="1">
      <alignment vertical="center"/>
    </xf>
    <xf numFmtId="0" fontId="11" fillId="0" borderId="17" xfId="4" applyFont="1" applyBorder="1" applyAlignment="1">
      <alignment horizontal="center" vertical="center"/>
    </xf>
    <xf numFmtId="164" fontId="33" fillId="0" borderId="17" xfId="1" applyFont="1" applyFill="1" applyBorder="1" applyAlignment="1">
      <alignment vertical="center"/>
    </xf>
    <xf numFmtId="1" fontId="33" fillId="0" borderId="17" xfId="4" applyNumberFormat="1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 wrapText="1"/>
    </xf>
    <xf numFmtId="0" fontId="33" fillId="0" borderId="17" xfId="4" applyFont="1" applyBorder="1" applyAlignment="1">
      <alignment vertical="center" wrapText="1"/>
    </xf>
    <xf numFmtId="0" fontId="33" fillId="0" borderId="17" xfId="4" applyFont="1" applyBorder="1" applyAlignment="1">
      <alignment horizontal="center" vertical="center"/>
    </xf>
    <xf numFmtId="0" fontId="11" fillId="0" borderId="37" xfId="4" applyFont="1" applyBorder="1" applyAlignment="1">
      <alignment horizontal="center" vertical="center"/>
    </xf>
    <xf numFmtId="168" fontId="11" fillId="0" borderId="38" xfId="2" applyNumberFormat="1" applyFont="1" applyFill="1" applyBorder="1" applyAlignment="1">
      <alignment vertical="center"/>
    </xf>
    <xf numFmtId="164" fontId="33" fillId="0" borderId="32" xfId="1" applyFont="1" applyFill="1" applyBorder="1" applyAlignment="1">
      <alignment vertical="center"/>
    </xf>
    <xf numFmtId="1" fontId="33" fillId="0" borderId="32" xfId="4" applyNumberFormat="1" applyFont="1" applyBorder="1" applyAlignment="1">
      <alignment horizontal="center" vertical="center"/>
    </xf>
    <xf numFmtId="1" fontId="33" fillId="0" borderId="32" xfId="0" applyNumberFormat="1" applyFont="1" applyBorder="1" applyAlignment="1">
      <alignment horizontal="center" vertical="center"/>
    </xf>
    <xf numFmtId="165" fontId="33" fillId="0" borderId="32" xfId="1" applyNumberFormat="1" applyFont="1" applyFill="1" applyBorder="1" applyAlignment="1" applyProtection="1">
      <alignment vertical="center" wrapText="1"/>
    </xf>
    <xf numFmtId="165" fontId="33" fillId="0" borderId="39" xfId="1" applyNumberFormat="1" applyFont="1" applyFill="1" applyBorder="1" applyAlignment="1" applyProtection="1">
      <alignment vertical="center" wrapText="1"/>
    </xf>
    <xf numFmtId="168" fontId="4" fillId="0" borderId="33" xfId="2" applyNumberFormat="1" applyFont="1" applyFill="1" applyBorder="1" applyAlignment="1">
      <alignment vertical="center"/>
    </xf>
    <xf numFmtId="165" fontId="11" fillId="0" borderId="40" xfId="1" applyNumberFormat="1" applyFont="1" applyFill="1" applyBorder="1" applyAlignment="1">
      <alignment vertical="center"/>
    </xf>
    <xf numFmtId="164" fontId="11" fillId="0" borderId="33" xfId="1" applyFont="1" applyFill="1" applyBorder="1" applyAlignment="1">
      <alignment vertical="center"/>
    </xf>
    <xf numFmtId="164" fontId="4" fillId="0" borderId="33" xfId="1" applyFont="1" applyFill="1" applyBorder="1" applyAlignment="1">
      <alignment vertical="center"/>
    </xf>
    <xf numFmtId="164" fontId="11" fillId="0" borderId="32" xfId="1" applyFont="1" applyFill="1" applyBorder="1" applyAlignment="1">
      <alignment horizontal="right" vertical="center"/>
    </xf>
    <xf numFmtId="165" fontId="11" fillId="0" borderId="29" xfId="1" applyNumberFormat="1" applyFont="1" applyFill="1" applyBorder="1" applyAlignment="1">
      <alignment vertical="center"/>
    </xf>
    <xf numFmtId="0" fontId="15" fillId="0" borderId="13" xfId="0" applyFont="1" applyBorder="1" applyAlignment="1">
      <alignment horizontal="center" vertical="center"/>
    </xf>
    <xf numFmtId="0" fontId="15" fillId="0" borderId="13" xfId="0" applyFont="1" applyBorder="1" applyAlignment="1">
      <alignment horizontal="left" vertical="center" wrapText="1"/>
    </xf>
    <xf numFmtId="3" fontId="33" fillId="0" borderId="13" xfId="4" applyNumberFormat="1" applyFont="1" applyBorder="1" applyAlignment="1">
      <alignment vertical="center"/>
    </xf>
    <xf numFmtId="164" fontId="11" fillId="2" borderId="2" xfId="1" applyFont="1" applyFill="1" applyBorder="1" applyAlignment="1">
      <alignment vertical="center"/>
    </xf>
    <xf numFmtId="3" fontId="33" fillId="0" borderId="13" xfId="0" applyNumberFormat="1" applyFont="1" applyBorder="1" applyAlignment="1">
      <alignment vertical="center"/>
    </xf>
    <xf numFmtId="168" fontId="11" fillId="0" borderId="41" xfId="2" applyNumberFormat="1" applyFont="1" applyFill="1" applyBorder="1" applyAlignment="1">
      <alignment vertical="center"/>
    </xf>
    <xf numFmtId="164" fontId="33" fillId="0" borderId="42" xfId="1" applyFont="1" applyFill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3" fontId="35" fillId="0" borderId="13" xfId="4" applyNumberFormat="1" applyFont="1" applyBorder="1" applyAlignment="1">
      <alignment vertical="center"/>
    </xf>
    <xf numFmtId="3" fontId="33" fillId="0" borderId="4" xfId="4" applyNumberFormat="1" applyFont="1" applyBorder="1" applyAlignment="1">
      <alignment vertical="center"/>
    </xf>
    <xf numFmtId="164" fontId="11" fillId="0" borderId="13" xfId="1" applyFont="1" applyFill="1" applyBorder="1" applyAlignment="1">
      <alignment vertical="center"/>
    </xf>
    <xf numFmtId="0" fontId="15" fillId="0" borderId="17" xfId="0" applyFont="1" applyBorder="1" applyAlignment="1">
      <alignment horizontal="center" vertical="center"/>
    </xf>
    <xf numFmtId="0" fontId="15" fillId="0" borderId="17" xfId="0" applyFont="1" applyBorder="1" applyAlignment="1">
      <alignment horizontal="left" vertical="center" wrapText="1"/>
    </xf>
    <xf numFmtId="3" fontId="33" fillId="0" borderId="17" xfId="4" applyNumberFormat="1" applyFont="1" applyBorder="1" applyAlignment="1">
      <alignment vertical="center"/>
    </xf>
    <xf numFmtId="168" fontId="11" fillId="0" borderId="43" xfId="2" applyNumberFormat="1" applyFont="1" applyFill="1" applyBorder="1" applyAlignment="1">
      <alignment vertical="center"/>
    </xf>
    <xf numFmtId="164" fontId="33" fillId="0" borderId="23" xfId="1" applyFont="1" applyFill="1" applyBorder="1" applyAlignment="1">
      <alignment vertical="center"/>
    </xf>
    <xf numFmtId="3" fontId="35" fillId="0" borderId="17" xfId="4" applyNumberFormat="1" applyFont="1" applyBorder="1" applyAlignment="1">
      <alignment vertical="center"/>
    </xf>
    <xf numFmtId="164" fontId="11" fillId="0" borderId="17" xfId="1" applyFont="1" applyFill="1" applyBorder="1" applyAlignment="1">
      <alignment vertical="center"/>
    </xf>
    <xf numFmtId="0" fontId="15" fillId="0" borderId="32" xfId="0" applyFont="1" applyBorder="1" applyAlignment="1">
      <alignment horizontal="center" vertical="center"/>
    </xf>
    <xf numFmtId="0" fontId="15" fillId="0" borderId="32" xfId="0" applyFont="1" applyBorder="1" applyAlignment="1">
      <alignment horizontal="left" vertical="center" wrapText="1"/>
    </xf>
    <xf numFmtId="3" fontId="33" fillId="0" borderId="32" xfId="4" applyNumberFormat="1" applyFont="1" applyBorder="1" applyAlignment="1">
      <alignment vertical="center"/>
    </xf>
    <xf numFmtId="3" fontId="17" fillId="0" borderId="32" xfId="0" applyNumberFormat="1" applyFont="1" applyBorder="1" applyAlignment="1">
      <alignment vertical="center" wrapText="1"/>
    </xf>
    <xf numFmtId="3" fontId="17" fillId="0" borderId="44" xfId="0" applyNumberFormat="1" applyFont="1" applyBorder="1" applyAlignment="1">
      <alignment vertical="center" wrapText="1"/>
    </xf>
    <xf numFmtId="164" fontId="11" fillId="2" borderId="33" xfId="1" applyFont="1" applyFill="1" applyBorder="1" applyAlignment="1">
      <alignment vertical="center"/>
    </xf>
    <xf numFmtId="165" fontId="33" fillId="0" borderId="32" xfId="1" applyNumberFormat="1" applyFont="1" applyFill="1" applyBorder="1" applyAlignment="1">
      <alignment vertical="center"/>
    </xf>
    <xf numFmtId="165" fontId="11" fillId="0" borderId="32" xfId="1" applyNumberFormat="1" applyFont="1" applyFill="1" applyBorder="1" applyAlignment="1">
      <alignment vertical="center"/>
    </xf>
    <xf numFmtId="165" fontId="33" fillId="0" borderId="10" xfId="1" quotePrefix="1" applyNumberFormat="1" applyFont="1" applyFill="1" applyBorder="1" applyAlignment="1">
      <alignment vertical="center"/>
    </xf>
    <xf numFmtId="168" fontId="11" fillId="0" borderId="10" xfId="2" applyNumberFormat="1" applyFont="1" applyFill="1" applyBorder="1" applyAlignment="1">
      <alignment vertical="center"/>
    </xf>
    <xf numFmtId="3" fontId="33" fillId="0" borderId="32" xfId="0" applyNumberFormat="1" applyFont="1" applyBorder="1" applyAlignment="1">
      <alignment vertical="center" wrapText="1"/>
    </xf>
    <xf numFmtId="164" fontId="33" fillId="0" borderId="45" xfId="1" applyFont="1" applyFill="1" applyBorder="1" applyAlignment="1">
      <alignment vertical="center"/>
    </xf>
    <xf numFmtId="3" fontId="35" fillId="0" borderId="32" xfId="4" applyNumberFormat="1" applyFont="1" applyBorder="1" applyAlignment="1">
      <alignment vertical="center"/>
    </xf>
    <xf numFmtId="3" fontId="33" fillId="0" borderId="44" xfId="4" applyNumberFormat="1" applyFont="1" applyBorder="1" applyAlignment="1">
      <alignment vertical="center"/>
    </xf>
    <xf numFmtId="164" fontId="11" fillId="0" borderId="32" xfId="1" applyFont="1" applyFill="1" applyBorder="1" applyAlignment="1">
      <alignment vertical="center"/>
    </xf>
    <xf numFmtId="0" fontId="36" fillId="0" borderId="0" xfId="4" applyFont="1" applyAlignment="1">
      <alignment horizontal="left" vertical="center"/>
    </xf>
    <xf numFmtId="0" fontId="6" fillId="0" borderId="0" xfId="4" applyFont="1" applyAlignment="1">
      <alignment horizontal="center" vertical="center"/>
    </xf>
    <xf numFmtId="0" fontId="6" fillId="0" borderId="0" xfId="4" applyFont="1" applyAlignment="1">
      <alignment vertical="center" wrapText="1"/>
    </xf>
    <xf numFmtId="3" fontId="6" fillId="0" borderId="0" xfId="4" applyNumberFormat="1" applyFont="1" applyAlignment="1">
      <alignment vertical="center"/>
    </xf>
    <xf numFmtId="3" fontId="37" fillId="0" borderId="0" xfId="0" applyNumberFormat="1" applyFont="1" applyAlignment="1">
      <alignment horizontal="right" vertical="center" wrapText="1"/>
    </xf>
    <xf numFmtId="4" fontId="6" fillId="0" borderId="0" xfId="4" applyNumberFormat="1" applyFont="1" applyAlignment="1">
      <alignment horizontal="right" vertical="center"/>
    </xf>
    <xf numFmtId="3" fontId="6" fillId="0" borderId="0" xfId="4" applyNumberFormat="1" applyFont="1" applyAlignment="1">
      <alignment horizontal="right" vertical="center"/>
    </xf>
    <xf numFmtId="4" fontId="38" fillId="0" borderId="0" xfId="4" applyNumberFormat="1" applyFont="1" applyAlignment="1">
      <alignment vertical="center"/>
    </xf>
    <xf numFmtId="3" fontId="39" fillId="0" borderId="0" xfId="4" applyNumberFormat="1" applyFont="1" applyAlignment="1">
      <alignment vertical="center"/>
    </xf>
    <xf numFmtId="4" fontId="40" fillId="0" borderId="0" xfId="4" applyNumberFormat="1" applyFont="1" applyAlignment="1">
      <alignment vertical="center"/>
    </xf>
    <xf numFmtId="0" fontId="40" fillId="0" borderId="0" xfId="4" applyFont="1" applyAlignment="1">
      <alignment vertical="center"/>
    </xf>
    <xf numFmtId="0" fontId="40" fillId="0" borderId="0" xfId="4" applyFont="1" applyAlignment="1">
      <alignment horizontal="center" vertical="center"/>
    </xf>
    <xf numFmtId="3" fontId="6" fillId="0" borderId="0" xfId="0" applyNumberFormat="1" applyFont="1" applyAlignment="1">
      <alignment vertical="center" wrapText="1"/>
    </xf>
    <xf numFmtId="0" fontId="23" fillId="0" borderId="0" xfId="4" applyFont="1" applyAlignment="1">
      <alignment horizontal="center" vertical="center"/>
    </xf>
    <xf numFmtId="0" fontId="25" fillId="0" borderId="0" xfId="4" applyFont="1" applyAlignment="1">
      <alignment horizontal="center" vertical="center"/>
    </xf>
    <xf numFmtId="3" fontId="25" fillId="0" borderId="0" xfId="0" applyNumberFormat="1" applyFont="1" applyAlignment="1">
      <alignment vertical="center" wrapText="1"/>
    </xf>
    <xf numFmtId="3" fontId="25" fillId="0" borderId="0" xfId="4" applyNumberFormat="1" applyFont="1" applyAlignment="1">
      <alignment vertical="center"/>
    </xf>
    <xf numFmtId="3" fontId="41" fillId="0" borderId="0" xfId="0" applyNumberFormat="1" applyFont="1" applyAlignment="1">
      <alignment horizontal="right" vertical="center" wrapText="1"/>
    </xf>
    <xf numFmtId="4" fontId="25" fillId="0" borderId="0" xfId="4" applyNumberFormat="1" applyFont="1" applyAlignment="1">
      <alignment horizontal="right" vertical="center"/>
    </xf>
    <xf numFmtId="3" fontId="25" fillId="0" borderId="0" xfId="4" applyNumberFormat="1" applyFont="1" applyAlignment="1">
      <alignment horizontal="right" vertical="center"/>
    </xf>
    <xf numFmtId="164" fontId="25" fillId="0" borderId="0" xfId="1" applyFont="1" applyFill="1" applyBorder="1" applyAlignment="1">
      <alignment horizontal="right" vertical="center"/>
    </xf>
    <xf numFmtId="4" fontId="42" fillId="0" borderId="0" xfId="4" applyNumberFormat="1" applyFont="1" applyAlignment="1">
      <alignment vertical="center"/>
    </xf>
    <xf numFmtId="3" fontId="31" fillId="0" borderId="0" xfId="4" applyNumberFormat="1" applyFont="1" applyAlignment="1">
      <alignment vertical="center"/>
    </xf>
    <xf numFmtId="4" fontId="23" fillId="0" borderId="0" xfId="4" applyNumberFormat="1" applyFont="1" applyAlignment="1">
      <alignment vertical="center"/>
    </xf>
    <xf numFmtId="0" fontId="23" fillId="0" borderId="0" xfId="4" applyFont="1" applyAlignment="1">
      <alignment horizontal="center"/>
    </xf>
    <xf numFmtId="0" fontId="23" fillId="0" borderId="0" xfId="4" applyFont="1" applyAlignment="1">
      <alignment wrapText="1"/>
    </xf>
    <xf numFmtId="165" fontId="23" fillId="0" borderId="0" xfId="4" applyNumberFormat="1" applyFont="1"/>
    <xf numFmtId="165" fontId="23" fillId="0" borderId="0" xfId="1" applyNumberFormat="1" applyFont="1" applyFill="1" applyAlignment="1">
      <alignment horizontal="right" vertical="center"/>
    </xf>
    <xf numFmtId="0" fontId="23" fillId="0" borderId="0" xfId="4" applyFont="1" applyAlignment="1">
      <alignment horizontal="right"/>
    </xf>
    <xf numFmtId="165" fontId="23" fillId="0" borderId="0" xfId="1" applyNumberFormat="1" applyFont="1" applyFill="1"/>
    <xf numFmtId="0" fontId="25" fillId="0" borderId="4" xfId="0" applyFont="1" applyBorder="1" applyAlignment="1">
      <alignment horizontal="left" vertical="center" wrapText="1"/>
    </xf>
    <xf numFmtId="164" fontId="25" fillId="3" borderId="4" xfId="1" applyFont="1" applyFill="1" applyBorder="1" applyAlignment="1">
      <alignment horizontal="right" vertical="center"/>
    </xf>
    <xf numFmtId="165" fontId="31" fillId="0" borderId="0" xfId="4" applyNumberFormat="1" applyFont="1"/>
    <xf numFmtId="0" fontId="25" fillId="0" borderId="17" xfId="0" applyFont="1" applyBorder="1" applyAlignment="1">
      <alignment horizontal="left" vertical="center" wrapText="1"/>
    </xf>
    <xf numFmtId="165" fontId="23" fillId="0" borderId="0" xfId="1" applyNumberFormat="1" applyFont="1" applyFill="1" applyAlignment="1">
      <alignment wrapText="1"/>
    </xf>
    <xf numFmtId="165" fontId="25" fillId="3" borderId="0" xfId="1" applyNumberFormat="1" applyFont="1" applyFill="1" applyBorder="1" applyAlignment="1">
      <alignment horizontal="right" vertical="center"/>
    </xf>
    <xf numFmtId="2" fontId="25" fillId="3" borderId="4" xfId="1" applyNumberFormat="1" applyFont="1" applyFill="1" applyBorder="1" applyAlignment="1">
      <alignment horizontal="right" vertical="center"/>
    </xf>
    <xf numFmtId="167" fontId="25" fillId="3" borderId="0" xfId="2" applyFont="1" applyFill="1" applyBorder="1" applyAlignment="1">
      <alignment horizontal="right" vertical="center"/>
    </xf>
    <xf numFmtId="165" fontId="23" fillId="0" borderId="0" xfId="1" applyNumberFormat="1" applyFont="1" applyFill="1" applyAlignment="1">
      <alignment vertical="center"/>
    </xf>
    <xf numFmtId="165" fontId="25" fillId="2" borderId="4" xfId="1" applyNumberFormat="1" applyFont="1" applyFill="1" applyBorder="1" applyAlignment="1">
      <alignment horizontal="right" vertical="center"/>
    </xf>
    <xf numFmtId="165" fontId="25" fillId="2" borderId="0" xfId="1" applyNumberFormat="1" applyFont="1" applyFill="1" applyBorder="1" applyAlignment="1">
      <alignment horizontal="right" vertical="center"/>
    </xf>
    <xf numFmtId="165" fontId="23" fillId="0" borderId="0" xfId="1" applyNumberFormat="1" applyFont="1" applyFill="1" applyAlignment="1">
      <alignment horizontal="right"/>
    </xf>
    <xf numFmtId="165" fontId="31" fillId="0" borderId="0" xfId="1" applyNumberFormat="1" applyFont="1" applyFill="1"/>
    <xf numFmtId="165" fontId="15" fillId="3" borderId="4" xfId="1" applyNumberFormat="1" applyFont="1" applyFill="1" applyBorder="1" applyAlignment="1">
      <alignment vertical="center"/>
    </xf>
    <xf numFmtId="164" fontId="23" fillId="0" borderId="0" xfId="1" applyFont="1" applyFill="1" applyAlignment="1">
      <alignment vertical="center"/>
    </xf>
    <xf numFmtId="167" fontId="23" fillId="0" borderId="0" xfId="2" applyFont="1" applyFill="1"/>
    <xf numFmtId="0" fontId="15" fillId="3" borderId="4" xfId="4" applyFont="1" applyFill="1" applyBorder="1" applyAlignment="1">
      <alignment horizontal="center" vertical="center"/>
    </xf>
    <xf numFmtId="0" fontId="15" fillId="3" borderId="4" xfId="4" applyFont="1" applyFill="1" applyBorder="1" applyAlignment="1">
      <alignment horizontal="left" vertical="center" wrapText="1"/>
    </xf>
    <xf numFmtId="3" fontId="15" fillId="3" borderId="4" xfId="4" applyNumberFormat="1" applyFont="1" applyFill="1" applyBorder="1" applyAlignment="1">
      <alignment vertical="center"/>
    </xf>
    <xf numFmtId="164" fontId="16" fillId="3" borderId="12" xfId="1" applyFont="1" applyFill="1" applyBorder="1" applyAlignment="1">
      <alignment vertical="center"/>
    </xf>
    <xf numFmtId="165" fontId="15" fillId="3" borderId="11" xfId="1" applyNumberFormat="1" applyFont="1" applyFill="1" applyBorder="1" applyAlignment="1">
      <alignment vertical="center"/>
    </xf>
    <xf numFmtId="164" fontId="12" fillId="3" borderId="43" xfId="1" applyFont="1" applyFill="1" applyBorder="1" applyAlignment="1">
      <alignment vertical="center"/>
    </xf>
    <xf numFmtId="164" fontId="15" fillId="3" borderId="4" xfId="1" applyFont="1" applyFill="1" applyBorder="1" applyAlignment="1">
      <alignment horizontal="right" vertical="center"/>
    </xf>
    <xf numFmtId="165" fontId="15" fillId="3" borderId="4" xfId="1" applyNumberFormat="1" applyFont="1" applyFill="1" applyBorder="1" applyAlignment="1">
      <alignment horizontal="right" vertical="center"/>
    </xf>
    <xf numFmtId="168" fontId="16" fillId="3" borderId="2" xfId="2" applyNumberFormat="1" applyFont="1" applyFill="1" applyBorder="1" applyAlignment="1">
      <alignment vertical="center"/>
    </xf>
    <xf numFmtId="0" fontId="33" fillId="0" borderId="17" xfId="0" applyFont="1" applyBorder="1" applyAlignment="1">
      <alignment vertical="center" wrapText="1"/>
    </xf>
    <xf numFmtId="0" fontId="33" fillId="0" borderId="17" xfId="0" applyFont="1" applyBorder="1" applyAlignment="1">
      <alignment horizontal="center" vertical="center"/>
    </xf>
    <xf numFmtId="3" fontId="33" fillId="0" borderId="11" xfId="0" applyNumberFormat="1" applyFont="1" applyBorder="1" applyAlignment="1">
      <alignment vertical="center" wrapText="1"/>
    </xf>
    <xf numFmtId="0" fontId="33" fillId="0" borderId="17" xfId="0" applyFont="1" applyBorder="1" applyAlignment="1">
      <alignment vertical="center"/>
    </xf>
    <xf numFmtId="0" fontId="33" fillId="0" borderId="17" xfId="0" quotePrefix="1" applyFont="1" applyBorder="1" applyAlignment="1">
      <alignment horizontal="center" vertical="center"/>
    </xf>
    <xf numFmtId="3" fontId="33" fillId="0" borderId="17" xfId="0" applyNumberFormat="1" applyFont="1" applyBorder="1" applyAlignment="1">
      <alignment vertical="center"/>
    </xf>
    <xf numFmtId="1" fontId="11" fillId="0" borderId="14" xfId="1" applyNumberFormat="1" applyFont="1" applyFill="1" applyBorder="1" applyAlignment="1">
      <alignment vertical="center"/>
    </xf>
    <xf numFmtId="1" fontId="11" fillId="0" borderId="16" xfId="1" applyNumberFormat="1" applyFont="1" applyFill="1" applyBorder="1" applyAlignment="1">
      <alignment vertical="center"/>
    </xf>
    <xf numFmtId="0" fontId="33" fillId="0" borderId="17" xfId="0" quotePrefix="1" applyFont="1" applyBorder="1" applyAlignment="1">
      <alignment horizontal="center" vertical="center" wrapText="1"/>
    </xf>
    <xf numFmtId="1" fontId="11" fillId="0" borderId="17" xfId="1" applyNumberFormat="1" applyFont="1" applyFill="1" applyBorder="1" applyAlignment="1">
      <alignment horizontal="right" vertical="center"/>
    </xf>
    <xf numFmtId="3" fontId="33" fillId="0" borderId="17" xfId="0" applyNumberFormat="1" applyFont="1" applyBorder="1" applyAlignment="1">
      <alignment horizontal="left" vertical="center" wrapText="1"/>
    </xf>
    <xf numFmtId="167" fontId="33" fillId="0" borderId="17" xfId="2" applyFont="1" applyFill="1" applyBorder="1" applyAlignment="1" applyProtection="1">
      <alignment vertical="center" wrapText="1"/>
    </xf>
    <xf numFmtId="167" fontId="33" fillId="0" borderId="21" xfId="2" applyFont="1" applyFill="1" applyBorder="1" applyAlignment="1" applyProtection="1">
      <alignment vertical="center" wrapText="1"/>
    </xf>
    <xf numFmtId="165" fontId="11" fillId="0" borderId="27" xfId="1" applyNumberFormat="1" applyFont="1" applyFill="1" applyBorder="1" applyAlignment="1">
      <alignment vertical="center"/>
    </xf>
    <xf numFmtId="165" fontId="11" fillId="0" borderId="39" xfId="1" applyNumberFormat="1" applyFont="1" applyFill="1" applyBorder="1" applyAlignment="1">
      <alignment vertical="center"/>
    </xf>
    <xf numFmtId="165" fontId="11" fillId="0" borderId="33" xfId="1" applyNumberFormat="1" applyFont="1" applyFill="1" applyBorder="1" applyAlignment="1">
      <alignment vertical="center"/>
    </xf>
    <xf numFmtId="168" fontId="11" fillId="0" borderId="46" xfId="2" applyNumberFormat="1" applyFont="1" applyFill="1" applyBorder="1" applyAlignment="1">
      <alignment vertical="center"/>
    </xf>
    <xf numFmtId="1" fontId="33" fillId="0" borderId="34" xfId="0" applyNumberFormat="1" applyFont="1" applyBorder="1" applyAlignment="1">
      <alignment horizontal="center" vertical="center"/>
    </xf>
    <xf numFmtId="165" fontId="33" fillId="0" borderId="39" xfId="1" applyNumberFormat="1" applyFont="1" applyFill="1" applyBorder="1" applyAlignment="1">
      <alignment vertical="center"/>
    </xf>
    <xf numFmtId="0" fontId="43" fillId="0" borderId="0" xfId="0" applyFont="1" applyAlignment="1">
      <alignment vertical="center" wrapText="1"/>
    </xf>
    <xf numFmtId="0" fontId="29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3" fillId="0" borderId="0" xfId="0" applyFont="1"/>
    <xf numFmtId="0" fontId="29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45" fillId="0" borderId="0" xfId="0" applyFont="1"/>
    <xf numFmtId="0" fontId="30" fillId="0" borderId="0" xfId="0" applyFont="1" applyAlignment="1">
      <alignment vertical="center"/>
    </xf>
    <xf numFmtId="0" fontId="30" fillId="0" borderId="0" xfId="0" applyFont="1"/>
    <xf numFmtId="3" fontId="30" fillId="0" borderId="0" xfId="0" applyNumberFormat="1" applyFont="1"/>
    <xf numFmtId="0" fontId="45" fillId="0" borderId="0" xfId="0" applyFont="1" applyAlignment="1">
      <alignment horizontal="right" vertical="center"/>
    </xf>
    <xf numFmtId="0" fontId="30" fillId="0" borderId="1" xfId="0" applyFont="1" applyBorder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46" fillId="0" borderId="0" xfId="0" applyFont="1" applyAlignment="1">
      <alignment vertical="center" wrapText="1"/>
    </xf>
    <xf numFmtId="0" fontId="47" fillId="3" borderId="6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 wrapText="1"/>
    </xf>
    <xf numFmtId="0" fontId="48" fillId="0" borderId="47" xfId="0" applyFont="1" applyBorder="1" applyAlignment="1">
      <alignment horizontal="center" vertical="center"/>
    </xf>
    <xf numFmtId="0" fontId="46" fillId="0" borderId="0" xfId="0" applyFont="1"/>
    <xf numFmtId="0" fontId="47" fillId="3" borderId="10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 wrapText="1"/>
    </xf>
    <xf numFmtId="0" fontId="15" fillId="3" borderId="11" xfId="4" applyFont="1" applyFill="1" applyBorder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4" xfId="0" applyFont="1" applyBorder="1" applyAlignment="1">
      <alignment horizontal="center" vertical="center"/>
    </xf>
    <xf numFmtId="0" fontId="49" fillId="0" borderId="17" xfId="0" applyFont="1" applyBorder="1" applyAlignment="1">
      <alignment vertical="center" wrapText="1"/>
    </xf>
    <xf numFmtId="0" fontId="50" fillId="0" borderId="0" xfId="0" applyFont="1" applyAlignment="1">
      <alignment vertical="center"/>
    </xf>
    <xf numFmtId="165" fontId="4" fillId="0" borderId="17" xfId="1" applyNumberFormat="1" applyFont="1" applyFill="1" applyBorder="1" applyAlignment="1">
      <alignment vertical="center"/>
    </xf>
    <xf numFmtId="165" fontId="4" fillId="0" borderId="17" xfId="1" applyNumberFormat="1" applyFont="1" applyFill="1" applyBorder="1" applyAlignment="1" applyProtection="1">
      <alignment horizontal="right" vertical="center" wrapText="1"/>
    </xf>
    <xf numFmtId="164" fontId="11" fillId="0" borderId="27" xfId="1" applyFont="1" applyFill="1" applyBorder="1" applyAlignment="1">
      <alignment vertical="center"/>
    </xf>
    <xf numFmtId="164" fontId="11" fillId="2" borderId="14" xfId="1" applyFont="1" applyFill="1" applyBorder="1" applyAlignment="1">
      <alignment vertical="center"/>
    </xf>
    <xf numFmtId="165" fontId="4" fillId="0" borderId="17" xfId="1" applyNumberFormat="1" applyFont="1" applyFill="1" applyBorder="1" applyAlignment="1" applyProtection="1">
      <alignment horizontal="center" vertical="center" wrapText="1"/>
    </xf>
    <xf numFmtId="164" fontId="4" fillId="0" borderId="17" xfId="1" applyFont="1" applyFill="1" applyBorder="1" applyAlignment="1">
      <alignment vertical="center"/>
    </xf>
    <xf numFmtId="165" fontId="11" fillId="0" borderId="17" xfId="1" applyNumberFormat="1" applyFont="1" applyFill="1" applyBorder="1" applyAlignment="1">
      <alignment vertical="center"/>
    </xf>
    <xf numFmtId="165" fontId="11" fillId="0" borderId="48" xfId="1" applyNumberFormat="1" applyFont="1" applyFill="1" applyBorder="1" applyAlignment="1">
      <alignment vertical="center"/>
    </xf>
    <xf numFmtId="164" fontId="11" fillId="0" borderId="49" xfId="1" applyFont="1" applyFill="1" applyBorder="1" applyAlignment="1">
      <alignment vertical="center"/>
    </xf>
    <xf numFmtId="165" fontId="4" fillId="0" borderId="17" xfId="1" applyNumberFormat="1" applyFont="1" applyFill="1" applyBorder="1" applyAlignment="1">
      <alignment horizontal="right" vertical="center"/>
    </xf>
    <xf numFmtId="165" fontId="49" fillId="0" borderId="36" xfId="1" applyNumberFormat="1" applyFont="1" applyFill="1" applyBorder="1" applyAlignment="1" applyProtection="1">
      <alignment vertical="center" wrapText="1"/>
    </xf>
    <xf numFmtId="3" fontId="33" fillId="0" borderId="13" xfId="0" applyNumberFormat="1" applyFont="1" applyBorder="1" applyAlignment="1">
      <alignment horizontal="center" vertical="center"/>
    </xf>
    <xf numFmtId="165" fontId="51" fillId="0" borderId="17" xfId="1" applyNumberFormat="1" applyFont="1" applyFill="1" applyBorder="1" applyAlignment="1" applyProtection="1">
      <alignment vertical="center" wrapText="1"/>
    </xf>
    <xf numFmtId="165" fontId="4" fillId="0" borderId="17" xfId="1" applyNumberFormat="1" applyFont="1" applyFill="1" applyBorder="1" applyAlignment="1" applyProtection="1">
      <alignment vertical="center" wrapText="1"/>
    </xf>
    <xf numFmtId="0" fontId="4" fillId="0" borderId="17" xfId="0" applyFont="1" applyBorder="1" applyAlignment="1">
      <alignment horizontal="center" vertical="center"/>
    </xf>
    <xf numFmtId="164" fontId="11" fillId="0" borderId="28" xfId="1" applyFont="1" applyFill="1" applyBorder="1" applyAlignment="1">
      <alignment vertical="center"/>
    </xf>
    <xf numFmtId="3" fontId="33" fillId="0" borderId="17" xfId="0" applyNumberFormat="1" applyFont="1" applyBorder="1" applyAlignment="1">
      <alignment horizontal="center" vertical="center"/>
    </xf>
    <xf numFmtId="165" fontId="4" fillId="0" borderId="17" xfId="1" quotePrefix="1" applyNumberFormat="1" applyFont="1" applyFill="1" applyBorder="1" applyAlignment="1">
      <alignment horizontal="right" vertical="center"/>
    </xf>
    <xf numFmtId="0" fontId="4" fillId="0" borderId="37" xfId="0" applyFont="1" applyBorder="1" applyAlignment="1">
      <alignment horizontal="center" vertical="center"/>
    </xf>
    <xf numFmtId="164" fontId="11" fillId="0" borderId="50" xfId="1" applyFont="1" applyFill="1" applyBorder="1" applyAlignment="1">
      <alignment vertical="center"/>
    </xf>
    <xf numFmtId="3" fontId="33" fillId="0" borderId="37" xfId="0" applyNumberFormat="1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3" xfId="0" applyFont="1" applyBorder="1" applyAlignment="1">
      <alignment vertical="center"/>
    </xf>
    <xf numFmtId="164" fontId="11" fillId="2" borderId="24" xfId="1" applyFont="1" applyFill="1" applyBorder="1" applyAlignment="1">
      <alignment vertical="center"/>
    </xf>
    <xf numFmtId="4" fontId="33" fillId="0" borderId="0" xfId="0" applyNumberFormat="1" applyFont="1" applyAlignment="1">
      <alignment vertical="center"/>
    </xf>
    <xf numFmtId="3" fontId="33" fillId="0" borderId="4" xfId="0" applyNumberFormat="1" applyFont="1" applyBorder="1" applyAlignment="1">
      <alignment vertical="center"/>
    </xf>
    <xf numFmtId="0" fontId="15" fillId="0" borderId="17" xfId="0" applyFont="1" applyBorder="1" applyAlignment="1">
      <alignment horizontal="center" vertical="center"/>
    </xf>
    <xf numFmtId="0" fontId="15" fillId="0" borderId="17" xfId="0" applyFont="1" applyBorder="1" applyAlignment="1">
      <alignment vertical="center"/>
    </xf>
    <xf numFmtId="3" fontId="33" fillId="0" borderId="0" xfId="0" applyNumberFormat="1" applyFont="1" applyAlignment="1">
      <alignment vertical="center"/>
    </xf>
    <xf numFmtId="0" fontId="15" fillId="0" borderId="32" xfId="0" applyFont="1" applyBorder="1" applyAlignment="1">
      <alignment horizontal="center" vertical="center"/>
    </xf>
    <xf numFmtId="0" fontId="15" fillId="0" borderId="32" xfId="0" applyFont="1" applyBorder="1" applyAlignment="1">
      <alignment vertical="center"/>
    </xf>
    <xf numFmtId="3" fontId="33" fillId="0" borderId="32" xfId="0" applyNumberFormat="1" applyFont="1" applyBorder="1" applyAlignment="1">
      <alignment vertical="center"/>
    </xf>
    <xf numFmtId="3" fontId="33" fillId="0" borderId="44" xfId="0" applyNumberFormat="1" applyFont="1" applyBorder="1" applyAlignment="1">
      <alignment vertical="center"/>
    </xf>
    <xf numFmtId="164" fontId="11" fillId="0" borderId="35" xfId="1" applyFont="1" applyFill="1" applyBorder="1" applyAlignment="1">
      <alignment vertical="center"/>
    </xf>
    <xf numFmtId="165" fontId="33" fillId="0" borderId="32" xfId="1" quotePrefix="1" applyNumberFormat="1" applyFont="1" applyFill="1" applyBorder="1" applyAlignment="1">
      <alignment vertical="center"/>
    </xf>
    <xf numFmtId="165" fontId="52" fillId="0" borderId="34" xfId="1" applyNumberFormat="1" applyFont="1" applyFill="1" applyBorder="1" applyAlignment="1">
      <alignment vertical="center"/>
    </xf>
    <xf numFmtId="165" fontId="11" fillId="0" borderId="51" xfId="1" applyNumberFormat="1" applyFont="1" applyFill="1" applyBorder="1" applyAlignment="1">
      <alignment vertical="center"/>
    </xf>
    <xf numFmtId="0" fontId="5" fillId="0" borderId="0" xfId="0" applyFont="1" applyAlignment="1">
      <alignment vertical="center" wrapText="1"/>
    </xf>
    <xf numFmtId="0" fontId="3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vertical="center"/>
    </xf>
    <xf numFmtId="2" fontId="6" fillId="0" borderId="0" xfId="0" applyNumberFormat="1" applyFont="1" applyAlignment="1">
      <alignment horizontal="right" vertical="center"/>
    </xf>
    <xf numFmtId="167" fontId="6" fillId="0" borderId="0" xfId="2" applyFont="1" applyFill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3" fontId="6" fillId="0" borderId="0" xfId="0" quotePrefix="1" applyNumberFormat="1" applyFont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3" fontId="25" fillId="0" borderId="0" xfId="0" applyNumberFormat="1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2" fillId="0" borderId="0" xfId="0" applyFont="1" applyAlignment="1">
      <alignment vertical="center"/>
    </xf>
    <xf numFmtId="165" fontId="50" fillId="0" borderId="0" xfId="1" applyNumberFormat="1" applyFont="1" applyFill="1" applyAlignment="1">
      <alignment vertical="center"/>
    </xf>
    <xf numFmtId="165" fontId="22" fillId="0" borderId="0" xfId="1" applyNumberFormat="1" applyFont="1" applyFill="1" applyAlignment="1">
      <alignment vertical="center"/>
    </xf>
    <xf numFmtId="0" fontId="53" fillId="0" borderId="0" xfId="0" applyFont="1" applyAlignment="1">
      <alignment vertical="center" wrapText="1"/>
    </xf>
    <xf numFmtId="0" fontId="53" fillId="0" borderId="0" xfId="0" applyFont="1" applyAlignment="1">
      <alignment vertical="center"/>
    </xf>
    <xf numFmtId="165" fontId="53" fillId="0" borderId="0" xfId="0" applyNumberFormat="1" applyFont="1" applyAlignment="1">
      <alignment vertical="center"/>
    </xf>
    <xf numFmtId="0" fontId="53" fillId="0" borderId="0" xfId="0" applyFont="1" applyAlignment="1">
      <alignment horizontal="right" vertical="center"/>
    </xf>
    <xf numFmtId="0" fontId="54" fillId="0" borderId="0" xfId="0" applyFont="1" applyAlignment="1">
      <alignment vertical="center"/>
    </xf>
    <xf numFmtId="0" fontId="55" fillId="0" borderId="0" xfId="0" applyFont="1" applyAlignment="1">
      <alignment vertical="center" wrapText="1"/>
    </xf>
    <xf numFmtId="0" fontId="55" fillId="0" borderId="0" xfId="0" applyFont="1" applyAlignment="1">
      <alignment vertical="center"/>
    </xf>
    <xf numFmtId="0" fontId="48" fillId="0" borderId="52" xfId="0" applyFont="1" applyBorder="1" applyAlignment="1">
      <alignment horizontal="left" vertical="center"/>
    </xf>
    <xf numFmtId="165" fontId="55" fillId="0" borderId="0" xfId="0" applyNumberFormat="1" applyFont="1" applyAlignment="1">
      <alignment vertical="center"/>
    </xf>
    <xf numFmtId="164" fontId="6" fillId="0" borderId="0" xfId="1" applyFont="1" applyFill="1" applyBorder="1" applyAlignment="1">
      <alignment horizontal="right" vertical="center"/>
    </xf>
    <xf numFmtId="0" fontId="48" fillId="0" borderId="18" xfId="0" applyFont="1" applyBorder="1" applyAlignment="1">
      <alignment horizontal="left" vertical="center"/>
    </xf>
    <xf numFmtId="0" fontId="48" fillId="0" borderId="34" xfId="0" applyFont="1" applyBorder="1" applyAlignment="1">
      <alignment horizontal="left" vertical="center"/>
    </xf>
    <xf numFmtId="165" fontId="56" fillId="0" borderId="0" xfId="1" applyNumberFormat="1" applyFont="1" applyFill="1" applyBorder="1" applyAlignment="1">
      <alignment vertical="center"/>
    </xf>
    <xf numFmtId="165" fontId="56" fillId="0" borderId="0" xfId="1" applyNumberFormat="1" applyFont="1" applyFill="1" applyBorder="1" applyAlignment="1">
      <alignment horizontal="right" vertical="center"/>
    </xf>
    <xf numFmtId="165" fontId="6" fillId="0" borderId="0" xfId="1" applyNumberFormat="1" applyFont="1" applyFill="1" applyBorder="1" applyAlignment="1">
      <alignment horizontal="right" vertical="center"/>
    </xf>
    <xf numFmtId="165" fontId="46" fillId="0" borderId="0" xfId="1" applyNumberFormat="1" applyFont="1" applyFill="1" applyBorder="1" applyAlignment="1">
      <alignment vertical="center"/>
    </xf>
    <xf numFmtId="164" fontId="56" fillId="0" borderId="0" xfId="1" applyFont="1" applyFill="1" applyBorder="1" applyAlignment="1">
      <alignment vertical="center"/>
    </xf>
    <xf numFmtId="0" fontId="48" fillId="0" borderId="0" xfId="0" applyFont="1" applyAlignment="1">
      <alignment horizontal="left" vertical="center"/>
    </xf>
    <xf numFmtId="164" fontId="46" fillId="4" borderId="53" xfId="1" applyFont="1" applyFill="1" applyBorder="1" applyAlignment="1">
      <alignment vertical="center"/>
    </xf>
    <xf numFmtId="165" fontId="46" fillId="4" borderId="17" xfId="1" applyNumberFormat="1" applyFont="1" applyFill="1" applyBorder="1" applyAlignment="1">
      <alignment vertical="center"/>
    </xf>
    <xf numFmtId="0" fontId="48" fillId="0" borderId="44" xfId="0" applyFont="1" applyBorder="1" applyAlignment="1">
      <alignment horizontal="left" vertical="center"/>
    </xf>
    <xf numFmtId="164" fontId="40" fillId="0" borderId="3" xfId="1" applyFont="1" applyFill="1" applyBorder="1" applyAlignment="1">
      <alignment vertical="center"/>
    </xf>
    <xf numFmtId="164" fontId="40" fillId="2" borderId="3" xfId="1" applyFont="1" applyFill="1" applyBorder="1" applyAlignment="1">
      <alignment vertical="center"/>
    </xf>
    <xf numFmtId="168" fontId="4" fillId="0" borderId="4" xfId="2" applyNumberFormat="1" applyFont="1" applyFill="1" applyBorder="1" applyAlignment="1">
      <alignment vertical="center"/>
    </xf>
    <xf numFmtId="168" fontId="5" fillId="0" borderId="17" xfId="2" applyNumberFormat="1" applyFont="1" applyFill="1" applyBorder="1" applyAlignment="1">
      <alignment vertical="center"/>
    </xf>
    <xf numFmtId="164" fontId="46" fillId="4" borderId="37" xfId="1" applyFont="1" applyFill="1" applyBorder="1" applyAlignment="1">
      <alignment vertical="center"/>
    </xf>
    <xf numFmtId="165" fontId="46" fillId="4" borderId="0" xfId="1" applyNumberFormat="1" applyFont="1" applyFill="1" applyBorder="1" applyAlignment="1">
      <alignment vertical="center"/>
    </xf>
    <xf numFmtId="165" fontId="52" fillId="0" borderId="0" xfId="0" applyNumberFormat="1" applyFont="1" applyAlignment="1">
      <alignment vertical="center"/>
    </xf>
    <xf numFmtId="0" fontId="50" fillId="0" borderId="0" xfId="0" applyFont="1" applyAlignment="1">
      <alignment vertical="center" wrapText="1"/>
    </xf>
    <xf numFmtId="0" fontId="50" fillId="0" borderId="0" xfId="0" applyFont="1" applyAlignment="1">
      <alignment horizontal="right" vertical="center"/>
    </xf>
    <xf numFmtId="165" fontId="50" fillId="0" borderId="0" xfId="0" applyNumberFormat="1" applyFont="1" applyAlignment="1">
      <alignment vertical="center"/>
    </xf>
    <xf numFmtId="2" fontId="12" fillId="4" borderId="17" xfId="0" applyNumberFormat="1" applyFont="1" applyFill="1" applyBorder="1" applyAlignment="1">
      <alignment horizontal="center" vertical="center"/>
    </xf>
    <xf numFmtId="165" fontId="12" fillId="4" borderId="17" xfId="1" applyNumberFormat="1" applyFont="1" applyFill="1" applyBorder="1" applyAlignment="1">
      <alignment vertical="center"/>
    </xf>
    <xf numFmtId="165" fontId="12" fillId="4" borderId="17" xfId="1" applyNumberFormat="1" applyFont="1" applyFill="1" applyBorder="1" applyAlignment="1">
      <alignment horizontal="center" vertical="center"/>
    </xf>
    <xf numFmtId="164" fontId="12" fillId="4" borderId="17" xfId="1" applyFont="1" applyFill="1" applyBorder="1" applyAlignment="1">
      <alignment horizontal="right" vertical="center"/>
    </xf>
    <xf numFmtId="164" fontId="12" fillId="4" borderId="17" xfId="1" applyFont="1" applyFill="1" applyBorder="1" applyAlignment="1">
      <alignment vertical="center"/>
    </xf>
    <xf numFmtId="1" fontId="11" fillId="0" borderId="3" xfId="1" applyNumberFormat="1" applyFont="1" applyFill="1" applyBorder="1" applyAlignment="1">
      <alignment vertical="center"/>
    </xf>
    <xf numFmtId="1" fontId="11" fillId="0" borderId="17" xfId="1" applyNumberFormat="1" applyFont="1" applyFill="1" applyBorder="1" applyAlignment="1">
      <alignment vertical="center"/>
    </xf>
    <xf numFmtId="0" fontId="49" fillId="0" borderId="37" xfId="0" applyFont="1" applyBorder="1" applyAlignment="1">
      <alignment vertical="center" wrapText="1"/>
    </xf>
    <xf numFmtId="0" fontId="49" fillId="0" borderId="4" xfId="0" applyFont="1" applyBorder="1" applyAlignment="1">
      <alignment vertical="center" wrapText="1"/>
    </xf>
    <xf numFmtId="0" fontId="49" fillId="0" borderId="32" xfId="0" applyFont="1" applyBorder="1" applyAlignment="1">
      <alignment vertical="center" wrapText="1"/>
    </xf>
    <xf numFmtId="165" fontId="4" fillId="0" borderId="32" xfId="1" applyNumberFormat="1" applyFont="1" applyFill="1" applyBorder="1" applyAlignment="1">
      <alignment vertical="center"/>
    </xf>
    <xf numFmtId="165" fontId="4" fillId="0" borderId="32" xfId="1" applyNumberFormat="1" applyFont="1" applyFill="1" applyBorder="1" applyAlignment="1" applyProtection="1">
      <alignment horizontal="right" vertical="center" wrapText="1"/>
    </xf>
    <xf numFmtId="165" fontId="4" fillId="0" borderId="32" xfId="1" applyNumberFormat="1" applyFont="1" applyFill="1" applyBorder="1" applyAlignment="1" applyProtection="1">
      <alignment horizontal="center" vertical="center" wrapText="1"/>
    </xf>
    <xf numFmtId="164" fontId="4" fillId="0" borderId="32" xfId="1" applyFont="1" applyFill="1" applyBorder="1" applyAlignment="1">
      <alignment vertical="center"/>
    </xf>
    <xf numFmtId="165" fontId="4" fillId="0" borderId="32" xfId="1" applyNumberFormat="1" applyFont="1" applyFill="1" applyBorder="1" applyAlignment="1">
      <alignment horizontal="right" vertical="center"/>
    </xf>
    <xf numFmtId="165" fontId="11" fillId="0" borderId="50" xfId="1" applyNumberFormat="1" applyFont="1" applyFill="1" applyBorder="1" applyAlignment="1">
      <alignment vertical="center"/>
    </xf>
    <xf numFmtId="165" fontId="51" fillId="0" borderId="32" xfId="1" applyNumberFormat="1" applyFont="1" applyFill="1" applyBorder="1" applyAlignment="1" applyProtection="1">
      <alignment vertical="center" wrapText="1"/>
    </xf>
    <xf numFmtId="165" fontId="4" fillId="0" borderId="32" xfId="1" applyNumberFormat="1" applyFont="1" applyFill="1" applyBorder="1" applyAlignment="1" applyProtection="1">
      <alignment vertical="center" wrapText="1"/>
    </xf>
    <xf numFmtId="165" fontId="11" fillId="0" borderId="38" xfId="1" applyNumberFormat="1" applyFont="1" applyFill="1" applyBorder="1" applyAlignment="1">
      <alignment vertical="center"/>
    </xf>
    <xf numFmtId="0" fontId="57" fillId="0" borderId="0" xfId="4" applyFont="1" applyAlignment="1">
      <alignment vertical="center"/>
    </xf>
    <xf numFmtId="0" fontId="28" fillId="0" borderId="0" xfId="4" applyFont="1" applyAlignment="1">
      <alignment horizontal="center" vertical="center"/>
    </xf>
    <xf numFmtId="0" fontId="58" fillId="0" borderId="0" xfId="4" applyFont="1" applyAlignment="1">
      <alignment vertical="center"/>
    </xf>
    <xf numFmtId="0" fontId="59" fillId="0" borderId="0" xfId="4" applyFont="1" applyAlignment="1">
      <alignment vertical="center"/>
    </xf>
    <xf numFmtId="0" fontId="61" fillId="0" borderId="0" xfId="6" applyFont="1" applyAlignment="1">
      <alignment horizontal="center" vertical="center"/>
    </xf>
    <xf numFmtId="0" fontId="61" fillId="0" borderId="0" xfId="6" applyFont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right" vertical="center"/>
    </xf>
    <xf numFmtId="164" fontId="5" fillId="0" borderId="17" xfId="1" applyFont="1" applyFill="1" applyBorder="1" applyAlignment="1">
      <alignment horizontal="right" vertical="center"/>
    </xf>
    <xf numFmtId="0" fontId="62" fillId="0" borderId="1" xfId="0" applyFont="1" applyBorder="1" applyAlignment="1">
      <alignment horizontal="right" vertical="center"/>
    </xf>
    <xf numFmtId="3" fontId="63" fillId="0" borderId="0" xfId="4" applyNumberFormat="1" applyFont="1" applyAlignment="1">
      <alignment vertical="center"/>
    </xf>
    <xf numFmtId="3" fontId="64" fillId="0" borderId="0" xfId="4" applyNumberFormat="1" applyFont="1" applyAlignment="1">
      <alignment vertical="center"/>
    </xf>
    <xf numFmtId="0" fontId="65" fillId="0" borderId="0" xfId="0" applyFont="1" applyAlignment="1">
      <alignment vertical="center"/>
    </xf>
    <xf numFmtId="0" fontId="13" fillId="0" borderId="0" xfId="4" applyFont="1" applyAlignment="1">
      <alignment vertical="center"/>
    </xf>
    <xf numFmtId="0" fontId="14" fillId="3" borderId="11" xfId="4" applyFont="1" applyFill="1" applyBorder="1" applyAlignment="1">
      <alignment horizontal="center" vertical="center"/>
    </xf>
    <xf numFmtId="0" fontId="14" fillId="3" borderId="11" xfId="4" applyFont="1" applyFill="1" applyBorder="1" applyAlignment="1">
      <alignment horizontal="center" vertical="center"/>
    </xf>
    <xf numFmtId="0" fontId="33" fillId="0" borderId="1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3" fillId="0" borderId="54" xfId="4" applyFont="1" applyBorder="1" applyAlignment="1">
      <alignment horizontal="center" vertical="center"/>
    </xf>
    <xf numFmtId="0" fontId="66" fillId="0" borderId="54" xfId="0" applyFont="1" applyBorder="1" applyAlignment="1">
      <alignment horizontal="center" vertical="center" wrapText="1"/>
    </xf>
    <xf numFmtId="0" fontId="66" fillId="0" borderId="55" xfId="0" applyFont="1" applyBorder="1" applyAlignment="1">
      <alignment vertical="center" wrapText="1"/>
    </xf>
    <xf numFmtId="4" fontId="67" fillId="0" borderId="0" xfId="0" applyNumberFormat="1" applyFont="1" applyAlignment="1">
      <alignment vertical="center"/>
    </xf>
    <xf numFmtId="165" fontId="33" fillId="0" borderId="18" xfId="1" applyNumberFormat="1" applyFont="1" applyFill="1" applyBorder="1" applyAlignment="1">
      <alignment vertical="center"/>
    </xf>
    <xf numFmtId="167" fontId="49" fillId="0" borderId="17" xfId="2" applyFont="1" applyFill="1" applyBorder="1" applyAlignment="1" applyProtection="1">
      <alignment vertical="center" wrapText="1"/>
    </xf>
    <xf numFmtId="165" fontId="33" fillId="0" borderId="17" xfId="1" applyNumberFormat="1" applyFont="1" applyFill="1" applyBorder="1" applyAlignment="1" applyProtection="1">
      <alignment horizontal="right" vertical="center" wrapText="1"/>
    </xf>
    <xf numFmtId="168" fontId="4" fillId="0" borderId="17" xfId="2" applyNumberFormat="1" applyFont="1" applyFill="1" applyBorder="1" applyAlignment="1">
      <alignment vertical="center"/>
    </xf>
    <xf numFmtId="164" fontId="4" fillId="0" borderId="13" xfId="1" applyFont="1" applyFill="1" applyBorder="1" applyAlignment="1">
      <alignment horizontal="right" vertical="center"/>
    </xf>
    <xf numFmtId="4" fontId="63" fillId="0" borderId="0" xfId="4" applyNumberFormat="1" applyFont="1" applyAlignment="1">
      <alignment vertical="center"/>
    </xf>
    <xf numFmtId="0" fontId="33" fillId="0" borderId="4" xfId="4" applyFont="1" applyBorder="1" applyAlignment="1">
      <alignment horizontal="center" vertical="center"/>
    </xf>
    <xf numFmtId="3" fontId="33" fillId="0" borderId="17" xfId="4" applyNumberFormat="1" applyFont="1" applyBorder="1" applyAlignment="1">
      <alignment horizontal="left" vertical="center" wrapText="1"/>
    </xf>
    <xf numFmtId="0" fontId="67" fillId="0" borderId="0" xfId="0" applyFont="1" applyAlignment="1">
      <alignment vertical="center"/>
    </xf>
    <xf numFmtId="165" fontId="17" fillId="0" borderId="17" xfId="1" applyNumberFormat="1" applyFont="1" applyFill="1" applyBorder="1" applyAlignment="1" applyProtection="1">
      <alignment vertical="center" wrapText="1"/>
    </xf>
    <xf numFmtId="165" fontId="68" fillId="0" borderId="17" xfId="1" applyNumberFormat="1" applyFont="1" applyFill="1" applyBorder="1" applyAlignment="1" applyProtection="1">
      <alignment horizontal="right" vertical="center" wrapText="1"/>
    </xf>
    <xf numFmtId="0" fontId="33" fillId="0" borderId="54" xfId="0" applyFont="1" applyBorder="1" applyAlignment="1">
      <alignment horizontal="center" vertical="center" wrapText="1"/>
    </xf>
    <xf numFmtId="164" fontId="4" fillId="0" borderId="17" xfId="1" applyFont="1" applyFill="1" applyBorder="1" applyAlignment="1">
      <alignment horizontal="right" vertical="center"/>
    </xf>
    <xf numFmtId="0" fontId="33" fillId="0" borderId="54" xfId="0" applyFont="1" applyBorder="1" applyAlignment="1">
      <alignment horizontal="center" vertical="center"/>
    </xf>
    <xf numFmtId="3" fontId="33" fillId="0" borderId="17" xfId="4" applyNumberFormat="1" applyFont="1" applyBorder="1" applyAlignment="1">
      <alignment vertical="center" wrapText="1"/>
    </xf>
    <xf numFmtId="0" fontId="33" fillId="0" borderId="55" xfId="4" applyFont="1" applyBorder="1" applyAlignment="1">
      <alignment horizontal="left" vertical="center" wrapText="1"/>
    </xf>
    <xf numFmtId="0" fontId="33" fillId="0" borderId="17" xfId="4" applyFont="1" applyBorder="1" applyAlignment="1">
      <alignment horizontal="left" vertical="center" wrapText="1"/>
    </xf>
    <xf numFmtId="0" fontId="33" fillId="0" borderId="54" xfId="7" quotePrefix="1" applyFont="1" applyBorder="1" applyAlignment="1">
      <alignment horizontal="center" vertical="center"/>
    </xf>
    <xf numFmtId="165" fontId="60" fillId="0" borderId="17" xfId="1" applyNumberFormat="1" applyFont="1" applyBorder="1"/>
    <xf numFmtId="0" fontId="33" fillId="0" borderId="37" xfId="4" applyFont="1" applyBorder="1" applyAlignment="1">
      <alignment horizontal="center" vertical="center"/>
    </xf>
    <xf numFmtId="164" fontId="4" fillId="0" borderId="32" xfId="1" applyFont="1" applyFill="1" applyBorder="1" applyAlignment="1">
      <alignment horizontal="right" vertical="center"/>
    </xf>
    <xf numFmtId="165" fontId="33" fillId="0" borderId="34" xfId="1" applyNumberFormat="1" applyFont="1" applyFill="1" applyBorder="1" applyAlignment="1">
      <alignment vertical="center"/>
    </xf>
    <xf numFmtId="165" fontId="17" fillId="0" borderId="32" xfId="1" applyNumberFormat="1" applyFont="1" applyFill="1" applyBorder="1" applyAlignment="1" applyProtection="1">
      <alignment vertical="center" wrapText="1"/>
    </xf>
    <xf numFmtId="165" fontId="68" fillId="0" borderId="32" xfId="1" applyNumberFormat="1" applyFont="1" applyFill="1" applyBorder="1" applyAlignment="1" applyProtection="1">
      <alignment horizontal="right" vertical="center" wrapText="1"/>
    </xf>
    <xf numFmtId="168" fontId="4" fillId="0" borderId="32" xfId="2" applyNumberFormat="1" applyFont="1" applyFill="1" applyBorder="1" applyAlignment="1">
      <alignment vertical="center"/>
    </xf>
    <xf numFmtId="3" fontId="15" fillId="0" borderId="13" xfId="0" applyNumberFormat="1" applyFont="1" applyBorder="1" applyAlignment="1">
      <alignment vertical="center"/>
    </xf>
    <xf numFmtId="164" fontId="16" fillId="0" borderId="2" xfId="1" applyFont="1" applyFill="1" applyBorder="1" applyAlignment="1">
      <alignment vertical="center"/>
    </xf>
    <xf numFmtId="164" fontId="16" fillId="2" borderId="2" xfId="1" applyFont="1" applyFill="1" applyBorder="1" applyAlignment="1">
      <alignment vertical="center"/>
    </xf>
    <xf numFmtId="165" fontId="15" fillId="0" borderId="13" xfId="1" applyNumberFormat="1" applyFont="1" applyFill="1" applyBorder="1" applyAlignment="1">
      <alignment vertical="center"/>
    </xf>
    <xf numFmtId="164" fontId="12" fillId="0" borderId="13" xfId="1" applyFont="1" applyFill="1" applyBorder="1" applyAlignment="1">
      <alignment horizontal="right" vertical="center"/>
    </xf>
    <xf numFmtId="168" fontId="16" fillId="0" borderId="43" xfId="2" applyNumberFormat="1" applyFont="1" applyFill="1" applyBorder="1" applyAlignment="1">
      <alignment vertical="center"/>
    </xf>
    <xf numFmtId="4" fontId="69" fillId="0" borderId="0" xfId="4" applyNumberFormat="1" applyFont="1" applyAlignment="1">
      <alignment vertical="center"/>
    </xf>
    <xf numFmtId="3" fontId="15" fillId="0" borderId="4" xfId="4" applyNumberFormat="1" applyFont="1" applyBorder="1" applyAlignment="1">
      <alignment horizontal="right" vertical="center"/>
    </xf>
    <xf numFmtId="3" fontId="15" fillId="0" borderId="13" xfId="4" applyNumberFormat="1" applyFont="1" applyBorder="1" applyAlignment="1">
      <alignment horizontal="right" vertical="center"/>
    </xf>
    <xf numFmtId="164" fontId="12" fillId="0" borderId="4" xfId="1" applyFont="1" applyFill="1" applyBorder="1" applyAlignment="1">
      <alignment horizontal="right" vertical="center"/>
    </xf>
    <xf numFmtId="165" fontId="15" fillId="0" borderId="4" xfId="1" applyNumberFormat="1" applyFont="1" applyFill="1" applyBorder="1" applyAlignment="1">
      <alignment horizontal="right" vertical="center"/>
    </xf>
    <xf numFmtId="3" fontId="15" fillId="0" borderId="4" xfId="0" applyNumberFormat="1" applyFont="1" applyBorder="1" applyAlignment="1">
      <alignment vertical="center"/>
    </xf>
    <xf numFmtId="165" fontId="15" fillId="0" borderId="13" xfId="1" applyNumberFormat="1" applyFont="1" applyFill="1" applyBorder="1" applyAlignment="1">
      <alignment horizontal="right" vertical="center"/>
    </xf>
    <xf numFmtId="3" fontId="15" fillId="0" borderId="17" xfId="0" applyNumberFormat="1" applyFont="1" applyBorder="1" applyAlignment="1">
      <alignment vertical="center"/>
    </xf>
    <xf numFmtId="3" fontId="15" fillId="0" borderId="37" xfId="0" applyNumberFormat="1" applyFont="1" applyBorder="1" applyAlignment="1">
      <alignment vertical="center"/>
    </xf>
    <xf numFmtId="164" fontId="16" fillId="2" borderId="3" xfId="1" applyFont="1" applyFill="1" applyBorder="1" applyAlignment="1">
      <alignment vertical="center"/>
    </xf>
    <xf numFmtId="165" fontId="15" fillId="0" borderId="17" xfId="1" applyNumberFormat="1" applyFont="1" applyFill="1" applyBorder="1" applyAlignment="1">
      <alignment vertical="center"/>
    </xf>
    <xf numFmtId="164" fontId="12" fillId="0" borderId="17" xfId="1" applyFont="1" applyFill="1" applyBorder="1" applyAlignment="1">
      <alignment horizontal="right" vertical="center"/>
    </xf>
    <xf numFmtId="3" fontId="15" fillId="0" borderId="17" xfId="4" applyNumberFormat="1" applyFont="1" applyBorder="1" applyAlignment="1">
      <alignment vertical="center"/>
    </xf>
    <xf numFmtId="3" fontId="15" fillId="0" borderId="17" xfId="4" applyNumberFormat="1" applyFont="1" applyBorder="1" applyAlignment="1">
      <alignment horizontal="right" vertical="center"/>
    </xf>
    <xf numFmtId="3" fontId="15" fillId="0" borderId="37" xfId="4" applyNumberFormat="1" applyFont="1" applyBorder="1" applyAlignment="1">
      <alignment horizontal="right" vertical="center"/>
    </xf>
    <xf numFmtId="165" fontId="15" fillId="0" borderId="17" xfId="1" applyNumberFormat="1" applyFont="1" applyFill="1" applyBorder="1" applyAlignment="1">
      <alignment horizontal="right" vertical="center"/>
    </xf>
    <xf numFmtId="165" fontId="15" fillId="0" borderId="37" xfId="1" applyNumberFormat="1" applyFont="1" applyFill="1" applyBorder="1" applyAlignment="1">
      <alignment horizontal="right" vertical="center"/>
    </xf>
    <xf numFmtId="0" fontId="15" fillId="0" borderId="10" xfId="0" applyFont="1" applyBorder="1" applyAlignment="1">
      <alignment horizontal="center" vertical="center"/>
    </xf>
    <xf numFmtId="0" fontId="15" fillId="0" borderId="10" xfId="0" applyFont="1" applyBorder="1" applyAlignment="1">
      <alignment horizontal="left" vertical="center" wrapText="1"/>
    </xf>
    <xf numFmtId="3" fontId="33" fillId="0" borderId="10" xfId="0" applyNumberFormat="1" applyFont="1" applyBorder="1" applyAlignment="1">
      <alignment vertical="center"/>
    </xf>
    <xf numFmtId="3" fontId="15" fillId="0" borderId="10" xfId="0" applyNumberFormat="1" applyFont="1" applyBorder="1" applyAlignment="1">
      <alignment vertical="center"/>
    </xf>
    <xf numFmtId="3" fontId="15" fillId="2" borderId="32" xfId="0" applyNumberFormat="1" applyFont="1" applyFill="1" applyBorder="1" applyAlignment="1">
      <alignment vertical="center"/>
    </xf>
    <xf numFmtId="164" fontId="16" fillId="0" borderId="50" xfId="1" applyFont="1" applyFill="1" applyBorder="1" applyAlignment="1">
      <alignment vertical="center"/>
    </xf>
    <xf numFmtId="164" fontId="16" fillId="2" borderId="33" xfId="1" applyFont="1" applyFill="1" applyBorder="1" applyAlignment="1">
      <alignment vertical="center"/>
    </xf>
    <xf numFmtId="165" fontId="12" fillId="0" borderId="10" xfId="1" applyNumberFormat="1" applyFont="1" applyFill="1" applyBorder="1" applyAlignment="1">
      <alignment horizontal="right" vertical="center"/>
    </xf>
    <xf numFmtId="164" fontId="12" fillId="0" borderId="32" xfId="1" applyFont="1" applyFill="1" applyBorder="1" applyAlignment="1">
      <alignment horizontal="right" vertical="center"/>
    </xf>
    <xf numFmtId="164" fontId="16" fillId="0" borderId="29" xfId="1" applyFont="1" applyFill="1" applyBorder="1" applyAlignment="1">
      <alignment vertical="center"/>
    </xf>
    <xf numFmtId="164" fontId="12" fillId="0" borderId="10" xfId="1" applyFont="1" applyFill="1" applyBorder="1" applyAlignment="1">
      <alignment horizontal="right" vertical="center"/>
    </xf>
    <xf numFmtId="164" fontId="16" fillId="0" borderId="33" xfId="1" applyFont="1" applyFill="1" applyBorder="1" applyAlignment="1">
      <alignment vertical="center"/>
    </xf>
    <xf numFmtId="165" fontId="70" fillId="0" borderId="32" xfId="1" applyNumberFormat="1" applyFont="1" applyFill="1" applyBorder="1" applyAlignment="1" applyProtection="1">
      <alignment horizontal="right" vertical="center" wrapText="1"/>
    </xf>
    <xf numFmtId="3" fontId="15" fillId="0" borderId="10" xfId="0" applyNumberFormat="1" applyFont="1" applyBorder="1" applyAlignment="1">
      <alignment horizontal="right" vertical="center"/>
    </xf>
    <xf numFmtId="165" fontId="16" fillId="0" borderId="32" xfId="1" applyNumberFormat="1" applyFont="1" applyFill="1" applyBorder="1" applyAlignment="1">
      <alignment vertical="center"/>
    </xf>
    <xf numFmtId="165" fontId="15" fillId="0" borderId="32" xfId="1" applyNumberFormat="1" applyFont="1" applyFill="1" applyBorder="1" applyAlignment="1">
      <alignment vertical="center"/>
    </xf>
    <xf numFmtId="165" fontId="15" fillId="0" borderId="10" xfId="1" applyNumberFormat="1" applyFont="1" applyFill="1" applyBorder="1" applyAlignment="1">
      <alignment horizontal="right" vertical="center"/>
    </xf>
    <xf numFmtId="3" fontId="15" fillId="0" borderId="32" xfId="4" applyNumberFormat="1" applyFont="1" applyBorder="1" applyAlignment="1">
      <alignment vertical="center"/>
    </xf>
    <xf numFmtId="165" fontId="15" fillId="0" borderId="10" xfId="1" quotePrefix="1" applyNumberFormat="1" applyFont="1" applyFill="1" applyBorder="1" applyAlignment="1">
      <alignment vertical="center"/>
    </xf>
    <xf numFmtId="168" fontId="16" fillId="0" borderId="10" xfId="2" applyNumberFormat="1" applyFont="1" applyFill="1" applyBorder="1" applyAlignment="1">
      <alignment vertical="center"/>
    </xf>
    <xf numFmtId="3" fontId="15" fillId="0" borderId="32" xfId="4" applyNumberFormat="1" applyFont="1" applyBorder="1" applyAlignment="1">
      <alignment horizontal="right" vertical="center"/>
    </xf>
    <xf numFmtId="3" fontId="15" fillId="2" borderId="32" xfId="0" applyNumberFormat="1" applyFont="1" applyFill="1" applyBorder="1" applyAlignment="1">
      <alignment horizontal="right" vertical="center"/>
    </xf>
    <xf numFmtId="165" fontId="16" fillId="0" borderId="10" xfId="1" applyNumberFormat="1" applyFont="1" applyFill="1" applyBorder="1" applyAlignment="1">
      <alignment vertical="center"/>
    </xf>
    <xf numFmtId="165" fontId="15" fillId="2" borderId="32" xfId="0" applyNumberFormat="1" applyFont="1" applyFill="1" applyBorder="1" applyAlignment="1">
      <alignment vertical="center"/>
    </xf>
    <xf numFmtId="0" fontId="71" fillId="0" borderId="0" xfId="4" applyFont="1" applyAlignment="1">
      <alignment horizontal="left" vertical="center"/>
    </xf>
    <xf numFmtId="3" fontId="25" fillId="0" borderId="0" xfId="4" applyNumberFormat="1" applyFont="1" applyAlignment="1">
      <alignment vertical="center" wrapText="1"/>
    </xf>
    <xf numFmtId="4" fontId="25" fillId="0" borderId="0" xfId="0" applyNumberFormat="1" applyFont="1" applyAlignment="1">
      <alignment horizontal="right" vertical="center"/>
    </xf>
    <xf numFmtId="3" fontId="25" fillId="0" borderId="0" xfId="0" applyNumberFormat="1" applyFont="1" applyAlignment="1">
      <alignment horizontal="right" vertical="center"/>
    </xf>
    <xf numFmtId="3" fontId="25" fillId="0" borderId="0" xfId="0" applyNumberFormat="1" applyFont="1"/>
    <xf numFmtId="4" fontId="22" fillId="0" borderId="0" xfId="0" applyNumberFormat="1" applyFont="1" applyAlignment="1">
      <alignment horizontal="right" vertical="center"/>
    </xf>
    <xf numFmtId="4" fontId="72" fillId="0" borderId="0" xfId="4" applyNumberFormat="1" applyFont="1" applyAlignment="1">
      <alignment vertical="center"/>
    </xf>
    <xf numFmtId="3" fontId="6" fillId="0" borderId="0" xfId="4" applyNumberFormat="1" applyFont="1" applyAlignment="1">
      <alignment horizontal="left" vertical="center" wrapText="1"/>
    </xf>
    <xf numFmtId="4" fontId="5" fillId="0" borderId="0" xfId="0" applyNumberFormat="1" applyFont="1" applyAlignment="1">
      <alignment horizontal="right" vertical="center"/>
    </xf>
    <xf numFmtId="4" fontId="6" fillId="0" borderId="0" xfId="4" applyNumberFormat="1" applyFont="1" applyAlignment="1">
      <alignment vertical="center"/>
    </xf>
    <xf numFmtId="0" fontId="73" fillId="0" borderId="0" xfId="4" applyFont="1" applyAlignment="1">
      <alignment horizontal="center" vertical="center"/>
    </xf>
    <xf numFmtId="0" fontId="74" fillId="0" borderId="0" xfId="4" applyFont="1" applyAlignment="1">
      <alignment horizontal="center" vertical="center"/>
    </xf>
    <xf numFmtId="0" fontId="75" fillId="0" borderId="13" xfId="0" applyFont="1" applyBorder="1" applyAlignment="1">
      <alignment horizontal="left" vertical="center" wrapText="1"/>
    </xf>
    <xf numFmtId="3" fontId="74" fillId="0" borderId="0" xfId="0" applyNumberFormat="1" applyFont="1"/>
    <xf numFmtId="167" fontId="74" fillId="0" borderId="0" xfId="2" applyFont="1" applyBorder="1"/>
    <xf numFmtId="164" fontId="76" fillId="0" borderId="17" xfId="1" applyFont="1" applyFill="1" applyBorder="1" applyAlignment="1">
      <alignment horizontal="right" vertical="center"/>
    </xf>
    <xf numFmtId="168" fontId="76" fillId="0" borderId="17" xfId="2" applyNumberFormat="1" applyFont="1" applyFill="1" applyBorder="1" applyAlignment="1">
      <alignment horizontal="right" vertical="center"/>
    </xf>
    <xf numFmtId="3" fontId="77" fillId="0" borderId="0" xfId="0" applyNumberFormat="1" applyFont="1"/>
    <xf numFmtId="0" fontId="73" fillId="0" borderId="0" xfId="4" applyFont="1" applyAlignment="1">
      <alignment vertical="center"/>
    </xf>
    <xf numFmtId="0" fontId="78" fillId="0" borderId="0" xfId="4" applyFont="1" applyAlignment="1">
      <alignment vertical="center"/>
    </xf>
    <xf numFmtId="0" fontId="75" fillId="0" borderId="17" xfId="0" applyFont="1" applyBorder="1" applyAlignment="1">
      <alignment horizontal="left" vertical="center" wrapText="1"/>
    </xf>
    <xf numFmtId="3" fontId="67" fillId="0" borderId="0" xfId="0" applyNumberFormat="1" applyFont="1" applyAlignment="1">
      <alignment vertical="center"/>
    </xf>
    <xf numFmtId="3" fontId="67" fillId="0" borderId="0" xfId="0" applyNumberFormat="1" applyFont="1" applyAlignment="1">
      <alignment horizontal="right" vertical="center"/>
    </xf>
    <xf numFmtId="0" fontId="79" fillId="0" borderId="0" xfId="0" applyFont="1" applyAlignment="1">
      <alignment vertical="center"/>
    </xf>
    <xf numFmtId="0" fontId="67" fillId="0" borderId="56" xfId="0" applyFont="1" applyBorder="1" applyAlignment="1">
      <alignment vertical="center"/>
    </xf>
    <xf numFmtId="0" fontId="67" fillId="0" borderId="0" xfId="0" applyFont="1" applyAlignment="1">
      <alignment vertical="center" wrapText="1"/>
    </xf>
    <xf numFmtId="0" fontId="78" fillId="0" borderId="0" xfId="4" applyFont="1" applyAlignment="1">
      <alignment horizontal="right" vertical="center"/>
    </xf>
    <xf numFmtId="0" fontId="78" fillId="0" borderId="0" xfId="4" applyFont="1" applyAlignment="1">
      <alignment vertical="center" wrapText="1"/>
    </xf>
    <xf numFmtId="165" fontId="67" fillId="0" borderId="0" xfId="1" applyNumberFormat="1" applyFont="1" applyFill="1" applyBorder="1" applyAlignment="1">
      <alignment vertical="center"/>
    </xf>
    <xf numFmtId="165" fontId="67" fillId="0" borderId="0" xfId="1" applyNumberFormat="1" applyFont="1" applyFill="1" applyBorder="1" applyAlignment="1">
      <alignment horizontal="right" vertical="center"/>
    </xf>
    <xf numFmtId="164" fontId="67" fillId="0" borderId="0" xfId="1" applyFont="1" applyFill="1" applyBorder="1" applyAlignment="1">
      <alignment horizontal="right" vertical="center"/>
    </xf>
    <xf numFmtId="165" fontId="80" fillId="0" borderId="0" xfId="1" applyNumberFormat="1" applyFont="1" applyFill="1" applyBorder="1" applyAlignment="1">
      <alignment horizontal="right" vertical="center"/>
    </xf>
    <xf numFmtId="165" fontId="79" fillId="0" borderId="0" xfId="1" applyNumberFormat="1" applyFont="1" applyFill="1" applyBorder="1" applyAlignment="1">
      <alignment vertical="center"/>
    </xf>
    <xf numFmtId="165" fontId="67" fillId="0" borderId="56" xfId="1" applyNumberFormat="1" applyFont="1" applyFill="1" applyBorder="1" applyAlignment="1">
      <alignment vertical="center"/>
    </xf>
    <xf numFmtId="165" fontId="67" fillId="0" borderId="0" xfId="1" applyNumberFormat="1" applyFont="1" applyFill="1" applyBorder="1" applyAlignment="1">
      <alignment vertical="center" wrapText="1"/>
    </xf>
    <xf numFmtId="165" fontId="80" fillId="0" borderId="0" xfId="1" applyNumberFormat="1" applyFont="1" applyFill="1" applyBorder="1" applyAlignment="1">
      <alignment vertical="center"/>
    </xf>
    <xf numFmtId="165" fontId="78" fillId="0" borderId="0" xfId="1" applyNumberFormat="1" applyFont="1" applyFill="1" applyAlignment="1">
      <alignment vertical="center"/>
    </xf>
    <xf numFmtId="164" fontId="78" fillId="0" borderId="0" xfId="1" applyFont="1" applyFill="1" applyAlignment="1">
      <alignment vertical="center"/>
    </xf>
    <xf numFmtId="165" fontId="81" fillId="0" borderId="0" xfId="1" applyNumberFormat="1" applyFont="1" applyFill="1" applyAlignment="1">
      <alignment horizontal="right" vertical="center"/>
    </xf>
    <xf numFmtId="0" fontId="67" fillId="0" borderId="0" xfId="0" applyFont="1" applyAlignment="1">
      <alignment horizontal="right" vertical="center"/>
    </xf>
    <xf numFmtId="165" fontId="78" fillId="0" borderId="0" xfId="4" applyNumberFormat="1" applyFont="1" applyAlignment="1">
      <alignment vertical="center"/>
    </xf>
    <xf numFmtId="3" fontId="15" fillId="4" borderId="57" xfId="4" applyNumberFormat="1" applyFont="1" applyFill="1" applyBorder="1" applyAlignment="1">
      <alignment horizontal="center" vertical="center"/>
    </xf>
    <xf numFmtId="3" fontId="15" fillId="4" borderId="57" xfId="4" applyNumberFormat="1" applyFont="1" applyFill="1" applyBorder="1" applyAlignment="1">
      <alignment vertical="center"/>
    </xf>
    <xf numFmtId="3" fontId="15" fillId="4" borderId="13" xfId="0" applyNumberFormat="1" applyFont="1" applyFill="1" applyBorder="1" applyAlignment="1">
      <alignment vertical="center"/>
    </xf>
    <xf numFmtId="3" fontId="15" fillId="4" borderId="52" xfId="0" applyNumberFormat="1" applyFont="1" applyFill="1" applyBorder="1" applyAlignment="1">
      <alignment vertical="center"/>
    </xf>
    <xf numFmtId="164" fontId="16" fillId="4" borderId="58" xfId="1" applyFont="1" applyFill="1" applyBorder="1" applyAlignment="1">
      <alignment vertical="center"/>
    </xf>
    <xf numFmtId="164" fontId="16" fillId="4" borderId="59" xfId="1" applyFont="1" applyFill="1" applyBorder="1" applyAlignment="1">
      <alignment vertical="center"/>
    </xf>
    <xf numFmtId="165" fontId="15" fillId="4" borderId="13" xfId="0" applyNumberFormat="1" applyFont="1" applyFill="1" applyBorder="1" applyAlignment="1">
      <alignment vertical="center"/>
    </xf>
    <xf numFmtId="164" fontId="12" fillId="4" borderId="13" xfId="1" applyFont="1" applyFill="1" applyBorder="1" applyAlignment="1">
      <alignment vertical="center"/>
    </xf>
    <xf numFmtId="168" fontId="12" fillId="4" borderId="13" xfId="2" applyNumberFormat="1" applyFont="1" applyFill="1" applyBorder="1" applyAlignment="1">
      <alignment vertical="center"/>
    </xf>
    <xf numFmtId="4" fontId="12" fillId="4" borderId="13" xfId="0" applyNumberFormat="1" applyFont="1" applyFill="1" applyBorder="1" applyAlignment="1">
      <alignment vertical="center"/>
    </xf>
    <xf numFmtId="165" fontId="15" fillId="4" borderId="4" xfId="1" applyNumberFormat="1" applyFont="1" applyFill="1" applyBorder="1" applyAlignment="1">
      <alignment horizontal="right" vertical="center"/>
    </xf>
    <xf numFmtId="165" fontId="48" fillId="4" borderId="4" xfId="1" applyNumberFormat="1" applyFont="1" applyFill="1" applyBorder="1" applyAlignment="1">
      <alignment horizontal="right" vertical="center"/>
    </xf>
    <xf numFmtId="3" fontId="15" fillId="4" borderId="52" xfId="4" applyNumberFormat="1" applyFont="1" applyFill="1" applyBorder="1" applyAlignment="1">
      <alignment horizontal="center" vertical="center"/>
    </xf>
    <xf numFmtId="3" fontId="15" fillId="4" borderId="13" xfId="4" applyNumberFormat="1" applyFont="1" applyFill="1" applyBorder="1" applyAlignment="1">
      <alignment horizontal="left" vertical="center"/>
    </xf>
    <xf numFmtId="165" fontId="15" fillId="4" borderId="6" xfId="0" applyNumberFormat="1" applyFont="1" applyFill="1" applyBorder="1" applyAlignment="1">
      <alignment vertical="center"/>
    </xf>
    <xf numFmtId="0" fontId="33" fillId="0" borderId="55" xfId="4" applyFont="1" applyBorder="1" applyAlignment="1">
      <alignment vertical="center" wrapText="1"/>
    </xf>
    <xf numFmtId="165" fontId="33" fillId="0" borderId="0" xfId="1" applyNumberFormat="1" applyFont="1" applyFill="1" applyBorder="1" applyAlignment="1">
      <alignment vertical="center"/>
    </xf>
    <xf numFmtId="0" fontId="33" fillId="0" borderId="17" xfId="4" quotePrefix="1" applyFont="1" applyBorder="1" applyAlignment="1">
      <alignment horizontal="center" vertical="center"/>
    </xf>
    <xf numFmtId="165" fontId="4" fillId="0" borderId="18" xfId="1" applyNumberFormat="1" applyFont="1" applyFill="1" applyBorder="1" applyAlignment="1">
      <alignment vertical="center"/>
    </xf>
    <xf numFmtId="0" fontId="4" fillId="0" borderId="17" xfId="4" applyFont="1" applyBorder="1" applyAlignment="1">
      <alignment horizontal="center" vertical="center"/>
    </xf>
    <xf numFmtId="3" fontId="4" fillId="0" borderId="17" xfId="4" applyNumberFormat="1" applyFont="1" applyBorder="1" applyAlignment="1">
      <alignment horizontal="left" vertical="center" wrapText="1"/>
    </xf>
    <xf numFmtId="0" fontId="33" fillId="0" borderId="54" xfId="0" quotePrefix="1" applyFont="1" applyBorder="1" applyAlignment="1">
      <alignment horizontal="center" vertical="center"/>
    </xf>
    <xf numFmtId="167" fontId="33" fillId="0" borderId="17" xfId="8" applyFont="1" applyFill="1" applyBorder="1" applyAlignment="1">
      <alignment vertical="center" wrapText="1"/>
    </xf>
    <xf numFmtId="165" fontId="33" fillId="0" borderId="60" xfId="1" applyNumberFormat="1" applyFont="1" applyFill="1" applyBorder="1" applyAlignment="1">
      <alignment vertical="center"/>
    </xf>
    <xf numFmtId="165" fontId="33" fillId="0" borderId="61" xfId="1" applyNumberFormat="1" applyFont="1" applyFill="1" applyBorder="1" applyAlignment="1">
      <alignment vertical="center"/>
    </xf>
    <xf numFmtId="167" fontId="49" fillId="0" borderId="60" xfId="2" applyFont="1" applyFill="1" applyBorder="1" applyAlignment="1" applyProtection="1">
      <alignment vertical="center" wrapText="1"/>
    </xf>
    <xf numFmtId="167" fontId="49" fillId="0" borderId="37" xfId="2" applyFont="1" applyFill="1" applyBorder="1" applyAlignment="1" applyProtection="1">
      <alignment vertical="center" wrapText="1"/>
    </xf>
    <xf numFmtId="165" fontId="33" fillId="0" borderId="60" xfId="1" applyNumberFormat="1" applyFont="1" applyFill="1" applyBorder="1" applyAlignment="1" applyProtection="1">
      <alignment horizontal="right" vertical="center" wrapText="1"/>
    </xf>
    <xf numFmtId="0" fontId="66" fillId="0" borderId="62" xfId="0" applyFont="1" applyBorder="1" applyAlignment="1">
      <alignment vertical="center" wrapText="1"/>
    </xf>
    <xf numFmtId="165" fontId="33" fillId="0" borderId="4" xfId="1" applyNumberFormat="1" applyFont="1" applyFill="1" applyBorder="1" applyAlignment="1">
      <alignment vertical="center"/>
    </xf>
    <xf numFmtId="165" fontId="33" fillId="0" borderId="63" xfId="1" applyNumberFormat="1" applyFont="1" applyFill="1" applyBorder="1" applyAlignment="1">
      <alignment vertical="center"/>
    </xf>
    <xf numFmtId="167" fontId="49" fillId="0" borderId="4" xfId="2" applyFont="1" applyFill="1" applyBorder="1" applyAlignment="1" applyProtection="1">
      <alignment vertical="center" wrapText="1"/>
    </xf>
    <xf numFmtId="165" fontId="33" fillId="0" borderId="4" xfId="1" applyNumberFormat="1" applyFont="1" applyFill="1" applyBorder="1" applyAlignment="1" applyProtection="1">
      <alignment horizontal="right" vertical="center" wrapText="1"/>
    </xf>
    <xf numFmtId="0" fontId="33" fillId="0" borderId="4" xfId="4" applyFont="1" applyBorder="1" applyAlignment="1">
      <alignment vertical="center" wrapText="1"/>
    </xf>
    <xf numFmtId="165" fontId="17" fillId="0" borderId="4" xfId="1" applyNumberFormat="1" applyFont="1" applyFill="1" applyBorder="1" applyAlignment="1" applyProtection="1">
      <alignment vertical="center" wrapText="1"/>
    </xf>
    <xf numFmtId="164" fontId="11" fillId="0" borderId="18" xfId="1" applyFont="1" applyFill="1" applyBorder="1" applyAlignment="1">
      <alignment vertical="center"/>
    </xf>
    <xf numFmtId="165" fontId="33" fillId="0" borderId="17" xfId="1" applyNumberFormat="1" applyFont="1" applyBorder="1"/>
    <xf numFmtId="0" fontId="66" fillId="0" borderId="17" xfId="0" applyFont="1" applyBorder="1" applyAlignment="1">
      <alignment horizontal="center" vertical="center" wrapText="1"/>
    </xf>
    <xf numFmtId="0" fontId="66" fillId="0" borderId="17" xfId="0" applyFont="1" applyBorder="1" applyAlignment="1">
      <alignment vertical="center" wrapText="1"/>
    </xf>
    <xf numFmtId="167" fontId="52" fillId="0" borderId="17" xfId="2" applyFont="1" applyBorder="1" applyAlignment="1"/>
    <xf numFmtId="165" fontId="4" fillId="0" borderId="17" xfId="1" applyNumberFormat="1" applyFont="1" applyBorder="1" applyAlignment="1"/>
    <xf numFmtId="0" fontId="66" fillId="0" borderId="64" xfId="0" applyFont="1" applyBorder="1" applyAlignment="1">
      <alignment horizontal="center" vertical="center" wrapText="1"/>
    </xf>
    <xf numFmtId="0" fontId="66" fillId="0" borderId="65" xfId="0" applyFont="1" applyBorder="1" applyAlignment="1">
      <alignment vertical="center" wrapText="1"/>
    </xf>
    <xf numFmtId="167" fontId="49" fillId="0" borderId="32" xfId="2" applyFont="1" applyFill="1" applyBorder="1" applyAlignment="1" applyProtection="1">
      <alignment vertical="center" wrapText="1"/>
    </xf>
    <xf numFmtId="165" fontId="33" fillId="0" borderId="32" xfId="1" applyNumberFormat="1" applyFont="1" applyFill="1" applyBorder="1" applyAlignment="1" applyProtection="1">
      <alignment horizontal="right" vertical="center" wrapText="1"/>
    </xf>
    <xf numFmtId="165" fontId="33" fillId="0" borderId="40" xfId="1" applyNumberFormat="1" applyFont="1" applyFill="1" applyBorder="1" applyAlignment="1">
      <alignment vertical="center"/>
    </xf>
    <xf numFmtId="0" fontId="33" fillId="0" borderId="66" xfId="4" applyFont="1" applyBorder="1" applyAlignment="1">
      <alignment horizontal="center" vertical="center"/>
    </xf>
    <xf numFmtId="0" fontId="33" fillId="0" borderId="65" xfId="4" applyFont="1" applyBorder="1" applyAlignment="1">
      <alignment horizontal="left" vertical="center" wrapText="1"/>
    </xf>
    <xf numFmtId="0" fontId="82" fillId="0" borderId="0" xfId="6" applyFont="1" applyAlignment="1">
      <alignment horizontal="center" vertical="center"/>
    </xf>
    <xf numFmtId="0" fontId="59" fillId="0" borderId="0" xfId="6" applyFont="1" applyAlignment="1">
      <alignment horizontal="center" vertical="center"/>
    </xf>
    <xf numFmtId="0" fontId="6" fillId="0" borderId="0" xfId="6" applyFont="1"/>
    <xf numFmtId="0" fontId="83" fillId="0" borderId="0" xfId="6" applyFont="1" applyAlignment="1">
      <alignment horizontal="center"/>
    </xf>
    <xf numFmtId="0" fontId="39" fillId="0" borderId="0" xfId="6" applyFont="1" applyAlignment="1">
      <alignment horizontal="center"/>
    </xf>
    <xf numFmtId="0" fontId="84" fillId="0" borderId="1" xfId="6" applyFont="1" applyBorder="1" applyAlignment="1">
      <alignment horizontal="right"/>
    </xf>
    <xf numFmtId="0" fontId="63" fillId="0" borderId="0" xfId="6" applyFont="1" applyAlignment="1">
      <alignment horizontal="center"/>
    </xf>
    <xf numFmtId="0" fontId="14" fillId="7" borderId="0" xfId="6" applyFont="1" applyFill="1" applyAlignment="1">
      <alignment vertical="center"/>
    </xf>
    <xf numFmtId="0" fontId="85" fillId="3" borderId="5" xfId="6" applyFont="1" applyFill="1" applyBorder="1" applyAlignment="1">
      <alignment horizontal="center" vertical="center"/>
    </xf>
    <xf numFmtId="0" fontId="65" fillId="0" borderId="0" xfId="6" applyFont="1" applyAlignment="1">
      <alignment horizontal="center" vertical="center"/>
    </xf>
    <xf numFmtId="0" fontId="14" fillId="0" borderId="0" xfId="6" applyFont="1" applyAlignment="1">
      <alignment vertical="center"/>
    </xf>
    <xf numFmtId="0" fontId="14" fillId="7" borderId="0" xfId="6" applyFont="1" applyFill="1" applyAlignment="1">
      <alignment horizontal="center" vertical="center"/>
    </xf>
    <xf numFmtId="0" fontId="65" fillId="0" borderId="0" xfId="6" quotePrefix="1" applyFont="1" applyAlignment="1">
      <alignment horizontal="center" vertical="center"/>
    </xf>
    <xf numFmtId="0" fontId="85" fillId="3" borderId="6" xfId="6" applyFont="1" applyFill="1" applyBorder="1" applyAlignment="1">
      <alignment horizontal="center" vertical="center"/>
    </xf>
    <xf numFmtId="0" fontId="14" fillId="0" borderId="0" xfId="6" applyFont="1" applyAlignment="1">
      <alignment horizontal="center" vertical="center"/>
    </xf>
    <xf numFmtId="0" fontId="33" fillId="0" borderId="0" xfId="6" applyFont="1" applyAlignment="1">
      <alignment vertical="center"/>
    </xf>
    <xf numFmtId="0" fontId="17" fillId="0" borderId="17" xfId="0" applyFont="1" applyBorder="1" applyAlignment="1">
      <alignment vertical="center" wrapText="1"/>
    </xf>
    <xf numFmtId="2" fontId="33" fillId="0" borderId="17" xfId="6" applyNumberFormat="1" applyFont="1" applyBorder="1" applyAlignment="1">
      <alignment vertical="center" wrapText="1"/>
    </xf>
    <xf numFmtId="0" fontId="25" fillId="0" borderId="0" xfId="6" applyFont="1" applyAlignment="1">
      <alignment vertical="center"/>
    </xf>
    <xf numFmtId="165" fontId="66" fillId="0" borderId="18" xfId="1" applyNumberFormat="1" applyFont="1" applyFill="1" applyBorder="1" applyAlignment="1" applyProtection="1">
      <alignment vertical="center" wrapText="1"/>
    </xf>
    <xf numFmtId="165" fontId="66" fillId="0" borderId="17" xfId="1" applyNumberFormat="1" applyFont="1" applyFill="1" applyBorder="1" applyAlignment="1" applyProtection="1">
      <alignment vertical="center" wrapText="1"/>
    </xf>
    <xf numFmtId="168" fontId="33" fillId="0" borderId="17" xfId="2" applyNumberFormat="1" applyFont="1" applyFill="1" applyBorder="1" applyAlignment="1">
      <alignment vertical="center"/>
    </xf>
    <xf numFmtId="165" fontId="33" fillId="0" borderId="16" xfId="1" applyNumberFormat="1" applyFont="1" applyFill="1" applyBorder="1" applyAlignment="1">
      <alignment vertical="center"/>
    </xf>
    <xf numFmtId="164" fontId="33" fillId="0" borderId="3" xfId="1" applyFont="1" applyFill="1" applyBorder="1" applyAlignment="1">
      <alignment vertical="center"/>
    </xf>
    <xf numFmtId="164" fontId="17" fillId="0" borderId="13" xfId="1" quotePrefix="1" applyFont="1" applyFill="1" applyBorder="1" applyAlignment="1" applyProtection="1">
      <alignment horizontal="right" vertical="center"/>
    </xf>
    <xf numFmtId="4" fontId="86" fillId="0" borderId="0" xfId="6" applyNumberFormat="1" applyFont="1" applyAlignment="1">
      <alignment horizontal="right" vertical="center"/>
    </xf>
    <xf numFmtId="3" fontId="17" fillId="0" borderId="13" xfId="6" applyNumberFormat="1" applyFont="1" applyBorder="1" applyAlignment="1">
      <alignment horizontal="center" vertical="center"/>
    </xf>
    <xf numFmtId="164" fontId="17" fillId="0" borderId="17" xfId="1" quotePrefix="1" applyFont="1" applyFill="1" applyBorder="1" applyAlignment="1" applyProtection="1">
      <alignment horizontal="right" vertical="center"/>
    </xf>
    <xf numFmtId="3" fontId="17" fillId="0" borderId="17" xfId="6" applyNumberFormat="1" applyFont="1" applyBorder="1" applyAlignment="1">
      <alignment horizontal="center" vertical="center"/>
    </xf>
    <xf numFmtId="2" fontId="33" fillId="0" borderId="17" xfId="4" applyNumberFormat="1" applyFont="1" applyBorder="1" applyAlignment="1">
      <alignment vertical="center"/>
    </xf>
    <xf numFmtId="165" fontId="66" fillId="0" borderId="34" xfId="1" applyNumberFormat="1" applyFont="1" applyFill="1" applyBorder="1" applyAlignment="1" applyProtection="1">
      <alignment vertical="center" wrapText="1"/>
    </xf>
    <xf numFmtId="165" fontId="66" fillId="0" borderId="32" xfId="1" applyNumberFormat="1" applyFont="1" applyFill="1" applyBorder="1" applyAlignment="1" applyProtection="1">
      <alignment vertical="center" wrapText="1"/>
    </xf>
    <xf numFmtId="168" fontId="33" fillId="0" borderId="32" xfId="2" applyNumberFormat="1" applyFont="1" applyFill="1" applyBorder="1" applyAlignment="1">
      <alignment vertical="center"/>
    </xf>
    <xf numFmtId="164" fontId="33" fillId="0" borderId="29" xfId="1" applyFont="1" applyFill="1" applyBorder="1" applyAlignment="1">
      <alignment vertical="center"/>
    </xf>
    <xf numFmtId="164" fontId="17" fillId="0" borderId="32" xfId="1" quotePrefix="1" applyFont="1" applyFill="1" applyBorder="1" applyAlignment="1" applyProtection="1">
      <alignment horizontal="right" vertical="center"/>
    </xf>
    <xf numFmtId="3" fontId="17" fillId="0" borderId="37" xfId="6" applyNumberFormat="1" applyFont="1" applyBorder="1" applyAlignment="1">
      <alignment horizontal="center" vertical="center"/>
    </xf>
    <xf numFmtId="0" fontId="15" fillId="0" borderId="13" xfId="0" applyFont="1" applyBorder="1" applyAlignment="1">
      <alignment horizontal="left" vertical="center"/>
    </xf>
    <xf numFmtId="3" fontId="70" fillId="0" borderId="52" xfId="6" applyNumberFormat="1" applyFont="1" applyBorder="1" applyAlignment="1">
      <alignment horizontal="right" vertical="center" wrapText="1"/>
    </xf>
    <xf numFmtId="3" fontId="70" fillId="0" borderId="13" xfId="6" applyNumberFormat="1" applyFont="1" applyBorder="1" applyAlignment="1">
      <alignment horizontal="right" vertical="center" wrapText="1"/>
    </xf>
    <xf numFmtId="164" fontId="16" fillId="0" borderId="28" xfId="1" applyFont="1" applyFill="1" applyBorder="1" applyAlignment="1">
      <alignment vertical="center"/>
    </xf>
    <xf numFmtId="164" fontId="16" fillId="0" borderId="24" xfId="1" applyFont="1" applyFill="1" applyBorder="1" applyAlignment="1">
      <alignment vertical="center"/>
    </xf>
    <xf numFmtId="3" fontId="70" fillId="0" borderId="63" xfId="6" applyNumberFormat="1" applyFont="1" applyBorder="1" applyAlignment="1">
      <alignment horizontal="right" vertical="center" wrapText="1"/>
    </xf>
    <xf numFmtId="3" fontId="70" fillId="0" borderId="4" xfId="6" applyNumberFormat="1" applyFont="1" applyBorder="1" applyAlignment="1">
      <alignment horizontal="right" vertical="center" wrapText="1"/>
    </xf>
    <xf numFmtId="164" fontId="16" fillId="0" borderId="4" xfId="1" applyFont="1" applyFill="1" applyBorder="1" applyAlignment="1">
      <alignment horizontal="right" vertical="center"/>
    </xf>
    <xf numFmtId="3" fontId="70" fillId="0" borderId="4" xfId="6" applyNumberFormat="1" applyFont="1" applyBorder="1" applyAlignment="1">
      <alignment vertical="center" wrapText="1"/>
    </xf>
    <xf numFmtId="164" fontId="16" fillId="0" borderId="13" xfId="1" applyFont="1" applyFill="1" applyBorder="1" applyAlignment="1">
      <alignment horizontal="right" vertical="center"/>
    </xf>
    <xf numFmtId="164" fontId="15" fillId="0" borderId="13" xfId="1" applyFont="1" applyFill="1" applyBorder="1" applyAlignment="1">
      <alignment vertical="center"/>
    </xf>
    <xf numFmtId="3" fontId="86" fillId="0" borderId="0" xfId="6" applyNumberFormat="1" applyFont="1" applyAlignment="1">
      <alignment horizontal="right" vertical="center" wrapText="1"/>
    </xf>
    <xf numFmtId="3" fontId="17" fillId="0" borderId="13" xfId="6" applyNumberFormat="1" applyFont="1" applyBorder="1" applyAlignment="1">
      <alignment horizontal="right" vertical="center" wrapText="1"/>
    </xf>
    <xf numFmtId="3" fontId="70" fillId="0" borderId="13" xfId="6" applyNumberFormat="1" applyFont="1" applyBorder="1" applyAlignment="1">
      <alignment vertical="center" wrapText="1"/>
    </xf>
    <xf numFmtId="3" fontId="70" fillId="0" borderId="52" xfId="6" applyNumberFormat="1" applyFont="1" applyBorder="1" applyAlignment="1">
      <alignment vertical="center" wrapText="1"/>
    </xf>
    <xf numFmtId="164" fontId="16" fillId="0" borderId="13" xfId="1" applyFont="1" applyFill="1" applyBorder="1" applyAlignment="1">
      <alignment vertical="center"/>
    </xf>
    <xf numFmtId="164" fontId="33" fillId="0" borderId="0" xfId="6" applyNumberFormat="1" applyFont="1" applyAlignment="1">
      <alignment vertical="center"/>
    </xf>
    <xf numFmtId="0" fontId="15" fillId="0" borderId="17" xfId="0" applyFont="1" applyBorder="1" applyAlignment="1">
      <alignment horizontal="left" vertical="center"/>
    </xf>
    <xf numFmtId="3" fontId="70" fillId="0" borderId="17" xfId="6" applyNumberFormat="1" applyFont="1" applyBorder="1" applyAlignment="1">
      <alignment horizontal="right" vertical="center" wrapText="1"/>
    </xf>
    <xf numFmtId="3" fontId="70" fillId="0" borderId="18" xfId="6" applyNumberFormat="1" applyFont="1" applyBorder="1" applyAlignment="1">
      <alignment horizontal="right" vertical="center" wrapText="1"/>
    </xf>
    <xf numFmtId="164" fontId="16" fillId="0" borderId="17" xfId="1" applyFont="1" applyFill="1" applyBorder="1" applyAlignment="1">
      <alignment horizontal="right" vertical="center"/>
    </xf>
    <xf numFmtId="3" fontId="70" fillId="0" borderId="17" xfId="6" applyNumberFormat="1" applyFont="1" applyBorder="1" applyAlignment="1">
      <alignment vertical="center" wrapText="1"/>
    </xf>
    <xf numFmtId="164" fontId="15" fillId="0" borderId="4" xfId="1" applyFont="1" applyFill="1" applyBorder="1" applyAlignment="1">
      <alignment vertical="center"/>
    </xf>
    <xf numFmtId="3" fontId="17" fillId="0" borderId="17" xfId="6" applyNumberFormat="1" applyFont="1" applyBorder="1" applyAlignment="1">
      <alignment horizontal="right" vertical="center" wrapText="1"/>
    </xf>
    <xf numFmtId="164" fontId="15" fillId="0" borderId="17" xfId="1" applyFont="1" applyFill="1" applyBorder="1" applyAlignment="1">
      <alignment vertical="center"/>
    </xf>
    <xf numFmtId="3" fontId="70" fillId="0" borderId="18" xfId="6" applyNumberFormat="1" applyFont="1" applyBorder="1" applyAlignment="1">
      <alignment vertical="center" wrapText="1"/>
    </xf>
    <xf numFmtId="164" fontId="16" fillId="0" borderId="17" xfId="1" applyFont="1" applyFill="1" applyBorder="1" applyAlignment="1">
      <alignment vertical="center"/>
    </xf>
    <xf numFmtId="43" fontId="70" fillId="0" borderId="17" xfId="1" quotePrefix="1" applyNumberFormat="1" applyFont="1" applyFill="1" applyBorder="1" applyAlignment="1" applyProtection="1">
      <alignment vertical="center"/>
    </xf>
    <xf numFmtId="43" fontId="33" fillId="0" borderId="0" xfId="6" applyNumberFormat="1" applyFont="1" applyAlignment="1">
      <alignment vertical="center"/>
    </xf>
    <xf numFmtId="0" fontId="15" fillId="2" borderId="32" xfId="0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left" vertical="center"/>
    </xf>
    <xf numFmtId="165" fontId="15" fillId="2" borderId="32" xfId="1" applyNumberFormat="1" applyFont="1" applyFill="1" applyBorder="1" applyAlignment="1">
      <alignment vertical="center"/>
    </xf>
    <xf numFmtId="165" fontId="15" fillId="0" borderId="44" xfId="1" applyNumberFormat="1" applyFont="1" applyBorder="1" applyAlignment="1">
      <alignment vertical="center"/>
    </xf>
    <xf numFmtId="165" fontId="15" fillId="0" borderId="32" xfId="1" applyNumberFormat="1" applyFont="1" applyBorder="1" applyAlignment="1">
      <alignment vertical="center"/>
    </xf>
    <xf numFmtId="164" fontId="16" fillId="0" borderId="32" xfId="1" applyFont="1" applyFill="1" applyBorder="1" applyAlignment="1">
      <alignment horizontal="right" vertical="center"/>
    </xf>
    <xf numFmtId="165" fontId="70" fillId="2" borderId="32" xfId="1" applyNumberFormat="1" applyFont="1" applyFill="1" applyBorder="1" applyAlignment="1" applyProtection="1">
      <alignment horizontal="right" vertical="center"/>
    </xf>
    <xf numFmtId="165" fontId="15" fillId="2" borderId="32" xfId="1" applyNumberFormat="1" applyFont="1" applyFill="1" applyBorder="1" applyAlignment="1">
      <alignment horizontal="right" vertical="center"/>
    </xf>
    <xf numFmtId="164" fontId="15" fillId="0" borderId="32" xfId="1" applyFont="1" applyFill="1" applyBorder="1" applyAlignment="1">
      <alignment vertical="center"/>
    </xf>
    <xf numFmtId="0" fontId="15" fillId="0" borderId="32" xfId="0" applyFont="1" applyBorder="1" applyAlignment="1">
      <alignment horizontal="left" vertical="center"/>
    </xf>
    <xf numFmtId="3" fontId="17" fillId="0" borderId="32" xfId="6" applyNumberFormat="1" applyFont="1" applyBorder="1" applyAlignment="1">
      <alignment horizontal="right" vertical="center" wrapText="1"/>
    </xf>
    <xf numFmtId="164" fontId="16" fillId="0" borderId="35" xfId="1" applyFont="1" applyFill="1" applyBorder="1" applyAlignment="1">
      <alignment vertical="center"/>
    </xf>
    <xf numFmtId="164" fontId="16" fillId="0" borderId="46" xfId="1" applyFont="1" applyFill="1" applyBorder="1" applyAlignment="1">
      <alignment vertical="center"/>
    </xf>
    <xf numFmtId="164" fontId="16" fillId="0" borderId="32" xfId="1" applyFont="1" applyFill="1" applyBorder="1" applyAlignment="1">
      <alignment vertical="center"/>
    </xf>
    <xf numFmtId="165" fontId="70" fillId="2" borderId="32" xfId="1" applyNumberFormat="1" applyFont="1" applyFill="1" applyBorder="1" applyAlignment="1" applyProtection="1">
      <alignment vertical="center"/>
    </xf>
    <xf numFmtId="165" fontId="15" fillId="0" borderId="34" xfId="1" applyNumberFormat="1" applyFont="1" applyBorder="1" applyAlignment="1">
      <alignment vertical="center"/>
    </xf>
    <xf numFmtId="43" fontId="70" fillId="0" borderId="32" xfId="1" quotePrefix="1" applyNumberFormat="1" applyFont="1" applyFill="1" applyBorder="1" applyAlignment="1" applyProtection="1">
      <alignment vertical="center"/>
    </xf>
    <xf numFmtId="0" fontId="36" fillId="0" borderId="0" xfId="6" applyFont="1" applyAlignment="1">
      <alignment horizontal="center" vertical="center"/>
    </xf>
    <xf numFmtId="2" fontId="37" fillId="0" borderId="0" xfId="6" applyNumberFormat="1" applyFont="1" applyAlignment="1">
      <alignment vertical="center" wrapText="1"/>
    </xf>
    <xf numFmtId="3" fontId="37" fillId="0" borderId="0" xfId="6" applyNumberFormat="1" applyFont="1" applyAlignment="1">
      <alignment horizontal="right" vertical="center" wrapText="1"/>
    </xf>
    <xf numFmtId="2" fontId="6" fillId="0" borderId="0" xfId="6" applyNumberFormat="1" applyFont="1" applyAlignment="1">
      <alignment horizontal="right" vertical="center"/>
    </xf>
    <xf numFmtId="2" fontId="5" fillId="0" borderId="0" xfId="6" applyNumberFormat="1" applyFont="1" applyAlignment="1">
      <alignment horizontal="right" vertical="center"/>
    </xf>
    <xf numFmtId="3" fontId="5" fillId="0" borderId="0" xfId="6" applyNumberFormat="1" applyFont="1" applyAlignment="1">
      <alignment horizontal="right" vertical="center"/>
    </xf>
    <xf numFmtId="4" fontId="37" fillId="0" borderId="0" xfId="6" applyNumberFormat="1" applyFont="1" applyAlignment="1">
      <alignment horizontal="right" vertical="center"/>
    </xf>
    <xf numFmtId="2" fontId="37" fillId="0" borderId="0" xfId="6" applyNumberFormat="1" applyFont="1" applyAlignment="1">
      <alignment horizontal="right" vertical="center"/>
    </xf>
    <xf numFmtId="2" fontId="37" fillId="0" borderId="0" xfId="6" quotePrefix="1" applyNumberFormat="1" applyFont="1" applyAlignment="1">
      <alignment horizontal="right" vertical="center"/>
    </xf>
    <xf numFmtId="4" fontId="63" fillId="0" borderId="0" xfId="6" applyNumberFormat="1" applyFont="1" applyAlignment="1">
      <alignment horizontal="right" vertical="center"/>
    </xf>
    <xf numFmtId="0" fontId="36" fillId="0" borderId="0" xfId="6" applyFont="1" applyAlignment="1">
      <alignment vertical="center"/>
    </xf>
    <xf numFmtId="3" fontId="37" fillId="0" borderId="0" xfId="6" applyNumberFormat="1" applyFont="1" applyAlignment="1">
      <alignment horizontal="right" vertical="center"/>
    </xf>
    <xf numFmtId="4" fontId="6" fillId="0" borderId="0" xfId="6" applyNumberFormat="1" applyFont="1" applyAlignment="1">
      <alignment horizontal="right" vertical="center"/>
    </xf>
    <xf numFmtId="4" fontId="6" fillId="0" borderId="0" xfId="6" applyNumberFormat="1" applyFont="1" applyAlignment="1">
      <alignment vertical="center"/>
    </xf>
    <xf numFmtId="0" fontId="6" fillId="0" borderId="0" xfId="6" applyFont="1" applyAlignment="1">
      <alignment vertical="center"/>
    </xf>
    <xf numFmtId="1" fontId="25" fillId="0" borderId="0" xfId="4" applyNumberFormat="1" applyFont="1" applyAlignment="1">
      <alignment horizontal="center" vertical="center"/>
    </xf>
    <xf numFmtId="0" fontId="87" fillId="0" borderId="13" xfId="0" applyFont="1" applyBorder="1" applyAlignment="1">
      <alignment horizontal="left" vertical="center"/>
    </xf>
    <xf numFmtId="3" fontId="41" fillId="0" borderId="0" xfId="6" applyNumberFormat="1" applyFont="1" applyAlignment="1">
      <alignment horizontal="right" vertical="center" wrapText="1"/>
    </xf>
    <xf numFmtId="168" fontId="11" fillId="0" borderId="17" xfId="2" applyNumberFormat="1" applyFont="1" applyFill="1" applyBorder="1" applyAlignment="1">
      <alignment vertical="center"/>
    </xf>
    <xf numFmtId="2" fontId="41" fillId="0" borderId="0" xfId="6" quotePrefix="1" applyNumberFormat="1" applyFont="1" applyAlignment="1">
      <alignment horizontal="right" vertical="center"/>
    </xf>
    <xf numFmtId="4" fontId="72" fillId="0" borderId="0" xfId="6" applyNumberFormat="1" applyFont="1" applyAlignment="1">
      <alignment horizontal="right" vertical="center"/>
    </xf>
    <xf numFmtId="3" fontId="41" fillId="0" borderId="0" xfId="6" applyNumberFormat="1" applyFont="1" applyAlignment="1">
      <alignment horizontal="center" vertical="center"/>
    </xf>
    <xf numFmtId="2" fontId="41" fillId="0" borderId="0" xfId="6" applyNumberFormat="1" applyFont="1" applyAlignment="1">
      <alignment vertical="center" wrapText="1"/>
    </xf>
    <xf numFmtId="4" fontId="25" fillId="0" borderId="0" xfId="6" applyNumberFormat="1" applyFont="1" applyAlignment="1">
      <alignment vertical="center"/>
    </xf>
    <xf numFmtId="0" fontId="87" fillId="0" borderId="17" xfId="0" applyFont="1" applyBorder="1" applyAlignment="1">
      <alignment horizontal="left" vertical="center"/>
    </xf>
    <xf numFmtId="0" fontId="25" fillId="0" borderId="0" xfId="6" applyFont="1" applyAlignment="1">
      <alignment horizontal="center" vertical="center"/>
    </xf>
    <xf numFmtId="165" fontId="25" fillId="0" borderId="0" xfId="1" applyNumberFormat="1" applyFont="1" applyAlignment="1">
      <alignment vertical="center"/>
    </xf>
    <xf numFmtId="164" fontId="25" fillId="0" borderId="0" xfId="1" applyFont="1" applyAlignment="1">
      <alignment vertical="center"/>
    </xf>
    <xf numFmtId="165" fontId="25" fillId="0" borderId="0" xfId="1" applyNumberFormat="1" applyFont="1" applyFill="1" applyAlignment="1">
      <alignment vertical="center"/>
    </xf>
    <xf numFmtId="165" fontId="72" fillId="0" borderId="0" xfId="1" applyNumberFormat="1" applyFont="1" applyFill="1" applyAlignment="1">
      <alignment vertical="center"/>
    </xf>
    <xf numFmtId="0" fontId="72" fillId="0" borderId="0" xfId="6" applyFont="1" applyAlignment="1">
      <alignment vertical="center"/>
    </xf>
    <xf numFmtId="2" fontId="15" fillId="4" borderId="17" xfId="6" applyNumberFormat="1" applyFont="1" applyFill="1" applyBorder="1" applyAlignment="1">
      <alignment vertical="center" wrapText="1"/>
    </xf>
    <xf numFmtId="165" fontId="15" fillId="4" borderId="17" xfId="1" applyNumberFormat="1" applyFont="1" applyFill="1" applyBorder="1" applyAlignment="1">
      <alignment vertical="center"/>
    </xf>
    <xf numFmtId="165" fontId="15" fillId="4" borderId="18" xfId="1" applyNumberFormat="1" applyFont="1" applyFill="1" applyBorder="1" applyAlignment="1">
      <alignment vertical="center"/>
    </xf>
    <xf numFmtId="164" fontId="15" fillId="4" borderId="17" xfId="1" applyFont="1" applyFill="1" applyBorder="1" applyAlignment="1">
      <alignment vertical="center"/>
    </xf>
    <xf numFmtId="165" fontId="15" fillId="4" borderId="11" xfId="1" applyNumberFormat="1" applyFont="1" applyFill="1" applyBorder="1" applyAlignment="1">
      <alignment vertical="center"/>
    </xf>
    <xf numFmtId="2" fontId="33" fillId="0" borderId="36" xfId="6" applyNumberFormat="1" applyFont="1" applyBorder="1" applyAlignment="1">
      <alignment vertical="center" wrapText="1"/>
    </xf>
    <xf numFmtId="2" fontId="33" fillId="0" borderId="37" xfId="6" applyNumberFormat="1" applyFont="1" applyBorder="1" applyAlignment="1">
      <alignment vertical="center" wrapText="1"/>
    </xf>
    <xf numFmtId="0" fontId="33" fillId="0" borderId="67" xfId="0" applyFont="1" applyBorder="1" applyAlignment="1">
      <alignment vertical="center" wrapText="1"/>
    </xf>
    <xf numFmtId="165" fontId="33" fillId="0" borderId="18" xfId="1" applyNumberFormat="1" applyFont="1" applyFill="1" applyBorder="1" applyAlignment="1" applyProtection="1">
      <alignment vertical="center" wrapText="1"/>
    </xf>
    <xf numFmtId="165" fontId="33" fillId="0" borderId="3" xfId="1" applyNumberFormat="1" applyFont="1" applyFill="1" applyBorder="1" applyAlignment="1">
      <alignment vertical="center"/>
    </xf>
    <xf numFmtId="164" fontId="33" fillId="0" borderId="16" xfId="1" applyFont="1" applyFill="1" applyBorder="1" applyAlignment="1">
      <alignment vertical="center"/>
    </xf>
    <xf numFmtId="2" fontId="33" fillId="0" borderId="4" xfId="6" applyNumberFormat="1" applyFont="1" applyBorder="1" applyAlignment="1">
      <alignment vertical="center" wrapText="1"/>
    </xf>
    <xf numFmtId="165" fontId="88" fillId="0" borderId="18" xfId="1" applyNumberFormat="1" applyFont="1" applyBorder="1" applyAlignment="1"/>
    <xf numFmtId="165" fontId="88" fillId="0" borderId="17" xfId="1" applyNumberFormat="1" applyFont="1" applyBorder="1" applyAlignment="1"/>
    <xf numFmtId="0" fontId="68" fillId="0" borderId="17" xfId="0" applyFont="1" applyBorder="1" applyAlignment="1">
      <alignment vertical="center" wrapText="1"/>
    </xf>
    <xf numFmtId="0" fontId="89" fillId="0" borderId="17" xfId="0" applyFont="1" applyBorder="1" applyAlignment="1">
      <alignment vertical="center" wrapText="1"/>
    </xf>
    <xf numFmtId="164" fontId="33" fillId="2" borderId="17" xfId="1" applyFont="1" applyFill="1" applyBorder="1" applyAlignment="1" applyProtection="1">
      <alignment vertical="center"/>
    </xf>
    <xf numFmtId="164" fontId="33" fillId="0" borderId="17" xfId="1" quotePrefix="1" applyFont="1" applyFill="1" applyBorder="1" applyAlignment="1" applyProtection="1">
      <alignment vertical="center"/>
    </xf>
    <xf numFmtId="164" fontId="33" fillId="0" borderId="17" xfId="1" applyFont="1" applyFill="1" applyBorder="1" applyAlignment="1" applyProtection="1">
      <alignment vertical="center"/>
    </xf>
    <xf numFmtId="165" fontId="33" fillId="0" borderId="37" xfId="1" applyNumberFormat="1" applyFont="1" applyFill="1" applyBorder="1" applyAlignment="1" applyProtection="1">
      <alignment vertical="center" wrapText="1"/>
    </xf>
    <xf numFmtId="165" fontId="33" fillId="0" borderId="68" xfId="1" applyNumberFormat="1" applyFont="1" applyFill="1" applyBorder="1" applyAlignment="1">
      <alignment vertical="center"/>
    </xf>
    <xf numFmtId="165" fontId="66" fillId="0" borderId="69" xfId="1" applyNumberFormat="1" applyFont="1" applyFill="1" applyBorder="1" applyAlignment="1" applyProtection="1">
      <alignment vertical="center" wrapText="1"/>
    </xf>
    <xf numFmtId="165" fontId="66" fillId="0" borderId="0" xfId="1" applyNumberFormat="1" applyFont="1" applyFill="1" applyBorder="1" applyAlignment="1" applyProtection="1">
      <alignment vertical="center" wrapText="1"/>
    </xf>
    <xf numFmtId="165" fontId="33" fillId="0" borderId="4" xfId="1" applyNumberFormat="1" applyFont="1" applyFill="1" applyBorder="1" applyAlignment="1" applyProtection="1">
      <alignment vertical="center" wrapText="1"/>
    </xf>
    <xf numFmtId="165" fontId="33" fillId="0" borderId="2" xfId="1" applyNumberFormat="1" applyFont="1" applyFill="1" applyBorder="1" applyAlignment="1">
      <alignment vertical="center"/>
    </xf>
    <xf numFmtId="167" fontId="33" fillId="0" borderId="17" xfId="2" applyFont="1" applyFill="1" applyBorder="1" applyAlignment="1">
      <alignment vertical="center"/>
    </xf>
    <xf numFmtId="0" fontId="33" fillId="0" borderId="17" xfId="6" applyFont="1" applyBorder="1" applyAlignment="1">
      <alignment vertical="center"/>
    </xf>
    <xf numFmtId="167" fontId="33" fillId="0" borderId="18" xfId="2" applyFont="1" applyFill="1" applyBorder="1" applyAlignment="1">
      <alignment vertical="center"/>
    </xf>
    <xf numFmtId="0" fontId="33" fillId="0" borderId="18" xfId="6" applyFont="1" applyBorder="1" applyAlignment="1">
      <alignment vertical="center"/>
    </xf>
    <xf numFmtId="2" fontId="33" fillId="0" borderId="32" xfId="6" applyNumberFormat="1" applyFont="1" applyBorder="1" applyAlignment="1">
      <alignment vertical="center" wrapText="1"/>
    </xf>
    <xf numFmtId="165" fontId="33" fillId="0" borderId="29" xfId="1" applyNumberFormat="1" applyFont="1" applyFill="1" applyBorder="1" applyAlignment="1">
      <alignment vertical="center"/>
    </xf>
    <xf numFmtId="164" fontId="33" fillId="0" borderId="33" xfId="1" applyFont="1" applyFill="1" applyBorder="1" applyAlignment="1">
      <alignment vertical="center"/>
    </xf>
    <xf numFmtId="165" fontId="33" fillId="0" borderId="50" xfId="1" applyNumberFormat="1" applyFont="1" applyFill="1" applyBorder="1" applyAlignment="1">
      <alignment vertical="center"/>
    </xf>
    <xf numFmtId="0" fontId="33" fillId="0" borderId="32" xfId="4" applyFont="1" applyBorder="1" applyAlignment="1">
      <alignment horizontal="center" vertical="center"/>
    </xf>
  </cellXfs>
  <cellStyles count="9">
    <cellStyle name="Comma" xfId="1" builtinId="3"/>
    <cellStyle name="Comma [0]" xfId="2" builtinId="6"/>
    <cellStyle name="Comma [0] 5" xfId="8" xr:uid="{34E42B3A-1274-4E3D-A8BD-31D3F1664590}"/>
    <cellStyle name="Normal" xfId="0" builtinId="0"/>
    <cellStyle name="Normal 2" xfId="6" xr:uid="{C3D1009C-3FF9-4288-9B40-FE7D68ED7E31}"/>
    <cellStyle name="Normal 3" xfId="4" xr:uid="{3D06168A-B6A7-4033-8FD3-446B69BD6AC8}"/>
    <cellStyle name="Normal 5" xfId="3" xr:uid="{5AF662CC-B3A1-483C-A758-4933631EBAE9}"/>
    <cellStyle name="Normal_IMP BY HS" xfId="7" xr:uid="{FDE7C863-9645-4A1D-BFAD-113BDD465A8F}"/>
    <cellStyle name="Normal_Sheet9" xfId="5" xr:uid="{3CE0E288-4601-47AB-A4B8-1A1C32CB582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3F617-FD4F-4614-B8F1-C9463BC2718B}">
  <sheetPr>
    <tabColor theme="9" tint="-0.249977111117893"/>
  </sheetPr>
  <dimension ref="A1:AU67"/>
  <sheetViews>
    <sheetView tabSelected="1" view="pageBreakPreview" zoomScaleSheetLayoutView="100" workbookViewId="0">
      <selection activeCell="I3" sqref="I3"/>
    </sheetView>
  </sheetViews>
  <sheetFormatPr defaultRowHeight="16.5" x14ac:dyDescent="0.3"/>
  <cols>
    <col min="1" max="1" width="5.7109375" style="121" customWidth="1"/>
    <col min="2" max="2" width="19.5703125" style="121" customWidth="1"/>
    <col min="3" max="4" width="14.140625" style="4" hidden="1" customWidth="1"/>
    <col min="5" max="7" width="14.140625" style="4" bestFit="1" customWidth="1"/>
    <col min="8" max="9" width="14.140625" style="4" customWidth="1"/>
    <col min="10" max="10" width="8.140625" style="122" bestFit="1" customWidth="1"/>
    <col min="11" max="11" width="9.42578125" style="123" bestFit="1" customWidth="1"/>
    <col min="12" max="13" width="14.140625" style="123" customWidth="1"/>
    <col min="14" max="14" width="8.140625" style="123" customWidth="1"/>
    <col min="15" max="16" width="14.140625" style="123" hidden="1" customWidth="1"/>
    <col min="17" max="17" width="7.5703125" style="123" hidden="1" customWidth="1"/>
    <col min="18" max="18" width="14.140625" style="123" hidden="1" customWidth="1"/>
    <col min="19" max="19" width="13.5703125" style="123" hidden="1" customWidth="1"/>
    <col min="20" max="20" width="9.5703125" style="123" hidden="1" customWidth="1"/>
    <col min="21" max="22" width="14.140625" style="123" hidden="1" customWidth="1"/>
    <col min="23" max="23" width="10.5703125" style="123" hidden="1" customWidth="1"/>
    <col min="24" max="25" width="14.7109375" style="123" hidden="1" customWidth="1"/>
    <col min="26" max="26" width="8.140625" style="123" hidden="1" customWidth="1"/>
    <col min="27" max="28" width="14.140625" style="123" hidden="1" customWidth="1"/>
    <col min="29" max="29" width="9" style="123" hidden="1" customWidth="1"/>
    <col min="30" max="31" width="13.5703125" style="123" hidden="1" customWidth="1"/>
    <col min="32" max="32" width="13.5703125" style="123" customWidth="1"/>
    <col min="33" max="33" width="14.140625" style="123" customWidth="1"/>
    <col min="34" max="41" width="13.5703125" style="123" hidden="1" customWidth="1"/>
    <col min="42" max="42" width="11.5703125" style="123" bestFit="1" customWidth="1"/>
    <col min="43" max="43" width="14.140625" style="123" bestFit="1" customWidth="1"/>
    <col min="44" max="44" width="13.5703125" style="123" bestFit="1" customWidth="1"/>
    <col min="45" max="45" width="9" style="121" bestFit="1" customWidth="1"/>
    <col min="46" max="46" width="15" style="121" customWidth="1"/>
    <col min="47" max="47" width="14.28515625" style="121" customWidth="1"/>
    <col min="48" max="16384" width="9.140625" style="121"/>
  </cols>
  <sheetData>
    <row r="1" spans="1:47" s="2" customFormat="1" ht="24.95" customHeigh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7" s="2" customFormat="1" ht="24.95" customHeight="1" x14ac:dyDescent="0.3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47" s="3" customFormat="1" ht="24.75" customHeight="1" x14ac:dyDescent="0.25">
      <c r="C3" s="4"/>
      <c r="D3" s="5"/>
      <c r="E3" s="5"/>
      <c r="F3" s="5"/>
      <c r="G3" s="5"/>
      <c r="H3" s="6"/>
      <c r="I3" s="6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9"/>
      <c r="Y3" s="9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10" t="s">
        <v>2</v>
      </c>
      <c r="AS3" s="10"/>
    </row>
    <row r="4" spans="1:47" s="3" customFormat="1" ht="24.75" hidden="1" customHeight="1" x14ac:dyDescent="0.25">
      <c r="C4" s="4"/>
      <c r="D4" s="11">
        <v>6451044785</v>
      </c>
      <c r="E4" s="11">
        <v>5801370923.0660095</v>
      </c>
      <c r="F4" s="11">
        <v>6437401613.4490004</v>
      </c>
      <c r="G4" s="11">
        <v>7461367066.1760006</v>
      </c>
      <c r="H4" s="12">
        <v>8260176016.1740007</v>
      </c>
      <c r="I4" s="13">
        <v>8673782797.184</v>
      </c>
      <c r="J4" s="14">
        <f>(I4-H4)/H4*100</f>
        <v>5.0072393154834511</v>
      </c>
      <c r="K4" s="15">
        <f>LOGEST(E4:I4)*100-100</f>
        <v>11.112636179122816</v>
      </c>
      <c r="L4" s="16">
        <v>2046303911.1959999</v>
      </c>
      <c r="M4" s="16">
        <v>2130830150.487</v>
      </c>
      <c r="N4" s="17">
        <f>(M4-L4)/L4*100</f>
        <v>4.1306786752705378</v>
      </c>
      <c r="O4" s="16">
        <v>1980542893.59201</v>
      </c>
      <c r="P4" s="16">
        <v>1968460596.8529897</v>
      </c>
      <c r="Q4" s="18">
        <v>-0.61004973828702602</v>
      </c>
      <c r="R4" s="16">
        <v>2855445144.51299</v>
      </c>
      <c r="S4" s="16">
        <v>0</v>
      </c>
      <c r="T4" s="19">
        <v>-100</v>
      </c>
      <c r="U4" s="16">
        <v>0</v>
      </c>
      <c r="V4" s="16">
        <v>0</v>
      </c>
      <c r="W4" s="19" t="e">
        <v>#DIV/0!</v>
      </c>
      <c r="X4" s="16">
        <v>4026846804.7880101</v>
      </c>
      <c r="Y4" s="16">
        <v>4099290747.3399901</v>
      </c>
      <c r="Z4" s="18">
        <v>1.7990240519168139</v>
      </c>
      <c r="AA4" s="16">
        <v>0</v>
      </c>
      <c r="AB4" s="16">
        <v>0</v>
      </c>
      <c r="AC4" s="19" t="e">
        <v>#DIV/0!</v>
      </c>
      <c r="AD4" s="16">
        <v>762815172.35200095</v>
      </c>
      <c r="AE4" s="16">
        <v>647050646.12499905</v>
      </c>
      <c r="AF4" s="16">
        <v>720964332.00999975</v>
      </c>
      <c r="AG4" s="16">
        <v>694636819.26401019</v>
      </c>
      <c r="AH4" s="16">
        <v>777057152.50397992</v>
      </c>
      <c r="AI4" s="16">
        <v>496766625.08499986</v>
      </c>
      <c r="AJ4" s="16">
        <v>0</v>
      </c>
      <c r="AK4" s="16">
        <v>0</v>
      </c>
      <c r="AL4" s="16">
        <v>0</v>
      </c>
      <c r="AM4" s="16">
        <v>0</v>
      </c>
      <c r="AN4" s="16">
        <v>0</v>
      </c>
      <c r="AO4" s="16">
        <v>0</v>
      </c>
      <c r="AP4" s="20">
        <v>-36.070773753999319</v>
      </c>
      <c r="AQ4" s="16">
        <v>762815172.35200095</v>
      </c>
      <c r="AR4" s="21">
        <v>759586617.13999701</v>
      </c>
      <c r="AS4" s="17">
        <f>(AR4-AQ4)/AQ4*100</f>
        <v>-0.42324213374640768</v>
      </c>
    </row>
    <row r="5" spans="1:47" s="37" customFormat="1" ht="24.95" customHeight="1" x14ac:dyDescent="0.25">
      <c r="A5" s="22" t="s">
        <v>3</v>
      </c>
      <c r="B5" s="22" t="s">
        <v>4</v>
      </c>
      <c r="C5" s="23">
        <v>2012</v>
      </c>
      <c r="D5" s="24">
        <v>2014</v>
      </c>
      <c r="E5" s="23">
        <v>2015</v>
      </c>
      <c r="F5" s="24">
        <v>2016</v>
      </c>
      <c r="G5" s="23">
        <v>2017</v>
      </c>
      <c r="H5" s="24">
        <v>2018</v>
      </c>
      <c r="I5" s="23">
        <v>2019</v>
      </c>
      <c r="J5" s="25" t="s">
        <v>5</v>
      </c>
      <c r="K5" s="26" t="s">
        <v>6</v>
      </c>
      <c r="L5" s="27" t="s">
        <v>7</v>
      </c>
      <c r="M5" s="28"/>
      <c r="N5" s="29" t="s">
        <v>8</v>
      </c>
      <c r="O5" s="27" t="s">
        <v>9</v>
      </c>
      <c r="P5" s="28"/>
      <c r="Q5" s="29" t="s">
        <v>8</v>
      </c>
      <c r="R5" s="27" t="s">
        <v>10</v>
      </c>
      <c r="S5" s="28"/>
      <c r="T5" s="29" t="s">
        <v>8</v>
      </c>
      <c r="U5" s="27" t="s">
        <v>11</v>
      </c>
      <c r="V5" s="28"/>
      <c r="W5" s="29" t="s">
        <v>8</v>
      </c>
      <c r="X5" s="27" t="s">
        <v>12</v>
      </c>
      <c r="Y5" s="28"/>
      <c r="Z5" s="29" t="s">
        <v>8</v>
      </c>
      <c r="AA5" s="27" t="s">
        <v>13</v>
      </c>
      <c r="AB5" s="28"/>
      <c r="AC5" s="29" t="s">
        <v>8</v>
      </c>
      <c r="AD5" s="30">
        <v>2020</v>
      </c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2"/>
      <c r="AP5" s="33" t="s">
        <v>8</v>
      </c>
      <c r="AQ5" s="34" t="s">
        <v>14</v>
      </c>
      <c r="AR5" s="35"/>
      <c r="AS5" s="33" t="s">
        <v>8</v>
      </c>
      <c r="AT5" s="36"/>
    </row>
    <row r="6" spans="1:47" s="37" customFormat="1" ht="24.95" customHeight="1" x14ac:dyDescent="0.25">
      <c r="A6" s="22"/>
      <c r="B6" s="22"/>
      <c r="C6" s="23"/>
      <c r="D6" s="24"/>
      <c r="E6" s="23"/>
      <c r="F6" s="24"/>
      <c r="G6" s="23"/>
      <c r="H6" s="24"/>
      <c r="I6" s="23"/>
      <c r="J6" s="38" t="s">
        <v>15</v>
      </c>
      <c r="K6" s="39" t="s">
        <v>16</v>
      </c>
      <c r="L6" s="40" t="s">
        <v>17</v>
      </c>
      <c r="M6" s="40" t="s">
        <v>18</v>
      </c>
      <c r="N6" s="41" t="s">
        <v>19</v>
      </c>
      <c r="O6" s="42" t="s">
        <v>20</v>
      </c>
      <c r="P6" s="42" t="s">
        <v>17</v>
      </c>
      <c r="Q6" s="43" t="s">
        <v>21</v>
      </c>
      <c r="R6" s="42" t="s">
        <v>20</v>
      </c>
      <c r="S6" s="42" t="s">
        <v>17</v>
      </c>
      <c r="T6" s="43" t="s">
        <v>21</v>
      </c>
      <c r="U6" s="42" t="s">
        <v>20</v>
      </c>
      <c r="V6" s="42" t="s">
        <v>17</v>
      </c>
      <c r="W6" s="43" t="s">
        <v>21</v>
      </c>
      <c r="X6" s="42" t="s">
        <v>20</v>
      </c>
      <c r="Y6" s="42" t="s">
        <v>17</v>
      </c>
      <c r="Z6" s="41" t="s">
        <v>21</v>
      </c>
      <c r="AA6" s="42" t="s">
        <v>20</v>
      </c>
      <c r="AB6" s="42" t="s">
        <v>17</v>
      </c>
      <c r="AC6" s="41" t="s">
        <v>21</v>
      </c>
      <c r="AD6" s="44" t="s">
        <v>22</v>
      </c>
      <c r="AE6" s="44" t="s">
        <v>23</v>
      </c>
      <c r="AF6" s="44" t="s">
        <v>24</v>
      </c>
      <c r="AG6" s="44" t="s">
        <v>25</v>
      </c>
      <c r="AH6" s="44" t="s">
        <v>26</v>
      </c>
      <c r="AI6" s="44" t="s">
        <v>27</v>
      </c>
      <c r="AJ6" s="44" t="s">
        <v>28</v>
      </c>
      <c r="AK6" s="44" t="s">
        <v>29</v>
      </c>
      <c r="AL6" s="44" t="s">
        <v>30</v>
      </c>
      <c r="AM6" s="44" t="s">
        <v>31</v>
      </c>
      <c r="AN6" s="44" t="s">
        <v>32</v>
      </c>
      <c r="AO6" s="44" t="s">
        <v>33</v>
      </c>
      <c r="AP6" s="45" t="s">
        <v>34</v>
      </c>
      <c r="AQ6" s="40" t="s">
        <v>17</v>
      </c>
      <c r="AR6" s="40" t="s">
        <v>18</v>
      </c>
      <c r="AS6" s="46" t="s">
        <v>35</v>
      </c>
    </row>
    <row r="7" spans="1:47" s="56" customFormat="1" ht="27.75" customHeight="1" x14ac:dyDescent="0.25">
      <c r="A7" s="47" t="s">
        <v>36</v>
      </c>
      <c r="B7" s="48" t="s">
        <v>37</v>
      </c>
      <c r="C7" s="49">
        <f t="shared" ref="C7:I7" si="0">C8+C9</f>
        <v>4646214504</v>
      </c>
      <c r="D7" s="49">
        <f t="shared" si="0"/>
        <v>6451044785</v>
      </c>
      <c r="E7" s="49">
        <f t="shared" si="0"/>
        <v>5801370923.0660095</v>
      </c>
      <c r="F7" s="49">
        <f t="shared" si="0"/>
        <v>6437401613.4490004</v>
      </c>
      <c r="G7" s="49">
        <f t="shared" si="0"/>
        <v>7461367066.1760006</v>
      </c>
      <c r="H7" s="49">
        <f t="shared" si="0"/>
        <v>8260176016.1740103</v>
      </c>
      <c r="I7" s="49">
        <f t="shared" si="0"/>
        <v>8673782797.184</v>
      </c>
      <c r="J7" s="50">
        <f>(I7-H7)/H7*100</f>
        <v>5.0072393154833303</v>
      </c>
      <c r="K7" s="50">
        <f>LOGEST(E7:I7)*100-100</f>
        <v>11.112636179122831</v>
      </c>
      <c r="L7" s="51">
        <f>L8+L9</f>
        <v>2130830150.487</v>
      </c>
      <c r="M7" s="51">
        <f>M8+M9</f>
        <v>2186088744.6659899</v>
      </c>
      <c r="N7" s="50">
        <f t="shared" ref="N7:N18" si="1">(M7-L7)/L7*100</f>
        <v>2.5932894823344115</v>
      </c>
      <c r="O7" s="52">
        <f>SUM(O8:O9)</f>
        <v>1896016654.3010099</v>
      </c>
      <c r="P7" s="52">
        <f>SUM(P8:P9)</f>
        <v>545260647.91102016</v>
      </c>
      <c r="Q7" s="53">
        <f t="shared" ref="Q7:Q18" si="2">(P7-O7)/O7*100</f>
        <v>-71.241779618648067</v>
      </c>
      <c r="R7" s="52">
        <f>SUM(R8:R9)</f>
        <v>2164153429.6889601</v>
      </c>
      <c r="S7" s="52">
        <f>SUM(S8:S9)</f>
        <v>2439575004.919971</v>
      </c>
      <c r="T7" s="53">
        <f t="shared" ref="T7:T18" si="3">(S7-R7)/R7*100</f>
        <v>12.72652721626098</v>
      </c>
      <c r="U7" s="52">
        <f>SUM(U8:U9)</f>
        <v>-3365533264.7259603</v>
      </c>
      <c r="V7" s="52">
        <f>SUM(V8:V9)</f>
        <v>0</v>
      </c>
      <c r="W7" s="53">
        <f t="shared" ref="W7:W18" si="4">(V7-U7)/U7*100</f>
        <v>-100</v>
      </c>
      <c r="X7" s="51">
        <f>X8+X9</f>
        <v>4026846804.7880101</v>
      </c>
      <c r="Y7" s="51">
        <f>Y8+Y9</f>
        <v>4099290747.3399901</v>
      </c>
      <c r="Z7" s="50">
        <f t="shared" ref="Z7:Z18" si="5">(Y7-X7)/X7*100</f>
        <v>1.7990240519168139</v>
      </c>
      <c r="AA7" s="52">
        <f>SUM(AA8:AA9)</f>
        <v>-1201379835.0369999</v>
      </c>
      <c r="AB7" s="52">
        <f>SUM(AB8:AB9)</f>
        <v>0</v>
      </c>
      <c r="AC7" s="54">
        <f t="shared" ref="AC7:AC18" si="6">(AB7-AA7)/AA7*100</f>
        <v>-100</v>
      </c>
      <c r="AD7" s="51">
        <f>AD8+AD9</f>
        <v>759586617.13999701</v>
      </c>
      <c r="AE7" s="51">
        <f>AE8+AE9</f>
        <v>723154013.84799314</v>
      </c>
      <c r="AF7" s="51">
        <f>AF8+AF9</f>
        <v>703348113.67799962</v>
      </c>
      <c r="AG7" s="51">
        <f>AG8+AG9</f>
        <v>545260647.91102016</v>
      </c>
      <c r="AH7" s="52">
        <f t="shared" ref="AH7:AM7" si="7">SUM(AH8:AH9)</f>
        <v>0</v>
      </c>
      <c r="AI7" s="52">
        <f t="shared" si="7"/>
        <v>0</v>
      </c>
      <c r="AJ7" s="52">
        <f t="shared" si="7"/>
        <v>0</v>
      </c>
      <c r="AK7" s="52">
        <f t="shared" si="7"/>
        <v>0</v>
      </c>
      <c r="AL7" s="52">
        <f t="shared" si="7"/>
        <v>0</v>
      </c>
      <c r="AM7" s="52">
        <f t="shared" si="7"/>
        <v>0</v>
      </c>
      <c r="AN7" s="52">
        <f>SUM(AN8:AN9)</f>
        <v>0</v>
      </c>
      <c r="AO7" s="52">
        <f>SUM(AO8:AO9)</f>
        <v>0</v>
      </c>
      <c r="AP7" s="55">
        <f t="shared" ref="AP7:AP18" si="8">(AG7-AF7)/AF7*100</f>
        <v>-22.47641853196945</v>
      </c>
      <c r="AQ7" s="51">
        <f>AQ8+AQ9</f>
        <v>2825466969.7510099</v>
      </c>
      <c r="AR7" s="51">
        <f>AR8+AR9</f>
        <v>2731349392.5770102</v>
      </c>
      <c r="AS7" s="50">
        <f t="shared" ref="AS7:AS18" si="9">(AR7-AQ7)/AQ7*100</f>
        <v>-3.3310450336743367</v>
      </c>
    </row>
    <row r="8" spans="1:47" s="69" customFormat="1" ht="27.75" customHeight="1" x14ac:dyDescent="0.25">
      <c r="A8" s="57" t="s">
        <v>38</v>
      </c>
      <c r="B8" s="58" t="s">
        <v>39</v>
      </c>
      <c r="C8" s="59">
        <v>133188255</v>
      </c>
      <c r="D8" s="59">
        <v>346433370</v>
      </c>
      <c r="E8" s="59">
        <v>121576025.603</v>
      </c>
      <c r="F8" s="59">
        <v>123190287.883</v>
      </c>
      <c r="G8" s="59">
        <v>233475899.17500001</v>
      </c>
      <c r="H8" s="59">
        <v>168551898.55500001</v>
      </c>
      <c r="I8" s="59">
        <v>449311599.75300002</v>
      </c>
      <c r="J8" s="14">
        <f>(I8-H8)/H8*100</f>
        <v>166.57166344903885</v>
      </c>
      <c r="K8" s="15">
        <f>LOGEST(E8:I8)*100-100</f>
        <v>34.015692747319918</v>
      </c>
      <c r="L8" s="60">
        <v>15227192.699999999</v>
      </c>
      <c r="M8" s="61">
        <v>85330811.983999997</v>
      </c>
      <c r="N8" s="17">
        <f t="shared" si="1"/>
        <v>460.3843969479679</v>
      </c>
      <c r="O8" s="62">
        <f>X8-L8</f>
        <v>117495838.09999999</v>
      </c>
      <c r="P8" s="62">
        <f>SUM(AG8:AI8)</f>
        <v>13617676.138000004</v>
      </c>
      <c r="Q8" s="17">
        <f t="shared" si="2"/>
        <v>-88.410077873217858</v>
      </c>
      <c r="R8" s="62">
        <v>7513851.3649999946</v>
      </c>
      <c r="S8" s="62">
        <v>338579252.97799999</v>
      </c>
      <c r="T8" s="17">
        <f t="shared" si="3"/>
        <v>4406.0680140030991</v>
      </c>
      <c r="U8" s="62">
        <f>AQ8-R8-O8-L8</f>
        <v>-115371629.96699999</v>
      </c>
      <c r="V8" s="62">
        <f>SUM(AM8:AO8)</f>
        <v>0</v>
      </c>
      <c r="W8" s="17">
        <f t="shared" si="4"/>
        <v>-100</v>
      </c>
      <c r="X8" s="60">
        <v>132723030.8</v>
      </c>
      <c r="Y8" s="61">
        <v>28155415.708000001</v>
      </c>
      <c r="Z8" s="17">
        <f t="shared" si="5"/>
        <v>-78.786337579626746</v>
      </c>
      <c r="AA8" s="63">
        <f>AQ8-X8</f>
        <v>-107857778.602</v>
      </c>
      <c r="AB8" s="63">
        <f>SUM(AJ8:AO8)</f>
        <v>0</v>
      </c>
      <c r="AC8" s="64">
        <f t="shared" si="6"/>
        <v>-100</v>
      </c>
      <c r="AD8" s="61">
        <v>41145143.648999996</v>
      </c>
      <c r="AE8" s="65">
        <v>24500005.252000004</v>
      </c>
      <c r="AF8" s="65">
        <v>19685663.082999997</v>
      </c>
      <c r="AG8" s="60">
        <f>AR8-AF8-AE8-AD8</f>
        <v>13617676.138000004</v>
      </c>
      <c r="AH8" s="63"/>
      <c r="AI8" s="63"/>
      <c r="AJ8" s="63"/>
      <c r="AK8" s="66"/>
      <c r="AL8" s="63"/>
      <c r="AM8" s="63"/>
      <c r="AN8" s="63"/>
      <c r="AO8" s="63"/>
      <c r="AP8" s="67">
        <f t="shared" si="8"/>
        <v>-30.824397021404582</v>
      </c>
      <c r="AQ8" s="60">
        <v>24865252.197999999</v>
      </c>
      <c r="AR8" s="61">
        <v>98948488.121999994</v>
      </c>
      <c r="AS8" s="17">
        <f t="shared" si="9"/>
        <v>297.93880767458603</v>
      </c>
      <c r="AT8" s="68"/>
      <c r="AU8" s="68"/>
    </row>
    <row r="9" spans="1:47" s="69" customFormat="1" ht="27.75" customHeight="1" x14ac:dyDescent="0.25">
      <c r="A9" s="57" t="s">
        <v>38</v>
      </c>
      <c r="B9" s="58" t="s">
        <v>40</v>
      </c>
      <c r="C9" s="59">
        <v>4513026249</v>
      </c>
      <c r="D9" s="59">
        <v>6104611415</v>
      </c>
      <c r="E9" s="70">
        <v>5679794897.4630098</v>
      </c>
      <c r="F9" s="70">
        <v>6314211325.566</v>
      </c>
      <c r="G9" s="70">
        <v>7227891167.0010004</v>
      </c>
      <c r="H9" s="70">
        <v>8091624117.61901</v>
      </c>
      <c r="I9" s="70">
        <v>8224471197.4309998</v>
      </c>
      <c r="J9" s="17">
        <f t="shared" ref="J9:J16" si="10">(I9-H9)/H9*100</f>
        <v>1.6417851086622213</v>
      </c>
      <c r="K9" s="15">
        <f t="shared" ref="K9:K15" si="11">LOGEST(E9:I9)*100-100</f>
        <v>10.389235306324778</v>
      </c>
      <c r="L9" s="60">
        <v>2115602957.7869999</v>
      </c>
      <c r="M9" s="61">
        <v>2100757932.6819899</v>
      </c>
      <c r="N9" s="17">
        <f>(M9-L9)/L9*100</f>
        <v>-0.70169239697691121</v>
      </c>
      <c r="O9" s="62">
        <f>X9-L9</f>
        <v>1778520816.20101</v>
      </c>
      <c r="P9" s="62">
        <f>SUM(AG9:AI9)</f>
        <v>531642971.77302015</v>
      </c>
      <c r="Q9" s="17">
        <f t="shared" si="2"/>
        <v>-70.107576648519071</v>
      </c>
      <c r="R9" s="62">
        <v>2156639578.3239603</v>
      </c>
      <c r="S9" s="62">
        <v>2100995751.9419708</v>
      </c>
      <c r="T9" s="17">
        <f t="shared" si="3"/>
        <v>-2.5801170924087957</v>
      </c>
      <c r="U9" s="65">
        <f>AQ9-R9-O9-L9</f>
        <v>-3250161634.7589602</v>
      </c>
      <c r="V9" s="65">
        <f>SUM(AM9:AO9)</f>
        <v>0</v>
      </c>
      <c r="W9" s="17">
        <f t="shared" si="4"/>
        <v>-100</v>
      </c>
      <c r="X9" s="60">
        <v>3894123773.9880099</v>
      </c>
      <c r="Y9" s="61">
        <v>4071135331.63199</v>
      </c>
      <c r="Z9" s="17">
        <f t="shared" si="5"/>
        <v>4.5456068660781366</v>
      </c>
      <c r="AA9" s="63">
        <f>AQ9-X9</f>
        <v>-1093522056.4349999</v>
      </c>
      <c r="AB9" s="63">
        <f>SUM(AJ9:AO9)</f>
        <v>0</v>
      </c>
      <c r="AC9" s="64">
        <f t="shared" si="6"/>
        <v>-100</v>
      </c>
      <c r="AD9" s="61">
        <v>718441473.49099696</v>
      </c>
      <c r="AE9" s="65">
        <v>698654008.59599316</v>
      </c>
      <c r="AF9" s="65">
        <v>683662450.59499967</v>
      </c>
      <c r="AG9" s="60">
        <f>AR9-AF9-AE9-AD9</f>
        <v>531642971.77302015</v>
      </c>
      <c r="AH9" s="63"/>
      <c r="AI9" s="63"/>
      <c r="AJ9" s="63"/>
      <c r="AK9" s="66"/>
      <c r="AL9" s="63"/>
      <c r="AM9" s="63"/>
      <c r="AN9" s="63"/>
      <c r="AO9" s="63"/>
      <c r="AP9" s="67">
        <f t="shared" si="8"/>
        <v>-22.236043341224189</v>
      </c>
      <c r="AQ9" s="60">
        <v>2800601717.55301</v>
      </c>
      <c r="AR9" s="61">
        <v>2632400904.4550099</v>
      </c>
      <c r="AS9" s="17">
        <f t="shared" si="9"/>
        <v>-6.0058812377278468</v>
      </c>
      <c r="AT9" s="71"/>
      <c r="AU9" s="72"/>
    </row>
    <row r="10" spans="1:47" s="56" customFormat="1" ht="27.75" customHeight="1" x14ac:dyDescent="0.25">
      <c r="A10" s="73" t="s">
        <v>41</v>
      </c>
      <c r="B10" s="74" t="s">
        <v>42</v>
      </c>
      <c r="C10" s="75">
        <f t="shared" ref="C10:I10" si="12">C11+C12</f>
        <v>14030717155</v>
      </c>
      <c r="D10" s="75">
        <f t="shared" si="12"/>
        <v>15801096873</v>
      </c>
      <c r="E10" s="75">
        <f t="shared" si="12"/>
        <v>10738858805</v>
      </c>
      <c r="F10" s="75">
        <f t="shared" si="12"/>
        <v>8811045833</v>
      </c>
      <c r="G10" s="75">
        <f t="shared" si="12"/>
        <v>10658164245</v>
      </c>
      <c r="H10" s="75">
        <f t="shared" si="12"/>
        <v>14779383893</v>
      </c>
      <c r="I10" s="75">
        <f t="shared" si="12"/>
        <v>12567620459</v>
      </c>
      <c r="J10" s="76">
        <f t="shared" si="10"/>
        <v>-14.965193745644321</v>
      </c>
      <c r="K10" s="76">
        <f t="shared" si="11"/>
        <v>8.6730539427002356</v>
      </c>
      <c r="L10" s="77">
        <f>L11+L12</f>
        <v>3185102458</v>
      </c>
      <c r="M10" s="78">
        <f>M11+M12</f>
        <v>2828821462</v>
      </c>
      <c r="N10" s="76">
        <f t="shared" si="1"/>
        <v>-11.185856678020874</v>
      </c>
      <c r="O10" s="79">
        <f>SUM(O11:O12)</f>
        <v>3692351879</v>
      </c>
      <c r="P10" s="79">
        <f>SUM(P11:P12)</f>
        <v>763644554</v>
      </c>
      <c r="Q10" s="76">
        <f t="shared" si="2"/>
        <v>-79.318207499583764</v>
      </c>
      <c r="R10" s="79">
        <f>SUM(R11:R12)</f>
        <v>4038105414</v>
      </c>
      <c r="S10" s="79">
        <f>SUM(S11:S12)</f>
        <v>3047257784</v>
      </c>
      <c r="T10" s="76">
        <f t="shared" si="3"/>
        <v>-24.537438437460267</v>
      </c>
      <c r="U10" s="79">
        <f>SUM(U11:U12)</f>
        <v>-6589409309</v>
      </c>
      <c r="V10" s="79">
        <f>SUM(V11:V12)</f>
        <v>0</v>
      </c>
      <c r="W10" s="76">
        <f t="shared" si="4"/>
        <v>-100</v>
      </c>
      <c r="X10" s="77">
        <f>X11+X12</f>
        <v>6877454337</v>
      </c>
      <c r="Y10" s="78">
        <f>Y11+Y12</f>
        <v>6226907210</v>
      </c>
      <c r="Z10" s="76">
        <f t="shared" si="5"/>
        <v>-9.4591268094667385</v>
      </c>
      <c r="AA10" s="80">
        <f>SUM(AA11:AA12)</f>
        <v>-2551303895</v>
      </c>
      <c r="AB10" s="80">
        <f>SUM(AB11:AB12)</f>
        <v>0</v>
      </c>
      <c r="AC10" s="81">
        <f t="shared" si="6"/>
        <v>-100</v>
      </c>
      <c r="AD10" s="82">
        <f>AD11+AD12</f>
        <v>1074152822</v>
      </c>
      <c r="AE10" s="83">
        <f>AE11+AE12</f>
        <v>946285506</v>
      </c>
      <c r="AF10" s="82">
        <f>AF11+AF12</f>
        <v>808383134</v>
      </c>
      <c r="AG10" s="82">
        <f>AG11+AG12</f>
        <v>763644554</v>
      </c>
      <c r="AH10" s="80">
        <f t="shared" ref="AH10:AM10" si="13">SUM(AH11:AH12)</f>
        <v>0</v>
      </c>
      <c r="AI10" s="80">
        <f t="shared" si="13"/>
        <v>0</v>
      </c>
      <c r="AJ10" s="80">
        <f t="shared" si="13"/>
        <v>0</v>
      </c>
      <c r="AK10" s="80">
        <f t="shared" si="13"/>
        <v>0</v>
      </c>
      <c r="AL10" s="80">
        <f t="shared" si="13"/>
        <v>0</v>
      </c>
      <c r="AM10" s="80">
        <f t="shared" si="13"/>
        <v>0</v>
      </c>
      <c r="AN10" s="80">
        <f>SUM(AN11:AN12)</f>
        <v>0</v>
      </c>
      <c r="AO10" s="80">
        <f>SUM(AO11:AO12)</f>
        <v>0</v>
      </c>
      <c r="AP10" s="55">
        <f t="shared" si="8"/>
        <v>-5.5343287258637934</v>
      </c>
      <c r="AQ10" s="77">
        <f>AQ11+AQ12</f>
        <v>4326150442</v>
      </c>
      <c r="AR10" s="78">
        <f>AR11+AR12</f>
        <v>3592466016</v>
      </c>
      <c r="AS10" s="76">
        <f t="shared" si="9"/>
        <v>-16.959290617291021</v>
      </c>
      <c r="AT10" s="84"/>
      <c r="AU10" s="84"/>
    </row>
    <row r="11" spans="1:47" s="69" customFormat="1" ht="27.75" customHeight="1" x14ac:dyDescent="0.25">
      <c r="A11" s="57" t="s">
        <v>38</v>
      </c>
      <c r="B11" s="58" t="s">
        <v>39</v>
      </c>
      <c r="C11" s="59">
        <v>8738639589</v>
      </c>
      <c r="D11" s="59">
        <v>10004664183</v>
      </c>
      <c r="E11" s="59">
        <v>5459913067</v>
      </c>
      <c r="F11" s="59">
        <v>3653802784</v>
      </c>
      <c r="G11" s="59">
        <v>4187587761</v>
      </c>
      <c r="H11" s="59">
        <v>5635204453</v>
      </c>
      <c r="I11" s="59">
        <v>3905986339</v>
      </c>
      <c r="J11" s="17">
        <f t="shared" si="10"/>
        <v>-30.68598714425384</v>
      </c>
      <c r="K11" s="15">
        <f t="shared" si="11"/>
        <v>-2.3380355146050249</v>
      </c>
      <c r="L11" s="85">
        <v>905069277</v>
      </c>
      <c r="M11" s="86">
        <v>959681737</v>
      </c>
      <c r="N11" s="17">
        <f t="shared" si="1"/>
        <v>6.0340640642473158</v>
      </c>
      <c r="O11" s="62">
        <f>X11-L11</f>
        <v>1866076693</v>
      </c>
      <c r="P11" s="62">
        <f>SUM(AG11:AI11)</f>
        <v>131154069</v>
      </c>
      <c r="Q11" s="17">
        <f t="shared" si="2"/>
        <v>-92.971667804866584</v>
      </c>
      <c r="R11" s="62">
        <v>1579444305</v>
      </c>
      <c r="S11" s="62">
        <v>833702999</v>
      </c>
      <c r="T11" s="17">
        <f t="shared" si="3"/>
        <v>-47.215422768579359</v>
      </c>
      <c r="U11" s="65">
        <f>AQ11-R11-O11-L11</f>
        <v>-3155975373</v>
      </c>
      <c r="V11" s="65">
        <f>SUM(AM11:AO11)</f>
        <v>0</v>
      </c>
      <c r="W11" s="17">
        <f t="shared" si="4"/>
        <v>-100</v>
      </c>
      <c r="X11" s="85">
        <v>2771145970</v>
      </c>
      <c r="Y11" s="86">
        <v>1861007219</v>
      </c>
      <c r="Z11" s="17">
        <f t="shared" si="5"/>
        <v>-32.843407054446864</v>
      </c>
      <c r="AA11" s="63">
        <f>AQ11-X11</f>
        <v>-1576531068</v>
      </c>
      <c r="AB11" s="63">
        <f>SUM(AJ11:AO11)</f>
        <v>0</v>
      </c>
      <c r="AC11" s="64">
        <f t="shared" si="6"/>
        <v>-100</v>
      </c>
      <c r="AD11" s="61">
        <v>335323950</v>
      </c>
      <c r="AE11" s="65">
        <v>357271560</v>
      </c>
      <c r="AF11" s="65">
        <v>267086227</v>
      </c>
      <c r="AG11" s="60">
        <f>AR11-AF11-AE11-AD11</f>
        <v>131154069</v>
      </c>
      <c r="AH11" s="63"/>
      <c r="AI11" s="63"/>
      <c r="AJ11" s="63"/>
      <c r="AK11" s="66"/>
      <c r="AL11" s="63"/>
      <c r="AM11" s="63"/>
      <c r="AN11" s="63"/>
      <c r="AO11" s="63"/>
      <c r="AP11" s="67">
        <f t="shared" si="8"/>
        <v>-50.894484349430712</v>
      </c>
      <c r="AQ11" s="85">
        <v>1194614902</v>
      </c>
      <c r="AR11" s="86">
        <v>1090835806</v>
      </c>
      <c r="AS11" s="17">
        <f t="shared" si="9"/>
        <v>-8.6872427111243251</v>
      </c>
      <c r="AT11" s="87"/>
      <c r="AU11" s="72"/>
    </row>
    <row r="12" spans="1:47" s="69" customFormat="1" ht="27.75" customHeight="1" x14ac:dyDescent="0.25">
      <c r="A12" s="57" t="s">
        <v>38</v>
      </c>
      <c r="B12" s="58" t="s">
        <v>40</v>
      </c>
      <c r="C12" s="59">
        <v>5292077566</v>
      </c>
      <c r="D12" s="59">
        <v>5796432690</v>
      </c>
      <c r="E12" s="59">
        <v>5278945738</v>
      </c>
      <c r="F12" s="59">
        <v>5157243049</v>
      </c>
      <c r="G12" s="59">
        <v>6470576484</v>
      </c>
      <c r="H12" s="59">
        <v>9144179440</v>
      </c>
      <c r="I12" s="59">
        <v>8661634120</v>
      </c>
      <c r="J12" s="17">
        <f t="shared" si="10"/>
        <v>-5.2770762337533483</v>
      </c>
      <c r="K12" s="15">
        <f t="shared" si="11"/>
        <v>16.918501729355199</v>
      </c>
      <c r="L12" s="85">
        <v>2280033181</v>
      </c>
      <c r="M12" s="86">
        <v>1869139725</v>
      </c>
      <c r="N12" s="17">
        <f t="shared" si="1"/>
        <v>-18.021380540601879</v>
      </c>
      <c r="O12" s="62">
        <f>X12-L12</f>
        <v>1826275186</v>
      </c>
      <c r="P12" s="62">
        <f>SUM(AG12:AI12)</f>
        <v>632490485</v>
      </c>
      <c r="Q12" s="17">
        <f t="shared" si="2"/>
        <v>-65.367186180451114</v>
      </c>
      <c r="R12" s="62">
        <v>2458661109</v>
      </c>
      <c r="S12" s="62">
        <v>2213554785</v>
      </c>
      <c r="T12" s="17">
        <f t="shared" si="3"/>
        <v>-9.969097534539479</v>
      </c>
      <c r="U12" s="65">
        <f>AQ12-R12-O12-L12</f>
        <v>-3433433936</v>
      </c>
      <c r="V12" s="88">
        <f>SUM(AM12:AO12)</f>
        <v>0</v>
      </c>
      <c r="W12" s="17">
        <f t="shared" si="4"/>
        <v>-100</v>
      </c>
      <c r="X12" s="89">
        <v>4106308367</v>
      </c>
      <c r="Y12" s="86">
        <v>4365899991</v>
      </c>
      <c r="Z12" s="17">
        <f t="shared" si="5"/>
        <v>6.3217761745850876</v>
      </c>
      <c r="AA12" s="63">
        <f>AQ12-X12</f>
        <v>-974772827</v>
      </c>
      <c r="AB12" s="63">
        <f>SUM(AJ12:AO12)</f>
        <v>0</v>
      </c>
      <c r="AC12" s="64">
        <f t="shared" si="6"/>
        <v>-100</v>
      </c>
      <c r="AD12" s="61">
        <v>738828872</v>
      </c>
      <c r="AE12" s="65">
        <v>589013946</v>
      </c>
      <c r="AF12" s="65">
        <v>541296907</v>
      </c>
      <c r="AG12" s="60">
        <f>AR12-AF12-AE12-AD12</f>
        <v>632490485</v>
      </c>
      <c r="AH12" s="63"/>
      <c r="AI12" s="63"/>
      <c r="AJ12" s="63"/>
      <c r="AK12" s="66"/>
      <c r="AL12" s="63"/>
      <c r="AM12" s="63"/>
      <c r="AN12" s="63"/>
      <c r="AO12" s="63"/>
      <c r="AP12" s="67">
        <f t="shared" si="8"/>
        <v>16.847237961402207</v>
      </c>
      <c r="AQ12" s="85">
        <v>3131535540</v>
      </c>
      <c r="AR12" s="86">
        <v>2501630210</v>
      </c>
      <c r="AS12" s="17">
        <f t="shared" si="9"/>
        <v>-20.114902799410668</v>
      </c>
      <c r="AT12" s="72"/>
      <c r="AU12" s="72"/>
    </row>
    <row r="13" spans="1:47" s="56" customFormat="1" ht="27.75" customHeight="1" x14ac:dyDescent="0.25">
      <c r="A13" s="73" t="s">
        <v>43</v>
      </c>
      <c r="B13" s="74" t="s">
        <v>44</v>
      </c>
      <c r="C13" s="75">
        <f t="shared" ref="C13:I13" si="14">C14+C15</f>
        <v>18676931659</v>
      </c>
      <c r="D13" s="75">
        <f t="shared" si="14"/>
        <v>22252141658</v>
      </c>
      <c r="E13" s="75">
        <f t="shared" si="14"/>
        <v>16540229728.06601</v>
      </c>
      <c r="F13" s="75">
        <f t="shared" si="14"/>
        <v>15248447446.448999</v>
      </c>
      <c r="G13" s="75">
        <f t="shared" si="14"/>
        <v>18119531311.175999</v>
      </c>
      <c r="H13" s="75">
        <f t="shared" si="14"/>
        <v>23039559909.174011</v>
      </c>
      <c r="I13" s="75">
        <f t="shared" si="14"/>
        <v>21241403256.183998</v>
      </c>
      <c r="J13" s="76">
        <f t="shared" si="10"/>
        <v>-7.8046484398081484</v>
      </c>
      <c r="K13" s="76">
        <f t="shared" si="11"/>
        <v>9.5602938795748003</v>
      </c>
      <c r="L13" s="90">
        <f>L14+L15</f>
        <v>5315932608.4869995</v>
      </c>
      <c r="M13" s="91">
        <f>M14+M15</f>
        <v>5014910206.6659899</v>
      </c>
      <c r="N13" s="76">
        <f t="shared" si="1"/>
        <v>-5.6626451836582907</v>
      </c>
      <c r="O13" s="92">
        <f>SUM(O14:O15)</f>
        <v>5588368533.3010101</v>
      </c>
      <c r="P13" s="92">
        <f>SUM(P14:P15)</f>
        <v>1308905201.9110203</v>
      </c>
      <c r="Q13" s="53">
        <f t="shared" si="2"/>
        <v>-76.578044305573755</v>
      </c>
      <c r="R13" s="92">
        <f>SUM(R14:R15)</f>
        <v>6202258843.6889601</v>
      </c>
      <c r="S13" s="92">
        <f>SUM(S14:S15)</f>
        <v>5486832788.9199705</v>
      </c>
      <c r="T13" s="76">
        <f t="shared" si="3"/>
        <v>-11.534927399828909</v>
      </c>
      <c r="U13" s="79">
        <f>SUM(U14:U15)</f>
        <v>-9954942573.7259598</v>
      </c>
      <c r="V13" s="93">
        <f>SUM(V14:V15)</f>
        <v>0</v>
      </c>
      <c r="W13" s="76">
        <f t="shared" si="4"/>
        <v>-100</v>
      </c>
      <c r="X13" s="94">
        <f>X14+X15</f>
        <v>10904301141.78801</v>
      </c>
      <c r="Y13" s="91">
        <f>Y14+Y15</f>
        <v>10326197957.339991</v>
      </c>
      <c r="Z13" s="76">
        <f t="shared" si="5"/>
        <v>-5.3016069249278441</v>
      </c>
      <c r="AA13" s="90">
        <f>AA14+AA15</f>
        <v>-3752683730.0369997</v>
      </c>
      <c r="AB13" s="91">
        <f>AB14+AB15</f>
        <v>0</v>
      </c>
      <c r="AC13" s="76">
        <f t="shared" si="6"/>
        <v>-100</v>
      </c>
      <c r="AD13" s="82">
        <f>AD14+AD15</f>
        <v>1833739439.1399968</v>
      </c>
      <c r="AE13" s="80">
        <f>SUM(AE14:AE15)</f>
        <v>1669439519.8479929</v>
      </c>
      <c r="AF13" s="80">
        <f>SUM(AF14:AF15)</f>
        <v>1511731247.6779997</v>
      </c>
      <c r="AG13" s="80">
        <f>SUM(AG14:AG15)</f>
        <v>1308905201.9110203</v>
      </c>
      <c r="AH13" s="80">
        <f>SUM(AH14:AH15)</f>
        <v>0</v>
      </c>
      <c r="AI13" s="80">
        <f t="shared" ref="AI13:AO13" si="15">SUM(AI14:AI15)</f>
        <v>0</v>
      </c>
      <c r="AJ13" s="80">
        <f t="shared" si="15"/>
        <v>0</v>
      </c>
      <c r="AK13" s="80">
        <f t="shared" si="15"/>
        <v>0</v>
      </c>
      <c r="AL13" s="80">
        <f t="shared" si="15"/>
        <v>0</v>
      </c>
      <c r="AM13" s="80">
        <f t="shared" si="15"/>
        <v>0</v>
      </c>
      <c r="AN13" s="80">
        <f t="shared" si="15"/>
        <v>0</v>
      </c>
      <c r="AO13" s="80">
        <f t="shared" si="15"/>
        <v>0</v>
      </c>
      <c r="AP13" s="55">
        <f t="shared" si="8"/>
        <v>-13.416805803182127</v>
      </c>
      <c r="AQ13" s="90">
        <f>AQ14+AQ15</f>
        <v>7151617411.7510099</v>
      </c>
      <c r="AR13" s="91">
        <f>AR14+AR15</f>
        <v>6323815408.5770092</v>
      </c>
      <c r="AS13" s="76">
        <f t="shared" si="9"/>
        <v>-11.57503198946042</v>
      </c>
    </row>
    <row r="14" spans="1:47" s="69" customFormat="1" ht="27.75" customHeight="1" x14ac:dyDescent="0.25">
      <c r="A14" s="57" t="s">
        <v>38</v>
      </c>
      <c r="B14" s="58" t="s">
        <v>39</v>
      </c>
      <c r="C14" s="95">
        <f t="shared" ref="C14:G15" si="16">C8+C11</f>
        <v>8871827844</v>
      </c>
      <c r="D14" s="95">
        <f t="shared" si="16"/>
        <v>10351097553</v>
      </c>
      <c r="E14" s="95">
        <f t="shared" si="16"/>
        <v>5581489092.6029997</v>
      </c>
      <c r="F14" s="95">
        <f t="shared" si="16"/>
        <v>3776993071.8829999</v>
      </c>
      <c r="G14" s="95">
        <f>G8+G11</f>
        <v>4421063660.1750002</v>
      </c>
      <c r="H14" s="95">
        <f>H8+H11</f>
        <v>5803756351.5550003</v>
      </c>
      <c r="I14" s="95">
        <f>I8+I11</f>
        <v>4355297938.7530003</v>
      </c>
      <c r="J14" s="17">
        <f t="shared" si="10"/>
        <v>-24.957257421978348</v>
      </c>
      <c r="K14" s="15">
        <f t="shared" si="11"/>
        <v>-0.66327077672727341</v>
      </c>
      <c r="L14" s="60">
        <f>L8+L11</f>
        <v>920296469.70000005</v>
      </c>
      <c r="M14" s="61">
        <f>M8+M11</f>
        <v>1045012548.984</v>
      </c>
      <c r="N14" s="17">
        <f t="shared" si="1"/>
        <v>13.551728534246699</v>
      </c>
      <c r="O14" s="63">
        <f>O8+O11</f>
        <v>1983572531.0999999</v>
      </c>
      <c r="P14" s="63">
        <f>P8+P11</f>
        <v>144771745.13800001</v>
      </c>
      <c r="Q14" s="17">
        <f>(P14-O14)/O14*100</f>
        <v>-92.70146451071713</v>
      </c>
      <c r="R14" s="63">
        <f>R8+R11</f>
        <v>1586958156.365</v>
      </c>
      <c r="S14" s="63">
        <f>S8+S11</f>
        <v>1172282251.9779999</v>
      </c>
      <c r="T14" s="17">
        <f t="shared" si="3"/>
        <v>-26.130235553080627</v>
      </c>
      <c r="U14" s="63">
        <f>U8+U11</f>
        <v>-3271347002.967</v>
      </c>
      <c r="V14" s="96">
        <f>V8+V11</f>
        <v>0</v>
      </c>
      <c r="W14" s="17">
        <f t="shared" si="4"/>
        <v>-100</v>
      </c>
      <c r="X14" s="60">
        <f>X8+X11</f>
        <v>2903869000.8000002</v>
      </c>
      <c r="Y14" s="61">
        <f>Y8+Y11</f>
        <v>1889162634.7079999</v>
      </c>
      <c r="Z14" s="17">
        <f t="shared" si="5"/>
        <v>-34.943255560510963</v>
      </c>
      <c r="AA14" s="60">
        <f>AA8+AA11</f>
        <v>-1684388846.602</v>
      </c>
      <c r="AB14" s="61">
        <f>AB8+AB11</f>
        <v>0</v>
      </c>
      <c r="AC14" s="17">
        <f t="shared" si="6"/>
        <v>-100</v>
      </c>
      <c r="AD14" s="65">
        <f t="shared" ref="AD14:AM15" si="17">AD8+AD11</f>
        <v>376469093.64899999</v>
      </c>
      <c r="AE14" s="63">
        <f t="shared" si="17"/>
        <v>381771565.25199997</v>
      </c>
      <c r="AF14" s="63">
        <f t="shared" si="17"/>
        <v>286771890.083</v>
      </c>
      <c r="AG14" s="63">
        <f>AG8+AG11</f>
        <v>144771745.13800001</v>
      </c>
      <c r="AH14" s="63">
        <f t="shared" si="17"/>
        <v>0</v>
      </c>
      <c r="AI14" s="63">
        <f t="shared" si="17"/>
        <v>0</v>
      </c>
      <c r="AJ14" s="63">
        <f t="shared" si="17"/>
        <v>0</v>
      </c>
      <c r="AK14" s="63">
        <f>AK8+AK11</f>
        <v>0</v>
      </c>
      <c r="AL14" s="66">
        <f t="shared" si="17"/>
        <v>0</v>
      </c>
      <c r="AM14" s="63">
        <f t="shared" si="17"/>
        <v>0</v>
      </c>
      <c r="AN14" s="63">
        <f>AN8+AN11</f>
        <v>0</v>
      </c>
      <c r="AO14" s="63">
        <f>AO8+AO11</f>
        <v>0</v>
      </c>
      <c r="AP14" s="67">
        <f t="shared" si="8"/>
        <v>-49.516758739463995</v>
      </c>
      <c r="AQ14" s="60">
        <f>AQ8+AQ11</f>
        <v>1219480154.198</v>
      </c>
      <c r="AR14" s="61">
        <f>AR8+AR11</f>
        <v>1189784294.122</v>
      </c>
      <c r="AS14" s="17">
        <f t="shared" si="9"/>
        <v>-2.4351245056160571</v>
      </c>
    </row>
    <row r="15" spans="1:47" s="69" customFormat="1" ht="27.75" customHeight="1" x14ac:dyDescent="0.25">
      <c r="A15" s="57" t="s">
        <v>38</v>
      </c>
      <c r="B15" s="58" t="s">
        <v>40</v>
      </c>
      <c r="C15" s="95">
        <f t="shared" si="16"/>
        <v>9805103815</v>
      </c>
      <c r="D15" s="95">
        <f t="shared" si="16"/>
        <v>11901044105</v>
      </c>
      <c r="E15" s="95">
        <f t="shared" si="16"/>
        <v>10958740635.463009</v>
      </c>
      <c r="F15" s="95">
        <f t="shared" si="16"/>
        <v>11471454374.566</v>
      </c>
      <c r="G15" s="95">
        <f t="shared" si="16"/>
        <v>13698467651.000999</v>
      </c>
      <c r="H15" s="95">
        <f>H9+H12</f>
        <v>17235803557.619011</v>
      </c>
      <c r="I15" s="95">
        <f>I9+I12</f>
        <v>16886105317.431</v>
      </c>
      <c r="J15" s="17">
        <f t="shared" si="10"/>
        <v>-2.0289059284005857</v>
      </c>
      <c r="K15" s="15">
        <f t="shared" si="11"/>
        <v>13.562533922931252</v>
      </c>
      <c r="L15" s="60">
        <f>L9+L12</f>
        <v>4395636138.7869997</v>
      </c>
      <c r="M15" s="61">
        <f>M9+M12</f>
        <v>3969897657.6819897</v>
      </c>
      <c r="N15" s="17">
        <f t="shared" si="1"/>
        <v>-9.685480500724406</v>
      </c>
      <c r="O15" s="63">
        <f>O9+O12</f>
        <v>3604796002.2010098</v>
      </c>
      <c r="P15" s="63">
        <f>P9+P12</f>
        <v>1164133456.7730203</v>
      </c>
      <c r="Q15" s="17">
        <f t="shared" si="2"/>
        <v>-67.705982361769543</v>
      </c>
      <c r="R15" s="63">
        <f>R9+R12</f>
        <v>4615300687.3239603</v>
      </c>
      <c r="S15" s="63">
        <f>S9+S12</f>
        <v>4314550536.9419708</v>
      </c>
      <c r="T15" s="17">
        <f t="shared" si="3"/>
        <v>-6.5163717546726119</v>
      </c>
      <c r="U15" s="63">
        <f>U9+U12</f>
        <v>-6683595570.7589607</v>
      </c>
      <c r="V15" s="96">
        <f>V9+V12</f>
        <v>0</v>
      </c>
      <c r="W15" s="17">
        <f t="shared" si="4"/>
        <v>-100</v>
      </c>
      <c r="X15" s="60">
        <f>X9+X12</f>
        <v>8000432140.9880104</v>
      </c>
      <c r="Y15" s="61">
        <f>Y9+Y12</f>
        <v>8437035322.6319904</v>
      </c>
      <c r="Z15" s="17">
        <f t="shared" si="5"/>
        <v>5.4572449831448964</v>
      </c>
      <c r="AA15" s="60">
        <f>AA9+AA12</f>
        <v>-2068294883.4349999</v>
      </c>
      <c r="AB15" s="61">
        <f>AB9+AB12</f>
        <v>0</v>
      </c>
      <c r="AC15" s="17">
        <f t="shared" si="6"/>
        <v>-100</v>
      </c>
      <c r="AD15" s="65">
        <f t="shared" si="17"/>
        <v>1457270345.4909968</v>
      </c>
      <c r="AE15" s="63">
        <f t="shared" si="17"/>
        <v>1287667954.595993</v>
      </c>
      <c r="AF15" s="63">
        <f t="shared" si="17"/>
        <v>1224959357.5949998</v>
      </c>
      <c r="AG15" s="63">
        <f t="shared" si="17"/>
        <v>1164133456.7730203</v>
      </c>
      <c r="AH15" s="63">
        <f t="shared" si="17"/>
        <v>0</v>
      </c>
      <c r="AI15" s="63">
        <f t="shared" si="17"/>
        <v>0</v>
      </c>
      <c r="AJ15" s="63">
        <f t="shared" si="17"/>
        <v>0</v>
      </c>
      <c r="AK15" s="63">
        <f>AK9+AK12</f>
        <v>0</v>
      </c>
      <c r="AL15" s="66">
        <f t="shared" si="17"/>
        <v>0</v>
      </c>
      <c r="AM15" s="63">
        <f t="shared" si="17"/>
        <v>0</v>
      </c>
      <c r="AN15" s="63">
        <f>AN9+AN12</f>
        <v>0</v>
      </c>
      <c r="AO15" s="63">
        <f>AO9+AO12</f>
        <v>0</v>
      </c>
      <c r="AP15" s="67">
        <f t="shared" si="8"/>
        <v>-4.9655444031548015</v>
      </c>
      <c r="AQ15" s="60">
        <f>AQ9+AQ12</f>
        <v>5932137257.55301</v>
      </c>
      <c r="AR15" s="61">
        <f>AR9+AR12</f>
        <v>5134031114.4550095</v>
      </c>
      <c r="AS15" s="17">
        <f t="shared" si="9"/>
        <v>-13.453939254049175</v>
      </c>
    </row>
    <row r="16" spans="1:47" s="56" customFormat="1" ht="27.75" customHeight="1" x14ac:dyDescent="0.25">
      <c r="A16" s="73" t="s">
        <v>45</v>
      </c>
      <c r="B16" s="74" t="s">
        <v>46</v>
      </c>
      <c r="C16" s="97">
        <f t="shared" ref="C16:I16" si="18">C17+C18</f>
        <v>-9384502651</v>
      </c>
      <c r="D16" s="97">
        <f t="shared" si="18"/>
        <v>-9350052088</v>
      </c>
      <c r="E16" s="97">
        <f t="shared" si="18"/>
        <v>-4937487881.9339905</v>
      </c>
      <c r="F16" s="97">
        <f t="shared" si="18"/>
        <v>-2373644219.5510001</v>
      </c>
      <c r="G16" s="97">
        <f t="shared" si="18"/>
        <v>-3196797178.8239994</v>
      </c>
      <c r="H16" s="97">
        <f t="shared" si="18"/>
        <v>-6519207876.8259897</v>
      </c>
      <c r="I16" s="97">
        <f t="shared" si="18"/>
        <v>-3893837661.816</v>
      </c>
      <c r="J16" s="76">
        <f t="shared" si="10"/>
        <v>-40.271306953448537</v>
      </c>
      <c r="K16" s="76">
        <v>0</v>
      </c>
      <c r="L16" s="98">
        <f>L17+L18</f>
        <v>-1054272307.513</v>
      </c>
      <c r="M16" s="99">
        <f>M17+M18</f>
        <v>-642732717.33401012</v>
      </c>
      <c r="N16" s="76">
        <f t="shared" si="1"/>
        <v>-39.035416869651137</v>
      </c>
      <c r="O16" s="80">
        <f>SUM(O17:O18)</f>
        <v>-1796335224.6989901</v>
      </c>
      <c r="P16" s="80">
        <f>SUM(P17:P18)</f>
        <v>-218383906.08897984</v>
      </c>
      <c r="Q16" s="76">
        <f t="shared" si="2"/>
        <v>-87.842808898568791</v>
      </c>
      <c r="R16" s="80">
        <f>SUM(R17:R18)</f>
        <v>-1873951984.3110397</v>
      </c>
      <c r="S16" s="80">
        <f>SUM(S17:S18)</f>
        <v>-607682779.08002925</v>
      </c>
      <c r="T16" s="76">
        <f t="shared" si="3"/>
        <v>-67.572126491627031</v>
      </c>
      <c r="U16" s="80">
        <f>SUM(U17:U18)</f>
        <v>3223876044.2740397</v>
      </c>
      <c r="V16" s="100">
        <f>SUM(V17:V18)</f>
        <v>0</v>
      </c>
      <c r="W16" s="76">
        <f t="shared" si="4"/>
        <v>-100</v>
      </c>
      <c r="X16" s="98">
        <f>X17+X18</f>
        <v>-2850607532.2119899</v>
      </c>
      <c r="Y16" s="99">
        <f>Y17+Y18</f>
        <v>-2127616462.6600101</v>
      </c>
      <c r="Z16" s="76">
        <f t="shared" si="5"/>
        <v>-25.362701156934058</v>
      </c>
      <c r="AA16" s="98">
        <f>AA17+AA18</f>
        <v>1349924059.9630001</v>
      </c>
      <c r="AB16" s="99">
        <f>AB17+AB18</f>
        <v>0</v>
      </c>
      <c r="AC16" s="76">
        <f t="shared" si="6"/>
        <v>-100</v>
      </c>
      <c r="AD16" s="97">
        <f>AD17+AD18</f>
        <v>-314566204.86000305</v>
      </c>
      <c r="AE16" s="80">
        <f>SUM(AE17:AE18)</f>
        <v>-223131492.15200686</v>
      </c>
      <c r="AF16" s="80">
        <f>SUM(AF17:AF18)</f>
        <v>-105035020.32200032</v>
      </c>
      <c r="AG16" s="80">
        <f>SUM(AG17:AG18)</f>
        <v>-218383906.08897984</v>
      </c>
      <c r="AH16" s="80">
        <f>SUM(AH17:AH18)</f>
        <v>0</v>
      </c>
      <c r="AI16" s="80">
        <f t="shared" ref="AI16:AO16" si="19">SUM(AI17:AI18)</f>
        <v>0</v>
      </c>
      <c r="AJ16" s="80">
        <f t="shared" si="19"/>
        <v>0</v>
      </c>
      <c r="AK16" s="80">
        <f t="shared" si="19"/>
        <v>0</v>
      </c>
      <c r="AL16" s="101">
        <f t="shared" si="19"/>
        <v>0</v>
      </c>
      <c r="AM16" s="80">
        <f t="shared" si="19"/>
        <v>0</v>
      </c>
      <c r="AN16" s="80">
        <f t="shared" si="19"/>
        <v>0</v>
      </c>
      <c r="AO16" s="80">
        <f t="shared" si="19"/>
        <v>0</v>
      </c>
      <c r="AP16" s="102">
        <f t="shared" si="8"/>
        <v>107.91532711612928</v>
      </c>
      <c r="AQ16" s="98">
        <f>AQ17+AQ18</f>
        <v>-1500683472.2489901</v>
      </c>
      <c r="AR16" s="99">
        <f>AR17+AR18</f>
        <v>-861116623.42299008</v>
      </c>
      <c r="AS16" s="76">
        <f t="shared" si="9"/>
        <v>-42.618370939177268</v>
      </c>
    </row>
    <row r="17" spans="1:47" s="69" customFormat="1" ht="27.75" customHeight="1" x14ac:dyDescent="0.25">
      <c r="A17" s="57" t="s">
        <v>38</v>
      </c>
      <c r="B17" s="58" t="s">
        <v>39</v>
      </c>
      <c r="C17" s="103">
        <f t="shared" ref="C17:I18" si="20">C8-C11</f>
        <v>-8605451334</v>
      </c>
      <c r="D17" s="103">
        <f t="shared" si="20"/>
        <v>-9658230813</v>
      </c>
      <c r="E17" s="103">
        <f t="shared" si="20"/>
        <v>-5338337041.3970003</v>
      </c>
      <c r="F17" s="103">
        <f t="shared" si="20"/>
        <v>-3530612496.1170001</v>
      </c>
      <c r="G17" s="103">
        <f t="shared" si="20"/>
        <v>-3954111861.8249998</v>
      </c>
      <c r="H17" s="103">
        <f t="shared" si="20"/>
        <v>-5466652554.4449997</v>
      </c>
      <c r="I17" s="103">
        <f t="shared" si="20"/>
        <v>-3456674739.2469997</v>
      </c>
      <c r="J17" s="14">
        <f>(I17-H17)/H17*100</f>
        <v>-36.767981780068745</v>
      </c>
      <c r="K17" s="15">
        <v>0</v>
      </c>
      <c r="L17" s="103">
        <f>L8-L11</f>
        <v>-889842084.29999995</v>
      </c>
      <c r="M17" s="103">
        <f>M8-M11</f>
        <v>-874350925.01600003</v>
      </c>
      <c r="N17" s="17">
        <f t="shared" si="1"/>
        <v>-1.7408885865615291</v>
      </c>
      <c r="O17" s="63">
        <f>O8-O11</f>
        <v>-1748580854.9000001</v>
      </c>
      <c r="P17" s="63">
        <f>P8-P11</f>
        <v>-117536392.86199999</v>
      </c>
      <c r="Q17" s="17">
        <f t="shared" si="2"/>
        <v>-93.278183703508418</v>
      </c>
      <c r="R17" s="63">
        <f>R8-R11</f>
        <v>-1571930453.635</v>
      </c>
      <c r="S17" s="63">
        <f>S8-S11</f>
        <v>-495123746.02200001</v>
      </c>
      <c r="T17" s="17">
        <f t="shared" si="3"/>
        <v>-68.502185012253278</v>
      </c>
      <c r="U17" s="63">
        <f>U8-U11</f>
        <v>3040603743.033</v>
      </c>
      <c r="V17" s="96">
        <f>V8-V11</f>
        <v>0</v>
      </c>
      <c r="W17" s="17">
        <f t="shared" si="4"/>
        <v>-100</v>
      </c>
      <c r="X17" s="103">
        <f>X8-X11</f>
        <v>-2638422939.1999998</v>
      </c>
      <c r="Y17" s="103">
        <f>Y8-Y11</f>
        <v>-1832851803.2920001</v>
      </c>
      <c r="Z17" s="17">
        <f t="shared" si="5"/>
        <v>-30.532297303034294</v>
      </c>
      <c r="AA17" s="103">
        <f>AA8-AA11</f>
        <v>1468673289.398</v>
      </c>
      <c r="AB17" s="103">
        <f>AB8-AB11</f>
        <v>0</v>
      </c>
      <c r="AC17" s="17">
        <f t="shared" si="6"/>
        <v>-100</v>
      </c>
      <c r="AD17" s="103">
        <f t="shared" ref="AD17:AL18" si="21">AD8-AD11</f>
        <v>-294178806.35100001</v>
      </c>
      <c r="AE17" s="63">
        <f t="shared" si="21"/>
        <v>-332771554.74800003</v>
      </c>
      <c r="AF17" s="63">
        <f t="shared" si="21"/>
        <v>-247400563.917</v>
      </c>
      <c r="AG17" s="63">
        <f t="shared" si="21"/>
        <v>-117536392.86199999</v>
      </c>
      <c r="AH17" s="63">
        <f t="shared" si="21"/>
        <v>0</v>
      </c>
      <c r="AI17" s="63">
        <f t="shared" si="21"/>
        <v>0</v>
      </c>
      <c r="AJ17" s="63">
        <f t="shared" si="21"/>
        <v>0</v>
      </c>
      <c r="AK17" s="63">
        <f>AK8-AK11</f>
        <v>0</v>
      </c>
      <c r="AL17" s="66">
        <f>AL8-AL11</f>
        <v>0</v>
      </c>
      <c r="AM17" s="63">
        <f>AM8-AM11</f>
        <v>0</v>
      </c>
      <c r="AN17" s="63">
        <f>AN8-AN11</f>
        <v>0</v>
      </c>
      <c r="AO17" s="63">
        <f>AO8-AO11</f>
        <v>0</v>
      </c>
      <c r="AP17" s="104">
        <f t="shared" si="8"/>
        <v>-52.491461215330105</v>
      </c>
      <c r="AQ17" s="103">
        <f>AQ8-AQ11</f>
        <v>-1169749649.802</v>
      </c>
      <c r="AR17" s="103">
        <f>AR8-AR11</f>
        <v>-991887317.87800002</v>
      </c>
      <c r="AS17" s="17">
        <f t="shared" si="9"/>
        <v>-15.205162228867197</v>
      </c>
    </row>
    <row r="18" spans="1:47" s="69" customFormat="1" ht="27.75" customHeight="1" x14ac:dyDescent="0.25">
      <c r="A18" s="105" t="s">
        <v>38</v>
      </c>
      <c r="B18" s="106" t="s">
        <v>40</v>
      </c>
      <c r="C18" s="107">
        <f t="shared" si="20"/>
        <v>-779051317</v>
      </c>
      <c r="D18" s="107">
        <f t="shared" si="20"/>
        <v>308178725</v>
      </c>
      <c r="E18" s="107">
        <f t="shared" si="20"/>
        <v>400849159.46300983</v>
      </c>
      <c r="F18" s="107">
        <f t="shared" si="20"/>
        <v>1156968276.566</v>
      </c>
      <c r="G18" s="107">
        <f t="shared" si="20"/>
        <v>757314683.0010004</v>
      </c>
      <c r="H18" s="107">
        <f t="shared" si="20"/>
        <v>-1052555322.38099</v>
      </c>
      <c r="I18" s="107">
        <f t="shared" si="20"/>
        <v>-437162922.56900024</v>
      </c>
      <c r="J18" s="108">
        <f>(I18-H18)/H18*100</f>
        <v>-58.466513514929353</v>
      </c>
      <c r="K18" s="109">
        <v>0</v>
      </c>
      <c r="L18" s="110">
        <f>L9-L12</f>
        <v>-164430223.21300006</v>
      </c>
      <c r="M18" s="107">
        <f>M9-M12</f>
        <v>231618207.68198991</v>
      </c>
      <c r="N18" s="111">
        <f t="shared" si="1"/>
        <v>-240.86109180911083</v>
      </c>
      <c r="O18" s="112">
        <f>O9-O12</f>
        <v>-47754369.798990011</v>
      </c>
      <c r="P18" s="112">
        <f>P9-P12</f>
        <v>-100847513.22697985</v>
      </c>
      <c r="Q18" s="111">
        <f t="shared" si="2"/>
        <v>111.17965466086571</v>
      </c>
      <c r="R18" s="112">
        <f>R9-R12</f>
        <v>-302021530.6760397</v>
      </c>
      <c r="S18" s="112">
        <f>S9-S12</f>
        <v>-112559033.05802917</v>
      </c>
      <c r="T18" s="111">
        <f t="shared" si="3"/>
        <v>-62.731454010553811</v>
      </c>
      <c r="U18" s="112">
        <f>U9-U12</f>
        <v>183272301.24103975</v>
      </c>
      <c r="V18" s="113">
        <f>V9-V12</f>
        <v>0</v>
      </c>
      <c r="W18" s="111">
        <f t="shared" si="4"/>
        <v>-100</v>
      </c>
      <c r="X18" s="107">
        <f>X9-X12</f>
        <v>-212184593.01199007</v>
      </c>
      <c r="Y18" s="107">
        <f>Y9-Y12</f>
        <v>-294764659.36801004</v>
      </c>
      <c r="Z18" s="111">
        <f t="shared" si="5"/>
        <v>38.918973891451941</v>
      </c>
      <c r="AA18" s="107">
        <f>AA9-AA12</f>
        <v>-118749229.43499994</v>
      </c>
      <c r="AB18" s="107">
        <f>AB9-AB12</f>
        <v>0</v>
      </c>
      <c r="AC18" s="111">
        <f t="shared" si="6"/>
        <v>-100</v>
      </c>
      <c r="AD18" s="107">
        <f t="shared" si="21"/>
        <v>-20387398.509003043</v>
      </c>
      <c r="AE18" s="112">
        <f>AE9-AE12</f>
        <v>109640062.59599316</v>
      </c>
      <c r="AF18" s="112">
        <f>AF9-AF12</f>
        <v>142365543.59499967</v>
      </c>
      <c r="AG18" s="112">
        <f>AG9-AG12</f>
        <v>-100847513.22697985</v>
      </c>
      <c r="AH18" s="112">
        <f t="shared" si="21"/>
        <v>0</v>
      </c>
      <c r="AI18" s="112">
        <f t="shared" si="21"/>
        <v>0</v>
      </c>
      <c r="AJ18" s="112">
        <f t="shared" si="21"/>
        <v>0</v>
      </c>
      <c r="AK18" s="112">
        <f>AK9-AK12</f>
        <v>0</v>
      </c>
      <c r="AL18" s="114">
        <f t="shared" si="21"/>
        <v>0</v>
      </c>
      <c r="AM18" s="112">
        <f>AM9-AM12</f>
        <v>0</v>
      </c>
      <c r="AN18" s="112">
        <f>AN9-AN12</f>
        <v>0</v>
      </c>
      <c r="AO18" s="112">
        <f>AO9-AO12</f>
        <v>0</v>
      </c>
      <c r="AP18" s="115">
        <f t="shared" si="8"/>
        <v>-170.83702325744636</v>
      </c>
      <c r="AQ18" s="110">
        <f>AQ9-AQ12</f>
        <v>-330933822.44699001</v>
      </c>
      <c r="AR18" s="107">
        <f>AR9-AR12</f>
        <v>130770694.45500994</v>
      </c>
      <c r="AS18" s="111">
        <f t="shared" si="9"/>
        <v>-139.51566312807364</v>
      </c>
    </row>
    <row r="19" spans="1:47" s="117" customFormat="1" ht="27.75" customHeight="1" x14ac:dyDescent="0.25">
      <c r="A19" s="116" t="s">
        <v>47</v>
      </c>
      <c r="C19" s="118"/>
      <c r="D19" s="118"/>
      <c r="E19" s="118"/>
      <c r="F19" s="118"/>
      <c r="G19" s="118"/>
      <c r="H19" s="118"/>
      <c r="I19" s="118"/>
      <c r="J19" s="119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</row>
    <row r="20" spans="1:47" x14ac:dyDescent="0.3">
      <c r="AP20" s="124"/>
      <c r="AS20" s="125"/>
    </row>
    <row r="21" spans="1:47" s="126" customFormat="1" ht="12.75" hidden="1" x14ac:dyDescent="0.25">
      <c r="B21" s="127"/>
      <c r="C21" s="127"/>
      <c r="D21" s="128"/>
      <c r="E21" s="128"/>
      <c r="F21" s="129"/>
      <c r="G21" s="129"/>
      <c r="H21" s="129"/>
      <c r="I21" s="129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30"/>
      <c r="AE21" s="130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0"/>
      <c r="AQ21" s="132">
        <v>14884244932.226971</v>
      </c>
      <c r="AR21" s="132">
        <v>19768667701.32999</v>
      </c>
      <c r="AS21" s="133">
        <f>(AR21-AQ21)/AQ21*100</f>
        <v>32.816060145096095</v>
      </c>
      <c r="AT21" s="128"/>
      <c r="AU21" s="128"/>
    </row>
    <row r="22" spans="1:47" s="126" customFormat="1" ht="12.75" hidden="1" x14ac:dyDescent="0.25">
      <c r="A22" s="134" t="s">
        <v>48</v>
      </c>
      <c r="B22" s="134" t="s">
        <v>49</v>
      </c>
      <c r="C22" s="127" t="s">
        <v>50</v>
      </c>
      <c r="D22" s="127" t="s">
        <v>51</v>
      </c>
      <c r="E22" s="127" t="s">
        <v>52</v>
      </c>
      <c r="F22" s="127" t="s">
        <v>53</v>
      </c>
      <c r="G22" s="127" t="s">
        <v>54</v>
      </c>
      <c r="H22" s="127"/>
      <c r="I22" s="127"/>
      <c r="J22" s="135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36">
        <f>AQ23+AQ28</f>
        <v>14884244932.226971</v>
      </c>
      <c r="AR22" s="136">
        <f>AR23+AR28</f>
        <v>19768667701.32999</v>
      </c>
    </row>
    <row r="23" spans="1:47" s="126" customFormat="1" ht="12.75" hidden="1" x14ac:dyDescent="0.25">
      <c r="A23" s="137"/>
      <c r="B23" s="137"/>
      <c r="C23" s="127"/>
      <c r="D23" s="127">
        <v>5326581113</v>
      </c>
      <c r="E23" s="127">
        <v>5633675645</v>
      </c>
      <c r="F23" s="127">
        <v>5374700740.4679995</v>
      </c>
      <c r="G23" s="127">
        <v>5389199348.1400194</v>
      </c>
      <c r="H23" s="127">
        <v>5991371183.0139694</v>
      </c>
      <c r="I23" s="127"/>
      <c r="J23" s="135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36">
        <v>5471419797.2269697</v>
      </c>
      <c r="AR23" s="136">
        <v>6043069500.3299894</v>
      </c>
    </row>
    <row r="24" spans="1:47" s="126" customFormat="1" ht="15" hidden="1" x14ac:dyDescent="0.25">
      <c r="A24" s="137"/>
      <c r="B24" s="138" t="s">
        <v>55</v>
      </c>
      <c r="C24" s="127">
        <f t="shared" ref="C24:H24" si="22">SUM(C25:C26)</f>
        <v>4646214504</v>
      </c>
      <c r="D24" s="127">
        <f t="shared" si="22"/>
        <v>5326581113</v>
      </c>
      <c r="E24" s="127">
        <f t="shared" si="22"/>
        <v>5633675645</v>
      </c>
      <c r="F24" s="127">
        <f t="shared" si="22"/>
        <v>5374700740.4679995</v>
      </c>
      <c r="G24" s="127">
        <f t="shared" si="22"/>
        <v>5389199348.1400194</v>
      </c>
      <c r="H24" s="127">
        <f t="shared" si="22"/>
        <v>5991371183.0139694</v>
      </c>
      <c r="I24" s="127"/>
      <c r="J24" s="139">
        <f>(H24-G24)/G24*100</f>
        <v>11.17367898223654</v>
      </c>
      <c r="K24" s="139">
        <f>LOGEST(D24:H24)*100-100</f>
        <v>1.9268909461866599</v>
      </c>
      <c r="L24" s="127">
        <v>1446552066.638</v>
      </c>
      <c r="M24" s="127">
        <v>1620328280.4100001</v>
      </c>
      <c r="N24" s="135">
        <v>12.013132315097485</v>
      </c>
      <c r="O24" s="127">
        <v>1408893077.87499</v>
      </c>
      <c r="P24" s="127">
        <v>1590326987.32601</v>
      </c>
      <c r="Q24" s="140">
        <f>(P24-O24)/O24*100</f>
        <v>12.877762855125511</v>
      </c>
      <c r="R24" s="136"/>
      <c r="S24" s="136"/>
      <c r="T24" s="141"/>
      <c r="U24" s="141"/>
      <c r="V24" s="141"/>
      <c r="W24" s="141"/>
      <c r="X24" s="127">
        <v>2855445144.51299</v>
      </c>
      <c r="Y24" s="127">
        <v>3210655267.7360101</v>
      </c>
      <c r="Z24" s="140">
        <f>(Y24-X24)/X24*100</f>
        <v>12.439746002671079</v>
      </c>
      <c r="AA24" s="141"/>
      <c r="AB24" s="141"/>
      <c r="AC24" s="141"/>
      <c r="AD24" s="142">
        <v>539856324.15099907</v>
      </c>
      <c r="AE24" s="127">
        <v>509105979.274001</v>
      </c>
      <c r="AF24" s="127">
        <v>571365976.9849999</v>
      </c>
      <c r="AG24" s="127">
        <v>561790953.801</v>
      </c>
      <c r="AH24" s="127">
        <v>601881220.80700004</v>
      </c>
      <c r="AI24" s="127">
        <v>426654812.71800989</v>
      </c>
      <c r="AJ24" s="127">
        <v>601334551.08599997</v>
      </c>
      <c r="AK24" s="127">
        <v>575272030.13599026</v>
      </c>
      <c r="AL24" s="127">
        <v>536115039.60499007</v>
      </c>
      <c r="AM24" s="127">
        <v>579778886.43200004</v>
      </c>
      <c r="AN24" s="127">
        <v>539913725.33499932</v>
      </c>
      <c r="AO24" s="127"/>
      <c r="AP24" s="143">
        <f>(AN24-AM24)/AM24*100</f>
        <v>-6.8759249482735942</v>
      </c>
      <c r="AQ24" s="127">
        <f>SUM(AQ25:AQ26)</f>
        <v>5471419797.2269697</v>
      </c>
      <c r="AR24" s="127">
        <f>SUM(AR25:AR26)</f>
        <v>6043069500.3299894</v>
      </c>
      <c r="AS24" s="144">
        <f>(AR24-AQ24)/AQ24*100</f>
        <v>10.447922555544793</v>
      </c>
      <c r="AT24" s="145"/>
      <c r="AU24" s="145"/>
    </row>
    <row r="25" spans="1:47" s="126" customFormat="1" ht="13.5" hidden="1" x14ac:dyDescent="0.25">
      <c r="A25" s="146" t="s">
        <v>56</v>
      </c>
      <c r="B25" s="146" t="s">
        <v>57</v>
      </c>
      <c r="C25" s="127">
        <v>133188255</v>
      </c>
      <c r="D25" s="127">
        <v>454702272</v>
      </c>
      <c r="E25" s="127">
        <v>336481767</v>
      </c>
      <c r="F25" s="127">
        <v>113039001.48800001</v>
      </c>
      <c r="G25" s="127">
        <v>113470870.983</v>
      </c>
      <c r="H25" s="127">
        <v>223930104.53</v>
      </c>
      <c r="I25" s="127"/>
      <c r="J25" s="147">
        <f>(H25-G25)/G25*100</f>
        <v>97.345893787621335</v>
      </c>
      <c r="K25" s="148">
        <f>LOGEST(D25:H25)*100-100</f>
        <v>-22.148074753756546</v>
      </c>
      <c r="L25" s="127">
        <v>53108792.009999998</v>
      </c>
      <c r="M25" s="127">
        <v>60134969.719999999</v>
      </c>
      <c r="N25" s="135">
        <v>13.229782572868581</v>
      </c>
      <c r="O25" s="127">
        <v>51124407.490000002</v>
      </c>
      <c r="P25" s="127">
        <v>64996681.909999996</v>
      </c>
      <c r="Q25" s="149">
        <f>(P25-O25)/O25*100</f>
        <v>27.134347567183891</v>
      </c>
      <c r="R25" s="136"/>
      <c r="S25" s="136"/>
      <c r="T25" s="141"/>
      <c r="U25" s="141"/>
      <c r="V25" s="141"/>
      <c r="W25" s="141"/>
      <c r="X25" s="127">
        <v>104233199.5</v>
      </c>
      <c r="Y25" s="127">
        <v>125131651.63</v>
      </c>
      <c r="Z25" s="149">
        <f>(Y25-X25)/X25*100</f>
        <v>20.049707991550232</v>
      </c>
      <c r="AA25" s="141"/>
      <c r="AB25" s="141"/>
      <c r="AC25" s="141"/>
      <c r="AD25" s="150">
        <v>16718605.02</v>
      </c>
      <c r="AE25" s="127">
        <v>16473327.699999999</v>
      </c>
      <c r="AF25" s="127">
        <v>26943036.999999996</v>
      </c>
      <c r="AG25" s="127">
        <v>24077768.629999992</v>
      </c>
      <c r="AH25" s="127">
        <v>13123067.670000002</v>
      </c>
      <c r="AI25" s="127">
        <v>27795845.609999996</v>
      </c>
      <c r="AJ25" s="141">
        <v>0</v>
      </c>
      <c r="AK25" s="127">
        <v>2292921.4950000048</v>
      </c>
      <c r="AL25" s="127">
        <v>0</v>
      </c>
      <c r="AM25" s="127">
        <v>17459183.34</v>
      </c>
      <c r="AN25" s="127">
        <v>2353498.5699999928</v>
      </c>
      <c r="AO25" s="127"/>
      <c r="AP25" s="20">
        <f>(AN25-AM25)/AM25*100</f>
        <v>-86.519996243993887</v>
      </c>
      <c r="AQ25" s="151">
        <v>207197009.91</v>
      </c>
      <c r="AR25" s="151">
        <v>147237255.035</v>
      </c>
      <c r="AS25" s="144">
        <f>(AR25-AQ25)/AQ25*100</f>
        <v>-28.938523244637882</v>
      </c>
      <c r="AT25" s="152"/>
      <c r="AU25" s="152"/>
    </row>
    <row r="26" spans="1:47" s="126" customFormat="1" ht="13.5" hidden="1" x14ac:dyDescent="0.25">
      <c r="A26" s="146" t="s">
        <v>56</v>
      </c>
      <c r="B26" s="146" t="s">
        <v>58</v>
      </c>
      <c r="C26" s="127">
        <v>4513026249</v>
      </c>
      <c r="D26" s="127">
        <v>4871878841</v>
      </c>
      <c r="E26" s="127">
        <v>5297193878</v>
      </c>
      <c r="F26" s="127">
        <v>5261661738.9799995</v>
      </c>
      <c r="G26" s="127">
        <v>5275728477.1570196</v>
      </c>
      <c r="H26" s="127">
        <v>5767441078.4839697</v>
      </c>
      <c r="I26" s="127"/>
      <c r="J26" s="147">
        <f>(H26-G26)/G26*100</f>
        <v>9.3202787720402878</v>
      </c>
      <c r="K26" s="148">
        <f>LOGEST(D26:H26)*100-100</f>
        <v>3.3905853620377542</v>
      </c>
      <c r="L26" s="127">
        <v>1393443274.628</v>
      </c>
      <c r="M26" s="127">
        <v>1560193310.6900001</v>
      </c>
      <c r="N26" s="135">
        <v>11.966761697315336</v>
      </c>
      <c r="O26" s="127">
        <v>1357768670.38499</v>
      </c>
      <c r="P26" s="127">
        <v>1525330305.4160099</v>
      </c>
      <c r="Q26" s="149">
        <f>(P26-O26)/O26*100</f>
        <v>12.340956061646972</v>
      </c>
      <c r="R26" s="136"/>
      <c r="S26" s="136"/>
      <c r="T26" s="141"/>
      <c r="U26" s="141"/>
      <c r="V26" s="141"/>
      <c r="W26" s="141"/>
      <c r="X26" s="127">
        <v>2751211945.01299</v>
      </c>
      <c r="Y26" s="127">
        <v>3085523616.10601</v>
      </c>
      <c r="Z26" s="149">
        <f>(Y26-X26)/X26*100</f>
        <v>12.15143281487321</v>
      </c>
      <c r="AA26" s="141"/>
      <c r="AB26" s="141"/>
      <c r="AC26" s="141"/>
      <c r="AD26" s="150">
        <v>523137719.13099903</v>
      </c>
      <c r="AE26" s="127">
        <v>492632651.57400101</v>
      </c>
      <c r="AF26" s="127">
        <v>544422939.9849999</v>
      </c>
      <c r="AG26" s="127">
        <v>537713185.171</v>
      </c>
      <c r="AH26" s="127">
        <v>588758153.13700008</v>
      </c>
      <c r="AI26" s="127">
        <v>398858967.10800987</v>
      </c>
      <c r="AJ26" s="127">
        <v>601334551.08599997</v>
      </c>
      <c r="AK26" s="127">
        <v>572979108.64099026</v>
      </c>
      <c r="AL26" s="127">
        <v>536115039.60499007</v>
      </c>
      <c r="AM26" s="127">
        <v>562319703.09200001</v>
      </c>
      <c r="AN26" s="127">
        <v>537560226.76499939</v>
      </c>
      <c r="AO26" s="127"/>
      <c r="AP26" s="20">
        <f>(AN26-AM26)/AM26*100</f>
        <v>-4.4030959951886608</v>
      </c>
      <c r="AQ26" s="151">
        <v>5264222787.3169699</v>
      </c>
      <c r="AR26" s="151">
        <v>5895832245.2949896</v>
      </c>
      <c r="AS26" s="144">
        <f>(AR26-AQ26)/AQ26*100</f>
        <v>11.998152120380409</v>
      </c>
      <c r="AT26" s="152"/>
      <c r="AU26" s="152"/>
    </row>
    <row r="27" spans="1:47" s="126" customFormat="1" ht="12.75" hidden="1" x14ac:dyDescent="0.25">
      <c r="A27" s="146"/>
      <c r="B27" s="153"/>
      <c r="C27" s="127"/>
      <c r="D27" s="127"/>
      <c r="E27" s="127"/>
      <c r="F27" s="127"/>
      <c r="G27" s="127"/>
      <c r="H27" s="127"/>
      <c r="I27" s="127"/>
      <c r="J27" s="135"/>
      <c r="K27" s="141"/>
      <c r="L27" s="127"/>
      <c r="M27" s="127"/>
      <c r="N27" s="135"/>
      <c r="O27" s="127"/>
      <c r="P27" s="127"/>
      <c r="Q27" s="135"/>
      <c r="R27" s="136"/>
      <c r="S27" s="136"/>
      <c r="T27" s="141"/>
      <c r="U27" s="141"/>
      <c r="V27" s="141"/>
      <c r="W27" s="141"/>
      <c r="X27" s="127"/>
      <c r="Y27" s="127"/>
      <c r="Z27" s="135"/>
      <c r="AA27" s="141"/>
      <c r="AB27" s="141"/>
      <c r="AC27" s="141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44"/>
      <c r="AQ27" s="151"/>
      <c r="AR27" s="151"/>
      <c r="AS27" s="144"/>
      <c r="AT27" s="152"/>
      <c r="AU27" s="152"/>
    </row>
    <row r="28" spans="1:47" s="126" customFormat="1" ht="12.75" hidden="1" x14ac:dyDescent="0.25">
      <c r="A28" s="146"/>
      <c r="B28" s="153"/>
      <c r="C28" s="127"/>
      <c r="D28" s="127">
        <v>15187498125</v>
      </c>
      <c r="E28" s="127">
        <v>15801096873</v>
      </c>
      <c r="F28" s="127">
        <v>10738858805</v>
      </c>
      <c r="G28" s="127">
        <v>8811045833</v>
      </c>
      <c r="H28" s="127">
        <v>10658164245</v>
      </c>
      <c r="I28" s="127"/>
      <c r="J28" s="135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Q28" s="127">
        <v>9412825135</v>
      </c>
      <c r="AR28" s="127">
        <v>13725598201</v>
      </c>
      <c r="AT28" s="152"/>
      <c r="AU28" s="152"/>
    </row>
    <row r="29" spans="1:47" s="126" customFormat="1" ht="15" hidden="1" x14ac:dyDescent="0.25">
      <c r="A29" s="146"/>
      <c r="B29" s="138" t="s">
        <v>59</v>
      </c>
      <c r="C29" s="127">
        <f t="shared" ref="C29:H29" si="23">SUM(C30:C31)</f>
        <v>14030717155</v>
      </c>
      <c r="D29" s="127">
        <f t="shared" si="23"/>
        <v>15187498125</v>
      </c>
      <c r="E29" s="127">
        <f t="shared" si="23"/>
        <v>15801096873</v>
      </c>
      <c r="F29" s="127">
        <f t="shared" si="23"/>
        <v>10738858805</v>
      </c>
      <c r="G29" s="127">
        <f t="shared" si="23"/>
        <v>8811045833</v>
      </c>
      <c r="H29" s="127">
        <f t="shared" si="23"/>
        <v>10658164245</v>
      </c>
      <c r="I29" s="127"/>
      <c r="J29" s="139">
        <f>(H29-G29)/G29*100</f>
        <v>20.963668184337315</v>
      </c>
      <c r="K29" s="139">
        <f>LOGEST(D29:H29)*100-100</f>
        <v>-12.123397721192262</v>
      </c>
      <c r="L29" s="127">
        <v>2529845415</v>
      </c>
      <c r="M29" s="127">
        <v>3249621615</v>
      </c>
      <c r="N29" s="141">
        <v>28.451390576368478</v>
      </c>
      <c r="O29" s="127">
        <v>2290770290</v>
      </c>
      <c r="P29" s="127">
        <v>3627832722</v>
      </c>
      <c r="Q29" s="140">
        <f>(P29-O29)/O29*100</f>
        <v>58.36737266223232</v>
      </c>
      <c r="R29" s="136"/>
      <c r="S29" s="136"/>
      <c r="T29" s="141"/>
      <c r="U29" s="141"/>
      <c r="V29" s="141"/>
      <c r="W29" s="141"/>
      <c r="X29" s="127">
        <v>4820615705</v>
      </c>
      <c r="Y29" s="127">
        <v>6877454337</v>
      </c>
      <c r="Z29" s="140">
        <f>(Y29-X29)/X29*100</f>
        <v>42.667550326955592</v>
      </c>
      <c r="AA29" s="141"/>
      <c r="AB29" s="141"/>
      <c r="AC29" s="141"/>
      <c r="AD29" s="127">
        <v>1033726407</v>
      </c>
      <c r="AE29" s="127">
        <v>1156666937</v>
      </c>
      <c r="AF29" s="127">
        <v>1059228271</v>
      </c>
      <c r="AG29" s="127">
        <v>1289944967</v>
      </c>
      <c r="AH29" s="127">
        <v>1379689391</v>
      </c>
      <c r="AI29" s="127">
        <v>958198364</v>
      </c>
      <c r="AJ29" s="127">
        <v>1304636069</v>
      </c>
      <c r="AK29" s="127">
        <v>1549074157</v>
      </c>
      <c r="AL29" s="127">
        <v>1184395188</v>
      </c>
      <c r="AM29" s="127">
        <v>1499403500</v>
      </c>
      <c r="AN29" s="127">
        <v>1310634950</v>
      </c>
      <c r="AO29" s="127"/>
      <c r="AP29" s="143">
        <f>(AN29-AM29)/AM29*100</f>
        <v>-12.589576454903566</v>
      </c>
      <c r="AQ29" s="127">
        <f>SUM(AQ30:AQ31)</f>
        <v>9412825135</v>
      </c>
      <c r="AR29" s="127">
        <f>SUM(AR30:AR31)</f>
        <v>13725598201</v>
      </c>
      <c r="AS29" s="144">
        <f>(AR29-AQ29)/AQ29*100</f>
        <v>45.818051479185371</v>
      </c>
      <c r="AT29" s="154"/>
      <c r="AU29" s="154"/>
    </row>
    <row r="30" spans="1:47" s="126" customFormat="1" ht="13.5" hidden="1" x14ac:dyDescent="0.25">
      <c r="A30" s="146" t="s">
        <v>60</v>
      </c>
      <c r="B30" s="146" t="s">
        <v>57</v>
      </c>
      <c r="C30" s="127">
        <v>8738639589</v>
      </c>
      <c r="D30" s="127">
        <v>9954155521</v>
      </c>
      <c r="E30" s="127">
        <v>10004664183</v>
      </c>
      <c r="F30" s="127">
        <v>5459913067</v>
      </c>
      <c r="G30" s="127">
        <v>3653802784</v>
      </c>
      <c r="H30" s="127">
        <v>4187587761</v>
      </c>
      <c r="I30" s="127"/>
      <c r="J30" s="147">
        <f>(H30-G30)/G30*100</f>
        <v>14.609025406008339</v>
      </c>
      <c r="K30" s="148">
        <f>LOGEST(D30:H30)*100-100</f>
        <v>-23.959290802136849</v>
      </c>
      <c r="L30" s="127">
        <v>1125016563</v>
      </c>
      <c r="M30" s="127">
        <v>1340438541</v>
      </c>
      <c r="N30" s="141">
        <v>19.148338352063892</v>
      </c>
      <c r="O30" s="127">
        <v>819111220</v>
      </c>
      <c r="P30" s="127">
        <v>1430707429</v>
      </c>
      <c r="Q30" s="149">
        <f>(P30-O30)/O30*100</f>
        <v>74.665832193093379</v>
      </c>
      <c r="R30" s="136"/>
      <c r="S30" s="136"/>
      <c r="T30" s="141"/>
      <c r="U30" s="141"/>
      <c r="V30" s="141"/>
      <c r="W30" s="141"/>
      <c r="X30" s="127">
        <v>1944127783</v>
      </c>
      <c r="Y30" s="127">
        <v>2771145970</v>
      </c>
      <c r="Z30" s="149">
        <f>(Y30-X30)/X30*100</f>
        <v>42.53929161610052</v>
      </c>
      <c r="AA30" s="141"/>
      <c r="AB30" s="141"/>
      <c r="AC30" s="141"/>
      <c r="AD30" s="127">
        <v>328667292</v>
      </c>
      <c r="AE30" s="127">
        <v>487082206</v>
      </c>
      <c r="AF30" s="127">
        <v>524689043</v>
      </c>
      <c r="AG30" s="127">
        <v>403679753</v>
      </c>
      <c r="AH30" s="127">
        <v>575049402</v>
      </c>
      <c r="AI30" s="127">
        <v>451978274</v>
      </c>
      <c r="AJ30" s="127">
        <v>402268727</v>
      </c>
      <c r="AK30" s="127">
        <v>743884841</v>
      </c>
      <c r="AL30" s="127">
        <v>433290737</v>
      </c>
      <c r="AM30" s="127">
        <v>548222388</v>
      </c>
      <c r="AN30" s="127">
        <v>415429067</v>
      </c>
      <c r="AO30" s="127"/>
      <c r="AP30" s="20">
        <f>(AN30-AM30)/AM30*100</f>
        <v>-24.222527920548913</v>
      </c>
      <c r="AQ30" s="151">
        <v>3690051361</v>
      </c>
      <c r="AR30" s="151">
        <v>5314241730</v>
      </c>
      <c r="AS30" s="144">
        <f>(AR30-AQ30)/AQ30*100</f>
        <v>44.015386511038862</v>
      </c>
      <c r="AT30" s="152"/>
      <c r="AU30" s="152"/>
    </row>
    <row r="31" spans="1:47" s="126" customFormat="1" ht="13.5" hidden="1" x14ac:dyDescent="0.25">
      <c r="A31" s="146" t="s">
        <v>60</v>
      </c>
      <c r="B31" s="146" t="s">
        <v>58</v>
      </c>
      <c r="C31" s="127">
        <v>5292077566</v>
      </c>
      <c r="D31" s="127">
        <v>5233342604</v>
      </c>
      <c r="E31" s="127">
        <v>5796432690</v>
      </c>
      <c r="F31" s="127">
        <v>5278945738</v>
      </c>
      <c r="G31" s="127">
        <v>5157243049</v>
      </c>
      <c r="H31" s="127">
        <v>6470576484</v>
      </c>
      <c r="I31" s="127"/>
      <c r="J31" s="147">
        <f>(H31-G31)/G31*100</f>
        <v>25.465804549480332</v>
      </c>
      <c r="K31" s="148">
        <f>LOGEST(D31:H31)*100-100</f>
        <v>3.1236893234235907</v>
      </c>
      <c r="L31" s="127">
        <v>1404828852</v>
      </c>
      <c r="M31" s="127">
        <v>1909183074</v>
      </c>
      <c r="N31" s="141">
        <v>35.901470935905863</v>
      </c>
      <c r="O31" s="127">
        <v>1471659070</v>
      </c>
      <c r="P31" s="127">
        <v>2197125293</v>
      </c>
      <c r="Q31" s="149">
        <f>(P31-O31)/O31*100</f>
        <v>49.29580755412325</v>
      </c>
      <c r="R31" s="136"/>
      <c r="S31" s="136"/>
      <c r="T31" s="141"/>
      <c r="U31" s="141"/>
      <c r="V31" s="141"/>
      <c r="W31" s="141"/>
      <c r="X31" s="127">
        <v>2876487922</v>
      </c>
      <c r="Y31" s="127">
        <v>4106308367</v>
      </c>
      <c r="Z31" s="149">
        <f>(Y31-X31)/X31*100</f>
        <v>42.754236358653479</v>
      </c>
      <c r="AA31" s="141"/>
      <c r="AB31" s="141"/>
      <c r="AC31" s="141"/>
      <c r="AD31" s="127">
        <v>705059115</v>
      </c>
      <c r="AE31" s="127">
        <v>669584731</v>
      </c>
      <c r="AF31" s="127">
        <v>534539228</v>
      </c>
      <c r="AG31" s="127">
        <v>886265214</v>
      </c>
      <c r="AH31" s="127">
        <v>804639989</v>
      </c>
      <c r="AI31" s="127">
        <v>506220090</v>
      </c>
      <c r="AJ31" s="127">
        <v>902367342</v>
      </c>
      <c r="AK31" s="127">
        <v>805189316</v>
      </c>
      <c r="AL31" s="127">
        <v>751104451</v>
      </c>
      <c r="AM31" s="127">
        <v>951181112</v>
      </c>
      <c r="AN31" s="127">
        <v>895205883</v>
      </c>
      <c r="AO31" s="127"/>
      <c r="AP31" s="20">
        <f>(AN31-AM31)/AM31*100</f>
        <v>-5.8848129229883197</v>
      </c>
      <c r="AQ31" s="151">
        <v>5722773774</v>
      </c>
      <c r="AR31" s="151">
        <v>8411356471</v>
      </c>
      <c r="AS31" s="144">
        <f>(AR31-AQ31)/AQ31*100</f>
        <v>46.980412002566084</v>
      </c>
      <c r="AT31" s="152"/>
      <c r="AU31" s="152"/>
    </row>
    <row r="32" spans="1:47" s="126" customFormat="1" ht="12.75" hidden="1" x14ac:dyDescent="0.25">
      <c r="C32" s="127"/>
      <c r="D32" s="127"/>
      <c r="E32" s="127"/>
      <c r="F32" s="127"/>
      <c r="G32" s="127"/>
      <c r="H32" s="127"/>
      <c r="I32" s="127"/>
      <c r="J32" s="135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</row>
    <row r="33" spans="3:44" s="126" customFormat="1" ht="12.75" hidden="1" x14ac:dyDescent="0.25">
      <c r="C33" s="127"/>
      <c r="D33" s="127"/>
      <c r="E33" s="127"/>
      <c r="F33" s="127"/>
      <c r="G33" s="127"/>
      <c r="H33" s="127"/>
      <c r="I33" s="127"/>
      <c r="J33" s="135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</row>
    <row r="34" spans="3:44" s="126" customFormat="1" ht="12.75" hidden="1" x14ac:dyDescent="0.25">
      <c r="C34" s="127"/>
      <c r="D34" s="127"/>
      <c r="E34" s="127"/>
      <c r="F34" s="127"/>
      <c r="G34" s="127"/>
      <c r="H34" s="127"/>
      <c r="I34" s="127"/>
      <c r="J34" s="135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</row>
    <row r="35" spans="3:44" s="126" customFormat="1" ht="12.75" hidden="1" x14ac:dyDescent="0.25">
      <c r="C35" s="127"/>
      <c r="D35" s="127"/>
      <c r="E35" s="127">
        <v>346433370</v>
      </c>
      <c r="F35" s="127">
        <v>121576025.603</v>
      </c>
      <c r="G35" s="127">
        <v>123190287.883</v>
      </c>
      <c r="H35" s="127">
        <v>233475899.17500001</v>
      </c>
      <c r="I35" s="127"/>
      <c r="J35" s="135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</row>
    <row r="36" spans="3:44" s="126" customFormat="1" ht="12.75" hidden="1" x14ac:dyDescent="0.25">
      <c r="C36" s="127"/>
      <c r="D36" s="127"/>
      <c r="E36" s="127">
        <v>6104611415</v>
      </c>
      <c r="F36" s="127">
        <v>5679794897.4630098</v>
      </c>
      <c r="G36" s="127">
        <v>6314211325.566</v>
      </c>
      <c r="H36" s="127">
        <v>7227891167.0010004</v>
      </c>
      <c r="I36" s="127"/>
      <c r="J36" s="135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</row>
    <row r="37" spans="3:44" s="126" customFormat="1" ht="12.75" hidden="1" x14ac:dyDescent="0.25">
      <c r="C37" s="127"/>
      <c r="D37" s="127"/>
      <c r="E37" s="127"/>
      <c r="F37" s="127"/>
      <c r="G37" s="127"/>
      <c r="H37" s="127"/>
      <c r="I37" s="127"/>
      <c r="J37" s="135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</row>
    <row r="38" spans="3:44" s="126" customFormat="1" ht="12.75" hidden="1" x14ac:dyDescent="0.25">
      <c r="C38" s="127"/>
      <c r="D38" s="127"/>
      <c r="E38" s="127"/>
      <c r="F38" s="127"/>
      <c r="G38" s="127"/>
      <c r="H38" s="127"/>
      <c r="I38" s="127"/>
      <c r="J38" s="135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</row>
    <row r="39" spans="3:44" s="126" customFormat="1" ht="12.75" hidden="1" x14ac:dyDescent="0.25">
      <c r="C39" s="127"/>
      <c r="D39" s="127"/>
      <c r="E39" s="127"/>
      <c r="F39" s="127"/>
      <c r="G39" s="127"/>
      <c r="H39" s="127"/>
      <c r="I39" s="127"/>
      <c r="J39" s="135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</row>
    <row r="40" spans="3:44" s="126" customFormat="1" ht="12.75" x14ac:dyDescent="0.25">
      <c r="C40" s="127"/>
      <c r="D40" s="127"/>
      <c r="E40" s="127"/>
      <c r="F40" s="127"/>
      <c r="G40" s="127"/>
      <c r="H40" s="127"/>
      <c r="I40" s="127"/>
      <c r="J40" s="135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</row>
    <row r="41" spans="3:44" s="126" customFormat="1" ht="12.75" x14ac:dyDescent="0.25">
      <c r="C41" s="127"/>
      <c r="D41" s="127"/>
      <c r="E41" s="127"/>
      <c r="F41" s="127"/>
      <c r="G41" s="127"/>
      <c r="H41" s="127"/>
      <c r="I41" s="127"/>
      <c r="J41" s="135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</row>
    <row r="42" spans="3:44" s="126" customFormat="1" ht="12.75" x14ac:dyDescent="0.25">
      <c r="C42" s="127"/>
      <c r="D42" s="127"/>
      <c r="E42" s="127"/>
      <c r="F42" s="127"/>
      <c r="G42" s="127"/>
      <c r="H42" s="127"/>
      <c r="I42" s="127"/>
      <c r="J42" s="135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</row>
    <row r="43" spans="3:44" s="126" customFormat="1" ht="12.75" x14ac:dyDescent="0.25">
      <c r="C43" s="127"/>
      <c r="D43" s="127"/>
      <c r="E43" s="127"/>
      <c r="F43" s="127"/>
      <c r="G43" s="127"/>
      <c r="H43" s="127"/>
      <c r="I43" s="127"/>
      <c r="J43" s="135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</row>
    <row r="44" spans="3:44" s="126" customFormat="1" ht="12.75" x14ac:dyDescent="0.25">
      <c r="C44" s="127"/>
      <c r="D44" s="127"/>
      <c r="E44" s="127"/>
      <c r="F44" s="127"/>
      <c r="G44" s="127"/>
      <c r="H44" s="127"/>
      <c r="I44" s="127"/>
      <c r="J44" s="135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</row>
    <row r="45" spans="3:44" s="126" customFormat="1" ht="12.75" x14ac:dyDescent="0.25">
      <c r="C45" s="127"/>
      <c r="D45" s="127"/>
      <c r="E45" s="127"/>
      <c r="F45" s="127"/>
      <c r="G45" s="127"/>
      <c r="H45" s="127"/>
      <c r="I45" s="127"/>
      <c r="J45" s="135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</row>
    <row r="46" spans="3:44" s="126" customFormat="1" ht="12.75" x14ac:dyDescent="0.25">
      <c r="C46" s="127"/>
      <c r="D46" s="127"/>
      <c r="E46" s="127"/>
      <c r="F46" s="127"/>
      <c r="G46" s="127"/>
      <c r="H46" s="127"/>
      <c r="I46" s="127"/>
      <c r="J46" s="135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</row>
    <row r="47" spans="3:44" s="126" customFormat="1" ht="12.75" x14ac:dyDescent="0.25">
      <c r="C47" s="127"/>
      <c r="D47" s="127"/>
      <c r="E47" s="127"/>
      <c r="F47" s="127"/>
      <c r="G47" s="127"/>
      <c r="H47" s="127"/>
      <c r="I47" s="127"/>
      <c r="J47" s="135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</row>
    <row r="48" spans="3:44" s="126" customFormat="1" ht="12.75" x14ac:dyDescent="0.25">
      <c r="C48" s="127"/>
      <c r="D48" s="127"/>
      <c r="E48" s="127"/>
      <c r="F48" s="127"/>
      <c r="G48" s="127"/>
      <c r="H48" s="127"/>
      <c r="I48" s="127"/>
      <c r="J48" s="135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</row>
    <row r="49" spans="3:44" s="126" customFormat="1" ht="12.75" x14ac:dyDescent="0.25">
      <c r="C49" s="127"/>
      <c r="D49" s="127"/>
      <c r="E49" s="127"/>
      <c r="F49" s="127"/>
      <c r="G49" s="127"/>
      <c r="H49" s="127"/>
      <c r="I49" s="127"/>
      <c r="J49" s="135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</row>
    <row r="50" spans="3:44" s="126" customFormat="1" ht="12.75" x14ac:dyDescent="0.25">
      <c r="C50" s="127"/>
      <c r="D50" s="127"/>
      <c r="E50" s="127"/>
      <c r="F50" s="127"/>
      <c r="G50" s="127"/>
      <c r="H50" s="127"/>
      <c r="I50" s="127"/>
      <c r="J50" s="135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</row>
    <row r="51" spans="3:44" s="126" customFormat="1" ht="12.75" x14ac:dyDescent="0.25">
      <c r="C51" s="127"/>
      <c r="D51" s="127"/>
      <c r="E51" s="127"/>
      <c r="F51" s="127"/>
      <c r="G51" s="127"/>
      <c r="H51" s="127"/>
      <c r="I51" s="127"/>
      <c r="J51" s="135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</row>
    <row r="52" spans="3:44" s="126" customFormat="1" ht="12.75" x14ac:dyDescent="0.25">
      <c r="C52" s="127"/>
      <c r="D52" s="127"/>
      <c r="E52" s="127"/>
      <c r="F52" s="127"/>
      <c r="G52" s="127"/>
      <c r="H52" s="127"/>
      <c r="I52" s="127"/>
      <c r="J52" s="135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</row>
    <row r="53" spans="3:44" s="126" customFormat="1" ht="12.75" x14ac:dyDescent="0.25">
      <c r="C53" s="127"/>
      <c r="D53" s="127"/>
      <c r="E53" s="127"/>
      <c r="F53" s="127"/>
      <c r="G53" s="127"/>
      <c r="H53" s="127"/>
      <c r="I53" s="127"/>
      <c r="J53" s="135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</row>
    <row r="54" spans="3:44" s="126" customFormat="1" ht="12.75" x14ac:dyDescent="0.25">
      <c r="C54" s="127"/>
      <c r="D54" s="127"/>
      <c r="E54" s="127"/>
      <c r="F54" s="127"/>
      <c r="G54" s="127"/>
      <c r="H54" s="127"/>
      <c r="I54" s="127"/>
      <c r="J54" s="135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</row>
    <row r="55" spans="3:44" s="126" customFormat="1" ht="12.75" x14ac:dyDescent="0.25">
      <c r="C55" s="127"/>
      <c r="D55" s="127"/>
      <c r="E55" s="127"/>
      <c r="F55" s="127"/>
      <c r="G55" s="127"/>
      <c r="H55" s="127"/>
      <c r="I55" s="127"/>
      <c r="J55" s="135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</row>
    <row r="56" spans="3:44" s="126" customFormat="1" ht="12.75" x14ac:dyDescent="0.25">
      <c r="C56" s="127"/>
      <c r="D56" s="127"/>
      <c r="E56" s="127"/>
      <c r="F56" s="127"/>
      <c r="G56" s="127"/>
      <c r="H56" s="127"/>
      <c r="I56" s="127"/>
      <c r="J56" s="135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</row>
    <row r="57" spans="3:44" s="126" customFormat="1" ht="12.75" x14ac:dyDescent="0.25">
      <c r="C57" s="127"/>
      <c r="D57" s="127"/>
      <c r="E57" s="127"/>
      <c r="F57" s="127"/>
      <c r="G57" s="127"/>
      <c r="H57" s="127"/>
      <c r="I57" s="127"/>
      <c r="J57" s="135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</row>
    <row r="58" spans="3:44" s="126" customFormat="1" ht="12.75" x14ac:dyDescent="0.25">
      <c r="C58" s="127"/>
      <c r="D58" s="127"/>
      <c r="E58" s="127"/>
      <c r="F58" s="127"/>
      <c r="G58" s="127"/>
      <c r="H58" s="127"/>
      <c r="I58" s="127"/>
      <c r="J58" s="135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</row>
    <row r="59" spans="3:44" s="126" customFormat="1" ht="12.75" x14ac:dyDescent="0.25">
      <c r="C59" s="127"/>
      <c r="D59" s="127"/>
      <c r="E59" s="127"/>
      <c r="F59" s="127"/>
      <c r="G59" s="127"/>
      <c r="H59" s="127"/>
      <c r="I59" s="127"/>
      <c r="J59" s="135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</row>
    <row r="60" spans="3:44" s="126" customFormat="1" ht="12.75" x14ac:dyDescent="0.25">
      <c r="C60" s="127"/>
      <c r="D60" s="127"/>
      <c r="E60" s="127"/>
      <c r="F60" s="127"/>
      <c r="G60" s="127"/>
      <c r="H60" s="127"/>
      <c r="I60" s="127"/>
      <c r="J60" s="135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</row>
    <row r="61" spans="3:44" s="126" customFormat="1" ht="12.75" x14ac:dyDescent="0.25">
      <c r="C61" s="127"/>
      <c r="D61" s="127"/>
      <c r="E61" s="127"/>
      <c r="F61" s="127"/>
      <c r="G61" s="127"/>
      <c r="H61" s="127"/>
      <c r="I61" s="127"/>
      <c r="J61" s="135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7"/>
      <c r="AH61" s="127"/>
      <c r="AI61" s="127"/>
      <c r="AJ61" s="127"/>
      <c r="AK61" s="127"/>
      <c r="AL61" s="127"/>
      <c r="AM61" s="127"/>
      <c r="AN61" s="127"/>
      <c r="AO61" s="127"/>
      <c r="AP61" s="127"/>
      <c r="AQ61" s="127"/>
      <c r="AR61" s="127"/>
    </row>
    <row r="62" spans="3:44" s="126" customFormat="1" ht="12.75" x14ac:dyDescent="0.25">
      <c r="C62" s="127"/>
      <c r="D62" s="127"/>
      <c r="E62" s="127"/>
      <c r="F62" s="127"/>
      <c r="G62" s="127"/>
      <c r="H62" s="127"/>
      <c r="I62" s="127"/>
      <c r="J62" s="135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/>
      <c r="AL62" s="127"/>
      <c r="AM62" s="127"/>
      <c r="AN62" s="127"/>
      <c r="AO62" s="127"/>
      <c r="AP62" s="127"/>
      <c r="AQ62" s="127"/>
      <c r="AR62" s="127"/>
    </row>
    <row r="63" spans="3:44" s="126" customFormat="1" ht="12.75" x14ac:dyDescent="0.25">
      <c r="C63" s="127"/>
      <c r="D63" s="127"/>
      <c r="E63" s="127"/>
      <c r="F63" s="127"/>
      <c r="G63" s="127"/>
      <c r="H63" s="127"/>
      <c r="I63" s="127"/>
      <c r="J63" s="135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</row>
    <row r="64" spans="3:44" s="126" customFormat="1" ht="12.75" x14ac:dyDescent="0.25">
      <c r="C64" s="127"/>
      <c r="D64" s="127"/>
      <c r="E64" s="127"/>
      <c r="F64" s="127"/>
      <c r="G64" s="127"/>
      <c r="H64" s="127"/>
      <c r="I64" s="127"/>
      <c r="J64" s="135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/>
      <c r="AI64" s="127"/>
      <c r="AJ64" s="127"/>
      <c r="AK64" s="127"/>
      <c r="AL64" s="127"/>
      <c r="AM64" s="127"/>
      <c r="AN64" s="127"/>
      <c r="AO64" s="127"/>
      <c r="AP64" s="127"/>
      <c r="AQ64" s="127"/>
      <c r="AR64" s="127"/>
    </row>
    <row r="65" spans="3:44" s="126" customFormat="1" ht="12.75" x14ac:dyDescent="0.25">
      <c r="C65" s="127"/>
      <c r="D65" s="127"/>
      <c r="E65" s="127"/>
      <c r="F65" s="127"/>
      <c r="G65" s="127"/>
      <c r="H65" s="127"/>
      <c r="I65" s="127"/>
      <c r="J65" s="135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127"/>
      <c r="AO65" s="127"/>
      <c r="AP65" s="127"/>
      <c r="AQ65" s="127"/>
      <c r="AR65" s="127"/>
    </row>
    <row r="66" spans="3:44" s="126" customFormat="1" ht="12.75" x14ac:dyDescent="0.25">
      <c r="C66" s="127"/>
      <c r="D66" s="127"/>
      <c r="E66" s="127"/>
      <c r="F66" s="127"/>
      <c r="G66" s="127"/>
      <c r="H66" s="127"/>
      <c r="I66" s="127"/>
      <c r="J66" s="135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</row>
    <row r="67" spans="3:44" s="126" customFormat="1" ht="12.75" x14ac:dyDescent="0.25">
      <c r="C67" s="127"/>
      <c r="D67" s="127"/>
      <c r="E67" s="127"/>
      <c r="F67" s="127"/>
      <c r="G67" s="127"/>
      <c r="H67" s="127"/>
      <c r="I67" s="127"/>
      <c r="J67" s="135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  <c r="AQ67" s="127"/>
      <c r="AR67" s="127"/>
    </row>
  </sheetData>
  <mergeCells count="20">
    <mergeCell ref="X5:Y5"/>
    <mergeCell ref="AA5:AB5"/>
    <mergeCell ref="AD5:AO5"/>
    <mergeCell ref="AQ5:AR5"/>
    <mergeCell ref="H5:H6"/>
    <mergeCell ref="I5:I6"/>
    <mergeCell ref="L5:M5"/>
    <mergeCell ref="O5:P5"/>
    <mergeCell ref="R5:S5"/>
    <mergeCell ref="U5:V5"/>
    <mergeCell ref="A1:AS1"/>
    <mergeCell ref="A2:AS2"/>
    <mergeCell ref="AR3:AS3"/>
    <mergeCell ref="A5:A6"/>
    <mergeCell ref="B5:B6"/>
    <mergeCell ref="C5:C6"/>
    <mergeCell ref="D5:D6"/>
    <mergeCell ref="E5:E6"/>
    <mergeCell ref="F5:F6"/>
    <mergeCell ref="G5:G6"/>
  </mergeCells>
  <printOptions horizontalCentered="1"/>
  <pageMargins left="0.55118110236220474" right="2.8346456692913389" top="1.3385826771653544" bottom="0.51181102362204722" header="0.31496062992125984" footer="0.31496062992125984"/>
  <pageSetup paperSize="5" scale="60" orientation="landscape" horizontalDpi="4294967293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0D4A0-FE02-49EF-9DDA-1E2D944CE472}">
  <sheetPr>
    <tabColor theme="9" tint="-0.249977111117893"/>
  </sheetPr>
  <dimension ref="B1:CT353"/>
  <sheetViews>
    <sheetView view="pageBreakPreview" topLeftCell="AH1" zoomScaleNormal="100" zoomScaleSheetLayoutView="100" workbookViewId="0">
      <selection activeCell="AW4" sqref="AW4"/>
    </sheetView>
  </sheetViews>
  <sheetFormatPr defaultRowHeight="12.75" x14ac:dyDescent="0.25"/>
  <cols>
    <col min="1" max="1" width="9.140625" style="183"/>
    <col min="2" max="2" width="5.7109375" style="276" customWidth="1"/>
    <col min="3" max="3" width="10.7109375" style="183" customWidth="1"/>
    <col min="4" max="4" width="35.7109375" style="277" customWidth="1"/>
    <col min="5" max="5" width="12" style="183" hidden="1" customWidth="1"/>
    <col min="6" max="6" width="13.28515625" style="183" hidden="1" customWidth="1"/>
    <col min="7" max="10" width="13.28515625" style="183" bestFit="1" customWidth="1"/>
    <col min="11" max="11" width="13.28515625" style="183" customWidth="1"/>
    <col min="12" max="12" width="9.85546875" style="183" bestFit="1" customWidth="1"/>
    <col min="13" max="13" width="9.42578125" style="183" bestFit="1" customWidth="1"/>
    <col min="14" max="15" width="13.5703125" style="183" customWidth="1"/>
    <col min="16" max="16" width="11.140625" style="183" customWidth="1"/>
    <col min="17" max="18" width="13.5703125" style="183" hidden="1" customWidth="1"/>
    <col min="19" max="19" width="11" style="183" hidden="1" customWidth="1"/>
    <col min="20" max="21" width="13.5703125" style="183" hidden="1" customWidth="1"/>
    <col min="22" max="22" width="9.85546875" style="183" hidden="1" customWidth="1"/>
    <col min="23" max="24" width="13.42578125" style="183" hidden="1" customWidth="1"/>
    <col min="25" max="25" width="9.85546875" style="183" hidden="1" customWidth="1"/>
    <col min="26" max="27" width="13.5703125" style="183" hidden="1" customWidth="1"/>
    <col min="28" max="28" width="9.85546875" style="183" hidden="1" customWidth="1"/>
    <col min="29" max="30" width="13.42578125" style="183" hidden="1" customWidth="1"/>
    <col min="31" max="31" width="9" style="183" hidden="1" customWidth="1"/>
    <col min="32" max="33" width="12" style="183" hidden="1" customWidth="1"/>
    <col min="34" max="35" width="12" style="183" customWidth="1"/>
    <col min="36" max="37" width="12" style="183" hidden="1" customWidth="1"/>
    <col min="38" max="38" width="13.5703125" style="183" hidden="1" customWidth="1"/>
    <col min="39" max="39" width="12" style="183" hidden="1" customWidth="1"/>
    <col min="40" max="40" width="11.7109375" style="183" hidden="1" customWidth="1"/>
    <col min="41" max="43" width="12" style="183" hidden="1" customWidth="1"/>
    <col min="44" max="44" width="11.5703125" style="183" customWidth="1"/>
    <col min="45" max="45" width="14.28515625" style="183" customWidth="1"/>
    <col min="46" max="46" width="13.5703125" style="183" customWidth="1"/>
    <col min="47" max="47" width="9.7109375" style="280" customWidth="1"/>
    <col min="48" max="48" width="7.7109375" style="280" customWidth="1"/>
    <col min="49" max="49" width="8.85546875" style="183" customWidth="1"/>
    <col min="50" max="50" width="5.7109375" style="183" customWidth="1"/>
    <col min="51" max="51" width="10.140625" style="183" bestFit="1" customWidth="1"/>
    <col min="52" max="52" width="35.7109375" style="277" customWidth="1"/>
    <col min="53" max="54" width="10.7109375" style="195" hidden="1" customWidth="1"/>
    <col min="55" max="55" width="12" style="183" hidden="1" customWidth="1"/>
    <col min="56" max="56" width="13.5703125" style="183" hidden="1" customWidth="1"/>
    <col min="57" max="60" width="13.5703125" style="183" bestFit="1" customWidth="1"/>
    <col min="61" max="61" width="13.5703125" style="183" customWidth="1"/>
    <col min="62" max="62" width="9.85546875" style="183" bestFit="1" customWidth="1"/>
    <col min="63" max="63" width="9.42578125" style="183" bestFit="1" customWidth="1"/>
    <col min="64" max="65" width="11.7109375" style="183" customWidth="1"/>
    <col min="66" max="66" width="11.140625" style="183" customWidth="1"/>
    <col min="67" max="68" width="12" style="183" hidden="1" customWidth="1"/>
    <col min="69" max="69" width="10" style="183" hidden="1" customWidth="1"/>
    <col min="70" max="70" width="13.5703125" style="183" hidden="1" customWidth="1"/>
    <col min="71" max="71" width="12" style="183" hidden="1" customWidth="1"/>
    <col min="72" max="72" width="9" style="183" hidden="1" customWidth="1"/>
    <col min="73" max="74" width="12" style="183" hidden="1" customWidth="1"/>
    <col min="75" max="75" width="9" style="183" hidden="1" customWidth="1"/>
    <col min="76" max="77" width="13.5703125" style="183" hidden="1" customWidth="1"/>
    <col min="78" max="78" width="9.85546875" style="183" hidden="1" customWidth="1"/>
    <col min="79" max="80" width="13.42578125" style="183" hidden="1" customWidth="1"/>
    <col min="81" max="81" width="9.85546875" style="183" hidden="1" customWidth="1"/>
    <col min="82" max="83" width="12" style="183" hidden="1" customWidth="1"/>
    <col min="84" max="85" width="12" style="183" customWidth="1"/>
    <col min="86" max="93" width="12" style="183" hidden="1" customWidth="1"/>
    <col min="94" max="94" width="12.42578125" style="183" customWidth="1"/>
    <col min="95" max="96" width="13.5703125" style="183" bestFit="1" customWidth="1"/>
    <col min="97" max="97" width="11.140625" style="183" bestFit="1" customWidth="1"/>
    <col min="98" max="98" width="7.7109375" style="162" bestFit="1" customWidth="1"/>
    <col min="99" max="16384" width="9.140625" style="183"/>
  </cols>
  <sheetData>
    <row r="1" spans="2:98" s="158" customFormat="1" ht="24.95" customHeight="1" x14ac:dyDescent="0.3">
      <c r="B1" s="155"/>
      <c r="C1" s="156" t="s">
        <v>61</v>
      </c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  <c r="AW1" s="157"/>
      <c r="AX1" s="156" t="s">
        <v>61</v>
      </c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  <c r="BL1" s="156"/>
      <c r="BM1" s="156"/>
      <c r="BN1" s="156"/>
      <c r="BO1" s="156"/>
      <c r="BP1" s="156"/>
      <c r="BQ1" s="156"/>
      <c r="BR1" s="156"/>
      <c r="BS1" s="156"/>
      <c r="BT1" s="156"/>
      <c r="BU1" s="156"/>
      <c r="BV1" s="156"/>
      <c r="BW1" s="156"/>
      <c r="BX1" s="156"/>
      <c r="BY1" s="156"/>
      <c r="BZ1" s="156"/>
      <c r="CA1" s="156"/>
      <c r="CB1" s="156"/>
      <c r="CC1" s="156"/>
      <c r="CD1" s="156"/>
      <c r="CE1" s="156"/>
      <c r="CF1" s="156"/>
      <c r="CG1" s="156"/>
      <c r="CH1" s="156"/>
      <c r="CI1" s="156"/>
      <c r="CJ1" s="156"/>
      <c r="CK1" s="156"/>
      <c r="CL1" s="156"/>
      <c r="CM1" s="156"/>
      <c r="CN1" s="156"/>
      <c r="CO1" s="156"/>
      <c r="CP1" s="156"/>
      <c r="CQ1" s="156"/>
      <c r="CR1" s="156"/>
      <c r="CS1" s="156"/>
      <c r="CT1" s="156"/>
    </row>
    <row r="2" spans="2:98" s="158" customFormat="1" ht="24.95" customHeight="1" x14ac:dyDescent="0.3">
      <c r="B2" s="155"/>
      <c r="C2" s="156" t="s">
        <v>62</v>
      </c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  <c r="AT2" s="156"/>
      <c r="AU2" s="156"/>
      <c r="AV2" s="156"/>
      <c r="AW2" s="157"/>
      <c r="AX2" s="156" t="s">
        <v>62</v>
      </c>
      <c r="AY2" s="156"/>
      <c r="AZ2" s="156"/>
      <c r="BA2" s="156"/>
      <c r="BB2" s="156"/>
      <c r="BC2" s="156"/>
      <c r="BD2" s="156"/>
      <c r="BE2" s="156"/>
      <c r="BF2" s="156"/>
      <c r="BG2" s="156"/>
      <c r="BH2" s="156"/>
      <c r="BI2" s="156"/>
      <c r="BJ2" s="156"/>
      <c r="BK2" s="156"/>
      <c r="BL2" s="156"/>
      <c r="BM2" s="156"/>
      <c r="BN2" s="156"/>
      <c r="BO2" s="156"/>
      <c r="BP2" s="156"/>
      <c r="BQ2" s="156"/>
      <c r="BR2" s="156"/>
      <c r="BS2" s="156"/>
      <c r="BT2" s="156"/>
      <c r="BU2" s="156"/>
      <c r="BV2" s="156"/>
      <c r="BW2" s="156"/>
      <c r="BX2" s="156"/>
      <c r="BY2" s="156"/>
      <c r="BZ2" s="156"/>
      <c r="CA2" s="156"/>
      <c r="CB2" s="156"/>
      <c r="CC2" s="156"/>
      <c r="CD2" s="156"/>
      <c r="CE2" s="156"/>
      <c r="CF2" s="156"/>
      <c r="CG2" s="156"/>
      <c r="CH2" s="156"/>
      <c r="CI2" s="156"/>
      <c r="CJ2" s="156"/>
      <c r="CK2" s="156"/>
      <c r="CL2" s="156"/>
      <c r="CM2" s="156"/>
      <c r="CN2" s="156"/>
      <c r="CO2" s="156"/>
      <c r="CP2" s="156"/>
      <c r="CQ2" s="156"/>
      <c r="CR2" s="156"/>
      <c r="CS2" s="156"/>
      <c r="CT2" s="156"/>
    </row>
    <row r="3" spans="2:98" s="166" customFormat="1" ht="15" customHeight="1" x14ac:dyDescent="0.2">
      <c r="B3" s="159"/>
      <c r="C3" s="160"/>
      <c r="D3" s="161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3" t="s">
        <v>2</v>
      </c>
      <c r="AT3" s="163"/>
      <c r="AU3" s="163"/>
      <c r="AV3" s="163"/>
      <c r="AW3" s="162"/>
      <c r="AX3" s="162"/>
      <c r="AY3" s="162"/>
      <c r="AZ3" s="164"/>
      <c r="BA3" s="165"/>
      <c r="BB3" s="165"/>
      <c r="BC3" s="162"/>
      <c r="BD3" s="162"/>
      <c r="BE3" s="162"/>
      <c r="BF3" s="162"/>
      <c r="BG3" s="162"/>
      <c r="BH3" s="162"/>
      <c r="BI3" s="162"/>
      <c r="BJ3" s="162"/>
      <c r="BK3" s="162"/>
      <c r="BL3" s="162"/>
      <c r="BM3" s="162"/>
      <c r="BN3" s="162"/>
      <c r="BO3" s="162"/>
      <c r="BP3" s="162"/>
      <c r="BQ3" s="162"/>
      <c r="BR3" s="162"/>
      <c r="BS3" s="162"/>
      <c r="BT3" s="162"/>
      <c r="BU3" s="162"/>
      <c r="BV3" s="162"/>
      <c r="BW3" s="162"/>
      <c r="BX3" s="162"/>
      <c r="BY3" s="162"/>
      <c r="BZ3" s="162"/>
      <c r="CA3" s="162"/>
      <c r="CB3" s="162"/>
      <c r="CC3" s="162"/>
      <c r="CD3" s="162"/>
      <c r="CE3" s="162"/>
      <c r="CF3" s="162"/>
      <c r="CG3" s="162"/>
      <c r="CH3" s="162"/>
      <c r="CI3" s="162"/>
      <c r="CJ3" s="162"/>
      <c r="CK3" s="162"/>
      <c r="CL3" s="162"/>
      <c r="CM3" s="162"/>
      <c r="CN3" s="162"/>
      <c r="CO3" s="162"/>
      <c r="CP3" s="162"/>
      <c r="CQ3" s="163" t="s">
        <v>63</v>
      </c>
      <c r="CR3" s="163"/>
      <c r="CS3" s="163"/>
      <c r="CT3" s="163"/>
    </row>
    <row r="4" spans="2:98" s="174" customFormat="1" ht="24.95" customHeight="1" x14ac:dyDescent="0.25">
      <c r="B4" s="167" t="s">
        <v>64</v>
      </c>
      <c r="C4" s="168" t="s">
        <v>65</v>
      </c>
      <c r="D4" s="168" t="s">
        <v>66</v>
      </c>
      <c r="E4" s="169">
        <v>2012</v>
      </c>
      <c r="F4" s="24">
        <v>2014</v>
      </c>
      <c r="G4" s="23">
        <v>2015</v>
      </c>
      <c r="H4" s="24">
        <v>2016</v>
      </c>
      <c r="I4" s="23">
        <v>2017</v>
      </c>
      <c r="J4" s="24">
        <v>2018</v>
      </c>
      <c r="K4" s="23">
        <v>2019</v>
      </c>
      <c r="L4" s="25" t="s">
        <v>5</v>
      </c>
      <c r="M4" s="26" t="s">
        <v>6</v>
      </c>
      <c r="N4" s="27" t="s">
        <v>7</v>
      </c>
      <c r="O4" s="28"/>
      <c r="P4" s="29" t="s">
        <v>8</v>
      </c>
      <c r="Q4" s="27" t="s">
        <v>9</v>
      </c>
      <c r="R4" s="28"/>
      <c r="S4" s="29" t="s">
        <v>8</v>
      </c>
      <c r="T4" s="27" t="s">
        <v>10</v>
      </c>
      <c r="U4" s="28"/>
      <c r="V4" s="29" t="s">
        <v>8</v>
      </c>
      <c r="W4" s="27" t="s">
        <v>11</v>
      </c>
      <c r="X4" s="28"/>
      <c r="Y4" s="29" t="s">
        <v>8</v>
      </c>
      <c r="Z4" s="27" t="s">
        <v>12</v>
      </c>
      <c r="AA4" s="28"/>
      <c r="AB4" s="29" t="s">
        <v>8</v>
      </c>
      <c r="AC4" s="27" t="s">
        <v>13</v>
      </c>
      <c r="AD4" s="28"/>
      <c r="AE4" s="29" t="s">
        <v>8</v>
      </c>
      <c r="AF4" s="30">
        <v>2020</v>
      </c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2"/>
      <c r="AR4" s="33" t="s">
        <v>8</v>
      </c>
      <c r="AS4" s="34" t="s">
        <v>14</v>
      </c>
      <c r="AT4" s="35"/>
      <c r="AU4" s="33" t="s">
        <v>8</v>
      </c>
      <c r="AV4" s="170" t="s">
        <v>67</v>
      </c>
      <c r="AW4" s="171"/>
      <c r="AX4" s="167" t="s">
        <v>64</v>
      </c>
      <c r="AY4" s="172" t="s">
        <v>65</v>
      </c>
      <c r="AZ4" s="172" t="s">
        <v>66</v>
      </c>
      <c r="BA4" s="173">
        <v>2009</v>
      </c>
      <c r="BB4" s="173">
        <v>2010</v>
      </c>
      <c r="BC4" s="169">
        <v>2012</v>
      </c>
      <c r="BD4" s="24">
        <v>2014</v>
      </c>
      <c r="BE4" s="23">
        <v>2015</v>
      </c>
      <c r="BF4" s="24">
        <v>2016</v>
      </c>
      <c r="BG4" s="23">
        <v>2017</v>
      </c>
      <c r="BH4" s="24">
        <v>2018</v>
      </c>
      <c r="BI4" s="23">
        <v>2019</v>
      </c>
      <c r="BJ4" s="25" t="s">
        <v>5</v>
      </c>
      <c r="BK4" s="26" t="s">
        <v>6</v>
      </c>
      <c r="BL4" s="27" t="s">
        <v>7</v>
      </c>
      <c r="BM4" s="28"/>
      <c r="BN4" s="29" t="s">
        <v>8</v>
      </c>
      <c r="BO4" s="27" t="s">
        <v>9</v>
      </c>
      <c r="BP4" s="28"/>
      <c r="BQ4" s="29" t="s">
        <v>8</v>
      </c>
      <c r="BR4" s="27" t="s">
        <v>10</v>
      </c>
      <c r="BS4" s="28"/>
      <c r="BT4" s="29" t="s">
        <v>8</v>
      </c>
      <c r="BU4" s="27" t="s">
        <v>11</v>
      </c>
      <c r="BV4" s="28"/>
      <c r="BW4" s="29" t="s">
        <v>8</v>
      </c>
      <c r="BX4" s="27" t="s">
        <v>12</v>
      </c>
      <c r="BY4" s="28"/>
      <c r="BZ4" s="29" t="s">
        <v>8</v>
      </c>
      <c r="CA4" s="27" t="s">
        <v>13</v>
      </c>
      <c r="CB4" s="28"/>
      <c r="CC4" s="29" t="s">
        <v>8</v>
      </c>
      <c r="CD4" s="30">
        <v>2020</v>
      </c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2"/>
      <c r="CP4" s="33" t="s">
        <v>8</v>
      </c>
      <c r="CQ4" s="34" t="s">
        <v>14</v>
      </c>
      <c r="CR4" s="35"/>
      <c r="CS4" s="33" t="s">
        <v>8</v>
      </c>
      <c r="CT4" s="170" t="s">
        <v>67</v>
      </c>
    </row>
    <row r="5" spans="2:98" s="174" customFormat="1" ht="24.95" customHeight="1" x14ac:dyDescent="0.25">
      <c r="B5" s="167"/>
      <c r="C5" s="175"/>
      <c r="D5" s="175"/>
      <c r="E5" s="176"/>
      <c r="F5" s="24"/>
      <c r="G5" s="23"/>
      <c r="H5" s="24"/>
      <c r="I5" s="23"/>
      <c r="J5" s="24"/>
      <c r="K5" s="23"/>
      <c r="L5" s="38" t="s">
        <v>15</v>
      </c>
      <c r="M5" s="39" t="s">
        <v>16</v>
      </c>
      <c r="N5" s="40" t="s">
        <v>17</v>
      </c>
      <c r="O5" s="40" t="s">
        <v>18</v>
      </c>
      <c r="P5" s="43" t="s">
        <v>19</v>
      </c>
      <c r="Q5" s="42" t="s">
        <v>20</v>
      </c>
      <c r="R5" s="42" t="s">
        <v>17</v>
      </c>
      <c r="S5" s="43" t="s">
        <v>21</v>
      </c>
      <c r="T5" s="42" t="s">
        <v>20</v>
      </c>
      <c r="U5" s="42" t="s">
        <v>17</v>
      </c>
      <c r="V5" s="43" t="s">
        <v>21</v>
      </c>
      <c r="W5" s="42" t="s">
        <v>20</v>
      </c>
      <c r="X5" s="42" t="s">
        <v>17</v>
      </c>
      <c r="Y5" s="43" t="s">
        <v>21</v>
      </c>
      <c r="Z5" s="42" t="s">
        <v>20</v>
      </c>
      <c r="AA5" s="42" t="s">
        <v>17</v>
      </c>
      <c r="AB5" s="41" t="s">
        <v>21</v>
      </c>
      <c r="AC5" s="42" t="s">
        <v>20</v>
      </c>
      <c r="AD5" s="42" t="s">
        <v>17</v>
      </c>
      <c r="AE5" s="41" t="s">
        <v>21</v>
      </c>
      <c r="AF5" s="44" t="s">
        <v>22</v>
      </c>
      <c r="AG5" s="44" t="s">
        <v>23</v>
      </c>
      <c r="AH5" s="44" t="s">
        <v>24</v>
      </c>
      <c r="AI5" s="44" t="s">
        <v>25</v>
      </c>
      <c r="AJ5" s="44" t="s">
        <v>26</v>
      </c>
      <c r="AK5" s="44" t="s">
        <v>27</v>
      </c>
      <c r="AL5" s="44" t="s">
        <v>28</v>
      </c>
      <c r="AM5" s="44" t="s">
        <v>29</v>
      </c>
      <c r="AN5" s="44" t="s">
        <v>30</v>
      </c>
      <c r="AO5" s="44" t="s">
        <v>31</v>
      </c>
      <c r="AP5" s="44" t="s">
        <v>32</v>
      </c>
      <c r="AQ5" s="44" t="s">
        <v>33</v>
      </c>
      <c r="AR5" s="45" t="s">
        <v>34</v>
      </c>
      <c r="AS5" s="40" t="s">
        <v>17</v>
      </c>
      <c r="AT5" s="40" t="s">
        <v>18</v>
      </c>
      <c r="AU5" s="46" t="s">
        <v>35</v>
      </c>
      <c r="AV5" s="177">
        <v>2020</v>
      </c>
      <c r="AW5" s="171"/>
      <c r="AX5" s="178"/>
      <c r="AY5" s="172"/>
      <c r="AZ5" s="172"/>
      <c r="BA5" s="179"/>
      <c r="BB5" s="179"/>
      <c r="BC5" s="176"/>
      <c r="BD5" s="24"/>
      <c r="BE5" s="23"/>
      <c r="BF5" s="24"/>
      <c r="BG5" s="23"/>
      <c r="BH5" s="24"/>
      <c r="BI5" s="23"/>
      <c r="BJ5" s="38" t="s">
        <v>15</v>
      </c>
      <c r="BK5" s="39" t="s">
        <v>16</v>
      </c>
      <c r="BL5" s="40" t="s">
        <v>17</v>
      </c>
      <c r="BM5" s="40" t="s">
        <v>18</v>
      </c>
      <c r="BN5" s="43" t="s">
        <v>19</v>
      </c>
      <c r="BO5" s="42" t="s">
        <v>20</v>
      </c>
      <c r="BP5" s="42" t="s">
        <v>17</v>
      </c>
      <c r="BQ5" s="43" t="s">
        <v>21</v>
      </c>
      <c r="BR5" s="42" t="s">
        <v>20</v>
      </c>
      <c r="BS5" s="42" t="s">
        <v>17</v>
      </c>
      <c r="BT5" s="43" t="s">
        <v>21</v>
      </c>
      <c r="BU5" s="42" t="s">
        <v>20</v>
      </c>
      <c r="BV5" s="42" t="s">
        <v>17</v>
      </c>
      <c r="BW5" s="43" t="s">
        <v>21</v>
      </c>
      <c r="BX5" s="42" t="s">
        <v>20</v>
      </c>
      <c r="BY5" s="42" t="s">
        <v>17</v>
      </c>
      <c r="BZ5" s="41" t="s">
        <v>21</v>
      </c>
      <c r="CA5" s="42" t="s">
        <v>20</v>
      </c>
      <c r="CB5" s="42" t="s">
        <v>17</v>
      </c>
      <c r="CC5" s="41" t="s">
        <v>21</v>
      </c>
      <c r="CD5" s="44" t="s">
        <v>22</v>
      </c>
      <c r="CE5" s="44" t="s">
        <v>23</v>
      </c>
      <c r="CF5" s="44" t="s">
        <v>24</v>
      </c>
      <c r="CG5" s="44" t="s">
        <v>25</v>
      </c>
      <c r="CH5" s="44" t="s">
        <v>26</v>
      </c>
      <c r="CI5" s="44" t="s">
        <v>27</v>
      </c>
      <c r="CJ5" s="44" t="s">
        <v>28</v>
      </c>
      <c r="CK5" s="44" t="s">
        <v>29</v>
      </c>
      <c r="CL5" s="44" t="s">
        <v>30</v>
      </c>
      <c r="CM5" s="44" t="s">
        <v>31</v>
      </c>
      <c r="CN5" s="44" t="s">
        <v>32</v>
      </c>
      <c r="CO5" s="44" t="s">
        <v>33</v>
      </c>
      <c r="CP5" s="45" t="s">
        <v>34</v>
      </c>
      <c r="CQ5" s="40" t="s">
        <v>17</v>
      </c>
      <c r="CR5" s="40" t="s">
        <v>18</v>
      </c>
      <c r="CS5" s="46" t="s">
        <v>35</v>
      </c>
      <c r="CT5" s="177">
        <v>2020</v>
      </c>
    </row>
    <row r="6" spans="2:98" s="199" customFormat="1" ht="13.5" x14ac:dyDescent="0.25">
      <c r="B6" s="180">
        <v>1</v>
      </c>
      <c r="C6" s="181" t="s">
        <v>68</v>
      </c>
      <c r="D6" s="182" t="s">
        <v>69</v>
      </c>
      <c r="E6" s="183"/>
      <c r="F6" s="183"/>
      <c r="G6" s="184">
        <v>1357787185.4969997</v>
      </c>
      <c r="H6" s="184">
        <v>1973449527.9060009</v>
      </c>
      <c r="I6" s="184">
        <v>2393339212.8410001</v>
      </c>
      <c r="J6" s="184">
        <v>2825087326.4040012</v>
      </c>
      <c r="K6" s="185">
        <v>3010897524.9729991</v>
      </c>
      <c r="L6" s="14">
        <f t="shared" ref="L6:L30" si="0">(K6-J6)/J6*100</f>
        <v>6.5771488488999053</v>
      </c>
      <c r="M6" s="15">
        <f t="shared" ref="M6:M30" si="1">LOGEST(G6:K6)*100-100</f>
        <v>21.549573456849913</v>
      </c>
      <c r="N6" s="184">
        <v>769024246.63799977</v>
      </c>
      <c r="O6" s="185">
        <v>766243727.10899961</v>
      </c>
      <c r="P6" s="186">
        <f t="shared" ref="P6:P33" si="2">(O6-N6)/N6*100</f>
        <v>-0.36156461140932372</v>
      </c>
      <c r="Q6" s="62">
        <f t="shared" ref="Q6:Q30" si="3">Z6-N6</f>
        <v>556568624.7130003</v>
      </c>
      <c r="R6" s="62">
        <f t="shared" ref="R6:R30" si="4">SUM(AI6:AK6)</f>
        <v>150219185.19000018</v>
      </c>
      <c r="S6" s="17">
        <f t="shared" ref="S6:S30" si="5">(R6-Q6)/Q6*100</f>
        <v>-73.009764021918755</v>
      </c>
      <c r="T6" s="62">
        <v>788910439.65000093</v>
      </c>
      <c r="U6" s="62">
        <v>807532796.97000003</v>
      </c>
      <c r="V6" s="187">
        <v>2.3605160210911755</v>
      </c>
      <c r="W6" s="62">
        <f t="shared" ref="W6:W30" si="6">AS6-T6-Q6-N6</f>
        <v>-1129599307.4730012</v>
      </c>
      <c r="X6" s="62">
        <f t="shared" ref="X6:X30" si="7">SUM(AO6:AQ6)</f>
        <v>0</v>
      </c>
      <c r="Y6" s="188">
        <f t="shared" ref="Y6:Y30" si="8">(X6-W6)/W6*100</f>
        <v>-100</v>
      </c>
      <c r="Z6" s="184">
        <v>1325592871.3510001</v>
      </c>
      <c r="AA6" s="185">
        <v>1443785306.5920002</v>
      </c>
      <c r="AB6" s="189">
        <f t="shared" ref="AB6:AB30" si="9">(AA6-Z6)/Z6*100</f>
        <v>8.9161942399812695</v>
      </c>
      <c r="AC6" s="63">
        <f t="shared" ref="AC6:AC30" si="10">AS6-Z6</f>
        <v>-340688867.82300031</v>
      </c>
      <c r="AD6" s="63">
        <f t="shared" ref="AD6:AD30" si="11">SUM(AL6:AQ6)</f>
        <v>0</v>
      </c>
      <c r="AE6" s="64">
        <f t="shared" ref="AE6:AE30" si="12">(AD6-AC6)/AC6*100</f>
        <v>-100</v>
      </c>
      <c r="AF6" s="185">
        <v>271411947.41400003</v>
      </c>
      <c r="AG6" s="62">
        <v>257907428.30200016</v>
      </c>
      <c r="AH6" s="62">
        <v>236924351.39299941</v>
      </c>
      <c r="AI6" s="60">
        <f t="shared" ref="AI6:AI30" si="13">AT6-AH6-AG6-AF6</f>
        <v>150219185.19000018</v>
      </c>
      <c r="AJ6" s="63"/>
      <c r="AK6" s="63"/>
      <c r="AL6" s="63"/>
      <c r="AM6" s="66"/>
      <c r="AN6" s="63"/>
      <c r="AO6" s="63"/>
      <c r="AP6" s="63"/>
      <c r="AQ6" s="63"/>
      <c r="AR6" s="190">
        <f t="shared" ref="AR6:AR33" si="14">(AI6-AH6)/AH6*100</f>
        <v>-36.596139524373598</v>
      </c>
      <c r="AS6" s="184">
        <v>984904003.52799976</v>
      </c>
      <c r="AT6" s="185">
        <v>916462912.29899979</v>
      </c>
      <c r="AU6" s="186">
        <f t="shared" ref="AU6:AU31" si="15">(AT6-AS6)/AS6*100</f>
        <v>-6.9490113740871049</v>
      </c>
      <c r="AV6" s="191">
        <f>(AT6/AT$33)*100</f>
        <v>34.81471651023989</v>
      </c>
      <c r="AW6" s="192"/>
      <c r="AX6" s="193">
        <v>1</v>
      </c>
      <c r="AY6" s="194" t="s">
        <v>68</v>
      </c>
      <c r="AZ6" s="182" t="s">
        <v>69</v>
      </c>
      <c r="BA6" s="195"/>
      <c r="BB6" s="195"/>
      <c r="BC6" s="183"/>
      <c r="BD6" s="183"/>
      <c r="BE6" s="196">
        <v>73125559.316</v>
      </c>
      <c r="BF6" s="196">
        <v>99304004.720000029</v>
      </c>
      <c r="BG6" s="196">
        <v>114581633.67899995</v>
      </c>
      <c r="BH6" s="196">
        <v>117014095.02700002</v>
      </c>
      <c r="BI6" s="197">
        <v>123058593.86399989</v>
      </c>
      <c r="BJ6" s="14">
        <f t="shared" ref="BJ6:BJ30" si="16">(BI6-BH6)/BH6*100</f>
        <v>5.1656160188267455</v>
      </c>
      <c r="BK6" s="15">
        <f t="shared" ref="BK6:BK30" si="17">LOGEST(BE6:BI6)*100-100</f>
        <v>12.806906824819237</v>
      </c>
      <c r="BL6" s="184">
        <v>31397959.962999992</v>
      </c>
      <c r="BM6" s="185">
        <v>30032245.392000008</v>
      </c>
      <c r="BN6" s="186">
        <f t="shared" ref="BN6:BN30" si="18">(BM6-BL6)/BL6*100</f>
        <v>-4.349692058367391</v>
      </c>
      <c r="BO6" s="62">
        <f t="shared" ref="BO6:BO30" si="19">BX6-BL6</f>
        <v>23155060.844000012</v>
      </c>
      <c r="BP6" s="62">
        <f t="shared" ref="BP6:BP30" si="20">SUM(CG6:CI6)</f>
        <v>5814155.3799999915</v>
      </c>
      <c r="BQ6" s="17">
        <f t="shared" ref="BQ6:BQ30" si="21">(BP6-BO6)/BO6*100</f>
        <v>-74.890347215362354</v>
      </c>
      <c r="BR6" s="62">
        <v>32662519.434000004</v>
      </c>
      <c r="BS6" s="62">
        <v>34344484.697999977</v>
      </c>
      <c r="BT6" s="17">
        <v>5.1495270210207149</v>
      </c>
      <c r="BU6" s="62">
        <f t="shared" ref="BU6:BU30" si="22">CQ6-BR6-BO6-BL6</f>
        <v>-46842399.686000004</v>
      </c>
      <c r="BV6" s="62">
        <f t="shared" ref="BV6:BV30" si="23">SUM(CM6:CO6)</f>
        <v>0</v>
      </c>
      <c r="BW6" s="188">
        <f t="shared" ref="BW6:BW30" si="24">(BV6-BU6)/BU6*100</f>
        <v>-100</v>
      </c>
      <c r="BX6" s="184">
        <v>54553020.807000004</v>
      </c>
      <c r="BY6" s="185">
        <v>58695871.956000015</v>
      </c>
      <c r="BZ6" s="189">
        <f t="shared" ref="BZ6:BZ30" si="25">(BY6-BX6)/BX6*100</f>
        <v>7.5941736822544916</v>
      </c>
      <c r="CA6" s="63">
        <f t="shared" ref="CA6:CA30" si="26">CQ6-BX6</f>
        <v>-14179880.252000004</v>
      </c>
      <c r="CB6" s="63">
        <f t="shared" ref="CB6:CB30" si="27">SUM(CJ6:CO6)</f>
        <v>0</v>
      </c>
      <c r="CC6" s="64">
        <f t="shared" ref="CC6:CC30" si="28">(CB6-CA6)/CA6*100</f>
        <v>-100</v>
      </c>
      <c r="CD6" s="185">
        <v>10603595.172000002</v>
      </c>
      <c r="CE6" s="62">
        <v>9981443.2029999942</v>
      </c>
      <c r="CF6" s="62">
        <v>9447207.0170000121</v>
      </c>
      <c r="CG6" s="60">
        <f t="shared" ref="CG6:CG30" si="29">CR6-CF6-CE6-CD6</f>
        <v>5814155.3799999915</v>
      </c>
      <c r="CH6" s="63"/>
      <c r="CI6" s="63"/>
      <c r="CJ6" s="63"/>
      <c r="CK6" s="66"/>
      <c r="CL6" s="63"/>
      <c r="CM6" s="63"/>
      <c r="CN6" s="63"/>
      <c r="CO6" s="63"/>
      <c r="CP6" s="190">
        <f t="shared" ref="CP6:CP33" si="30">(CG6-CF6)/CF6*100</f>
        <v>-38.456356788439535</v>
      </c>
      <c r="CQ6" s="184">
        <v>40373140.555</v>
      </c>
      <c r="CR6" s="185">
        <v>35846400.772</v>
      </c>
      <c r="CS6" s="186">
        <f t="shared" ref="CS6:CS30" si="31">(CR6-CQ6)/CQ6*100</f>
        <v>-11.212255773942728</v>
      </c>
      <c r="CT6" s="198">
        <f>(CR6/CR$33)*100</f>
        <v>3.2061363379195087</v>
      </c>
    </row>
    <row r="7" spans="2:98" s="199" customFormat="1" ht="13.5" x14ac:dyDescent="0.25">
      <c r="B7" s="200">
        <v>2</v>
      </c>
      <c r="C7" s="181" t="s">
        <v>70</v>
      </c>
      <c r="D7" s="182" t="s">
        <v>71</v>
      </c>
      <c r="E7" s="183"/>
      <c r="F7" s="183"/>
      <c r="G7" s="184">
        <v>939332829.56300008</v>
      </c>
      <c r="H7" s="184">
        <v>900808309.21600032</v>
      </c>
      <c r="I7" s="184">
        <v>917239396.87900007</v>
      </c>
      <c r="J7" s="184">
        <v>951412951.32000017</v>
      </c>
      <c r="K7" s="185">
        <v>832995417.33000004</v>
      </c>
      <c r="L7" s="14">
        <f t="shared" si="0"/>
        <v>-12.44649169697621</v>
      </c>
      <c r="M7" s="15">
        <f t="shared" si="1"/>
        <v>-1.8391546661216296</v>
      </c>
      <c r="N7" s="184">
        <v>214007203.22500005</v>
      </c>
      <c r="O7" s="185">
        <v>207337148.35700002</v>
      </c>
      <c r="P7" s="186">
        <f t="shared" si="2"/>
        <v>-3.1167431598025965</v>
      </c>
      <c r="Q7" s="62">
        <f t="shared" si="3"/>
        <v>248566386.02599993</v>
      </c>
      <c r="R7" s="62">
        <f t="shared" si="4"/>
        <v>70422179.586999923</v>
      </c>
      <c r="S7" s="17">
        <f t="shared" si="5"/>
        <v>-71.668663364790689</v>
      </c>
      <c r="T7" s="62">
        <v>249675697.18599993</v>
      </c>
      <c r="U7" s="62">
        <v>215795854.11699989</v>
      </c>
      <c r="V7" s="187">
        <v>-13.569539787350909</v>
      </c>
      <c r="W7" s="62">
        <f t="shared" si="6"/>
        <v>-427361130.9749999</v>
      </c>
      <c r="X7" s="62">
        <f t="shared" si="7"/>
        <v>0</v>
      </c>
      <c r="Y7" s="188">
        <f t="shared" si="8"/>
        <v>-100</v>
      </c>
      <c r="Z7" s="184">
        <v>462573589.25099999</v>
      </c>
      <c r="AA7" s="185">
        <v>410746453.24000001</v>
      </c>
      <c r="AB7" s="189">
        <f t="shared" si="9"/>
        <v>-11.204084542508918</v>
      </c>
      <c r="AC7" s="63">
        <f t="shared" si="10"/>
        <v>-177685433.78899997</v>
      </c>
      <c r="AD7" s="63">
        <f t="shared" si="11"/>
        <v>0</v>
      </c>
      <c r="AE7" s="64">
        <f t="shared" si="12"/>
        <v>-100</v>
      </c>
      <c r="AF7" s="185">
        <v>71968137.795000017</v>
      </c>
      <c r="AG7" s="65">
        <v>62331932.893000007</v>
      </c>
      <c r="AH7" s="62">
        <v>73037077.669</v>
      </c>
      <c r="AI7" s="60">
        <f t="shared" si="13"/>
        <v>70422179.586999923</v>
      </c>
      <c r="AJ7" s="63"/>
      <c r="AK7" s="63"/>
      <c r="AL7" s="63"/>
      <c r="AM7" s="66"/>
      <c r="AN7" s="63"/>
      <c r="AO7" s="63"/>
      <c r="AP7" s="63"/>
      <c r="AQ7" s="63"/>
      <c r="AR7" s="190">
        <f t="shared" si="14"/>
        <v>-3.5802337188936426</v>
      </c>
      <c r="AS7" s="184">
        <v>284888155.46200001</v>
      </c>
      <c r="AT7" s="185">
        <v>277759327.94399995</v>
      </c>
      <c r="AU7" s="186">
        <f t="shared" si="15"/>
        <v>-2.5023249936240153</v>
      </c>
      <c r="AV7" s="201">
        <f t="shared" ref="AV7:AV30" si="32">(AT7/AT$33)*100</f>
        <v>10.551558749046462</v>
      </c>
      <c r="AW7" s="192"/>
      <c r="AX7" s="202">
        <v>2</v>
      </c>
      <c r="AY7" s="194" t="s">
        <v>70</v>
      </c>
      <c r="AZ7" s="182" t="s">
        <v>71</v>
      </c>
      <c r="BA7" s="195"/>
      <c r="BB7" s="195"/>
      <c r="BC7" s="183"/>
      <c r="BD7" s="183"/>
      <c r="BE7" s="196">
        <v>937668482.472</v>
      </c>
      <c r="BF7" s="196">
        <v>923974586.5120002</v>
      </c>
      <c r="BG7" s="196">
        <v>948814823.4059999</v>
      </c>
      <c r="BH7" s="196">
        <v>933267577.78500021</v>
      </c>
      <c r="BI7" s="197">
        <v>895969254.29200006</v>
      </c>
      <c r="BJ7" s="14">
        <f t="shared" si="16"/>
        <v>-3.9965305107376912</v>
      </c>
      <c r="BK7" s="15">
        <f t="shared" si="17"/>
        <v>-0.80646380608763479</v>
      </c>
      <c r="BL7" s="184">
        <v>217882805.27900001</v>
      </c>
      <c r="BM7" s="185">
        <v>228750301.669</v>
      </c>
      <c r="BN7" s="186">
        <f t="shared" si="18"/>
        <v>4.987771465528958</v>
      </c>
      <c r="BO7" s="62">
        <f t="shared" si="19"/>
        <v>238622355.10199985</v>
      </c>
      <c r="BP7" s="62">
        <f t="shared" si="20"/>
        <v>82993988.445000082</v>
      </c>
      <c r="BQ7" s="17">
        <f t="shared" si="21"/>
        <v>-65.219525048470814</v>
      </c>
      <c r="BR7" s="62">
        <v>244276362.95900008</v>
      </c>
      <c r="BS7" s="62">
        <v>233741593.92499968</v>
      </c>
      <c r="BT7" s="17">
        <v>-4.3126436411567894</v>
      </c>
      <c r="BU7" s="62">
        <f t="shared" si="22"/>
        <v>-406827964.73299992</v>
      </c>
      <c r="BV7" s="62">
        <f t="shared" si="23"/>
        <v>0</v>
      </c>
      <c r="BW7" s="188">
        <f t="shared" si="24"/>
        <v>-100</v>
      </c>
      <c r="BX7" s="184">
        <v>456505160.38099986</v>
      </c>
      <c r="BY7" s="185">
        <v>421021067.40600002</v>
      </c>
      <c r="BZ7" s="189">
        <f t="shared" si="25"/>
        <v>-7.7729883590767672</v>
      </c>
      <c r="CA7" s="63">
        <f t="shared" si="26"/>
        <v>-162551601.77399981</v>
      </c>
      <c r="CB7" s="63">
        <f t="shared" si="27"/>
        <v>0</v>
      </c>
      <c r="CC7" s="64">
        <f t="shared" si="28"/>
        <v>-100</v>
      </c>
      <c r="CD7" s="185">
        <v>80301121.895000011</v>
      </c>
      <c r="CE7" s="65">
        <v>65514048.854000002</v>
      </c>
      <c r="CF7" s="62">
        <v>82935130.919999987</v>
      </c>
      <c r="CG7" s="60">
        <f t="shared" si="29"/>
        <v>82993988.445000082</v>
      </c>
      <c r="CH7" s="63"/>
      <c r="CI7" s="63"/>
      <c r="CJ7" s="63"/>
      <c r="CK7" s="66"/>
      <c r="CL7" s="63"/>
      <c r="CM7" s="63"/>
      <c r="CN7" s="63"/>
      <c r="CO7" s="63"/>
      <c r="CP7" s="190">
        <f t="shared" si="30"/>
        <v>7.0968146245370844E-2</v>
      </c>
      <c r="CQ7" s="184">
        <v>293953558.60700005</v>
      </c>
      <c r="CR7" s="185">
        <v>311744290.11400008</v>
      </c>
      <c r="CS7" s="186">
        <f t="shared" si="31"/>
        <v>6.0522252533044751</v>
      </c>
      <c r="CT7" s="198">
        <f t="shared" ref="CT7:CT30" si="33">(CR7/CR$33)*100</f>
        <v>27.882707193692173</v>
      </c>
    </row>
    <row r="8" spans="2:98" s="199" customFormat="1" ht="13.5" x14ac:dyDescent="0.25">
      <c r="B8" s="200">
        <v>3</v>
      </c>
      <c r="C8" s="181" t="s">
        <v>72</v>
      </c>
      <c r="D8" s="182" t="s">
        <v>73</v>
      </c>
      <c r="E8" s="183"/>
      <c r="F8" s="183"/>
      <c r="G8" s="184">
        <v>600491692.54400003</v>
      </c>
      <c r="H8" s="184">
        <v>604601604.89199996</v>
      </c>
      <c r="I8" s="184">
        <v>571205164.32200003</v>
      </c>
      <c r="J8" s="184">
        <v>633439731.03099978</v>
      </c>
      <c r="K8" s="185">
        <v>649571292.76299989</v>
      </c>
      <c r="L8" s="14">
        <f t="shared" si="0"/>
        <v>2.5466608647588371</v>
      </c>
      <c r="M8" s="15">
        <f t="shared" si="1"/>
        <v>2.0581200972094678</v>
      </c>
      <c r="N8" s="184">
        <v>176187095.57299998</v>
      </c>
      <c r="O8" s="185">
        <v>171666874.77199998</v>
      </c>
      <c r="P8" s="186">
        <f t="shared" si="2"/>
        <v>-2.5655799514142772</v>
      </c>
      <c r="Q8" s="62">
        <f t="shared" si="3"/>
        <v>141401305.50299993</v>
      </c>
      <c r="R8" s="62">
        <f t="shared" si="4"/>
        <v>44906081.280000046</v>
      </c>
      <c r="S8" s="17">
        <f t="shared" si="5"/>
        <v>-68.242102772490071</v>
      </c>
      <c r="T8" s="62">
        <v>150565278.45800009</v>
      </c>
      <c r="U8" s="62">
        <v>156229558.75900021</v>
      </c>
      <c r="V8" s="187">
        <v>3.7620096472508822</v>
      </c>
      <c r="W8" s="62">
        <f t="shared" si="6"/>
        <v>-234545938.47099999</v>
      </c>
      <c r="X8" s="62">
        <f t="shared" si="7"/>
        <v>0</v>
      </c>
      <c r="Y8" s="188">
        <f t="shared" si="8"/>
        <v>-100</v>
      </c>
      <c r="Z8" s="184">
        <v>317588401.07599992</v>
      </c>
      <c r="AA8" s="185">
        <v>329343409.01799983</v>
      </c>
      <c r="AB8" s="189">
        <f t="shared" si="9"/>
        <v>3.7013341489089524</v>
      </c>
      <c r="AC8" s="63">
        <f t="shared" si="10"/>
        <v>-83980660.012999892</v>
      </c>
      <c r="AD8" s="63">
        <f t="shared" si="11"/>
        <v>0</v>
      </c>
      <c r="AE8" s="64">
        <f t="shared" si="12"/>
        <v>-100</v>
      </c>
      <c r="AF8" s="185">
        <v>57403379.642000005</v>
      </c>
      <c r="AG8" s="65">
        <v>58348767.838</v>
      </c>
      <c r="AH8" s="62">
        <v>55914727.291999981</v>
      </c>
      <c r="AI8" s="60">
        <f t="shared" si="13"/>
        <v>44906081.280000046</v>
      </c>
      <c r="AJ8" s="63"/>
      <c r="AK8" s="63"/>
      <c r="AL8" s="63"/>
      <c r="AM8" s="66"/>
      <c r="AN8" s="63"/>
      <c r="AO8" s="63"/>
      <c r="AP8" s="63"/>
      <c r="AQ8" s="63"/>
      <c r="AR8" s="190">
        <f t="shared" si="14"/>
        <v>-19.688276318527269</v>
      </c>
      <c r="AS8" s="184">
        <v>233607741.06300002</v>
      </c>
      <c r="AT8" s="185">
        <v>216572956.05200002</v>
      </c>
      <c r="AU8" s="186">
        <f t="shared" si="15"/>
        <v>-7.2920464593705461</v>
      </c>
      <c r="AV8" s="201">
        <f t="shared" si="32"/>
        <v>8.2272026151289488</v>
      </c>
      <c r="AW8" s="192"/>
      <c r="AX8" s="202">
        <v>3</v>
      </c>
      <c r="AY8" s="194" t="s">
        <v>72</v>
      </c>
      <c r="AZ8" s="182" t="s">
        <v>73</v>
      </c>
      <c r="BA8" s="195"/>
      <c r="BB8" s="195"/>
      <c r="BC8" s="183"/>
      <c r="BD8" s="183"/>
      <c r="BE8" s="196">
        <v>168075873.37200001</v>
      </c>
      <c r="BF8" s="196">
        <v>164207861.91799998</v>
      </c>
      <c r="BG8" s="196">
        <v>151646915.2389999</v>
      </c>
      <c r="BH8" s="196">
        <v>159769813.73199999</v>
      </c>
      <c r="BI8" s="197">
        <v>160689758.73900002</v>
      </c>
      <c r="BJ8" s="14">
        <f t="shared" si="16"/>
        <v>0.57579400358014876</v>
      </c>
      <c r="BK8" s="15">
        <f t="shared" si="17"/>
        <v>-1.1659385061506811</v>
      </c>
      <c r="BL8" s="184">
        <v>42894103.089000002</v>
      </c>
      <c r="BM8" s="185">
        <v>39928539.427000016</v>
      </c>
      <c r="BN8" s="186">
        <f t="shared" si="18"/>
        <v>-6.9136861443327184</v>
      </c>
      <c r="BO8" s="62">
        <f t="shared" si="19"/>
        <v>38378039.106999993</v>
      </c>
      <c r="BP8" s="62">
        <f t="shared" si="20"/>
        <v>11104406.164999988</v>
      </c>
      <c r="BQ8" s="17">
        <f t="shared" si="21"/>
        <v>-71.065728152393831</v>
      </c>
      <c r="BR8" s="62">
        <v>37723627.338000007</v>
      </c>
      <c r="BS8" s="62">
        <v>38724431.334000036</v>
      </c>
      <c r="BT8" s="17">
        <v>2.6529898279211683</v>
      </c>
      <c r="BU8" s="62">
        <f t="shared" si="22"/>
        <v>-61672142.548000008</v>
      </c>
      <c r="BV8" s="62">
        <f t="shared" si="23"/>
        <v>0</v>
      </c>
      <c r="BW8" s="188">
        <f t="shared" si="24"/>
        <v>-100</v>
      </c>
      <c r="BX8" s="184">
        <v>81272142.195999995</v>
      </c>
      <c r="BY8" s="185">
        <v>81152156.383999988</v>
      </c>
      <c r="BZ8" s="189">
        <f t="shared" si="25"/>
        <v>-0.14763461225205879</v>
      </c>
      <c r="CA8" s="63">
        <f t="shared" si="26"/>
        <v>-23948515.210000001</v>
      </c>
      <c r="CB8" s="63">
        <f t="shared" si="27"/>
        <v>0</v>
      </c>
      <c r="CC8" s="64">
        <f t="shared" si="28"/>
        <v>-100</v>
      </c>
      <c r="CD8" s="185">
        <v>13074884.474999998</v>
      </c>
      <c r="CE8" s="65">
        <v>13363486.486000001</v>
      </c>
      <c r="CF8" s="62">
        <v>13490168.466000017</v>
      </c>
      <c r="CG8" s="60">
        <f t="shared" si="29"/>
        <v>11104406.164999988</v>
      </c>
      <c r="CH8" s="63"/>
      <c r="CI8" s="63"/>
      <c r="CJ8" s="63"/>
      <c r="CK8" s="66"/>
      <c r="CL8" s="63"/>
      <c r="CM8" s="63"/>
      <c r="CN8" s="63"/>
      <c r="CO8" s="63"/>
      <c r="CP8" s="190">
        <f t="shared" si="30"/>
        <v>-17.685192790683018</v>
      </c>
      <c r="CQ8" s="184">
        <v>57323626.985999994</v>
      </c>
      <c r="CR8" s="185">
        <v>51032945.592</v>
      </c>
      <c r="CS8" s="186">
        <f t="shared" si="31"/>
        <v>-10.973976569096633</v>
      </c>
      <c r="CT8" s="198">
        <f t="shared" si="33"/>
        <v>4.5644354180569398</v>
      </c>
    </row>
    <row r="9" spans="2:98" s="199" customFormat="1" ht="13.5" x14ac:dyDescent="0.25">
      <c r="B9" s="200">
        <v>4</v>
      </c>
      <c r="C9" s="181">
        <v>6401</v>
      </c>
      <c r="D9" s="182" t="s">
        <v>74</v>
      </c>
      <c r="E9" s="183"/>
      <c r="F9" s="183"/>
      <c r="G9" s="184">
        <v>32181671.667000007</v>
      </c>
      <c r="H9" s="184">
        <v>51281339.385000013</v>
      </c>
      <c r="I9" s="184">
        <v>219945820.80700001</v>
      </c>
      <c r="J9" s="184">
        <v>347592920.417</v>
      </c>
      <c r="K9" s="185">
        <v>496797643.45700002</v>
      </c>
      <c r="L9" s="14">
        <f t="shared" si="0"/>
        <v>42.925132900003319</v>
      </c>
      <c r="M9" s="15">
        <f t="shared" si="1"/>
        <v>109.32704454827902</v>
      </c>
      <c r="N9" s="184">
        <v>99105601.803000003</v>
      </c>
      <c r="O9" s="185">
        <v>152985021.97900003</v>
      </c>
      <c r="P9" s="186">
        <f t="shared" si="2"/>
        <v>54.365665709896383</v>
      </c>
      <c r="Q9" s="62">
        <f t="shared" si="3"/>
        <v>66426068.990999997</v>
      </c>
      <c r="R9" s="62">
        <f t="shared" si="4"/>
        <v>52338135.382999972</v>
      </c>
      <c r="S9" s="17">
        <f t="shared" si="5"/>
        <v>-21.208440935905429</v>
      </c>
      <c r="T9" s="62">
        <v>79200562.704000011</v>
      </c>
      <c r="U9" s="62">
        <v>118070431.26400003</v>
      </c>
      <c r="V9" s="187">
        <v>49.077768178580001</v>
      </c>
      <c r="W9" s="62">
        <f t="shared" si="6"/>
        <v>-96954279.612000003</v>
      </c>
      <c r="X9" s="62">
        <f t="shared" si="7"/>
        <v>0</v>
      </c>
      <c r="Y9" s="188">
        <f t="shared" si="8"/>
        <v>-100</v>
      </c>
      <c r="Z9" s="184">
        <v>165531670.794</v>
      </c>
      <c r="AA9" s="185">
        <v>221045687.17999998</v>
      </c>
      <c r="AB9" s="189">
        <f t="shared" si="9"/>
        <v>33.536794572131015</v>
      </c>
      <c r="AC9" s="63">
        <f t="shared" si="10"/>
        <v>-17753716.907999992</v>
      </c>
      <c r="AD9" s="63">
        <f t="shared" si="11"/>
        <v>0</v>
      </c>
      <c r="AE9" s="64">
        <f t="shared" si="12"/>
        <v>-100</v>
      </c>
      <c r="AF9" s="185">
        <v>51278118.402999997</v>
      </c>
      <c r="AG9" s="65">
        <v>47334106.799999997</v>
      </c>
      <c r="AH9" s="62">
        <v>54372796.776000038</v>
      </c>
      <c r="AI9" s="60">
        <f t="shared" si="13"/>
        <v>52338135.382999972</v>
      </c>
      <c r="AJ9" s="63"/>
      <c r="AK9" s="63"/>
      <c r="AL9" s="63"/>
      <c r="AM9" s="66"/>
      <c r="AN9" s="63"/>
      <c r="AO9" s="63"/>
      <c r="AP9" s="63"/>
      <c r="AQ9" s="63"/>
      <c r="AR9" s="190">
        <f t="shared" si="14"/>
        <v>-3.7420576347806307</v>
      </c>
      <c r="AS9" s="184">
        <v>147777953.88600001</v>
      </c>
      <c r="AT9" s="185">
        <v>205323157.36199999</v>
      </c>
      <c r="AU9" s="186">
        <f t="shared" si="15"/>
        <v>38.940316848879867</v>
      </c>
      <c r="AV9" s="201">
        <f t="shared" si="32"/>
        <v>7.7998437477557774</v>
      </c>
      <c r="AW9" s="192"/>
      <c r="AX9" s="202">
        <v>4</v>
      </c>
      <c r="AY9" s="203">
        <v>6401</v>
      </c>
      <c r="AZ9" s="182" t="s">
        <v>74</v>
      </c>
      <c r="BA9" s="195"/>
      <c r="BB9" s="195"/>
      <c r="BC9" s="183"/>
      <c r="BD9" s="183"/>
      <c r="BE9" s="196">
        <v>1403063.17</v>
      </c>
      <c r="BF9" s="196">
        <v>2515197.3650000002</v>
      </c>
      <c r="BG9" s="196">
        <v>14056455.614999996</v>
      </c>
      <c r="BH9" s="196">
        <v>23772704.836000003</v>
      </c>
      <c r="BI9" s="197">
        <v>36100114.323000006</v>
      </c>
      <c r="BJ9" s="14">
        <f t="shared" si="16"/>
        <v>51.8553087334517</v>
      </c>
      <c r="BK9" s="15">
        <f t="shared" si="17"/>
        <v>139.68282972961762</v>
      </c>
      <c r="BL9" s="184">
        <v>7351063.5070000002</v>
      </c>
      <c r="BM9" s="185">
        <v>10367262.331999999</v>
      </c>
      <c r="BN9" s="186">
        <f t="shared" si="18"/>
        <v>41.030781765493437</v>
      </c>
      <c r="BO9" s="62">
        <f t="shared" si="19"/>
        <v>3590744.5509999981</v>
      </c>
      <c r="BP9" s="62">
        <f t="shared" si="20"/>
        <v>3703528.8569999989</v>
      </c>
      <c r="BQ9" s="17">
        <f t="shared" si="21"/>
        <v>3.1409726979489849</v>
      </c>
      <c r="BR9" s="62">
        <v>5590515.3550000051</v>
      </c>
      <c r="BS9" s="62">
        <v>8862887.5850000046</v>
      </c>
      <c r="BT9" s="17">
        <v>58.534357249788762</v>
      </c>
      <c r="BU9" s="62">
        <f t="shared" si="22"/>
        <v>-5597779.0340000028</v>
      </c>
      <c r="BV9" s="62">
        <f t="shared" si="23"/>
        <v>0</v>
      </c>
      <c r="BW9" s="188">
        <f t="shared" si="24"/>
        <v>-100</v>
      </c>
      <c r="BX9" s="184">
        <v>10941808.057999998</v>
      </c>
      <c r="BY9" s="185">
        <v>16183217.727</v>
      </c>
      <c r="BZ9" s="189">
        <f t="shared" si="25"/>
        <v>47.902591977637513</v>
      </c>
      <c r="CA9" s="63">
        <f t="shared" si="26"/>
        <v>-7263.6789999976754</v>
      </c>
      <c r="CB9" s="63">
        <f t="shared" si="27"/>
        <v>0</v>
      </c>
      <c r="CC9" s="64">
        <f t="shared" si="28"/>
        <v>-100</v>
      </c>
      <c r="CD9" s="185">
        <v>3456171.659</v>
      </c>
      <c r="CE9" s="65">
        <v>3088742.3310000002</v>
      </c>
      <c r="CF9" s="62">
        <v>3822348.3419999983</v>
      </c>
      <c r="CG9" s="60">
        <f t="shared" si="29"/>
        <v>3703528.8569999989</v>
      </c>
      <c r="CH9" s="63"/>
      <c r="CI9" s="63"/>
      <c r="CJ9" s="63"/>
      <c r="CK9" s="66"/>
      <c r="CL9" s="63"/>
      <c r="CM9" s="63"/>
      <c r="CN9" s="63"/>
      <c r="CO9" s="63"/>
      <c r="CP9" s="190">
        <f t="shared" si="30"/>
        <v>-3.1085467458423355</v>
      </c>
      <c r="CQ9" s="184">
        <v>10934544.379000001</v>
      </c>
      <c r="CR9" s="185">
        <v>14070791.188999997</v>
      </c>
      <c r="CS9" s="186">
        <f t="shared" si="31"/>
        <v>28.682007235923045</v>
      </c>
      <c r="CT9" s="198">
        <f t="shared" si="33"/>
        <v>1.2585050092272774</v>
      </c>
    </row>
    <row r="10" spans="2:98" s="199" customFormat="1" ht="13.5" x14ac:dyDescent="0.25">
      <c r="B10" s="200">
        <v>5</v>
      </c>
      <c r="C10" s="181">
        <v>500300</v>
      </c>
      <c r="D10" s="204" t="s">
        <v>75</v>
      </c>
      <c r="E10" s="183"/>
      <c r="F10" s="183"/>
      <c r="G10" s="184">
        <v>708632798.65700006</v>
      </c>
      <c r="H10" s="184">
        <v>688905434.06200016</v>
      </c>
      <c r="I10" s="184">
        <v>740686522.28100014</v>
      </c>
      <c r="J10" s="184">
        <v>848492228.13900018</v>
      </c>
      <c r="K10" s="185">
        <v>762924754.29400003</v>
      </c>
      <c r="L10" s="14">
        <f t="shared" si="0"/>
        <v>-10.084650278138135</v>
      </c>
      <c r="M10" s="15">
        <f t="shared" si="1"/>
        <v>3.6241347388356928</v>
      </c>
      <c r="N10" s="184">
        <v>220431216.12700006</v>
      </c>
      <c r="O10" s="185">
        <v>163260489.31300002</v>
      </c>
      <c r="P10" s="186">
        <f t="shared" si="2"/>
        <v>-25.935857823812707</v>
      </c>
      <c r="Q10" s="62">
        <f t="shared" si="3"/>
        <v>226634243.24399987</v>
      </c>
      <c r="R10" s="62">
        <f t="shared" si="4"/>
        <v>23520823.319999978</v>
      </c>
      <c r="S10" s="17">
        <f t="shared" si="5"/>
        <v>-89.621681620867463</v>
      </c>
      <c r="T10" s="62">
        <v>220470552.99199998</v>
      </c>
      <c r="U10" s="62">
        <v>175180940.84</v>
      </c>
      <c r="V10" s="187">
        <v>-20.542249990928884</v>
      </c>
      <c r="W10" s="62">
        <f t="shared" si="6"/>
        <v>-375256912.46499985</v>
      </c>
      <c r="X10" s="62">
        <f t="shared" si="7"/>
        <v>0</v>
      </c>
      <c r="Y10" s="188">
        <f t="shared" si="8"/>
        <v>-100</v>
      </c>
      <c r="Z10" s="184">
        <v>447065459.37099993</v>
      </c>
      <c r="AA10" s="185">
        <v>413376365.38900006</v>
      </c>
      <c r="AB10" s="189">
        <f t="shared" si="9"/>
        <v>-7.5356065372169088</v>
      </c>
      <c r="AC10" s="63">
        <f t="shared" si="10"/>
        <v>-154786359.47299987</v>
      </c>
      <c r="AD10" s="63">
        <f t="shared" si="11"/>
        <v>0</v>
      </c>
      <c r="AE10" s="64">
        <f t="shared" si="12"/>
        <v>-100</v>
      </c>
      <c r="AF10" s="185">
        <v>58045736.812000006</v>
      </c>
      <c r="AG10" s="65">
        <v>55553767.680999979</v>
      </c>
      <c r="AH10" s="62">
        <v>49660984.820000038</v>
      </c>
      <c r="AI10" s="60">
        <f t="shared" si="13"/>
        <v>23520823.319999978</v>
      </c>
      <c r="AJ10" s="63"/>
      <c r="AK10" s="63"/>
      <c r="AL10" s="63"/>
      <c r="AM10" s="66"/>
      <c r="AN10" s="63"/>
      <c r="AO10" s="63"/>
      <c r="AP10" s="63"/>
      <c r="AQ10" s="63"/>
      <c r="AR10" s="190">
        <f t="shared" si="14"/>
        <v>-52.637219327701686</v>
      </c>
      <c r="AS10" s="184">
        <v>292279099.89800006</v>
      </c>
      <c r="AT10" s="185">
        <v>186781312.63300002</v>
      </c>
      <c r="AU10" s="186">
        <f t="shared" si="15"/>
        <v>-36.094878936542777</v>
      </c>
      <c r="AV10" s="201">
        <f t="shared" si="32"/>
        <v>7.0954736536101528</v>
      </c>
      <c r="AW10" s="192"/>
      <c r="AX10" s="202">
        <v>5</v>
      </c>
      <c r="AY10" s="205">
        <v>500300</v>
      </c>
      <c r="AZ10" s="204" t="s">
        <v>75</v>
      </c>
      <c r="BA10" s="195"/>
      <c r="BB10" s="195"/>
      <c r="BC10" s="183"/>
      <c r="BD10" s="183"/>
      <c r="BE10" s="196">
        <v>313243262.84499997</v>
      </c>
      <c r="BF10" s="196">
        <v>307403315.33899993</v>
      </c>
      <c r="BG10" s="196">
        <v>318610490.44600004</v>
      </c>
      <c r="BH10" s="196">
        <v>341146755.19</v>
      </c>
      <c r="BI10" s="197">
        <v>354477200.63300002</v>
      </c>
      <c r="BJ10" s="14">
        <f t="shared" si="16"/>
        <v>3.9075398608366338</v>
      </c>
      <c r="BK10" s="15">
        <f t="shared" si="17"/>
        <v>3.5772994205717197</v>
      </c>
      <c r="BL10" s="184">
        <v>98237685.835000008</v>
      </c>
      <c r="BM10" s="185">
        <v>83002363.392000005</v>
      </c>
      <c r="BN10" s="186">
        <f t="shared" si="18"/>
        <v>-15.508633284164741</v>
      </c>
      <c r="BO10" s="62">
        <f t="shared" si="19"/>
        <v>81425773.286000013</v>
      </c>
      <c r="BP10" s="62">
        <f t="shared" si="20"/>
        <v>10720204.973000005</v>
      </c>
      <c r="BQ10" s="17">
        <f t="shared" si="21"/>
        <v>-86.834383585960751</v>
      </c>
      <c r="BR10" s="62">
        <v>87428918.698999986</v>
      </c>
      <c r="BS10" s="62">
        <v>82428471.562000006</v>
      </c>
      <c r="BT10" s="17">
        <v>-5.7194429616766778</v>
      </c>
      <c r="BU10" s="62">
        <f t="shared" si="22"/>
        <v>-137523272.051</v>
      </c>
      <c r="BV10" s="62">
        <f t="shared" si="23"/>
        <v>0</v>
      </c>
      <c r="BW10" s="188">
        <f t="shared" si="24"/>
        <v>-100</v>
      </c>
      <c r="BX10" s="184">
        <v>179663459.12100002</v>
      </c>
      <c r="BY10" s="185">
        <v>184142378.12500003</v>
      </c>
      <c r="BZ10" s="189">
        <f t="shared" si="25"/>
        <v>2.4929493319971865</v>
      </c>
      <c r="CA10" s="63">
        <f t="shared" si="26"/>
        <v>-50094353.352000013</v>
      </c>
      <c r="CB10" s="63">
        <f t="shared" si="27"/>
        <v>0</v>
      </c>
      <c r="CC10" s="64">
        <f t="shared" si="28"/>
        <v>-100</v>
      </c>
      <c r="CD10" s="185">
        <v>28837672.869999997</v>
      </c>
      <c r="CE10" s="65">
        <v>29656696.312000014</v>
      </c>
      <c r="CF10" s="62">
        <v>24507994.209999993</v>
      </c>
      <c r="CG10" s="60">
        <f t="shared" si="29"/>
        <v>10720204.973000005</v>
      </c>
      <c r="CH10" s="63"/>
      <c r="CI10" s="63"/>
      <c r="CJ10" s="63"/>
      <c r="CK10" s="66"/>
      <c r="CL10" s="63"/>
      <c r="CM10" s="63"/>
      <c r="CN10" s="63"/>
      <c r="CO10" s="63"/>
      <c r="CP10" s="190">
        <f t="shared" si="30"/>
        <v>-56.258333990360413</v>
      </c>
      <c r="CQ10" s="184">
        <v>129569105.76900001</v>
      </c>
      <c r="CR10" s="185">
        <v>93722568.36500001</v>
      </c>
      <c r="CS10" s="186">
        <f t="shared" si="31"/>
        <v>-27.665960331553389</v>
      </c>
      <c r="CT10" s="198">
        <f t="shared" si="33"/>
        <v>8.3826360707568082</v>
      </c>
    </row>
    <row r="11" spans="2:98" s="199" customFormat="1" ht="27" x14ac:dyDescent="0.25">
      <c r="B11" s="200">
        <v>6</v>
      </c>
      <c r="C11" s="181">
        <v>420100</v>
      </c>
      <c r="D11" s="182" t="s">
        <v>76</v>
      </c>
      <c r="E11" s="183"/>
      <c r="F11" s="183"/>
      <c r="G11" s="184">
        <v>20206950.272</v>
      </c>
      <c r="H11" s="184">
        <v>45378636.018000007</v>
      </c>
      <c r="I11" s="184">
        <v>117245086.76499999</v>
      </c>
      <c r="J11" s="184">
        <v>207585832.72400001</v>
      </c>
      <c r="K11" s="185">
        <v>284400685.50800014</v>
      </c>
      <c r="L11" s="14">
        <f t="shared" si="0"/>
        <v>37.003899435724449</v>
      </c>
      <c r="M11" s="15">
        <f t="shared" si="1"/>
        <v>97.569818331175895</v>
      </c>
      <c r="N11" s="184">
        <v>69579701.625999987</v>
      </c>
      <c r="O11" s="185">
        <v>89786500.442999989</v>
      </c>
      <c r="P11" s="186">
        <f t="shared" si="2"/>
        <v>29.041226600272292</v>
      </c>
      <c r="Q11" s="62">
        <f t="shared" si="3"/>
        <v>27181012.449000001</v>
      </c>
      <c r="R11" s="62">
        <f t="shared" si="4"/>
        <v>24414446.070000015</v>
      </c>
      <c r="S11" s="17">
        <f t="shared" si="5"/>
        <v>-10.178305109829596</v>
      </c>
      <c r="T11" s="62">
        <v>53122462.601999909</v>
      </c>
      <c r="U11" s="62">
        <v>61039709.387000024</v>
      </c>
      <c r="V11" s="187">
        <v>14.903764617083196</v>
      </c>
      <c r="W11" s="62">
        <f t="shared" si="6"/>
        <v>-47766672.286999896</v>
      </c>
      <c r="X11" s="62">
        <f t="shared" si="7"/>
        <v>0</v>
      </c>
      <c r="Y11" s="188">
        <f t="shared" si="8"/>
        <v>-100</v>
      </c>
      <c r="Z11" s="184">
        <v>96760714.074999988</v>
      </c>
      <c r="AA11" s="185">
        <v>147106401.54399997</v>
      </c>
      <c r="AB11" s="189">
        <f t="shared" si="9"/>
        <v>52.031124356912706</v>
      </c>
      <c r="AC11" s="63">
        <f t="shared" si="10"/>
        <v>5355790.3150000125</v>
      </c>
      <c r="AD11" s="63">
        <f t="shared" si="11"/>
        <v>0</v>
      </c>
      <c r="AE11" s="64">
        <f t="shared" si="12"/>
        <v>-100</v>
      </c>
      <c r="AF11" s="185">
        <v>24038975.880999997</v>
      </c>
      <c r="AG11" s="65">
        <v>29982939.872000001</v>
      </c>
      <c r="AH11" s="62">
        <v>35764584.68999999</v>
      </c>
      <c r="AI11" s="60">
        <f t="shared" si="13"/>
        <v>24414446.070000015</v>
      </c>
      <c r="AJ11" s="63"/>
      <c r="AK11" s="63"/>
      <c r="AL11" s="63"/>
      <c r="AM11" s="66"/>
      <c r="AN11" s="63"/>
      <c r="AO11" s="63"/>
      <c r="AP11" s="63"/>
      <c r="AQ11" s="63"/>
      <c r="AR11" s="190">
        <f t="shared" si="14"/>
        <v>-31.735692496867014</v>
      </c>
      <c r="AS11" s="184">
        <v>102116504.39</v>
      </c>
      <c r="AT11" s="185">
        <v>114200946.513</v>
      </c>
      <c r="AU11" s="186">
        <f t="shared" si="15"/>
        <v>11.833975511781613</v>
      </c>
      <c r="AV11" s="201">
        <f t="shared" si="32"/>
        <v>4.3382809328066063</v>
      </c>
      <c r="AW11" s="192"/>
      <c r="AX11" s="202">
        <v>6</v>
      </c>
      <c r="AY11" s="194">
        <v>420100</v>
      </c>
      <c r="AZ11" s="182" t="s">
        <v>76</v>
      </c>
      <c r="BA11" s="195"/>
      <c r="BB11" s="195"/>
      <c r="BC11" s="183"/>
      <c r="BD11" s="183"/>
      <c r="BE11" s="196">
        <v>542532.39</v>
      </c>
      <c r="BF11" s="196">
        <v>4362883.727</v>
      </c>
      <c r="BG11" s="196">
        <v>7394069.5860000001</v>
      </c>
      <c r="BH11" s="196">
        <v>12770374.276999999</v>
      </c>
      <c r="BI11" s="197">
        <v>16767922.122</v>
      </c>
      <c r="BJ11" s="14">
        <f t="shared" si="16"/>
        <v>31.303294314558649</v>
      </c>
      <c r="BK11" s="15">
        <f t="shared" si="17"/>
        <v>121.13307956220515</v>
      </c>
      <c r="BL11" s="184">
        <v>4228346.1009999998</v>
      </c>
      <c r="BM11" s="185">
        <v>5683731.8150000004</v>
      </c>
      <c r="BN11" s="186">
        <f t="shared" si="18"/>
        <v>34.419739520750284</v>
      </c>
      <c r="BO11" s="62">
        <f t="shared" si="19"/>
        <v>1851563.83</v>
      </c>
      <c r="BP11" s="62">
        <f t="shared" si="20"/>
        <v>1688898.8150000002</v>
      </c>
      <c r="BQ11" s="17">
        <f t="shared" si="21"/>
        <v>-8.7852771999764059</v>
      </c>
      <c r="BR11" s="62">
        <v>3239692.0130000021</v>
      </c>
      <c r="BS11" s="62">
        <v>3529944.5720000006</v>
      </c>
      <c r="BT11" s="17">
        <v>8.9592639619844725</v>
      </c>
      <c r="BU11" s="62">
        <f t="shared" si="22"/>
        <v>-3140838.876000002</v>
      </c>
      <c r="BV11" s="62">
        <f t="shared" si="23"/>
        <v>0</v>
      </c>
      <c r="BW11" s="188">
        <f t="shared" si="24"/>
        <v>-100</v>
      </c>
      <c r="BX11" s="184">
        <v>6079909.9309999999</v>
      </c>
      <c r="BY11" s="185">
        <v>8867429.8889999986</v>
      </c>
      <c r="BZ11" s="189">
        <f t="shared" si="25"/>
        <v>45.848046922325345</v>
      </c>
      <c r="CA11" s="63">
        <f t="shared" si="26"/>
        <v>98853.137000000104</v>
      </c>
      <c r="CB11" s="63">
        <f t="shared" si="27"/>
        <v>0</v>
      </c>
      <c r="CC11" s="64">
        <f t="shared" si="28"/>
        <v>-100</v>
      </c>
      <c r="CD11" s="185">
        <v>1407233.2830000001</v>
      </c>
      <c r="CE11" s="65">
        <v>2036316.0530000001</v>
      </c>
      <c r="CF11" s="62">
        <v>2240182.4790000003</v>
      </c>
      <c r="CG11" s="60">
        <f t="shared" si="29"/>
        <v>1688898.8150000002</v>
      </c>
      <c r="CH11" s="63"/>
      <c r="CI11" s="63"/>
      <c r="CJ11" s="63"/>
      <c r="CK11" s="66"/>
      <c r="CL11" s="63"/>
      <c r="CM11" s="63"/>
      <c r="CN11" s="63"/>
      <c r="CO11" s="63"/>
      <c r="CP11" s="190">
        <f t="shared" si="30"/>
        <v>-24.608873123857695</v>
      </c>
      <c r="CQ11" s="184">
        <v>6178763.068</v>
      </c>
      <c r="CR11" s="185">
        <v>7372630.6300000008</v>
      </c>
      <c r="CS11" s="186">
        <f t="shared" si="31"/>
        <v>19.322112676290775</v>
      </c>
      <c r="CT11" s="198">
        <f t="shared" si="33"/>
        <v>0.65941512843222549</v>
      </c>
    </row>
    <row r="12" spans="2:98" s="199" customFormat="1" ht="13.5" x14ac:dyDescent="0.25">
      <c r="B12" s="200">
        <v>7</v>
      </c>
      <c r="C12" s="181">
        <v>8501</v>
      </c>
      <c r="D12" s="182" t="s">
        <v>77</v>
      </c>
      <c r="E12" s="183"/>
      <c r="F12" s="183"/>
      <c r="G12" s="184">
        <v>253703568.79499996</v>
      </c>
      <c r="H12" s="184">
        <v>259332027.82100001</v>
      </c>
      <c r="I12" s="184">
        <v>327435787.41999996</v>
      </c>
      <c r="J12" s="184">
        <v>331496642.75700003</v>
      </c>
      <c r="K12" s="185">
        <v>274941308.95700002</v>
      </c>
      <c r="L12" s="14">
        <f t="shared" si="0"/>
        <v>-17.060605298937304</v>
      </c>
      <c r="M12" s="15">
        <f t="shared" si="1"/>
        <v>4.1465725049621369</v>
      </c>
      <c r="N12" s="184">
        <v>92389252.730000004</v>
      </c>
      <c r="O12" s="185">
        <v>76471365.304000005</v>
      </c>
      <c r="P12" s="186">
        <f t="shared" si="2"/>
        <v>-17.229154859081625</v>
      </c>
      <c r="Q12" s="62">
        <f t="shared" si="3"/>
        <v>60006676.660999998</v>
      </c>
      <c r="R12" s="62">
        <f t="shared" si="4"/>
        <v>17725688.530999988</v>
      </c>
      <c r="S12" s="17">
        <f t="shared" si="5"/>
        <v>-70.460472871812271</v>
      </c>
      <c r="T12" s="62">
        <v>88349784.957999974</v>
      </c>
      <c r="U12" s="62">
        <v>71012566.234999925</v>
      </c>
      <c r="V12" s="187">
        <v>-19.623385310153132</v>
      </c>
      <c r="W12" s="62">
        <f t="shared" si="6"/>
        <v>-116747263.19199996</v>
      </c>
      <c r="X12" s="62">
        <f t="shared" si="7"/>
        <v>0</v>
      </c>
      <c r="Y12" s="188">
        <f t="shared" si="8"/>
        <v>-100</v>
      </c>
      <c r="Z12" s="184">
        <v>152395929.391</v>
      </c>
      <c r="AA12" s="185">
        <v>182934952.44200003</v>
      </c>
      <c r="AB12" s="189">
        <f t="shared" si="9"/>
        <v>20.039264285495779</v>
      </c>
      <c r="AC12" s="63">
        <f t="shared" si="10"/>
        <v>-28397478.233999982</v>
      </c>
      <c r="AD12" s="63">
        <f t="shared" si="11"/>
        <v>0</v>
      </c>
      <c r="AE12" s="64">
        <f t="shared" si="12"/>
        <v>-100</v>
      </c>
      <c r="AF12" s="185">
        <v>29521983.995999999</v>
      </c>
      <c r="AG12" s="65">
        <v>29225372.867000006</v>
      </c>
      <c r="AH12" s="62">
        <v>17724008.441</v>
      </c>
      <c r="AI12" s="60">
        <f t="shared" si="13"/>
        <v>17725688.530999988</v>
      </c>
      <c r="AJ12" s="63"/>
      <c r="AK12" s="63"/>
      <c r="AL12" s="63"/>
      <c r="AM12" s="66"/>
      <c r="AN12" s="63"/>
      <c r="AO12" s="63"/>
      <c r="AP12" s="63"/>
      <c r="AQ12" s="63"/>
      <c r="AR12" s="190">
        <f t="shared" si="14"/>
        <v>9.479176257342627E-3</v>
      </c>
      <c r="AS12" s="184">
        <v>123998451.15700002</v>
      </c>
      <c r="AT12" s="185">
        <v>94197053.834999993</v>
      </c>
      <c r="AU12" s="186">
        <f t="shared" si="15"/>
        <v>-24.033685133911177</v>
      </c>
      <c r="AV12" s="201">
        <f t="shared" si="32"/>
        <v>3.5783703643158429</v>
      </c>
      <c r="AW12" s="192"/>
      <c r="AX12" s="202">
        <v>7</v>
      </c>
      <c r="AY12" s="194">
        <v>8501</v>
      </c>
      <c r="AZ12" s="182" t="s">
        <v>77</v>
      </c>
      <c r="BA12" s="195"/>
      <c r="BB12" s="195"/>
      <c r="BC12" s="183"/>
      <c r="BD12" s="183"/>
      <c r="BE12" s="196">
        <v>15988792.679999998</v>
      </c>
      <c r="BF12" s="196">
        <v>14932448.013</v>
      </c>
      <c r="BG12" s="196">
        <v>16937472.461000003</v>
      </c>
      <c r="BH12" s="196">
        <v>20748873.105</v>
      </c>
      <c r="BI12" s="197">
        <v>17962466.489000004</v>
      </c>
      <c r="BJ12" s="14">
        <f t="shared" si="16"/>
        <v>-13.429194934584359</v>
      </c>
      <c r="BK12" s="15">
        <f t="shared" si="17"/>
        <v>5.7782579165382373</v>
      </c>
      <c r="BL12" s="184">
        <v>5611359.1540000001</v>
      </c>
      <c r="BM12" s="185">
        <v>4595916.2509999992</v>
      </c>
      <c r="BN12" s="186">
        <f t="shared" si="18"/>
        <v>-18.096202277057113</v>
      </c>
      <c r="BO12" s="62">
        <f t="shared" si="19"/>
        <v>3683835.1399999997</v>
      </c>
      <c r="BP12" s="62">
        <f t="shared" si="20"/>
        <v>1190334.9510000001</v>
      </c>
      <c r="BQ12" s="17">
        <f t="shared" si="21"/>
        <v>-67.687616145601979</v>
      </c>
      <c r="BR12" s="62">
        <v>5558989.4519999996</v>
      </c>
      <c r="BS12" s="62">
        <v>4881905.0240000039</v>
      </c>
      <c r="BT12" s="17">
        <v>-12.179991234852871</v>
      </c>
      <c r="BU12" s="62">
        <f t="shared" si="22"/>
        <v>-7304753.6159999995</v>
      </c>
      <c r="BV12" s="62">
        <f t="shared" si="23"/>
        <v>0</v>
      </c>
      <c r="BW12" s="188">
        <f t="shared" si="24"/>
        <v>-100</v>
      </c>
      <c r="BX12" s="184">
        <v>9295194.2939999998</v>
      </c>
      <c r="BY12" s="185">
        <v>11119783.196999997</v>
      </c>
      <c r="BZ12" s="189">
        <f t="shared" si="25"/>
        <v>19.629378852013453</v>
      </c>
      <c r="CA12" s="63">
        <f t="shared" si="26"/>
        <v>-1745764.1639999999</v>
      </c>
      <c r="CB12" s="63">
        <f t="shared" si="27"/>
        <v>0</v>
      </c>
      <c r="CC12" s="64">
        <f t="shared" si="28"/>
        <v>-100</v>
      </c>
      <c r="CD12" s="185">
        <v>1846425.527</v>
      </c>
      <c r="CE12" s="65">
        <v>1718057.7410000002</v>
      </c>
      <c r="CF12" s="62">
        <v>1031432.9829999988</v>
      </c>
      <c r="CG12" s="60">
        <f t="shared" si="29"/>
        <v>1190334.9510000001</v>
      </c>
      <c r="CH12" s="63"/>
      <c r="CI12" s="63"/>
      <c r="CJ12" s="63"/>
      <c r="CK12" s="66"/>
      <c r="CL12" s="63"/>
      <c r="CM12" s="63"/>
      <c r="CN12" s="63"/>
      <c r="CO12" s="63"/>
      <c r="CP12" s="190">
        <f t="shared" si="30"/>
        <v>15.405942084363367</v>
      </c>
      <c r="CQ12" s="184">
        <v>7549430.1299999999</v>
      </c>
      <c r="CR12" s="185">
        <v>5786251.2019999996</v>
      </c>
      <c r="CS12" s="186">
        <f t="shared" si="31"/>
        <v>-23.355126117313972</v>
      </c>
      <c r="CT12" s="198">
        <f t="shared" si="33"/>
        <v>0.51752783653396561</v>
      </c>
    </row>
    <row r="13" spans="2:98" s="199" customFormat="1" ht="13.5" x14ac:dyDescent="0.25">
      <c r="B13" s="200">
        <v>8</v>
      </c>
      <c r="C13" s="181" t="s">
        <v>78</v>
      </c>
      <c r="D13" s="182" t="s">
        <v>79</v>
      </c>
      <c r="E13" s="183"/>
      <c r="F13" s="183"/>
      <c r="G13" s="184">
        <v>34050799.651000001</v>
      </c>
      <c r="H13" s="184">
        <v>194511157.632</v>
      </c>
      <c r="I13" s="184">
        <v>243007936.91799998</v>
      </c>
      <c r="J13" s="184">
        <v>225661333.37599999</v>
      </c>
      <c r="K13" s="185">
        <v>195187495.55500001</v>
      </c>
      <c r="L13" s="14">
        <f t="shared" si="0"/>
        <v>-13.504235468742914</v>
      </c>
      <c r="M13" s="15">
        <f t="shared" si="1"/>
        <v>43.918358997292557</v>
      </c>
      <c r="N13" s="184">
        <v>48072605.333999999</v>
      </c>
      <c r="O13" s="185">
        <v>47075115.704999998</v>
      </c>
      <c r="P13" s="186">
        <f t="shared" si="2"/>
        <v>-2.0749647789413914</v>
      </c>
      <c r="Q13" s="62">
        <f t="shared" si="3"/>
        <v>64703971.536999993</v>
      </c>
      <c r="R13" s="62">
        <f t="shared" si="4"/>
        <v>10148885.887999993</v>
      </c>
      <c r="S13" s="17">
        <f t="shared" si="5"/>
        <v>-84.31489497951992</v>
      </c>
      <c r="T13" s="62">
        <v>61665503.288000017</v>
      </c>
      <c r="U13" s="62">
        <v>51772250.142999992</v>
      </c>
      <c r="V13" s="187">
        <v>-16.043415876774709</v>
      </c>
      <c r="W13" s="62">
        <f t="shared" si="6"/>
        <v>-110550253.21800001</v>
      </c>
      <c r="X13" s="62">
        <f t="shared" si="7"/>
        <v>0</v>
      </c>
      <c r="Y13" s="188">
        <f t="shared" si="8"/>
        <v>-100</v>
      </c>
      <c r="Z13" s="184">
        <v>112776576.87099999</v>
      </c>
      <c r="AA13" s="185">
        <v>94891610.098000005</v>
      </c>
      <c r="AB13" s="189">
        <f t="shared" si="9"/>
        <v>-15.858760098258514</v>
      </c>
      <c r="AC13" s="63">
        <f t="shared" si="10"/>
        <v>-48884749.929999992</v>
      </c>
      <c r="AD13" s="63">
        <f t="shared" si="11"/>
        <v>0</v>
      </c>
      <c r="AE13" s="64">
        <f t="shared" si="12"/>
        <v>-100</v>
      </c>
      <c r="AF13" s="185">
        <v>17484761.914999999</v>
      </c>
      <c r="AG13" s="65">
        <v>15332090.333000001</v>
      </c>
      <c r="AH13" s="62">
        <v>14258263.456999999</v>
      </c>
      <c r="AI13" s="60">
        <f t="shared" si="13"/>
        <v>10148885.887999993</v>
      </c>
      <c r="AJ13" s="63"/>
      <c r="AK13" s="63"/>
      <c r="AL13" s="63"/>
      <c r="AM13" s="66"/>
      <c r="AN13" s="63"/>
      <c r="AO13" s="63"/>
      <c r="AP13" s="63"/>
      <c r="AQ13" s="63"/>
      <c r="AR13" s="190">
        <f t="shared" si="14"/>
        <v>-28.821024253009821</v>
      </c>
      <c r="AS13" s="184">
        <v>63891826.941</v>
      </c>
      <c r="AT13" s="185">
        <v>57224001.592999995</v>
      </c>
      <c r="AU13" s="186">
        <f t="shared" si="15"/>
        <v>-10.436116272206949</v>
      </c>
      <c r="AV13" s="201">
        <f t="shared" si="32"/>
        <v>2.1738330774828292</v>
      </c>
      <c r="AW13" s="192"/>
      <c r="AX13" s="202">
        <v>8</v>
      </c>
      <c r="AY13" s="194" t="s">
        <v>78</v>
      </c>
      <c r="AZ13" s="182" t="s">
        <v>79</v>
      </c>
      <c r="BA13" s="195"/>
      <c r="BB13" s="195"/>
      <c r="BC13" s="183"/>
      <c r="BD13" s="183"/>
      <c r="BE13" s="196">
        <v>796936.27</v>
      </c>
      <c r="BF13" s="196">
        <v>6698702.6409999998</v>
      </c>
      <c r="BG13" s="196">
        <v>7086973.8280000007</v>
      </c>
      <c r="BH13" s="196">
        <v>6739912.79</v>
      </c>
      <c r="BI13" s="197">
        <v>6411003.5299999993</v>
      </c>
      <c r="BJ13" s="14">
        <f t="shared" si="16"/>
        <v>-4.8800224906174297</v>
      </c>
      <c r="BK13" s="15">
        <f t="shared" si="17"/>
        <v>51.833233973569151</v>
      </c>
      <c r="BL13" s="184">
        <v>1406757.2110000001</v>
      </c>
      <c r="BM13" s="185">
        <v>1460391.7579999999</v>
      </c>
      <c r="BN13" s="186">
        <f t="shared" si="18"/>
        <v>3.812637076292178</v>
      </c>
      <c r="BO13" s="62">
        <f t="shared" si="19"/>
        <v>1801305.4849999999</v>
      </c>
      <c r="BP13" s="62">
        <f t="shared" si="20"/>
        <v>212915.48900000029</v>
      </c>
      <c r="BQ13" s="17">
        <f t="shared" si="21"/>
        <v>-88.179934454593621</v>
      </c>
      <c r="BR13" s="62">
        <v>2108506.5170000009</v>
      </c>
      <c r="BS13" s="62">
        <v>2203417.2350000003</v>
      </c>
      <c r="BT13" s="17">
        <v>4.5013243845714594</v>
      </c>
      <c r="BU13" s="62">
        <f t="shared" si="22"/>
        <v>-3463296.9330000011</v>
      </c>
      <c r="BV13" s="62">
        <f t="shared" si="23"/>
        <v>0</v>
      </c>
      <c r="BW13" s="188">
        <f t="shared" si="24"/>
        <v>-100</v>
      </c>
      <c r="BX13" s="184">
        <v>3208062.696</v>
      </c>
      <c r="BY13" s="185">
        <v>2664866.1459999997</v>
      </c>
      <c r="BZ13" s="189">
        <f t="shared" si="25"/>
        <v>-16.932229868116028</v>
      </c>
      <c r="CA13" s="63">
        <f t="shared" si="26"/>
        <v>-1354790.4160000002</v>
      </c>
      <c r="CB13" s="63">
        <f t="shared" si="27"/>
        <v>0</v>
      </c>
      <c r="CC13" s="64">
        <f t="shared" si="28"/>
        <v>-100</v>
      </c>
      <c r="CD13" s="185">
        <v>578629.0199999999</v>
      </c>
      <c r="CE13" s="65">
        <v>434391.71600000013</v>
      </c>
      <c r="CF13" s="62">
        <v>447371.02199999988</v>
      </c>
      <c r="CG13" s="60">
        <f t="shared" si="29"/>
        <v>212915.48900000029</v>
      </c>
      <c r="CH13" s="63"/>
      <c r="CI13" s="63"/>
      <c r="CJ13" s="63"/>
      <c r="CK13" s="66"/>
      <c r="CL13" s="63"/>
      <c r="CM13" s="63"/>
      <c r="CN13" s="63"/>
      <c r="CO13" s="63"/>
      <c r="CP13" s="190">
        <f t="shared" si="30"/>
        <v>-52.407402685996871</v>
      </c>
      <c r="CQ13" s="184">
        <v>1853272.2799999998</v>
      </c>
      <c r="CR13" s="185">
        <v>1673307.2470000002</v>
      </c>
      <c r="CS13" s="186">
        <f t="shared" si="31"/>
        <v>-9.7106634001993282</v>
      </c>
      <c r="CT13" s="198">
        <f t="shared" si="33"/>
        <v>0.14966219909311781</v>
      </c>
    </row>
    <row r="14" spans="2:98" s="199" customFormat="1" ht="13.5" x14ac:dyDescent="0.25">
      <c r="B14" s="200">
        <v>9</v>
      </c>
      <c r="C14" s="181" t="s">
        <v>80</v>
      </c>
      <c r="D14" s="182" t="s">
        <v>81</v>
      </c>
      <c r="E14" s="183"/>
      <c r="F14" s="183"/>
      <c r="G14" s="184">
        <v>112723527.20999999</v>
      </c>
      <c r="H14" s="184">
        <v>111657843.86</v>
      </c>
      <c r="I14" s="184">
        <v>132181609.75</v>
      </c>
      <c r="J14" s="184">
        <v>163767111.28999999</v>
      </c>
      <c r="K14" s="185">
        <v>118099833.66</v>
      </c>
      <c r="L14" s="14">
        <f t="shared" si="0"/>
        <v>-27.885499884730852</v>
      </c>
      <c r="M14" s="15">
        <f t="shared" si="1"/>
        <v>4.8771044361768219</v>
      </c>
      <c r="N14" s="184">
        <v>33806874.759999998</v>
      </c>
      <c r="O14" s="185">
        <v>40179585.210000001</v>
      </c>
      <c r="P14" s="186">
        <f t="shared" si="2"/>
        <v>18.850338859302486</v>
      </c>
      <c r="Q14" s="62">
        <f t="shared" si="3"/>
        <v>38878121.789999999</v>
      </c>
      <c r="R14" s="62">
        <f t="shared" si="4"/>
        <v>15283601.369999997</v>
      </c>
      <c r="S14" s="17">
        <f t="shared" si="5"/>
        <v>-60.688426636054324</v>
      </c>
      <c r="T14" s="62">
        <v>48745985.710000008</v>
      </c>
      <c r="U14" s="62">
        <v>30005607.469999991</v>
      </c>
      <c r="V14" s="187">
        <v>-38.444967246103957</v>
      </c>
      <c r="W14" s="62">
        <f t="shared" si="6"/>
        <v>-79982465.200000003</v>
      </c>
      <c r="X14" s="62">
        <f t="shared" si="7"/>
        <v>0</v>
      </c>
      <c r="Y14" s="188">
        <f t="shared" si="8"/>
        <v>-100</v>
      </c>
      <c r="Z14" s="184">
        <v>72684996.549999997</v>
      </c>
      <c r="AA14" s="185">
        <v>55456861.689999998</v>
      </c>
      <c r="AB14" s="189">
        <f t="shared" si="9"/>
        <v>-23.702463613861173</v>
      </c>
      <c r="AC14" s="63">
        <f t="shared" si="10"/>
        <v>-31236479.489999995</v>
      </c>
      <c r="AD14" s="63">
        <f t="shared" si="11"/>
        <v>0</v>
      </c>
      <c r="AE14" s="64">
        <f t="shared" si="12"/>
        <v>-100</v>
      </c>
      <c r="AF14" s="185">
        <v>12834006.890000001</v>
      </c>
      <c r="AG14" s="65">
        <v>14344856.530000001</v>
      </c>
      <c r="AH14" s="62">
        <v>13000721.789999999</v>
      </c>
      <c r="AI14" s="60">
        <f t="shared" si="13"/>
        <v>15283601.369999997</v>
      </c>
      <c r="AJ14" s="63"/>
      <c r="AK14" s="63"/>
      <c r="AL14" s="63"/>
      <c r="AM14" s="66"/>
      <c r="AN14" s="63"/>
      <c r="AO14" s="63"/>
      <c r="AP14" s="63"/>
      <c r="AQ14" s="63"/>
      <c r="AR14" s="190">
        <f t="shared" si="14"/>
        <v>17.55963720226643</v>
      </c>
      <c r="AS14" s="184">
        <v>41448517.060000002</v>
      </c>
      <c r="AT14" s="185">
        <v>55463186.579999998</v>
      </c>
      <c r="AU14" s="186">
        <f t="shared" si="15"/>
        <v>33.812233860412071</v>
      </c>
      <c r="AV14" s="201">
        <f t="shared" si="32"/>
        <v>2.1069429996827478</v>
      </c>
      <c r="AW14" s="192"/>
      <c r="AX14" s="202">
        <v>9</v>
      </c>
      <c r="AY14" s="194" t="s">
        <v>80</v>
      </c>
      <c r="AZ14" s="182" t="s">
        <v>81</v>
      </c>
      <c r="BA14" s="195"/>
      <c r="BB14" s="195"/>
      <c r="BC14" s="183"/>
      <c r="BD14" s="183"/>
      <c r="BE14" s="196">
        <v>168096222</v>
      </c>
      <c r="BF14" s="196">
        <v>165710389</v>
      </c>
      <c r="BG14" s="196">
        <v>176613838</v>
      </c>
      <c r="BH14" s="196">
        <v>250886485</v>
      </c>
      <c r="BI14" s="197">
        <v>200490703</v>
      </c>
      <c r="BJ14" s="14">
        <f t="shared" si="16"/>
        <v>-20.087085201102003</v>
      </c>
      <c r="BK14" s="15">
        <f t="shared" si="17"/>
        <v>7.9742037892236937</v>
      </c>
      <c r="BL14" s="184">
        <v>56287230</v>
      </c>
      <c r="BM14" s="185">
        <v>50832626</v>
      </c>
      <c r="BN14" s="186">
        <f t="shared" si="18"/>
        <v>-9.6906598530430426</v>
      </c>
      <c r="BO14" s="62">
        <f t="shared" si="19"/>
        <v>46600110</v>
      </c>
      <c r="BP14" s="62">
        <f t="shared" si="20"/>
        <v>22440255</v>
      </c>
      <c r="BQ14" s="17">
        <f t="shared" si="21"/>
        <v>-51.845060022390513</v>
      </c>
      <c r="BR14" s="62">
        <v>77190785</v>
      </c>
      <c r="BS14" s="62">
        <v>54311593</v>
      </c>
      <c r="BT14" s="17">
        <v>-29.639797030176595</v>
      </c>
      <c r="BU14" s="62">
        <f t="shared" si="22"/>
        <v>-110815095</v>
      </c>
      <c r="BV14" s="62">
        <f t="shared" si="23"/>
        <v>0</v>
      </c>
      <c r="BW14" s="188">
        <f t="shared" si="24"/>
        <v>-100</v>
      </c>
      <c r="BX14" s="184">
        <v>102887340</v>
      </c>
      <c r="BY14" s="185">
        <v>95356237</v>
      </c>
      <c r="BZ14" s="189">
        <f t="shared" si="25"/>
        <v>-7.3197567358627413</v>
      </c>
      <c r="CA14" s="63">
        <f t="shared" si="26"/>
        <v>-33624310</v>
      </c>
      <c r="CB14" s="63">
        <f t="shared" si="27"/>
        <v>0</v>
      </c>
      <c r="CC14" s="64">
        <f t="shared" si="28"/>
        <v>-100</v>
      </c>
      <c r="CD14" s="185">
        <v>16141917</v>
      </c>
      <c r="CE14" s="65">
        <v>17846831</v>
      </c>
      <c r="CF14" s="62">
        <v>16843878</v>
      </c>
      <c r="CG14" s="60">
        <f t="shared" si="29"/>
        <v>22440255</v>
      </c>
      <c r="CH14" s="63"/>
      <c r="CI14" s="63"/>
      <c r="CJ14" s="63"/>
      <c r="CK14" s="66"/>
      <c r="CL14" s="63"/>
      <c r="CM14" s="63"/>
      <c r="CN14" s="63"/>
      <c r="CO14" s="63"/>
      <c r="CP14" s="190">
        <f t="shared" si="30"/>
        <v>33.224991299509533</v>
      </c>
      <c r="CQ14" s="184">
        <v>69263030</v>
      </c>
      <c r="CR14" s="185">
        <v>73272881</v>
      </c>
      <c r="CS14" s="186">
        <f t="shared" si="31"/>
        <v>5.7893092462169209</v>
      </c>
      <c r="CT14" s="198">
        <f t="shared" si="33"/>
        <v>6.5535964922216863</v>
      </c>
    </row>
    <row r="15" spans="2:98" s="199" customFormat="1" ht="13.5" x14ac:dyDescent="0.25">
      <c r="B15" s="200">
        <v>10</v>
      </c>
      <c r="C15" s="181">
        <v>1605</v>
      </c>
      <c r="D15" s="182" t="s">
        <v>82</v>
      </c>
      <c r="E15" s="183"/>
      <c r="F15" s="183"/>
      <c r="G15" s="184">
        <v>91291355.857999995</v>
      </c>
      <c r="H15" s="184">
        <v>65019355.609999999</v>
      </c>
      <c r="I15" s="184">
        <v>30379911.310000002</v>
      </c>
      <c r="J15" s="184">
        <v>121923152.95500003</v>
      </c>
      <c r="K15" s="185">
        <v>94427463.647999987</v>
      </c>
      <c r="L15" s="14">
        <f t="shared" si="0"/>
        <v>-22.551655399814241</v>
      </c>
      <c r="M15" s="15">
        <f t="shared" si="1"/>
        <v>7.2106887058743325</v>
      </c>
      <c r="N15" s="184">
        <v>23877113.405999992</v>
      </c>
      <c r="O15" s="185">
        <v>30985520.830000002</v>
      </c>
      <c r="P15" s="186">
        <f t="shared" si="2"/>
        <v>29.770798936749888</v>
      </c>
      <c r="Q15" s="62">
        <f t="shared" si="3"/>
        <v>43619225.272000015</v>
      </c>
      <c r="R15" s="62">
        <f t="shared" si="4"/>
        <v>5745262.1669999994</v>
      </c>
      <c r="S15" s="17">
        <f t="shared" si="5"/>
        <v>-86.828601078598282</v>
      </c>
      <c r="T15" s="62">
        <v>27023391.840000007</v>
      </c>
      <c r="U15" s="62">
        <v>22685205.20499998</v>
      </c>
      <c r="V15" s="187">
        <v>-16.053449769316693</v>
      </c>
      <c r="W15" s="62">
        <f t="shared" si="6"/>
        <v>-62352543.03200002</v>
      </c>
      <c r="X15" s="62">
        <f t="shared" si="7"/>
        <v>0</v>
      </c>
      <c r="Y15" s="188">
        <f t="shared" si="8"/>
        <v>-100</v>
      </c>
      <c r="Z15" s="184">
        <v>67496338.678000003</v>
      </c>
      <c r="AA15" s="185">
        <v>48447546.218000002</v>
      </c>
      <c r="AB15" s="189">
        <f t="shared" si="9"/>
        <v>-28.221964084414598</v>
      </c>
      <c r="AC15" s="63">
        <f t="shared" si="10"/>
        <v>-35329151.192000002</v>
      </c>
      <c r="AD15" s="63">
        <f t="shared" si="11"/>
        <v>0</v>
      </c>
      <c r="AE15" s="64">
        <f t="shared" si="12"/>
        <v>-100</v>
      </c>
      <c r="AF15" s="185">
        <v>8494048.2149999999</v>
      </c>
      <c r="AG15" s="65">
        <v>11235405.059999999</v>
      </c>
      <c r="AH15" s="62">
        <v>11256067.555000003</v>
      </c>
      <c r="AI15" s="60">
        <f t="shared" si="13"/>
        <v>5745262.1669999994</v>
      </c>
      <c r="AJ15" s="63"/>
      <c r="AK15" s="63"/>
      <c r="AL15" s="63"/>
      <c r="AM15" s="66"/>
      <c r="AN15" s="63"/>
      <c r="AO15" s="63"/>
      <c r="AP15" s="63"/>
      <c r="AQ15" s="63"/>
      <c r="AR15" s="190">
        <f t="shared" si="14"/>
        <v>-48.958531574840059</v>
      </c>
      <c r="AS15" s="184">
        <v>32167187.485999998</v>
      </c>
      <c r="AT15" s="185">
        <v>36730782.997000001</v>
      </c>
      <c r="AU15" s="186">
        <f t="shared" si="15"/>
        <v>14.187113850056676</v>
      </c>
      <c r="AV15" s="201">
        <f t="shared" si="32"/>
        <v>1.3953339301334327</v>
      </c>
      <c r="AW15" s="192"/>
      <c r="AX15" s="202">
        <v>10</v>
      </c>
      <c r="AY15" s="194">
        <v>1605</v>
      </c>
      <c r="AZ15" s="182" t="s">
        <v>82</v>
      </c>
      <c r="BA15" s="195"/>
      <c r="BB15" s="195"/>
      <c r="BC15" s="183"/>
      <c r="BD15" s="183"/>
      <c r="BE15" s="196">
        <v>7236597.5700000003</v>
      </c>
      <c r="BF15" s="196">
        <v>4838871.300999999</v>
      </c>
      <c r="BG15" s="196">
        <v>2502226.17</v>
      </c>
      <c r="BH15" s="196">
        <v>5433826.4000000004</v>
      </c>
      <c r="BI15" s="197">
        <v>5739701.3839999996</v>
      </c>
      <c r="BJ15" s="14">
        <f t="shared" si="16"/>
        <v>5.6290901012222108</v>
      </c>
      <c r="BK15" s="15">
        <f t="shared" si="17"/>
        <v>-3.4155649045269172</v>
      </c>
      <c r="BL15" s="184">
        <v>1380744.1900000002</v>
      </c>
      <c r="BM15" s="185">
        <v>1945205.4380000001</v>
      </c>
      <c r="BN15" s="186">
        <f t="shared" si="18"/>
        <v>40.880943196291838</v>
      </c>
      <c r="BO15" s="62">
        <f t="shared" si="19"/>
        <v>1624778.3319999997</v>
      </c>
      <c r="BP15" s="62">
        <f t="shared" si="20"/>
        <v>545606.04</v>
      </c>
      <c r="BQ15" s="17">
        <f t="shared" si="21"/>
        <v>-66.419662962368946</v>
      </c>
      <c r="BR15" s="62">
        <v>1155876.1400000001</v>
      </c>
      <c r="BS15" s="62">
        <v>1374230.969999999</v>
      </c>
      <c r="BT15" s="17">
        <v>18.890850190920879</v>
      </c>
      <c r="BU15" s="62">
        <f t="shared" si="22"/>
        <v>-2293802.4019999998</v>
      </c>
      <c r="BV15" s="62">
        <f t="shared" si="23"/>
        <v>0</v>
      </c>
      <c r="BW15" s="188">
        <f t="shared" si="24"/>
        <v>-100</v>
      </c>
      <c r="BX15" s="184">
        <v>3005522.5219999999</v>
      </c>
      <c r="BY15" s="185">
        <v>2859213.68</v>
      </c>
      <c r="BZ15" s="189">
        <f t="shared" si="25"/>
        <v>-4.8680001872898861</v>
      </c>
      <c r="CA15" s="63">
        <f t="shared" si="26"/>
        <v>-1137926.2619999996</v>
      </c>
      <c r="CB15" s="63">
        <f t="shared" si="27"/>
        <v>0</v>
      </c>
      <c r="CC15" s="64">
        <f t="shared" si="28"/>
        <v>-100</v>
      </c>
      <c r="CD15" s="185">
        <v>581476.89800000004</v>
      </c>
      <c r="CE15" s="65">
        <v>657470.30000000005</v>
      </c>
      <c r="CF15" s="62">
        <v>706258.24</v>
      </c>
      <c r="CG15" s="60">
        <f t="shared" si="29"/>
        <v>545606.04</v>
      </c>
      <c r="CH15" s="63"/>
      <c r="CI15" s="63"/>
      <c r="CJ15" s="63"/>
      <c r="CK15" s="66"/>
      <c r="CL15" s="63"/>
      <c r="CM15" s="63"/>
      <c r="CN15" s="63"/>
      <c r="CO15" s="63"/>
      <c r="CP15" s="190">
        <f t="shared" si="30"/>
        <v>-22.746948764803076</v>
      </c>
      <c r="CQ15" s="184">
        <v>1867596.2600000002</v>
      </c>
      <c r="CR15" s="185">
        <v>2490811.4780000001</v>
      </c>
      <c r="CS15" s="186">
        <f t="shared" si="31"/>
        <v>33.369911438995906</v>
      </c>
      <c r="CT15" s="198">
        <f t="shared" si="33"/>
        <v>0.22278055867635824</v>
      </c>
    </row>
    <row r="16" spans="2:98" s="199" customFormat="1" ht="13.5" x14ac:dyDescent="0.25">
      <c r="B16" s="200">
        <v>11</v>
      </c>
      <c r="C16" s="181">
        <v>841510</v>
      </c>
      <c r="D16" s="182" t="s">
        <v>83</v>
      </c>
      <c r="E16" s="183"/>
      <c r="F16" s="183"/>
      <c r="G16" s="184">
        <v>31584.637999999999</v>
      </c>
      <c r="H16" s="184">
        <v>49663.741999999998</v>
      </c>
      <c r="I16" s="184">
        <v>208668.96900000001</v>
      </c>
      <c r="J16" s="184">
        <v>13311316.290000001</v>
      </c>
      <c r="K16" s="185">
        <v>17075009.649999999</v>
      </c>
      <c r="L16" s="14">
        <f t="shared" si="0"/>
        <v>28.274389083725975</v>
      </c>
      <c r="M16" s="15">
        <f t="shared" si="1"/>
        <v>515.73688062795009</v>
      </c>
      <c r="N16" s="184">
        <v>3749464.25</v>
      </c>
      <c r="O16" s="185">
        <v>23673511.93</v>
      </c>
      <c r="P16" s="186">
        <f t="shared" si="2"/>
        <v>531.38385517344238</v>
      </c>
      <c r="Q16" s="62">
        <f t="shared" si="3"/>
        <v>3621262.9699999997</v>
      </c>
      <c r="R16" s="62">
        <f t="shared" si="4"/>
        <v>12854492.009999998</v>
      </c>
      <c r="S16" s="17">
        <f t="shared" si="5"/>
        <v>254.97261912464754</v>
      </c>
      <c r="T16" s="62">
        <v>4576646.45</v>
      </c>
      <c r="U16" s="62">
        <v>2349496.9000000013</v>
      </c>
      <c r="V16" s="187">
        <v>-48.663351524564433</v>
      </c>
      <c r="W16" s="62">
        <f t="shared" si="6"/>
        <v>-6265973.8799999999</v>
      </c>
      <c r="X16" s="62">
        <f t="shared" si="7"/>
        <v>0</v>
      </c>
      <c r="Y16" s="188">
        <f t="shared" si="8"/>
        <v>-100</v>
      </c>
      <c r="Z16" s="184">
        <v>7370727.2199999997</v>
      </c>
      <c r="AA16" s="185">
        <v>8242942.8100000005</v>
      </c>
      <c r="AB16" s="189">
        <f t="shared" si="9"/>
        <v>11.833507928950338</v>
      </c>
      <c r="AC16" s="63">
        <f t="shared" si="10"/>
        <v>-1689327.4299999997</v>
      </c>
      <c r="AD16" s="63">
        <f t="shared" si="11"/>
        <v>0</v>
      </c>
      <c r="AE16" s="64">
        <f t="shared" si="12"/>
        <v>-100</v>
      </c>
      <c r="AF16" s="185">
        <v>7296064.6299999999</v>
      </c>
      <c r="AG16" s="65">
        <v>4019764.2399999993</v>
      </c>
      <c r="AH16" s="62">
        <v>12357683.060000002</v>
      </c>
      <c r="AI16" s="60">
        <f t="shared" si="13"/>
        <v>12854492.009999998</v>
      </c>
      <c r="AJ16" s="63"/>
      <c r="AK16" s="63"/>
      <c r="AL16" s="63"/>
      <c r="AM16" s="66"/>
      <c r="AN16" s="63"/>
      <c r="AO16" s="63"/>
      <c r="AP16" s="63"/>
      <c r="AQ16" s="63"/>
      <c r="AR16" s="190">
        <f t="shared" si="14"/>
        <v>4.0202435002406949</v>
      </c>
      <c r="AS16" s="184">
        <v>5681399.79</v>
      </c>
      <c r="AT16" s="185">
        <v>36528003.939999998</v>
      </c>
      <c r="AU16" s="186">
        <f t="shared" si="15"/>
        <v>542.9402135067844</v>
      </c>
      <c r="AV16" s="201">
        <f t="shared" si="32"/>
        <v>1.3876307320127805</v>
      </c>
      <c r="AW16" s="192"/>
      <c r="AX16" s="202">
        <v>11</v>
      </c>
      <c r="AY16" s="194">
        <v>841510</v>
      </c>
      <c r="AZ16" s="182" t="s">
        <v>83</v>
      </c>
      <c r="BA16" s="195"/>
      <c r="BB16" s="195"/>
      <c r="BC16" s="183"/>
      <c r="BD16" s="183"/>
      <c r="BE16" s="196">
        <v>4651</v>
      </c>
      <c r="BF16" s="196">
        <v>6132.5</v>
      </c>
      <c r="BG16" s="196">
        <v>48249.440000000002</v>
      </c>
      <c r="BH16" s="196">
        <v>2694393.54</v>
      </c>
      <c r="BI16" s="197">
        <v>3498312.2620000001</v>
      </c>
      <c r="BJ16" s="14">
        <f t="shared" si="16"/>
        <v>29.836722441072954</v>
      </c>
      <c r="BK16" s="15">
        <f t="shared" si="17"/>
        <v>591.10620737690942</v>
      </c>
      <c r="BL16" s="184">
        <v>787664.2</v>
      </c>
      <c r="BM16" s="185">
        <v>4790152.82</v>
      </c>
      <c r="BN16" s="186">
        <f t="shared" si="18"/>
        <v>508.14657058172764</v>
      </c>
      <c r="BO16" s="62">
        <f t="shared" si="19"/>
        <v>786123.79</v>
      </c>
      <c r="BP16" s="62">
        <f t="shared" si="20"/>
        <v>2379905.6499999994</v>
      </c>
      <c r="BQ16" s="17">
        <f t="shared" si="21"/>
        <v>202.73929885775362</v>
      </c>
      <c r="BR16" s="62">
        <v>852090.00000000023</v>
      </c>
      <c r="BS16" s="62">
        <v>530569.00000000012</v>
      </c>
      <c r="BT16" s="17">
        <v>-37.733220669178138</v>
      </c>
      <c r="BU16" s="62">
        <f t="shared" si="22"/>
        <v>-1265281.7900000003</v>
      </c>
      <c r="BV16" s="62">
        <f t="shared" si="23"/>
        <v>0</v>
      </c>
      <c r="BW16" s="188">
        <f t="shared" si="24"/>
        <v>-100</v>
      </c>
      <c r="BX16" s="184">
        <v>1573787.99</v>
      </c>
      <c r="BY16" s="185">
        <v>1687689.2</v>
      </c>
      <c r="BZ16" s="189">
        <f t="shared" si="25"/>
        <v>7.2373922487488267</v>
      </c>
      <c r="CA16" s="63">
        <f t="shared" si="26"/>
        <v>-413191.79000000004</v>
      </c>
      <c r="CB16" s="63">
        <f t="shared" si="27"/>
        <v>0</v>
      </c>
      <c r="CC16" s="64">
        <f t="shared" si="28"/>
        <v>-100</v>
      </c>
      <c r="CD16" s="185">
        <v>1521453.7</v>
      </c>
      <c r="CE16" s="65">
        <v>1006687.0999999999</v>
      </c>
      <c r="CF16" s="62">
        <v>2262012.0200000005</v>
      </c>
      <c r="CG16" s="60">
        <f t="shared" si="29"/>
        <v>2379905.6499999994</v>
      </c>
      <c r="CH16" s="63"/>
      <c r="CI16" s="63"/>
      <c r="CJ16" s="63"/>
      <c r="CK16" s="66"/>
      <c r="CL16" s="63"/>
      <c r="CM16" s="63"/>
      <c r="CN16" s="63"/>
      <c r="CO16" s="63"/>
      <c r="CP16" s="190">
        <f t="shared" si="30"/>
        <v>5.211892286938375</v>
      </c>
      <c r="CQ16" s="184">
        <v>1160596.2</v>
      </c>
      <c r="CR16" s="185">
        <v>7170058.4699999997</v>
      </c>
      <c r="CS16" s="186">
        <f t="shared" si="31"/>
        <v>517.79096553995259</v>
      </c>
      <c r="CT16" s="198">
        <f t="shared" si="33"/>
        <v>0.6412968808748819</v>
      </c>
    </row>
    <row r="17" spans="2:98" s="199" customFormat="1" ht="40.5" x14ac:dyDescent="0.25">
      <c r="B17" s="200">
        <v>12</v>
      </c>
      <c r="C17" s="181" t="s">
        <v>84</v>
      </c>
      <c r="D17" s="182" t="s">
        <v>85</v>
      </c>
      <c r="E17" s="183"/>
      <c r="F17" s="183"/>
      <c r="G17" s="184">
        <v>86283583.524000004</v>
      </c>
      <c r="H17" s="184">
        <v>76500951.741999999</v>
      </c>
      <c r="I17" s="184">
        <v>83228773.719999999</v>
      </c>
      <c r="J17" s="184">
        <v>95553256.190000013</v>
      </c>
      <c r="K17" s="185">
        <v>111025127.95200001</v>
      </c>
      <c r="L17" s="14">
        <f t="shared" si="0"/>
        <v>16.191883331778264</v>
      </c>
      <c r="M17" s="15">
        <f t="shared" si="1"/>
        <v>7.5366460020542405</v>
      </c>
      <c r="N17" s="184">
        <v>27233337.050000001</v>
      </c>
      <c r="O17" s="185">
        <v>24859296.163999997</v>
      </c>
      <c r="P17" s="186">
        <f t="shared" si="2"/>
        <v>-8.7174072044175119</v>
      </c>
      <c r="Q17" s="62">
        <f t="shared" si="3"/>
        <v>20455872.740000006</v>
      </c>
      <c r="R17" s="62">
        <f t="shared" si="4"/>
        <v>6080853.2100000018</v>
      </c>
      <c r="S17" s="17">
        <f t="shared" si="5"/>
        <v>-70.273313256836389</v>
      </c>
      <c r="T17" s="62">
        <v>28142232.804000001</v>
      </c>
      <c r="U17" s="62">
        <v>31209399.034999985</v>
      </c>
      <c r="V17" s="187">
        <v>10.898801997558742</v>
      </c>
      <c r="W17" s="62">
        <f t="shared" si="6"/>
        <v>-35754756.544000015</v>
      </c>
      <c r="X17" s="62">
        <f t="shared" si="7"/>
        <v>0</v>
      </c>
      <c r="Y17" s="188">
        <f t="shared" si="8"/>
        <v>-100</v>
      </c>
      <c r="Z17" s="184">
        <v>47689209.790000007</v>
      </c>
      <c r="AA17" s="185">
        <v>55516917.332000002</v>
      </c>
      <c r="AB17" s="189">
        <f t="shared" si="9"/>
        <v>16.414001356846544</v>
      </c>
      <c r="AC17" s="63">
        <f t="shared" si="10"/>
        <v>-7612523.7400000095</v>
      </c>
      <c r="AD17" s="63">
        <f t="shared" si="11"/>
        <v>0</v>
      </c>
      <c r="AE17" s="64">
        <f t="shared" si="12"/>
        <v>-100</v>
      </c>
      <c r="AF17" s="185">
        <v>6482391.8830000004</v>
      </c>
      <c r="AG17" s="65">
        <v>9266514.1609999985</v>
      </c>
      <c r="AH17" s="62">
        <v>9110390.1199999973</v>
      </c>
      <c r="AI17" s="60">
        <f t="shared" si="13"/>
        <v>6080853.2100000018</v>
      </c>
      <c r="AJ17" s="63"/>
      <c r="AK17" s="63"/>
      <c r="AL17" s="63"/>
      <c r="AM17" s="66"/>
      <c r="AN17" s="63"/>
      <c r="AO17" s="63"/>
      <c r="AP17" s="63"/>
      <c r="AQ17" s="63"/>
      <c r="AR17" s="190">
        <f t="shared" si="14"/>
        <v>-33.253646332326284</v>
      </c>
      <c r="AS17" s="184">
        <v>40076686.049999997</v>
      </c>
      <c r="AT17" s="185">
        <v>30940149.373999998</v>
      </c>
      <c r="AU17" s="186">
        <f t="shared" si="15"/>
        <v>-22.79763517522677</v>
      </c>
      <c r="AV17" s="201">
        <f t="shared" si="32"/>
        <v>1.1753585603787686</v>
      </c>
      <c r="AW17" s="192"/>
      <c r="AX17" s="202">
        <v>12</v>
      </c>
      <c r="AY17" s="194" t="s">
        <v>84</v>
      </c>
      <c r="AZ17" s="182" t="s">
        <v>85</v>
      </c>
      <c r="BA17" s="195"/>
      <c r="BB17" s="195"/>
      <c r="BC17" s="183"/>
      <c r="BD17" s="183"/>
      <c r="BE17" s="196">
        <v>7657761.5389999999</v>
      </c>
      <c r="BF17" s="196">
        <v>7434374.3899999997</v>
      </c>
      <c r="BG17" s="196">
        <v>7862701.3499999996</v>
      </c>
      <c r="BH17" s="196">
        <v>8592052.845999999</v>
      </c>
      <c r="BI17" s="197">
        <v>9348848.1499999985</v>
      </c>
      <c r="BJ17" s="14">
        <f t="shared" si="16"/>
        <v>8.8080848379828467</v>
      </c>
      <c r="BK17" s="15">
        <f t="shared" si="17"/>
        <v>5.5884718752624991</v>
      </c>
      <c r="BL17" s="184">
        <v>2137324.7000000002</v>
      </c>
      <c r="BM17" s="185">
        <v>2189612.88</v>
      </c>
      <c r="BN17" s="186">
        <f t="shared" si="18"/>
        <v>2.4464312792529697</v>
      </c>
      <c r="BO17" s="62">
        <f t="shared" si="19"/>
        <v>2059449.2359999996</v>
      </c>
      <c r="BP17" s="62">
        <f t="shared" si="20"/>
        <v>438793.30000000016</v>
      </c>
      <c r="BQ17" s="17">
        <f t="shared" si="21"/>
        <v>-78.693657880480032</v>
      </c>
      <c r="BR17" s="62">
        <v>2469150.75</v>
      </c>
      <c r="BS17" s="62">
        <v>2473181.3199999989</v>
      </c>
      <c r="BT17" s="17">
        <v>0.16323709680338072</v>
      </c>
      <c r="BU17" s="62">
        <f t="shared" si="22"/>
        <v>-3427459.9859999996</v>
      </c>
      <c r="BV17" s="62">
        <f t="shared" si="23"/>
        <v>0</v>
      </c>
      <c r="BW17" s="188">
        <f t="shared" si="24"/>
        <v>-100</v>
      </c>
      <c r="BX17" s="184">
        <v>4196773.9359999998</v>
      </c>
      <c r="BY17" s="185">
        <v>4533321.830000001</v>
      </c>
      <c r="BZ17" s="189">
        <f t="shared" si="25"/>
        <v>8.0192047304022651</v>
      </c>
      <c r="CA17" s="63">
        <f t="shared" si="26"/>
        <v>-958309.23599999957</v>
      </c>
      <c r="CB17" s="63">
        <f t="shared" si="27"/>
        <v>0</v>
      </c>
      <c r="CC17" s="64">
        <f t="shared" si="28"/>
        <v>-100</v>
      </c>
      <c r="CD17" s="185">
        <v>665332.65</v>
      </c>
      <c r="CE17" s="65">
        <v>812405.95999999985</v>
      </c>
      <c r="CF17" s="62">
        <v>711874.2699999999</v>
      </c>
      <c r="CG17" s="60">
        <f t="shared" si="29"/>
        <v>438793.30000000016</v>
      </c>
      <c r="CH17" s="63"/>
      <c r="CI17" s="63"/>
      <c r="CJ17" s="63"/>
      <c r="CK17" s="66"/>
      <c r="CL17" s="63"/>
      <c r="CM17" s="63"/>
      <c r="CN17" s="63"/>
      <c r="CO17" s="63"/>
      <c r="CP17" s="190">
        <f t="shared" si="30"/>
        <v>-38.360842849398082</v>
      </c>
      <c r="CQ17" s="184">
        <v>3238464.7</v>
      </c>
      <c r="CR17" s="185">
        <v>2628406.1800000002</v>
      </c>
      <c r="CS17" s="186">
        <f t="shared" si="31"/>
        <v>-18.837893153505732</v>
      </c>
      <c r="CT17" s="198">
        <f t="shared" si="33"/>
        <v>0.23508716030125532</v>
      </c>
    </row>
    <row r="18" spans="2:98" s="199" customFormat="1" ht="27" x14ac:dyDescent="0.25">
      <c r="B18" s="200">
        <v>13</v>
      </c>
      <c r="C18" s="181">
        <v>3802</v>
      </c>
      <c r="D18" s="182" t="s">
        <v>86</v>
      </c>
      <c r="E18" s="183"/>
      <c r="F18" s="183"/>
      <c r="G18" s="184">
        <v>118543960.523</v>
      </c>
      <c r="H18" s="184">
        <v>123019462.00399999</v>
      </c>
      <c r="I18" s="184">
        <v>128157372.62399998</v>
      </c>
      <c r="J18" s="184">
        <v>126132760.19199999</v>
      </c>
      <c r="K18" s="185">
        <v>103186197.24300002</v>
      </c>
      <c r="L18" s="14">
        <f t="shared" si="0"/>
        <v>-18.192389442735248</v>
      </c>
      <c r="M18" s="15">
        <f t="shared" si="1"/>
        <v>-2.493438287816744</v>
      </c>
      <c r="N18" s="184">
        <v>25345381.890999999</v>
      </c>
      <c r="O18" s="185">
        <v>21460276.267000005</v>
      </c>
      <c r="P18" s="186">
        <f t="shared" si="2"/>
        <v>-15.328652930574203</v>
      </c>
      <c r="Q18" s="62">
        <f t="shared" si="3"/>
        <v>37386159.184</v>
      </c>
      <c r="R18" s="62">
        <f t="shared" si="4"/>
        <v>7278021.2159999972</v>
      </c>
      <c r="S18" s="17">
        <f t="shared" si="5"/>
        <v>-80.532845911824126</v>
      </c>
      <c r="T18" s="62">
        <v>30487285.410000011</v>
      </c>
      <c r="U18" s="62">
        <v>21817555.474999998</v>
      </c>
      <c r="V18" s="187">
        <v>-28.437198715489082</v>
      </c>
      <c r="W18" s="62">
        <f t="shared" si="6"/>
        <v>-60362695.618000016</v>
      </c>
      <c r="X18" s="62">
        <f t="shared" si="7"/>
        <v>0</v>
      </c>
      <c r="Y18" s="188">
        <f t="shared" si="8"/>
        <v>-100</v>
      </c>
      <c r="Z18" s="184">
        <v>62731541.075000003</v>
      </c>
      <c r="AA18" s="185">
        <v>49525480.898000009</v>
      </c>
      <c r="AB18" s="189">
        <f t="shared" si="9"/>
        <v>-21.051706925565902</v>
      </c>
      <c r="AC18" s="63">
        <f t="shared" si="10"/>
        <v>-29875410.208000004</v>
      </c>
      <c r="AD18" s="63">
        <f t="shared" si="11"/>
        <v>0</v>
      </c>
      <c r="AE18" s="64">
        <f t="shared" si="12"/>
        <v>-100</v>
      </c>
      <c r="AF18" s="185">
        <v>7295647.7439999999</v>
      </c>
      <c r="AG18" s="65">
        <v>8820227.0810000002</v>
      </c>
      <c r="AH18" s="62">
        <v>5344401.4420000045</v>
      </c>
      <c r="AI18" s="60">
        <f t="shared" si="13"/>
        <v>7278021.2159999972</v>
      </c>
      <c r="AJ18" s="63"/>
      <c r="AK18" s="63"/>
      <c r="AL18" s="63"/>
      <c r="AM18" s="66"/>
      <c r="AN18" s="63"/>
      <c r="AO18" s="63"/>
      <c r="AP18" s="63"/>
      <c r="AQ18" s="63"/>
      <c r="AR18" s="190">
        <f t="shared" si="14"/>
        <v>36.18028688496846</v>
      </c>
      <c r="AS18" s="184">
        <v>32856130.866999999</v>
      </c>
      <c r="AT18" s="185">
        <v>28738297.483000003</v>
      </c>
      <c r="AU18" s="186">
        <f t="shared" si="15"/>
        <v>-12.532922396336875</v>
      </c>
      <c r="AV18" s="201">
        <f t="shared" si="32"/>
        <v>1.0917143142734873</v>
      </c>
      <c r="AW18" s="192"/>
      <c r="AX18" s="202">
        <v>13</v>
      </c>
      <c r="AY18" s="203">
        <v>3802</v>
      </c>
      <c r="AZ18" s="182" t="s">
        <v>86</v>
      </c>
      <c r="BA18" s="195"/>
      <c r="BB18" s="195"/>
      <c r="BC18" s="183"/>
      <c r="BD18" s="183"/>
      <c r="BE18" s="196">
        <v>74998077.039999992</v>
      </c>
      <c r="BF18" s="196">
        <v>76358555.599999994</v>
      </c>
      <c r="BG18" s="196">
        <v>75688048.530000001</v>
      </c>
      <c r="BH18" s="196">
        <v>74316429.436000004</v>
      </c>
      <c r="BI18" s="197">
        <v>76702181.609999985</v>
      </c>
      <c r="BJ18" s="14">
        <f t="shared" si="16"/>
        <v>3.2102621077275351</v>
      </c>
      <c r="BK18" s="15">
        <f t="shared" si="17"/>
        <v>0.17843222630486366</v>
      </c>
      <c r="BL18" s="184">
        <v>18482071.93</v>
      </c>
      <c r="BM18" s="185">
        <v>15677287.361000001</v>
      </c>
      <c r="BN18" s="186">
        <f t="shared" si="18"/>
        <v>-15.175704215539207</v>
      </c>
      <c r="BO18" s="62">
        <f t="shared" si="19"/>
        <v>16729641.645999998</v>
      </c>
      <c r="BP18" s="62">
        <f t="shared" si="20"/>
        <v>3468193.4899999984</v>
      </c>
      <c r="BQ18" s="17">
        <f t="shared" si="21"/>
        <v>-79.269170473659059</v>
      </c>
      <c r="BR18" s="62">
        <v>21981169.480000008</v>
      </c>
      <c r="BS18" s="62">
        <v>17464304.209999986</v>
      </c>
      <c r="BT18" s="17">
        <v>-20.548794158153321</v>
      </c>
      <c r="BU18" s="62">
        <f t="shared" si="22"/>
        <v>-34618755.886000007</v>
      </c>
      <c r="BV18" s="62">
        <f t="shared" si="23"/>
        <v>0</v>
      </c>
      <c r="BW18" s="188">
        <f t="shared" si="24"/>
        <v>-100</v>
      </c>
      <c r="BX18" s="184">
        <v>35211713.575999998</v>
      </c>
      <c r="BY18" s="185">
        <v>36551697.25</v>
      </c>
      <c r="BZ18" s="189">
        <f t="shared" si="25"/>
        <v>3.8055054353086746</v>
      </c>
      <c r="CA18" s="63">
        <f t="shared" si="26"/>
        <v>-12637586.405999996</v>
      </c>
      <c r="CB18" s="63">
        <f t="shared" si="27"/>
        <v>0</v>
      </c>
      <c r="CC18" s="64">
        <f t="shared" si="28"/>
        <v>-100</v>
      </c>
      <c r="CD18" s="185">
        <v>4471541.53</v>
      </c>
      <c r="CE18" s="65">
        <v>7893385.4000000013</v>
      </c>
      <c r="CF18" s="62">
        <v>3312360.4309999999</v>
      </c>
      <c r="CG18" s="60">
        <f t="shared" si="29"/>
        <v>3468193.4899999984</v>
      </c>
      <c r="CH18" s="63"/>
      <c r="CI18" s="63"/>
      <c r="CJ18" s="63"/>
      <c r="CK18" s="66"/>
      <c r="CL18" s="63"/>
      <c r="CM18" s="63"/>
      <c r="CN18" s="63"/>
      <c r="CO18" s="63"/>
      <c r="CP18" s="190">
        <f t="shared" si="30"/>
        <v>4.704592457438352</v>
      </c>
      <c r="CQ18" s="184">
        <v>22574127.170000002</v>
      </c>
      <c r="CR18" s="185">
        <v>19145480.851</v>
      </c>
      <c r="CS18" s="186">
        <f t="shared" si="31"/>
        <v>-15.188389314810447</v>
      </c>
      <c r="CT18" s="198">
        <f t="shared" si="33"/>
        <v>1.7123901016941188</v>
      </c>
    </row>
    <row r="19" spans="2:98" s="199" customFormat="1" ht="13.5" x14ac:dyDescent="0.25">
      <c r="B19" s="200">
        <v>14</v>
      </c>
      <c r="C19" s="181" t="s">
        <v>87</v>
      </c>
      <c r="D19" s="182" t="s">
        <v>88</v>
      </c>
      <c r="E19" s="183"/>
      <c r="F19" s="183"/>
      <c r="G19" s="184">
        <v>109931884.60199998</v>
      </c>
      <c r="H19" s="184">
        <v>66748668.850000001</v>
      </c>
      <c r="I19" s="184">
        <v>59054576.237999998</v>
      </c>
      <c r="J19" s="184">
        <v>67531322.522</v>
      </c>
      <c r="K19" s="185">
        <v>70661397.510999992</v>
      </c>
      <c r="L19" s="14">
        <f t="shared" si="0"/>
        <v>4.634997319918166</v>
      </c>
      <c r="M19" s="15">
        <f t="shared" si="1"/>
        <v>-8.3530588311568863</v>
      </c>
      <c r="N19" s="184">
        <v>16659978.206</v>
      </c>
      <c r="O19" s="185">
        <v>19796205.600999996</v>
      </c>
      <c r="P19" s="186">
        <f t="shared" si="2"/>
        <v>18.824918953798512</v>
      </c>
      <c r="Q19" s="62">
        <f t="shared" si="3"/>
        <v>9349667.5759999976</v>
      </c>
      <c r="R19" s="62">
        <f t="shared" si="4"/>
        <v>7532919.0860000076</v>
      </c>
      <c r="S19" s="17">
        <f t="shared" si="5"/>
        <v>-19.431155976747963</v>
      </c>
      <c r="T19" s="62">
        <v>17087973.776999995</v>
      </c>
      <c r="U19" s="62">
        <v>18712732.937999997</v>
      </c>
      <c r="V19" s="187">
        <v>9.5082025651683129</v>
      </c>
      <c r="W19" s="62">
        <f t="shared" si="6"/>
        <v>-21405620.249999989</v>
      </c>
      <c r="X19" s="62">
        <f t="shared" si="7"/>
        <v>0</v>
      </c>
      <c r="Y19" s="188">
        <f t="shared" si="8"/>
        <v>-100</v>
      </c>
      <c r="Z19" s="184">
        <v>26009645.781999998</v>
      </c>
      <c r="AA19" s="185">
        <v>31635107.390000001</v>
      </c>
      <c r="AB19" s="189">
        <f t="shared" si="9"/>
        <v>21.628366857241513</v>
      </c>
      <c r="AC19" s="63">
        <f t="shared" si="10"/>
        <v>-4317646.4729999937</v>
      </c>
      <c r="AD19" s="63">
        <f t="shared" si="11"/>
        <v>0</v>
      </c>
      <c r="AE19" s="64">
        <f t="shared" si="12"/>
        <v>-100</v>
      </c>
      <c r="AF19" s="185">
        <v>7193459.0439999988</v>
      </c>
      <c r="AG19" s="65">
        <v>5686749.9919999996</v>
      </c>
      <c r="AH19" s="62">
        <v>6915996.5649999985</v>
      </c>
      <c r="AI19" s="60">
        <f t="shared" si="13"/>
        <v>7532919.0860000076</v>
      </c>
      <c r="AJ19" s="63"/>
      <c r="AK19" s="63"/>
      <c r="AL19" s="63"/>
      <c r="AM19" s="66"/>
      <c r="AN19" s="63"/>
      <c r="AO19" s="63"/>
      <c r="AP19" s="63"/>
      <c r="AQ19" s="63"/>
      <c r="AR19" s="190">
        <f t="shared" si="14"/>
        <v>8.9202259602338181</v>
      </c>
      <c r="AS19" s="184">
        <v>21691999.309000004</v>
      </c>
      <c r="AT19" s="185">
        <v>27329124.687000003</v>
      </c>
      <c r="AU19" s="186">
        <f t="shared" si="15"/>
        <v>25.987117635861058</v>
      </c>
      <c r="AV19" s="201">
        <f t="shared" si="32"/>
        <v>1.0381824683599277</v>
      </c>
      <c r="AW19" s="192"/>
      <c r="AX19" s="202">
        <v>14</v>
      </c>
      <c r="AY19" s="181" t="s">
        <v>87</v>
      </c>
      <c r="AZ19" s="182" t="s">
        <v>88</v>
      </c>
      <c r="BA19" s="195"/>
      <c r="BB19" s="195"/>
      <c r="BC19" s="183"/>
      <c r="BD19" s="183"/>
      <c r="BE19" s="196">
        <v>46704311.409999996</v>
      </c>
      <c r="BF19" s="196">
        <v>29990681.48</v>
      </c>
      <c r="BG19" s="196">
        <v>28817845.050000001</v>
      </c>
      <c r="BH19" s="196">
        <v>30520215.687000003</v>
      </c>
      <c r="BI19" s="197">
        <v>32280403.081999999</v>
      </c>
      <c r="BJ19" s="14">
        <f t="shared" si="16"/>
        <v>5.767283603273297</v>
      </c>
      <c r="BK19" s="15">
        <f t="shared" si="17"/>
        <v>-6.9585389604069974</v>
      </c>
      <c r="BL19" s="184">
        <v>7603423.7220000001</v>
      </c>
      <c r="BM19" s="185">
        <v>10174782.699999999</v>
      </c>
      <c r="BN19" s="186">
        <f t="shared" si="18"/>
        <v>33.818435904866689</v>
      </c>
      <c r="BO19" s="62">
        <f t="shared" si="19"/>
        <v>4479666.3830000004</v>
      </c>
      <c r="BP19" s="62">
        <f t="shared" si="20"/>
        <v>3885593.6629999997</v>
      </c>
      <c r="BQ19" s="17">
        <f t="shared" si="21"/>
        <v>-13.261539347092057</v>
      </c>
      <c r="BR19" s="62">
        <v>7466223.0800000029</v>
      </c>
      <c r="BS19" s="62">
        <v>8639615.0799999945</v>
      </c>
      <c r="BT19" s="17">
        <v>15.716005099595701</v>
      </c>
      <c r="BU19" s="62">
        <f t="shared" si="22"/>
        <v>-9698917.7230000049</v>
      </c>
      <c r="BV19" s="62">
        <f t="shared" si="23"/>
        <v>0</v>
      </c>
      <c r="BW19" s="188">
        <f t="shared" si="24"/>
        <v>-100</v>
      </c>
      <c r="BX19" s="184">
        <v>12083090.105</v>
      </c>
      <c r="BY19" s="185">
        <v>14366272.052000001</v>
      </c>
      <c r="BZ19" s="189">
        <f t="shared" si="25"/>
        <v>18.895679227412337</v>
      </c>
      <c r="CA19" s="63">
        <f t="shared" si="26"/>
        <v>-2232694.6430000011</v>
      </c>
      <c r="CB19" s="63">
        <f t="shared" si="27"/>
        <v>0</v>
      </c>
      <c r="CC19" s="64">
        <f t="shared" si="28"/>
        <v>-100</v>
      </c>
      <c r="CD19" s="185">
        <v>3612196.1399999997</v>
      </c>
      <c r="CE19" s="65">
        <v>2934805.75</v>
      </c>
      <c r="CF19" s="62">
        <v>3627780.8099999996</v>
      </c>
      <c r="CG19" s="60">
        <f t="shared" si="29"/>
        <v>3885593.6629999997</v>
      </c>
      <c r="CH19" s="63"/>
      <c r="CI19" s="63"/>
      <c r="CJ19" s="63"/>
      <c r="CK19" s="66"/>
      <c r="CL19" s="63"/>
      <c r="CM19" s="63"/>
      <c r="CN19" s="63"/>
      <c r="CO19" s="63"/>
      <c r="CP19" s="190">
        <f t="shared" si="30"/>
        <v>7.1066270676921119</v>
      </c>
      <c r="CQ19" s="184">
        <v>9850395.4619999994</v>
      </c>
      <c r="CR19" s="185">
        <v>14060376.363</v>
      </c>
      <c r="CS19" s="186">
        <f t="shared" si="31"/>
        <v>42.739206940887797</v>
      </c>
      <c r="CT19" s="198">
        <f t="shared" si="33"/>
        <v>1.2575734972379962</v>
      </c>
    </row>
    <row r="20" spans="2:98" s="199" customFormat="1" ht="13.5" x14ac:dyDescent="0.25">
      <c r="B20" s="200">
        <v>15</v>
      </c>
      <c r="C20" s="181">
        <v>500710</v>
      </c>
      <c r="D20" s="204" t="s">
        <v>89</v>
      </c>
      <c r="E20" s="183"/>
      <c r="F20" s="183"/>
      <c r="G20" s="184">
        <v>196594947.72599998</v>
      </c>
      <c r="H20" s="184">
        <v>165815748.37099999</v>
      </c>
      <c r="I20" s="184">
        <v>134890005.52000001</v>
      </c>
      <c r="J20" s="184">
        <v>115537958.96799999</v>
      </c>
      <c r="K20" s="185">
        <v>92566197.12500003</v>
      </c>
      <c r="L20" s="14">
        <f t="shared" si="0"/>
        <v>-19.882436948156879</v>
      </c>
      <c r="M20" s="15">
        <f t="shared" si="1"/>
        <v>-17.036721593175386</v>
      </c>
      <c r="N20" s="184">
        <v>24693377.876999997</v>
      </c>
      <c r="O20" s="185">
        <v>21912987.219000001</v>
      </c>
      <c r="P20" s="186">
        <f t="shared" si="2"/>
        <v>-11.259661079376745</v>
      </c>
      <c r="Q20" s="62">
        <f t="shared" si="3"/>
        <v>36855595.675999984</v>
      </c>
      <c r="R20" s="62">
        <f t="shared" si="4"/>
        <v>4587405.0610000025</v>
      </c>
      <c r="S20" s="17">
        <f t="shared" si="5"/>
        <v>-87.553029663858396</v>
      </c>
      <c r="T20" s="62">
        <v>28082920.482000016</v>
      </c>
      <c r="U20" s="62">
        <v>22403355.941999994</v>
      </c>
      <c r="V20" s="187">
        <v>-20.224266004101626</v>
      </c>
      <c r="W20" s="62">
        <f t="shared" si="6"/>
        <v>-55951125.596000001</v>
      </c>
      <c r="X20" s="62">
        <f t="shared" si="7"/>
        <v>0</v>
      </c>
      <c r="Y20" s="188">
        <f t="shared" si="8"/>
        <v>-100</v>
      </c>
      <c r="Z20" s="184">
        <v>61548973.552999981</v>
      </c>
      <c r="AA20" s="185">
        <v>48686613.139000006</v>
      </c>
      <c r="AB20" s="189">
        <f t="shared" si="9"/>
        <v>-20.897765911439876</v>
      </c>
      <c r="AC20" s="63">
        <f t="shared" si="10"/>
        <v>-27868205.113999985</v>
      </c>
      <c r="AD20" s="63">
        <f t="shared" si="11"/>
        <v>0</v>
      </c>
      <c r="AE20" s="64">
        <f t="shared" si="12"/>
        <v>-100</v>
      </c>
      <c r="AF20" s="185">
        <v>6741129.2530000005</v>
      </c>
      <c r="AG20" s="65">
        <v>7811858.876000002</v>
      </c>
      <c r="AH20" s="62">
        <v>7359999.089999998</v>
      </c>
      <c r="AI20" s="60">
        <f t="shared" si="13"/>
        <v>4587405.0610000025</v>
      </c>
      <c r="AJ20" s="63"/>
      <c r="AK20" s="63"/>
      <c r="AL20" s="63"/>
      <c r="AM20" s="66"/>
      <c r="AN20" s="63"/>
      <c r="AO20" s="63"/>
      <c r="AP20" s="63"/>
      <c r="AQ20" s="63"/>
      <c r="AR20" s="190">
        <f t="shared" si="14"/>
        <v>-37.671119182162784</v>
      </c>
      <c r="AS20" s="184">
        <v>33680768.438999996</v>
      </c>
      <c r="AT20" s="185">
        <v>26500392.280000001</v>
      </c>
      <c r="AU20" s="186">
        <f t="shared" si="15"/>
        <v>-21.318920237834053</v>
      </c>
      <c r="AV20" s="201">
        <f t="shared" si="32"/>
        <v>1.0067004700975248</v>
      </c>
      <c r="AW20" s="192"/>
      <c r="AX20" s="202">
        <v>15</v>
      </c>
      <c r="AY20" s="205">
        <v>500710</v>
      </c>
      <c r="AZ20" s="204" t="s">
        <v>89</v>
      </c>
      <c r="BA20" s="195"/>
      <c r="BB20" s="195"/>
      <c r="BC20" s="183"/>
      <c r="BD20" s="183"/>
      <c r="BE20" s="196">
        <v>44259407.647000007</v>
      </c>
      <c r="BF20" s="196">
        <v>37559856.441</v>
      </c>
      <c r="BG20" s="196">
        <v>35027875.958999991</v>
      </c>
      <c r="BH20" s="196">
        <v>25790238.827000003</v>
      </c>
      <c r="BI20" s="197">
        <v>20427568.812999997</v>
      </c>
      <c r="BJ20" s="14">
        <f t="shared" si="16"/>
        <v>-20.793409669342747</v>
      </c>
      <c r="BK20" s="15">
        <f t="shared" si="17"/>
        <v>-17.488333062145969</v>
      </c>
      <c r="BL20" s="184">
        <v>5647421.8740000008</v>
      </c>
      <c r="BM20" s="185">
        <v>5233306.1160000004</v>
      </c>
      <c r="BN20" s="186">
        <f t="shared" si="18"/>
        <v>-7.3328284523339002</v>
      </c>
      <c r="BO20" s="62">
        <f t="shared" si="19"/>
        <v>8595095.4360000007</v>
      </c>
      <c r="BP20" s="62">
        <f t="shared" si="20"/>
        <v>1219491.1559999995</v>
      </c>
      <c r="BQ20" s="17">
        <f t="shared" si="21"/>
        <v>-85.811778762894946</v>
      </c>
      <c r="BR20" s="62">
        <v>6410753.9209999936</v>
      </c>
      <c r="BS20" s="62">
        <v>4727893.7439999962</v>
      </c>
      <c r="BT20" s="17">
        <v>-26.250581409580814</v>
      </c>
      <c r="BU20" s="62">
        <f t="shared" si="22"/>
        <v>-13008999.826999996</v>
      </c>
      <c r="BV20" s="62">
        <f t="shared" si="23"/>
        <v>0</v>
      </c>
      <c r="BW20" s="188">
        <f t="shared" si="24"/>
        <v>-100</v>
      </c>
      <c r="BX20" s="184">
        <v>14242517.310000001</v>
      </c>
      <c r="BY20" s="185">
        <v>10834261.359000001</v>
      </c>
      <c r="BZ20" s="189">
        <f t="shared" si="25"/>
        <v>-23.930151368725976</v>
      </c>
      <c r="CA20" s="63">
        <f t="shared" si="26"/>
        <v>-6598245.9060000004</v>
      </c>
      <c r="CB20" s="63">
        <f t="shared" si="27"/>
        <v>0</v>
      </c>
      <c r="CC20" s="64">
        <f t="shared" si="28"/>
        <v>-100</v>
      </c>
      <c r="CD20" s="185">
        <v>1575566.003</v>
      </c>
      <c r="CE20" s="65">
        <v>1892693.5699999998</v>
      </c>
      <c r="CF20" s="62">
        <v>1765046.5430000005</v>
      </c>
      <c r="CG20" s="60">
        <f t="shared" si="29"/>
        <v>1219491.1559999995</v>
      </c>
      <c r="CH20" s="63"/>
      <c r="CI20" s="63"/>
      <c r="CJ20" s="63"/>
      <c r="CK20" s="66"/>
      <c r="CL20" s="63"/>
      <c r="CM20" s="63"/>
      <c r="CN20" s="63"/>
      <c r="CO20" s="63"/>
      <c r="CP20" s="190">
        <f t="shared" si="30"/>
        <v>-30.908838589192992</v>
      </c>
      <c r="CQ20" s="184">
        <v>7644271.4040000001</v>
      </c>
      <c r="CR20" s="185">
        <v>6452797.2719999999</v>
      </c>
      <c r="CS20" s="186">
        <f t="shared" si="31"/>
        <v>-15.586496986181578</v>
      </c>
      <c r="CT20" s="198">
        <f t="shared" si="33"/>
        <v>0.57714435394995411</v>
      </c>
    </row>
    <row r="21" spans="2:98" s="199" customFormat="1" ht="13.5" x14ac:dyDescent="0.25">
      <c r="B21" s="200">
        <v>16</v>
      </c>
      <c r="C21" s="181">
        <v>4801</v>
      </c>
      <c r="D21" s="182" t="s">
        <v>90</v>
      </c>
      <c r="E21" s="183"/>
      <c r="F21" s="183"/>
      <c r="G21" s="184">
        <v>35596206.608000003</v>
      </c>
      <c r="H21" s="184">
        <v>45103638.746999986</v>
      </c>
      <c r="I21" s="184">
        <v>57992204.362000003</v>
      </c>
      <c r="J21" s="184">
        <v>55823021.891999997</v>
      </c>
      <c r="K21" s="185">
        <v>66233358.705000013</v>
      </c>
      <c r="L21" s="14">
        <f t="shared" si="0"/>
        <v>18.648823478493775</v>
      </c>
      <c r="M21" s="15">
        <f t="shared" si="1"/>
        <v>15.663089389745835</v>
      </c>
      <c r="N21" s="184">
        <v>13355487.395999998</v>
      </c>
      <c r="O21" s="185">
        <v>19844277.774999999</v>
      </c>
      <c r="P21" s="186">
        <f t="shared" si="2"/>
        <v>48.585200873637973</v>
      </c>
      <c r="Q21" s="62">
        <f t="shared" si="3"/>
        <v>12016222.509000007</v>
      </c>
      <c r="R21" s="62">
        <f t="shared" si="4"/>
        <v>5233745.2749999976</v>
      </c>
      <c r="S21" s="17">
        <f t="shared" si="5"/>
        <v>-56.444337885055099</v>
      </c>
      <c r="T21" s="62">
        <v>18156074.667999987</v>
      </c>
      <c r="U21" s="62">
        <v>19771452.900000002</v>
      </c>
      <c r="V21" s="187">
        <v>8.8971777299809958</v>
      </c>
      <c r="W21" s="62">
        <f t="shared" si="6"/>
        <v>-24801651.089999989</v>
      </c>
      <c r="X21" s="62">
        <f t="shared" si="7"/>
        <v>0</v>
      </c>
      <c r="Y21" s="188">
        <f t="shared" si="8"/>
        <v>-100</v>
      </c>
      <c r="Z21" s="184">
        <v>25371709.905000005</v>
      </c>
      <c r="AA21" s="185">
        <v>31163523.130999997</v>
      </c>
      <c r="AB21" s="189">
        <f t="shared" si="9"/>
        <v>22.827839541309743</v>
      </c>
      <c r="AC21" s="63">
        <f t="shared" si="10"/>
        <v>-6645576.4220000021</v>
      </c>
      <c r="AD21" s="63">
        <f t="shared" si="11"/>
        <v>0</v>
      </c>
      <c r="AE21" s="64">
        <f t="shared" si="12"/>
        <v>-100</v>
      </c>
      <c r="AF21" s="185">
        <v>6492393.9800000014</v>
      </c>
      <c r="AG21" s="65">
        <v>6366318.4789999994</v>
      </c>
      <c r="AH21" s="62">
        <v>6985565.3159999987</v>
      </c>
      <c r="AI21" s="60">
        <f t="shared" si="13"/>
        <v>5233745.2749999976</v>
      </c>
      <c r="AJ21" s="63"/>
      <c r="AK21" s="63"/>
      <c r="AL21" s="63"/>
      <c r="AM21" s="66"/>
      <c r="AN21" s="63"/>
      <c r="AO21" s="63"/>
      <c r="AP21" s="63"/>
      <c r="AQ21" s="63"/>
      <c r="AR21" s="190">
        <f t="shared" si="14"/>
        <v>-25.077713280950466</v>
      </c>
      <c r="AS21" s="184">
        <v>18726133.483000003</v>
      </c>
      <c r="AT21" s="185">
        <v>25078023.049999997</v>
      </c>
      <c r="AU21" s="186">
        <f t="shared" si="15"/>
        <v>33.919920376335988</v>
      </c>
      <c r="AV21" s="201">
        <f t="shared" si="32"/>
        <v>0.95266731627232959</v>
      </c>
      <c r="AW21" s="192"/>
      <c r="AX21" s="202">
        <v>16</v>
      </c>
      <c r="AY21" s="194">
        <v>4801</v>
      </c>
      <c r="AZ21" s="182" t="s">
        <v>90</v>
      </c>
      <c r="BA21" s="195"/>
      <c r="BB21" s="195"/>
      <c r="BC21" s="183"/>
      <c r="BD21" s="183"/>
      <c r="BE21" s="196">
        <v>22336966.650000002</v>
      </c>
      <c r="BF21" s="196">
        <v>23756702.989999995</v>
      </c>
      <c r="BG21" s="196">
        <v>39539444.037000008</v>
      </c>
      <c r="BH21" s="196">
        <v>46041454.465000011</v>
      </c>
      <c r="BI21" s="197">
        <v>61994105.574000016</v>
      </c>
      <c r="BJ21" s="14">
        <f t="shared" si="16"/>
        <v>34.648451692869429</v>
      </c>
      <c r="BK21" s="15">
        <f t="shared" si="17"/>
        <v>31.039288760786661</v>
      </c>
      <c r="BL21" s="184">
        <v>10390600.097999999</v>
      </c>
      <c r="BM21" s="185">
        <v>20343889.470999997</v>
      </c>
      <c r="BN21" s="186">
        <f t="shared" si="18"/>
        <v>95.791285191659185</v>
      </c>
      <c r="BO21" s="62">
        <f t="shared" si="19"/>
        <v>12516910.847000001</v>
      </c>
      <c r="BP21" s="62">
        <f t="shared" si="20"/>
        <v>4911574.5400000038</v>
      </c>
      <c r="BQ21" s="17">
        <f t="shared" si="21"/>
        <v>-60.760489548607843</v>
      </c>
      <c r="BR21" s="62">
        <v>14835132.300000004</v>
      </c>
      <c r="BS21" s="62">
        <v>16187917.115000008</v>
      </c>
      <c r="BT21" s="17">
        <v>9.1187917144493724</v>
      </c>
      <c r="BU21" s="62">
        <f t="shared" si="22"/>
        <v>-22903028.303000011</v>
      </c>
      <c r="BV21" s="62">
        <f t="shared" si="23"/>
        <v>0</v>
      </c>
      <c r="BW21" s="188">
        <f t="shared" si="24"/>
        <v>-100</v>
      </c>
      <c r="BX21" s="184">
        <v>22907510.945</v>
      </c>
      <c r="BY21" s="185">
        <v>26988726.832000002</v>
      </c>
      <c r="BZ21" s="189">
        <f t="shared" si="25"/>
        <v>17.816059967400363</v>
      </c>
      <c r="CA21" s="63">
        <f t="shared" si="26"/>
        <v>-8067896.0030000042</v>
      </c>
      <c r="CB21" s="63">
        <f t="shared" si="27"/>
        <v>0</v>
      </c>
      <c r="CC21" s="64">
        <f t="shared" si="28"/>
        <v>-100</v>
      </c>
      <c r="CD21" s="185">
        <v>5997225.9510000004</v>
      </c>
      <c r="CE21" s="65">
        <v>5893040.46</v>
      </c>
      <c r="CF21" s="62">
        <v>8453623.0599999949</v>
      </c>
      <c r="CG21" s="60">
        <f t="shared" si="29"/>
        <v>4911574.5400000038</v>
      </c>
      <c r="CH21" s="63"/>
      <c r="CI21" s="63"/>
      <c r="CJ21" s="63"/>
      <c r="CK21" s="66"/>
      <c r="CL21" s="63"/>
      <c r="CM21" s="63"/>
      <c r="CN21" s="63"/>
      <c r="CO21" s="63"/>
      <c r="CP21" s="190">
        <f t="shared" si="30"/>
        <v>-41.899768831187906</v>
      </c>
      <c r="CQ21" s="184">
        <v>14839614.941999996</v>
      </c>
      <c r="CR21" s="185">
        <v>25255464.011</v>
      </c>
      <c r="CS21" s="186">
        <f t="shared" si="31"/>
        <v>70.189483417931712</v>
      </c>
      <c r="CT21" s="198">
        <f t="shared" si="33"/>
        <v>2.2588728338922643</v>
      </c>
    </row>
    <row r="22" spans="2:98" s="199" customFormat="1" ht="13.5" x14ac:dyDescent="0.25">
      <c r="B22" s="200">
        <v>17</v>
      </c>
      <c r="C22" s="181">
        <v>3901</v>
      </c>
      <c r="D22" s="182" t="s">
        <v>91</v>
      </c>
      <c r="E22" s="183"/>
      <c r="F22" s="183"/>
      <c r="G22" s="184">
        <v>61796764.596000001</v>
      </c>
      <c r="H22" s="184">
        <v>48938541.349000007</v>
      </c>
      <c r="I22" s="184">
        <v>53778469.360999994</v>
      </c>
      <c r="J22" s="184">
        <v>61785855.29900001</v>
      </c>
      <c r="K22" s="185">
        <v>61799152.802999988</v>
      </c>
      <c r="L22" s="14">
        <f t="shared" si="0"/>
        <v>2.1521922672475362E-2</v>
      </c>
      <c r="M22" s="15">
        <f t="shared" si="1"/>
        <v>2.3592655153188247</v>
      </c>
      <c r="N22" s="184">
        <v>13796825.514000002</v>
      </c>
      <c r="O22" s="185">
        <v>13783998.625000004</v>
      </c>
      <c r="P22" s="186">
        <f t="shared" si="2"/>
        <v>-9.2969857355830063E-2</v>
      </c>
      <c r="Q22" s="62">
        <f t="shared" si="3"/>
        <v>16343132.647999998</v>
      </c>
      <c r="R22" s="62">
        <f t="shared" si="4"/>
        <v>4643442.023000001</v>
      </c>
      <c r="S22" s="17">
        <f t="shared" si="5"/>
        <v>-71.587809246789377</v>
      </c>
      <c r="T22" s="62">
        <v>15843355.150999993</v>
      </c>
      <c r="U22" s="62">
        <v>20952437.653999999</v>
      </c>
      <c r="V22" s="187">
        <v>32.247478228609509</v>
      </c>
      <c r="W22" s="62">
        <f t="shared" si="6"/>
        <v>-27413503.149999991</v>
      </c>
      <c r="X22" s="62">
        <f t="shared" si="7"/>
        <v>0</v>
      </c>
      <c r="Y22" s="188">
        <f t="shared" si="8"/>
        <v>-100</v>
      </c>
      <c r="Z22" s="184">
        <v>30139958.162</v>
      </c>
      <c r="AA22" s="185">
        <v>27105388.569000002</v>
      </c>
      <c r="AB22" s="189">
        <f t="shared" si="9"/>
        <v>-10.068260800792808</v>
      </c>
      <c r="AC22" s="63">
        <f t="shared" si="10"/>
        <v>-11570147.998999998</v>
      </c>
      <c r="AD22" s="63">
        <f t="shared" si="11"/>
        <v>0</v>
      </c>
      <c r="AE22" s="64">
        <f t="shared" si="12"/>
        <v>-100</v>
      </c>
      <c r="AF22" s="185">
        <v>4254077.6169999996</v>
      </c>
      <c r="AG22" s="65">
        <v>5038822.9300000006</v>
      </c>
      <c r="AH22" s="62">
        <v>4491098.0780000044</v>
      </c>
      <c r="AI22" s="60">
        <f t="shared" si="13"/>
        <v>4643442.023000001</v>
      </c>
      <c r="AJ22" s="63"/>
      <c r="AK22" s="63"/>
      <c r="AL22" s="63"/>
      <c r="AM22" s="66"/>
      <c r="AN22" s="63"/>
      <c r="AO22" s="63"/>
      <c r="AP22" s="63"/>
      <c r="AQ22" s="63"/>
      <c r="AR22" s="190">
        <f t="shared" si="14"/>
        <v>3.392131330782227</v>
      </c>
      <c r="AS22" s="184">
        <v>18569810.163000003</v>
      </c>
      <c r="AT22" s="185">
        <v>18427440.648000006</v>
      </c>
      <c r="AU22" s="186">
        <f t="shared" si="15"/>
        <v>-0.76667189244435818</v>
      </c>
      <c r="AV22" s="201">
        <f t="shared" si="32"/>
        <v>0.70002409651257602</v>
      </c>
      <c r="AW22" s="192"/>
      <c r="AX22" s="202">
        <v>17</v>
      </c>
      <c r="AY22" s="203">
        <v>3901</v>
      </c>
      <c r="AZ22" s="182" t="s">
        <v>91</v>
      </c>
      <c r="BA22" s="195"/>
      <c r="BB22" s="195"/>
      <c r="BC22" s="183"/>
      <c r="BD22" s="183"/>
      <c r="BE22" s="196">
        <v>23340805.846000008</v>
      </c>
      <c r="BF22" s="196">
        <v>19306210.310999997</v>
      </c>
      <c r="BG22" s="196">
        <v>23296274.525000002</v>
      </c>
      <c r="BH22" s="196">
        <v>25495633.485999998</v>
      </c>
      <c r="BI22" s="197">
        <v>26111417.125999995</v>
      </c>
      <c r="BJ22" s="14">
        <f t="shared" si="16"/>
        <v>2.415251381528261</v>
      </c>
      <c r="BK22" s="15">
        <f t="shared" si="17"/>
        <v>5.1525470344636233</v>
      </c>
      <c r="BL22" s="184">
        <v>6333548.9709999999</v>
      </c>
      <c r="BM22" s="185">
        <v>6532110.6189999999</v>
      </c>
      <c r="BN22" s="186">
        <f t="shared" si="18"/>
        <v>3.1350771725169007</v>
      </c>
      <c r="BO22" s="62">
        <f t="shared" si="19"/>
        <v>5658993.4489999963</v>
      </c>
      <c r="BP22" s="62">
        <f t="shared" si="20"/>
        <v>2278726.6010000044</v>
      </c>
      <c r="BQ22" s="17">
        <f t="shared" si="21"/>
        <v>-59.732651724439101</v>
      </c>
      <c r="BR22" s="62">
        <v>6752267.1419999953</v>
      </c>
      <c r="BS22" s="62">
        <v>7243777.894000004</v>
      </c>
      <c r="BT22" s="17">
        <v>7.2791958858195462</v>
      </c>
      <c r="BU22" s="62">
        <f t="shared" si="22"/>
        <v>-10216549.45299999</v>
      </c>
      <c r="BV22" s="62">
        <f t="shared" si="23"/>
        <v>0</v>
      </c>
      <c r="BW22" s="188">
        <f t="shared" si="24"/>
        <v>-100</v>
      </c>
      <c r="BX22" s="184">
        <v>11992542.419999996</v>
      </c>
      <c r="BY22" s="185">
        <v>12438867.009</v>
      </c>
      <c r="BZ22" s="189">
        <f t="shared" si="25"/>
        <v>3.7216844716401978</v>
      </c>
      <c r="CA22" s="63">
        <f t="shared" si="26"/>
        <v>-3464282.3109999951</v>
      </c>
      <c r="CB22" s="63">
        <f t="shared" si="27"/>
        <v>0</v>
      </c>
      <c r="CC22" s="64">
        <f t="shared" si="28"/>
        <v>-100</v>
      </c>
      <c r="CD22" s="185">
        <v>2004022.3590000004</v>
      </c>
      <c r="CE22" s="65">
        <v>2441654.3999999994</v>
      </c>
      <c r="CF22" s="62">
        <v>2086433.86</v>
      </c>
      <c r="CG22" s="60">
        <f t="shared" si="29"/>
        <v>2278726.6010000044</v>
      </c>
      <c r="CH22" s="63"/>
      <c r="CI22" s="63"/>
      <c r="CJ22" s="63"/>
      <c r="CK22" s="66"/>
      <c r="CL22" s="63"/>
      <c r="CM22" s="63"/>
      <c r="CN22" s="63"/>
      <c r="CO22" s="63"/>
      <c r="CP22" s="190">
        <f t="shared" si="30"/>
        <v>9.2163353311379037</v>
      </c>
      <c r="CQ22" s="184">
        <v>8528260.1090000011</v>
      </c>
      <c r="CR22" s="185">
        <v>8810837.2200000044</v>
      </c>
      <c r="CS22" s="186">
        <f t="shared" si="31"/>
        <v>3.3134204091851678</v>
      </c>
      <c r="CT22" s="198">
        <f t="shared" si="33"/>
        <v>0.78804970011385667</v>
      </c>
    </row>
    <row r="23" spans="2:98" s="199" customFormat="1" ht="13.5" x14ac:dyDescent="0.25">
      <c r="B23" s="200">
        <v>18</v>
      </c>
      <c r="C23" s="181" t="s">
        <v>92</v>
      </c>
      <c r="D23" s="182" t="s">
        <v>93</v>
      </c>
      <c r="E23" s="183"/>
      <c r="F23" s="183"/>
      <c r="G23" s="184">
        <v>44150792.305</v>
      </c>
      <c r="H23" s="184">
        <v>44561822.669</v>
      </c>
      <c r="I23" s="184">
        <v>53829207.373999998</v>
      </c>
      <c r="J23" s="184">
        <v>55096799.380999997</v>
      </c>
      <c r="K23" s="185">
        <v>51067101.917999998</v>
      </c>
      <c r="L23" s="14">
        <f t="shared" si="0"/>
        <v>-7.313850365670481</v>
      </c>
      <c r="M23" s="15">
        <f t="shared" si="1"/>
        <v>5.1615272298752615</v>
      </c>
      <c r="N23" s="184">
        <v>11835410.220000001</v>
      </c>
      <c r="O23" s="185">
        <v>12107719.139</v>
      </c>
      <c r="P23" s="186">
        <f t="shared" si="2"/>
        <v>2.3007983157173553</v>
      </c>
      <c r="Q23" s="62">
        <f t="shared" si="3"/>
        <v>13588844.345999999</v>
      </c>
      <c r="R23" s="62">
        <f t="shared" si="4"/>
        <v>3327099.6810000003</v>
      </c>
      <c r="S23" s="17">
        <f t="shared" si="5"/>
        <v>-75.515948256634772</v>
      </c>
      <c r="T23" s="62">
        <v>15451674.069999998</v>
      </c>
      <c r="U23" s="62">
        <v>13408872.546999998</v>
      </c>
      <c r="V23" s="187">
        <v>-13.220583826358176</v>
      </c>
      <c r="W23" s="62">
        <f t="shared" si="6"/>
        <v>-24983513.088</v>
      </c>
      <c r="X23" s="62">
        <f t="shared" si="7"/>
        <v>0</v>
      </c>
      <c r="Y23" s="188">
        <f t="shared" si="8"/>
        <v>-100</v>
      </c>
      <c r="Z23" s="184">
        <v>25424254.566</v>
      </c>
      <c r="AA23" s="185">
        <v>22931505.166000001</v>
      </c>
      <c r="AB23" s="189">
        <f t="shared" si="9"/>
        <v>-9.8046115512608445</v>
      </c>
      <c r="AC23" s="63">
        <f t="shared" si="10"/>
        <v>-9531839.0179999992</v>
      </c>
      <c r="AD23" s="63">
        <f t="shared" si="11"/>
        <v>0</v>
      </c>
      <c r="AE23" s="64">
        <f t="shared" si="12"/>
        <v>-100</v>
      </c>
      <c r="AF23" s="185">
        <v>3756212.65</v>
      </c>
      <c r="AG23" s="65">
        <v>4480190.3420000002</v>
      </c>
      <c r="AH23" s="62">
        <v>3871316.1470000003</v>
      </c>
      <c r="AI23" s="60">
        <f t="shared" si="13"/>
        <v>3327099.6810000003</v>
      </c>
      <c r="AJ23" s="63"/>
      <c r="AK23" s="63"/>
      <c r="AL23" s="63"/>
      <c r="AM23" s="66"/>
      <c r="AN23" s="63"/>
      <c r="AO23" s="63"/>
      <c r="AP23" s="63"/>
      <c r="AQ23" s="63"/>
      <c r="AR23" s="190">
        <f t="shared" si="14"/>
        <v>-14.057660117005163</v>
      </c>
      <c r="AS23" s="184">
        <v>15892415.548</v>
      </c>
      <c r="AT23" s="185">
        <v>15434818.82</v>
      </c>
      <c r="AU23" s="186">
        <f t="shared" si="15"/>
        <v>-2.8793403156236179</v>
      </c>
      <c r="AV23" s="201">
        <f t="shared" si="32"/>
        <v>0.58633997556673623</v>
      </c>
      <c r="AW23" s="192"/>
      <c r="AX23" s="202">
        <v>18</v>
      </c>
      <c r="AY23" s="194" t="s">
        <v>92</v>
      </c>
      <c r="AZ23" s="182" t="s">
        <v>93</v>
      </c>
      <c r="BA23" s="195"/>
      <c r="BB23" s="195"/>
      <c r="BC23" s="183"/>
      <c r="BD23" s="183"/>
      <c r="BE23" s="196">
        <v>66863515.799999997</v>
      </c>
      <c r="BF23" s="196">
        <v>54550176.289999999</v>
      </c>
      <c r="BG23" s="196">
        <v>60913586.842999995</v>
      </c>
      <c r="BH23" s="196">
        <v>59118512.284999996</v>
      </c>
      <c r="BI23" s="197">
        <v>56645202.920000002</v>
      </c>
      <c r="BJ23" s="14">
        <f t="shared" si="16"/>
        <v>-4.1836461531315328</v>
      </c>
      <c r="BK23" s="15">
        <f t="shared" si="17"/>
        <v>-2.4813861668266242</v>
      </c>
      <c r="BL23" s="184">
        <v>13023576.210000001</v>
      </c>
      <c r="BM23" s="185">
        <v>14381014.18</v>
      </c>
      <c r="BN23" s="186">
        <f t="shared" si="18"/>
        <v>10.42292798930071</v>
      </c>
      <c r="BO23" s="62">
        <f t="shared" si="19"/>
        <v>13858931.68</v>
      </c>
      <c r="BP23" s="62">
        <f t="shared" si="20"/>
        <v>4036373.1400000006</v>
      </c>
      <c r="BQ23" s="17">
        <f t="shared" si="21"/>
        <v>-70.875293758573449</v>
      </c>
      <c r="BR23" s="62">
        <v>16605333.979999995</v>
      </c>
      <c r="BS23" s="62">
        <v>14807967.619999994</v>
      </c>
      <c r="BT23" s="17">
        <v>-10.824030171057132</v>
      </c>
      <c r="BU23" s="62">
        <f t="shared" si="22"/>
        <v>-26080284.519999996</v>
      </c>
      <c r="BV23" s="62">
        <f t="shared" si="23"/>
        <v>0</v>
      </c>
      <c r="BW23" s="188">
        <f t="shared" si="24"/>
        <v>-100</v>
      </c>
      <c r="BX23" s="184">
        <v>26882507.890000001</v>
      </c>
      <c r="BY23" s="185">
        <v>25051830.060000002</v>
      </c>
      <c r="BZ23" s="189">
        <f t="shared" si="25"/>
        <v>-6.809922041094203</v>
      </c>
      <c r="CA23" s="63">
        <f t="shared" si="26"/>
        <v>-9474950.5399999991</v>
      </c>
      <c r="CB23" s="63">
        <f t="shared" si="27"/>
        <v>0</v>
      </c>
      <c r="CC23" s="64">
        <f t="shared" si="28"/>
        <v>-100</v>
      </c>
      <c r="CD23" s="185">
        <v>4197714</v>
      </c>
      <c r="CE23" s="65">
        <v>5671556.1799999997</v>
      </c>
      <c r="CF23" s="62">
        <v>4511744</v>
      </c>
      <c r="CG23" s="60">
        <f t="shared" si="29"/>
        <v>4036373.1400000006</v>
      </c>
      <c r="CH23" s="63"/>
      <c r="CI23" s="63"/>
      <c r="CJ23" s="63"/>
      <c r="CK23" s="66"/>
      <c r="CL23" s="63"/>
      <c r="CM23" s="63"/>
      <c r="CN23" s="63"/>
      <c r="CO23" s="63"/>
      <c r="CP23" s="190">
        <f t="shared" si="30"/>
        <v>-10.536299488623454</v>
      </c>
      <c r="CQ23" s="184">
        <v>17407557.350000001</v>
      </c>
      <c r="CR23" s="185">
        <v>18417387.32</v>
      </c>
      <c r="CS23" s="186">
        <f t="shared" si="31"/>
        <v>5.8011009224105692</v>
      </c>
      <c r="CT23" s="198">
        <f t="shared" si="33"/>
        <v>1.6472687205548828</v>
      </c>
    </row>
    <row r="24" spans="2:98" s="199" customFormat="1" ht="13.5" x14ac:dyDescent="0.25">
      <c r="B24" s="200">
        <v>19</v>
      </c>
      <c r="C24" s="181" t="s">
        <v>94</v>
      </c>
      <c r="D24" s="182" t="s">
        <v>95</v>
      </c>
      <c r="E24" s="183"/>
      <c r="F24" s="183"/>
      <c r="G24" s="184">
        <v>1139022.5790000001</v>
      </c>
      <c r="H24" s="184">
        <v>15829629.476</v>
      </c>
      <c r="I24" s="184">
        <v>43281252.305</v>
      </c>
      <c r="J24" s="184">
        <v>49685205.700000003</v>
      </c>
      <c r="K24" s="185">
        <v>49031131.883000001</v>
      </c>
      <c r="L24" s="14">
        <f t="shared" si="0"/>
        <v>-1.31643576349328</v>
      </c>
      <c r="M24" s="15">
        <f t="shared" si="1"/>
        <v>137.93786010133431</v>
      </c>
      <c r="N24" s="184">
        <v>8786710.2060000002</v>
      </c>
      <c r="O24" s="185">
        <v>12272799.32</v>
      </c>
      <c r="P24" s="186">
        <f t="shared" si="2"/>
        <v>39.674565705143273</v>
      </c>
      <c r="Q24" s="62">
        <f t="shared" si="3"/>
        <v>12313309.063000001</v>
      </c>
      <c r="R24" s="62">
        <f t="shared" si="4"/>
        <v>2589265.8389999992</v>
      </c>
      <c r="S24" s="17">
        <f t="shared" si="5"/>
        <v>-78.97181151100618</v>
      </c>
      <c r="T24" s="62">
        <v>13732232.611000001</v>
      </c>
      <c r="U24" s="62">
        <v>12475858.092999998</v>
      </c>
      <c r="V24" s="187">
        <v>-9.1490914375685914</v>
      </c>
      <c r="W24" s="62">
        <f t="shared" si="6"/>
        <v>-21813070.634000003</v>
      </c>
      <c r="X24" s="62">
        <f t="shared" si="7"/>
        <v>0</v>
      </c>
      <c r="Y24" s="188">
        <f t="shared" si="8"/>
        <v>-100</v>
      </c>
      <c r="Z24" s="184">
        <v>21100019.269000001</v>
      </c>
      <c r="AA24" s="185">
        <v>22107581.728999998</v>
      </c>
      <c r="AB24" s="189">
        <f t="shared" si="9"/>
        <v>4.7751731747482378</v>
      </c>
      <c r="AC24" s="63">
        <f t="shared" si="10"/>
        <v>-8080838.0230000019</v>
      </c>
      <c r="AD24" s="63">
        <f t="shared" si="11"/>
        <v>0</v>
      </c>
      <c r="AE24" s="64">
        <f t="shared" si="12"/>
        <v>-100</v>
      </c>
      <c r="AF24" s="185">
        <v>4171465.0639999998</v>
      </c>
      <c r="AG24" s="65">
        <v>4231650.6640000008</v>
      </c>
      <c r="AH24" s="62">
        <v>3869683.5919999997</v>
      </c>
      <c r="AI24" s="60">
        <f t="shared" si="13"/>
        <v>2589265.8389999992</v>
      </c>
      <c r="AJ24" s="63"/>
      <c r="AK24" s="63"/>
      <c r="AL24" s="63"/>
      <c r="AM24" s="66"/>
      <c r="AN24" s="63"/>
      <c r="AO24" s="63"/>
      <c r="AP24" s="63"/>
      <c r="AQ24" s="63"/>
      <c r="AR24" s="190">
        <f t="shared" si="14"/>
        <v>-33.088435334792628</v>
      </c>
      <c r="AS24" s="184">
        <v>13019181.245999999</v>
      </c>
      <c r="AT24" s="185">
        <v>14862065.159</v>
      </c>
      <c r="AU24" s="186">
        <f t="shared" si="15"/>
        <v>14.155144460917668</v>
      </c>
      <c r="AV24" s="201">
        <f t="shared" si="32"/>
        <v>0.56458213237382859</v>
      </c>
      <c r="AW24" s="192"/>
      <c r="AX24" s="202">
        <v>19</v>
      </c>
      <c r="AY24" s="181" t="s">
        <v>94</v>
      </c>
      <c r="AZ24" s="182" t="s">
        <v>95</v>
      </c>
      <c r="BA24" s="195"/>
      <c r="BB24" s="195"/>
      <c r="BC24" s="183"/>
      <c r="BD24" s="183"/>
      <c r="BE24" s="196">
        <v>5386</v>
      </c>
      <c r="BF24" s="196">
        <v>32373.156999999999</v>
      </c>
      <c r="BG24" s="196">
        <v>70069.694000000003</v>
      </c>
      <c r="BH24" s="196">
        <v>56018.161999999997</v>
      </c>
      <c r="BI24" s="197">
        <v>52927.62</v>
      </c>
      <c r="BJ24" s="14">
        <f t="shared" si="16"/>
        <v>-5.5170357070979845</v>
      </c>
      <c r="BK24" s="15">
        <f t="shared" si="17"/>
        <v>66.83900205387377</v>
      </c>
      <c r="BL24" s="184">
        <v>10992.605</v>
      </c>
      <c r="BM24" s="185">
        <v>12485.96</v>
      </c>
      <c r="BN24" s="186">
        <f t="shared" si="18"/>
        <v>13.58508742923083</v>
      </c>
      <c r="BO24" s="62">
        <f t="shared" si="19"/>
        <v>14599.897000000001</v>
      </c>
      <c r="BP24" s="62">
        <f t="shared" si="20"/>
        <v>2576.3999999999996</v>
      </c>
      <c r="BQ24" s="17">
        <f t="shared" si="21"/>
        <v>-82.35330016369295</v>
      </c>
      <c r="BR24" s="62">
        <v>15579.484999999999</v>
      </c>
      <c r="BS24" s="62">
        <v>13197.709999999995</v>
      </c>
      <c r="BT24" s="17">
        <v>-15.28789302085405</v>
      </c>
      <c r="BU24" s="62">
        <f t="shared" si="22"/>
        <v>-25090.432000000001</v>
      </c>
      <c r="BV24" s="62">
        <f t="shared" si="23"/>
        <v>0</v>
      </c>
      <c r="BW24" s="188">
        <f t="shared" si="24"/>
        <v>-100</v>
      </c>
      <c r="BX24" s="184">
        <v>25592.502</v>
      </c>
      <c r="BY24" s="185">
        <v>24035.38</v>
      </c>
      <c r="BZ24" s="189">
        <f t="shared" si="25"/>
        <v>-6.0842898439550748</v>
      </c>
      <c r="CA24" s="63">
        <f t="shared" si="26"/>
        <v>-9510.9470000000001</v>
      </c>
      <c r="CB24" s="63">
        <f t="shared" si="27"/>
        <v>0</v>
      </c>
      <c r="CC24" s="64">
        <f t="shared" si="28"/>
        <v>-100</v>
      </c>
      <c r="CD24" s="185">
        <v>4045.37</v>
      </c>
      <c r="CE24" s="65">
        <v>4039.8900000000003</v>
      </c>
      <c r="CF24" s="62">
        <v>4400.7</v>
      </c>
      <c r="CG24" s="60">
        <f t="shared" si="29"/>
        <v>2576.3999999999996</v>
      </c>
      <c r="CH24" s="63"/>
      <c r="CI24" s="63"/>
      <c r="CJ24" s="63"/>
      <c r="CK24" s="66"/>
      <c r="CL24" s="63"/>
      <c r="CM24" s="63"/>
      <c r="CN24" s="63"/>
      <c r="CO24" s="63"/>
      <c r="CP24" s="190">
        <f t="shared" si="30"/>
        <v>-41.454768559547347</v>
      </c>
      <c r="CQ24" s="184">
        <v>16081.555</v>
      </c>
      <c r="CR24" s="185">
        <v>15062.36</v>
      </c>
      <c r="CS24" s="186">
        <f t="shared" si="31"/>
        <v>-6.3376644858037654</v>
      </c>
      <c r="CT24" s="198">
        <f t="shared" si="33"/>
        <v>1.3471918711723679E-3</v>
      </c>
    </row>
    <row r="25" spans="2:98" s="199" customFormat="1" ht="13.5" x14ac:dyDescent="0.25">
      <c r="B25" s="200">
        <v>20</v>
      </c>
      <c r="C25" s="181">
        <v>210690</v>
      </c>
      <c r="D25" s="182" t="s">
        <v>96</v>
      </c>
      <c r="E25" s="183"/>
      <c r="F25" s="183"/>
      <c r="G25" s="184">
        <v>59801065.082999989</v>
      </c>
      <c r="H25" s="184">
        <v>52344833.213</v>
      </c>
      <c r="I25" s="184">
        <v>41922670.245000005</v>
      </c>
      <c r="J25" s="184">
        <v>36292766.646000005</v>
      </c>
      <c r="K25" s="185">
        <v>37022114.022000007</v>
      </c>
      <c r="L25" s="14">
        <f t="shared" si="0"/>
        <v>2.0096218706996445</v>
      </c>
      <c r="M25" s="15">
        <f t="shared" si="1"/>
        <v>-12.411904222821761</v>
      </c>
      <c r="N25" s="184">
        <v>8205749.2399999993</v>
      </c>
      <c r="O25" s="185">
        <v>10152914.012</v>
      </c>
      <c r="P25" s="186">
        <f t="shared" si="2"/>
        <v>23.729274622581581</v>
      </c>
      <c r="Q25" s="62">
        <f t="shared" si="3"/>
        <v>9084952.0709999986</v>
      </c>
      <c r="R25" s="62">
        <f t="shared" si="4"/>
        <v>4346303.4969999976</v>
      </c>
      <c r="S25" s="17">
        <f t="shared" si="5"/>
        <v>-52.15931286116745</v>
      </c>
      <c r="T25" s="62">
        <v>9788094.5879999995</v>
      </c>
      <c r="U25" s="62">
        <v>10326337.054999996</v>
      </c>
      <c r="V25" s="187">
        <v>5.4989504051163394</v>
      </c>
      <c r="W25" s="62">
        <f t="shared" si="6"/>
        <v>-15448574.392999995</v>
      </c>
      <c r="X25" s="62">
        <f t="shared" si="7"/>
        <v>0</v>
      </c>
      <c r="Y25" s="188">
        <f t="shared" si="8"/>
        <v>-100</v>
      </c>
      <c r="Z25" s="184">
        <v>17290701.310999997</v>
      </c>
      <c r="AA25" s="185">
        <v>16713504.042000001</v>
      </c>
      <c r="AB25" s="189">
        <f t="shared" si="9"/>
        <v>-3.3381946667067481</v>
      </c>
      <c r="AC25" s="63">
        <f t="shared" si="10"/>
        <v>-5660479.8049999941</v>
      </c>
      <c r="AD25" s="63">
        <f t="shared" si="11"/>
        <v>0</v>
      </c>
      <c r="AE25" s="64">
        <f t="shared" si="12"/>
        <v>-100</v>
      </c>
      <c r="AF25" s="185">
        <v>2565255.963</v>
      </c>
      <c r="AG25" s="65">
        <v>3610944.8120000004</v>
      </c>
      <c r="AH25" s="62">
        <v>3976713.2369999993</v>
      </c>
      <c r="AI25" s="60">
        <f t="shared" si="13"/>
        <v>4346303.4969999976</v>
      </c>
      <c r="AJ25" s="63"/>
      <c r="AK25" s="63"/>
      <c r="AL25" s="63"/>
      <c r="AM25" s="66"/>
      <c r="AN25" s="63"/>
      <c r="AO25" s="63"/>
      <c r="AP25" s="63"/>
      <c r="AQ25" s="63"/>
      <c r="AR25" s="190">
        <f t="shared" si="14"/>
        <v>9.2938624933090299</v>
      </c>
      <c r="AS25" s="184">
        <v>11630221.506000003</v>
      </c>
      <c r="AT25" s="185">
        <v>14499217.508999998</v>
      </c>
      <c r="AU25" s="186">
        <f t="shared" si="15"/>
        <v>24.668455381695757</v>
      </c>
      <c r="AV25" s="201">
        <f t="shared" si="32"/>
        <v>0.55079822698973879</v>
      </c>
      <c r="AW25" s="192"/>
      <c r="AX25" s="202">
        <v>20</v>
      </c>
      <c r="AY25" s="194">
        <v>210690</v>
      </c>
      <c r="AZ25" s="182" t="s">
        <v>96</v>
      </c>
      <c r="BA25" s="195"/>
      <c r="BB25" s="195"/>
      <c r="BC25" s="183"/>
      <c r="BD25" s="183"/>
      <c r="BE25" s="196">
        <v>29577077.5</v>
      </c>
      <c r="BF25" s="196">
        <v>27833805.546999998</v>
      </c>
      <c r="BG25" s="196">
        <v>21945683.73</v>
      </c>
      <c r="BH25" s="196">
        <v>16635931.08</v>
      </c>
      <c r="BI25" s="197">
        <v>15597381.574999996</v>
      </c>
      <c r="BJ25" s="14">
        <f t="shared" si="16"/>
        <v>-6.2428096149578689</v>
      </c>
      <c r="BK25" s="15">
        <f t="shared" si="17"/>
        <v>-16.426856123209106</v>
      </c>
      <c r="BL25" s="184">
        <v>3392125.16</v>
      </c>
      <c r="BM25" s="185">
        <v>5272472.22</v>
      </c>
      <c r="BN25" s="186">
        <f t="shared" si="18"/>
        <v>55.432714634857383</v>
      </c>
      <c r="BO25" s="62">
        <f t="shared" si="19"/>
        <v>4593621.2399999993</v>
      </c>
      <c r="BP25" s="62">
        <f t="shared" si="20"/>
        <v>2254928.3000000007</v>
      </c>
      <c r="BQ25" s="17">
        <f t="shared" si="21"/>
        <v>-50.911749528570162</v>
      </c>
      <c r="BR25" s="62">
        <v>4435237.96</v>
      </c>
      <c r="BS25" s="62">
        <v>4469053.544999999</v>
      </c>
      <c r="BT25" s="17">
        <v>0.76243000499569658</v>
      </c>
      <c r="BU25" s="62">
        <f t="shared" si="22"/>
        <v>-7549904.3700000001</v>
      </c>
      <c r="BV25" s="62">
        <f t="shared" si="23"/>
        <v>0</v>
      </c>
      <c r="BW25" s="188">
        <f t="shared" si="24"/>
        <v>-100</v>
      </c>
      <c r="BX25" s="184">
        <v>7985746.3999999994</v>
      </c>
      <c r="BY25" s="185">
        <v>6871343.6900000013</v>
      </c>
      <c r="BZ25" s="189">
        <f t="shared" si="25"/>
        <v>-13.954897315547088</v>
      </c>
      <c r="CA25" s="63">
        <f t="shared" si="26"/>
        <v>-3114666.41</v>
      </c>
      <c r="CB25" s="63">
        <f t="shared" si="27"/>
        <v>0</v>
      </c>
      <c r="CC25" s="64">
        <f t="shared" si="28"/>
        <v>-100</v>
      </c>
      <c r="CD25" s="185">
        <v>1305407.3</v>
      </c>
      <c r="CE25" s="65">
        <v>1736732.82</v>
      </c>
      <c r="CF25" s="62">
        <v>2230332.0999999996</v>
      </c>
      <c r="CG25" s="60">
        <f t="shared" si="29"/>
        <v>2254928.3000000007</v>
      </c>
      <c r="CH25" s="63"/>
      <c r="CI25" s="63"/>
      <c r="CJ25" s="63"/>
      <c r="CK25" s="66"/>
      <c r="CL25" s="63"/>
      <c r="CM25" s="63"/>
      <c r="CN25" s="63"/>
      <c r="CO25" s="63"/>
      <c r="CP25" s="190">
        <f t="shared" si="30"/>
        <v>1.1028043760837734</v>
      </c>
      <c r="CQ25" s="184">
        <v>4871079.9899999993</v>
      </c>
      <c r="CR25" s="185">
        <v>7527400.5200000005</v>
      </c>
      <c r="CS25" s="186">
        <f t="shared" si="31"/>
        <v>54.532476072108224</v>
      </c>
      <c r="CT25" s="198">
        <f t="shared" si="33"/>
        <v>0.67325789528351832</v>
      </c>
    </row>
    <row r="26" spans="2:98" s="199" customFormat="1" ht="27" x14ac:dyDescent="0.25">
      <c r="B26" s="200">
        <v>21</v>
      </c>
      <c r="C26" s="181">
        <v>3301</v>
      </c>
      <c r="D26" s="182" t="s">
        <v>97</v>
      </c>
      <c r="E26" s="183"/>
      <c r="F26" s="183"/>
      <c r="G26" s="184">
        <v>15374525.994999999</v>
      </c>
      <c r="H26" s="184">
        <v>15068325.647</v>
      </c>
      <c r="I26" s="184">
        <v>18615506.335000005</v>
      </c>
      <c r="J26" s="184">
        <v>34470392.56499999</v>
      </c>
      <c r="K26" s="185">
        <v>33456173.912999999</v>
      </c>
      <c r="L26" s="14">
        <f t="shared" si="0"/>
        <v>-2.9422892416658839</v>
      </c>
      <c r="M26" s="15">
        <f t="shared" si="1"/>
        <v>26.903333642526732</v>
      </c>
      <c r="N26" s="184">
        <v>7634665.1689999998</v>
      </c>
      <c r="O26" s="185">
        <v>9368009.2379999999</v>
      </c>
      <c r="P26" s="186">
        <f t="shared" si="2"/>
        <v>22.703602982330086</v>
      </c>
      <c r="Q26" s="62">
        <f t="shared" si="3"/>
        <v>7518293.069000002</v>
      </c>
      <c r="R26" s="62">
        <f t="shared" si="4"/>
        <v>3635801.9239999973</v>
      </c>
      <c r="S26" s="17">
        <f t="shared" si="5"/>
        <v>-51.64059327520215</v>
      </c>
      <c r="T26" s="62">
        <v>9338410.4850000031</v>
      </c>
      <c r="U26" s="62">
        <v>9538706.8439999968</v>
      </c>
      <c r="V26" s="187">
        <v>2.1448656526902887</v>
      </c>
      <c r="W26" s="62">
        <f t="shared" si="6"/>
        <v>-14054194.804000003</v>
      </c>
      <c r="X26" s="62">
        <f t="shared" si="7"/>
        <v>0</v>
      </c>
      <c r="Y26" s="188">
        <f t="shared" si="8"/>
        <v>-100</v>
      </c>
      <c r="Z26" s="184">
        <v>15152958.238000002</v>
      </c>
      <c r="AA26" s="185">
        <v>14713898.495999999</v>
      </c>
      <c r="AB26" s="189">
        <f t="shared" si="9"/>
        <v>-2.8975183268105722</v>
      </c>
      <c r="AC26" s="63">
        <f t="shared" si="10"/>
        <v>-4715784.3190000001</v>
      </c>
      <c r="AD26" s="63">
        <f t="shared" si="11"/>
        <v>0</v>
      </c>
      <c r="AE26" s="64">
        <f t="shared" si="12"/>
        <v>-100</v>
      </c>
      <c r="AF26" s="185">
        <v>3371061.7409999999</v>
      </c>
      <c r="AG26" s="65">
        <v>3385889.0399999996</v>
      </c>
      <c r="AH26" s="62">
        <v>2611058.4570000009</v>
      </c>
      <c r="AI26" s="60">
        <f t="shared" si="13"/>
        <v>3635801.9239999973</v>
      </c>
      <c r="AJ26" s="63"/>
      <c r="AK26" s="63"/>
      <c r="AL26" s="63"/>
      <c r="AM26" s="66"/>
      <c r="AN26" s="63"/>
      <c r="AO26" s="63"/>
      <c r="AP26" s="63"/>
      <c r="AQ26" s="63"/>
      <c r="AR26" s="190">
        <f t="shared" si="14"/>
        <v>39.246285898071569</v>
      </c>
      <c r="AS26" s="184">
        <v>10437173.919000002</v>
      </c>
      <c r="AT26" s="185">
        <v>13003811.161999997</v>
      </c>
      <c r="AU26" s="186">
        <f t="shared" si="15"/>
        <v>24.591304724046488</v>
      </c>
      <c r="AV26" s="201">
        <f t="shared" si="32"/>
        <v>0.49399052932981102</v>
      </c>
      <c r="AW26" s="192"/>
      <c r="AX26" s="202">
        <v>21</v>
      </c>
      <c r="AY26" s="194">
        <v>3301</v>
      </c>
      <c r="AZ26" s="182" t="s">
        <v>97</v>
      </c>
      <c r="BA26" s="195"/>
      <c r="BB26" s="195"/>
      <c r="BC26" s="183"/>
      <c r="BD26" s="183"/>
      <c r="BE26" s="196">
        <v>2187995.0499999998</v>
      </c>
      <c r="BF26" s="196">
        <v>2380586.11</v>
      </c>
      <c r="BG26" s="196">
        <v>2736474.6619999995</v>
      </c>
      <c r="BH26" s="196">
        <v>4060348.5400000005</v>
      </c>
      <c r="BI26" s="197">
        <v>4384222.8219999997</v>
      </c>
      <c r="BJ26" s="14">
        <f t="shared" si="16"/>
        <v>7.976514301897816</v>
      </c>
      <c r="BK26" s="15">
        <f t="shared" si="17"/>
        <v>21.215232443809057</v>
      </c>
      <c r="BL26" s="184">
        <v>943519.76</v>
      </c>
      <c r="BM26" s="185">
        <v>2270999.37</v>
      </c>
      <c r="BN26" s="186">
        <f t="shared" si="18"/>
        <v>140.69441534536594</v>
      </c>
      <c r="BO26" s="62">
        <f t="shared" si="19"/>
        <v>696130.31</v>
      </c>
      <c r="BP26" s="62">
        <f t="shared" si="20"/>
        <v>368145.31999999972</v>
      </c>
      <c r="BQ26" s="17">
        <f t="shared" si="21"/>
        <v>-47.11545888585146</v>
      </c>
      <c r="BR26" s="62">
        <v>1267598.3099999998</v>
      </c>
      <c r="BS26" s="62">
        <v>1231710.2920000001</v>
      </c>
      <c r="BT26" s="17">
        <v>-2.8311822220715719</v>
      </c>
      <c r="BU26" s="62">
        <f t="shared" si="22"/>
        <v>-1617761.5469999996</v>
      </c>
      <c r="BV26" s="62">
        <f t="shared" si="23"/>
        <v>0</v>
      </c>
      <c r="BW26" s="188">
        <f t="shared" si="24"/>
        <v>-100</v>
      </c>
      <c r="BX26" s="184">
        <v>1639650.07</v>
      </c>
      <c r="BY26" s="185">
        <v>1857736.1229999999</v>
      </c>
      <c r="BZ26" s="189">
        <f t="shared" si="25"/>
        <v>13.300768071811801</v>
      </c>
      <c r="CA26" s="63">
        <f t="shared" si="26"/>
        <v>-350163.23699999973</v>
      </c>
      <c r="CB26" s="63">
        <f t="shared" si="27"/>
        <v>0</v>
      </c>
      <c r="CC26" s="64">
        <f t="shared" si="28"/>
        <v>-100</v>
      </c>
      <c r="CD26" s="185">
        <v>429905.38</v>
      </c>
      <c r="CE26" s="65">
        <v>366156.64000000013</v>
      </c>
      <c r="CF26" s="62">
        <v>1474937.35</v>
      </c>
      <c r="CG26" s="60">
        <f t="shared" si="29"/>
        <v>368145.31999999972</v>
      </c>
      <c r="CH26" s="63"/>
      <c r="CI26" s="63"/>
      <c r="CJ26" s="63"/>
      <c r="CK26" s="66"/>
      <c r="CL26" s="63"/>
      <c r="CM26" s="63"/>
      <c r="CN26" s="63"/>
      <c r="CO26" s="63"/>
      <c r="CP26" s="190">
        <f t="shared" si="30"/>
        <v>-75.039935086056374</v>
      </c>
      <c r="CQ26" s="184">
        <v>1289486.8330000003</v>
      </c>
      <c r="CR26" s="185">
        <v>2639144.69</v>
      </c>
      <c r="CS26" s="186">
        <f t="shared" si="31"/>
        <v>104.66627672808499</v>
      </c>
      <c r="CT26" s="198">
        <f t="shared" si="33"/>
        <v>0.23604762289679165</v>
      </c>
    </row>
    <row r="27" spans="2:98" s="199" customFormat="1" ht="13.5" x14ac:dyDescent="0.25">
      <c r="B27" s="200">
        <v>22</v>
      </c>
      <c r="C27" s="181">
        <v>2902</v>
      </c>
      <c r="D27" s="182" t="s">
        <v>98</v>
      </c>
      <c r="E27" s="183"/>
      <c r="F27" s="183"/>
      <c r="G27" s="184">
        <v>33739399.165000007</v>
      </c>
      <c r="H27" s="184">
        <v>48647082.296000004</v>
      </c>
      <c r="I27" s="184">
        <v>74975438.981999993</v>
      </c>
      <c r="J27" s="184">
        <v>49444487.737999998</v>
      </c>
      <c r="K27" s="185">
        <v>99105005.196999982</v>
      </c>
      <c r="L27" s="14">
        <f t="shared" si="0"/>
        <v>100.43691365991027</v>
      </c>
      <c r="M27" s="15">
        <f t="shared" si="1"/>
        <v>24.250389051217908</v>
      </c>
      <c r="N27" s="184">
        <v>52675000.140000001</v>
      </c>
      <c r="O27" s="185">
        <v>6605541.7979999995</v>
      </c>
      <c r="P27" s="186">
        <f t="shared" si="2"/>
        <v>-87.459816268735182</v>
      </c>
      <c r="Q27" s="62">
        <f t="shared" si="3"/>
        <v>-28896437.925000004</v>
      </c>
      <c r="R27" s="62">
        <f t="shared" si="4"/>
        <v>5221906.9500000011</v>
      </c>
      <c r="S27" s="17">
        <f t="shared" si="5"/>
        <v>-118.07110953797604</v>
      </c>
      <c r="T27" s="62">
        <v>11980347.533</v>
      </c>
      <c r="U27" s="62">
        <v>6924763.4100000188</v>
      </c>
      <c r="V27" s="187">
        <v>-42.198977192225172</v>
      </c>
      <c r="W27" s="62">
        <f t="shared" si="6"/>
        <v>29893668.772</v>
      </c>
      <c r="X27" s="62">
        <f t="shared" si="7"/>
        <v>0</v>
      </c>
      <c r="Y27" s="188">
        <f t="shared" si="8"/>
        <v>-100</v>
      </c>
      <c r="Z27" s="184">
        <v>23778562.214999996</v>
      </c>
      <c r="AA27" s="185">
        <v>79820615.836999997</v>
      </c>
      <c r="AB27" s="189">
        <f t="shared" si="9"/>
        <v>235.68310445047658</v>
      </c>
      <c r="AC27" s="63">
        <f t="shared" si="10"/>
        <v>41874016.305000007</v>
      </c>
      <c r="AD27" s="63">
        <f t="shared" si="11"/>
        <v>0</v>
      </c>
      <c r="AE27" s="64">
        <f t="shared" si="12"/>
        <v>-100</v>
      </c>
      <c r="AF27" s="185">
        <v>2377131.5</v>
      </c>
      <c r="AG27" s="65">
        <v>1802854.1099999999</v>
      </c>
      <c r="AH27" s="62">
        <v>2425556.1879999992</v>
      </c>
      <c r="AI27" s="60">
        <f t="shared" si="13"/>
        <v>5221906.9500000011</v>
      </c>
      <c r="AJ27" s="63"/>
      <c r="AK27" s="63"/>
      <c r="AL27" s="63"/>
      <c r="AM27" s="66"/>
      <c r="AN27" s="63"/>
      <c r="AO27" s="63"/>
      <c r="AP27" s="63"/>
      <c r="AQ27" s="63"/>
      <c r="AR27" s="190">
        <f t="shared" si="14"/>
        <v>115.28699173552201</v>
      </c>
      <c r="AS27" s="184">
        <v>65652578.520000003</v>
      </c>
      <c r="AT27" s="185">
        <v>11827448.748</v>
      </c>
      <c r="AU27" s="186">
        <f t="shared" si="15"/>
        <v>-81.984791740667191</v>
      </c>
      <c r="AV27" s="201">
        <f t="shared" si="32"/>
        <v>0.44930271555459339</v>
      </c>
      <c r="AW27" s="192"/>
      <c r="AX27" s="202">
        <v>22</v>
      </c>
      <c r="AY27" s="194">
        <v>2902</v>
      </c>
      <c r="AZ27" s="182" t="s">
        <v>98</v>
      </c>
      <c r="BA27" s="195"/>
      <c r="BB27" s="195"/>
      <c r="BC27" s="183"/>
      <c r="BD27" s="183"/>
      <c r="BE27" s="196">
        <v>3855786</v>
      </c>
      <c r="BF27" s="196">
        <v>3710100.39</v>
      </c>
      <c r="BG27" s="196">
        <v>3624735.46</v>
      </c>
      <c r="BH27" s="196">
        <v>4685834.84</v>
      </c>
      <c r="BI27" s="197">
        <v>61909858.299999997</v>
      </c>
      <c r="BJ27" s="14">
        <f t="shared" si="16"/>
        <v>1221.2129836825404</v>
      </c>
      <c r="BK27" s="15">
        <f t="shared" si="17"/>
        <v>78.348519758403995</v>
      </c>
      <c r="BL27" s="184">
        <v>39470566</v>
      </c>
      <c r="BM27" s="185">
        <v>525773.99</v>
      </c>
      <c r="BN27" s="186">
        <f t="shared" si="18"/>
        <v>-98.667933999223621</v>
      </c>
      <c r="BO27" s="62">
        <f t="shared" si="19"/>
        <v>-37059534.100000001</v>
      </c>
      <c r="BP27" s="62">
        <f t="shared" si="20"/>
        <v>355775.22</v>
      </c>
      <c r="BQ27" s="17">
        <f t="shared" si="21"/>
        <v>-100.96000996407561</v>
      </c>
      <c r="BR27" s="62">
        <v>1143735</v>
      </c>
      <c r="BS27" s="62">
        <v>468113.5</v>
      </c>
      <c r="BT27" s="17">
        <v>-59.071506948725002</v>
      </c>
      <c r="BU27" s="62">
        <f t="shared" si="22"/>
        <v>46116839.099999994</v>
      </c>
      <c r="BV27" s="62">
        <f t="shared" si="23"/>
        <v>0</v>
      </c>
      <c r="BW27" s="188">
        <f t="shared" si="24"/>
        <v>-100</v>
      </c>
      <c r="BX27" s="184">
        <v>2411031.9</v>
      </c>
      <c r="BY27" s="185">
        <v>59966197.799999997</v>
      </c>
      <c r="BZ27" s="189">
        <f t="shared" si="25"/>
        <v>2387.1590375888431</v>
      </c>
      <c r="CA27" s="63">
        <f t="shared" si="26"/>
        <v>47260574.100000001</v>
      </c>
      <c r="CB27" s="63">
        <f t="shared" si="27"/>
        <v>0</v>
      </c>
      <c r="CC27" s="64">
        <f t="shared" si="28"/>
        <v>-100</v>
      </c>
      <c r="CD27" s="185">
        <v>161130</v>
      </c>
      <c r="CE27" s="65">
        <v>188909.15000000002</v>
      </c>
      <c r="CF27" s="62">
        <v>175734.83999999997</v>
      </c>
      <c r="CG27" s="60">
        <f t="shared" si="29"/>
        <v>355775.22</v>
      </c>
      <c r="CH27" s="63"/>
      <c r="CI27" s="63"/>
      <c r="CJ27" s="63"/>
      <c r="CK27" s="66"/>
      <c r="CL27" s="63"/>
      <c r="CM27" s="63"/>
      <c r="CN27" s="63"/>
      <c r="CO27" s="63"/>
      <c r="CP27" s="190">
        <f t="shared" si="30"/>
        <v>102.45002072440504</v>
      </c>
      <c r="CQ27" s="184">
        <v>49671606</v>
      </c>
      <c r="CR27" s="185">
        <v>881549.21</v>
      </c>
      <c r="CS27" s="186">
        <f t="shared" si="31"/>
        <v>-98.225245203466955</v>
      </c>
      <c r="CT27" s="198">
        <f t="shared" si="33"/>
        <v>7.8846603702900656E-2</v>
      </c>
    </row>
    <row r="28" spans="2:98" s="199" customFormat="1" ht="13.5" x14ac:dyDescent="0.25">
      <c r="B28" s="200">
        <v>23</v>
      </c>
      <c r="C28" s="181">
        <v>710122</v>
      </c>
      <c r="D28" s="182" t="s">
        <v>99</v>
      </c>
      <c r="E28" s="183"/>
      <c r="F28" s="183"/>
      <c r="G28" s="184">
        <v>6054881.9079999989</v>
      </c>
      <c r="H28" s="184">
        <v>20690638.877000004</v>
      </c>
      <c r="I28" s="184">
        <v>25147022.640999999</v>
      </c>
      <c r="J28" s="184">
        <v>35844503.27700001</v>
      </c>
      <c r="K28" s="185">
        <v>45811934.240999989</v>
      </c>
      <c r="L28" s="14">
        <f t="shared" si="0"/>
        <v>27.807418300578551</v>
      </c>
      <c r="M28" s="15">
        <f t="shared" si="1"/>
        <v>58.35779897637255</v>
      </c>
      <c r="N28" s="184">
        <v>9726128.3259999994</v>
      </c>
      <c r="O28" s="185">
        <v>10655301.829000002</v>
      </c>
      <c r="P28" s="186">
        <f t="shared" si="2"/>
        <v>9.5533749078358845</v>
      </c>
      <c r="Q28" s="62">
        <f t="shared" si="3"/>
        <v>4941481.2210000008</v>
      </c>
      <c r="R28" s="62">
        <f t="shared" si="4"/>
        <v>958686.75</v>
      </c>
      <c r="S28" s="17">
        <f t="shared" si="5"/>
        <v>-80.599202807331679</v>
      </c>
      <c r="T28" s="62">
        <v>10995029.807000007</v>
      </c>
      <c r="U28" s="62">
        <v>13509982.888000011</v>
      </c>
      <c r="V28" s="187">
        <v>22.873544912073399</v>
      </c>
      <c r="W28" s="62">
        <f t="shared" si="6"/>
        <v>-12700735.594000008</v>
      </c>
      <c r="X28" s="62">
        <f t="shared" si="7"/>
        <v>0</v>
      </c>
      <c r="Y28" s="188">
        <f t="shared" si="8"/>
        <v>-100</v>
      </c>
      <c r="Z28" s="184">
        <v>14667609.547</v>
      </c>
      <c r="AA28" s="185">
        <v>19892178.886999998</v>
      </c>
      <c r="AB28" s="189">
        <f t="shared" si="9"/>
        <v>35.619773782896964</v>
      </c>
      <c r="AC28" s="63">
        <f t="shared" si="10"/>
        <v>-1705705.7870000005</v>
      </c>
      <c r="AD28" s="63">
        <f t="shared" si="11"/>
        <v>0</v>
      </c>
      <c r="AE28" s="64">
        <f t="shared" si="12"/>
        <v>-100</v>
      </c>
      <c r="AF28" s="185">
        <v>4882687.9170000004</v>
      </c>
      <c r="AG28" s="65">
        <v>3205863.017</v>
      </c>
      <c r="AH28" s="62">
        <v>2566750.8950000014</v>
      </c>
      <c r="AI28" s="60">
        <f t="shared" si="13"/>
        <v>958686.75</v>
      </c>
      <c r="AJ28" s="63"/>
      <c r="AK28" s="63"/>
      <c r="AL28" s="63"/>
      <c r="AM28" s="66"/>
      <c r="AN28" s="63"/>
      <c r="AO28" s="63"/>
      <c r="AP28" s="63"/>
      <c r="AQ28" s="63"/>
      <c r="AR28" s="190">
        <f t="shared" si="14"/>
        <v>-62.64979387491362</v>
      </c>
      <c r="AS28" s="184">
        <v>12961903.76</v>
      </c>
      <c r="AT28" s="185">
        <v>11613988.579000002</v>
      </c>
      <c r="AU28" s="186">
        <f t="shared" si="15"/>
        <v>-10.399052530845191</v>
      </c>
      <c r="AV28" s="201">
        <f t="shared" si="32"/>
        <v>0.44119376191311938</v>
      </c>
      <c r="AW28" s="192"/>
      <c r="AX28" s="202">
        <v>23</v>
      </c>
      <c r="AY28" s="194">
        <v>710122</v>
      </c>
      <c r="AZ28" s="182" t="s">
        <v>99</v>
      </c>
      <c r="BA28" s="195"/>
      <c r="BB28" s="195"/>
      <c r="BC28" s="183"/>
      <c r="BD28" s="183"/>
      <c r="BE28" s="196">
        <v>13378.707</v>
      </c>
      <c r="BF28" s="196">
        <v>112924.56</v>
      </c>
      <c r="BG28" s="196">
        <v>114227.88399999999</v>
      </c>
      <c r="BH28" s="196">
        <v>240693.97</v>
      </c>
      <c r="BI28" s="197">
        <v>230009.136</v>
      </c>
      <c r="BJ28" s="14">
        <f t="shared" si="16"/>
        <v>-4.4391780982298821</v>
      </c>
      <c r="BK28" s="15">
        <f t="shared" si="17"/>
        <v>90.517059178545907</v>
      </c>
      <c r="BL28" s="184">
        <v>37204.131000000001</v>
      </c>
      <c r="BM28" s="185">
        <v>48470.830999999998</v>
      </c>
      <c r="BN28" s="186">
        <f t="shared" si="18"/>
        <v>30.283465027042283</v>
      </c>
      <c r="BO28" s="62">
        <f t="shared" si="19"/>
        <v>53766.21</v>
      </c>
      <c r="BP28" s="62">
        <f t="shared" si="20"/>
        <v>8012.9540000000161</v>
      </c>
      <c r="BQ28" s="17">
        <f t="shared" si="21"/>
        <v>-85.096673170751629</v>
      </c>
      <c r="BR28" s="62">
        <v>92343.303999999989</v>
      </c>
      <c r="BS28" s="62">
        <v>64995.478000000003</v>
      </c>
      <c r="BT28" s="17">
        <v>-29.615386081485656</v>
      </c>
      <c r="BU28" s="62">
        <f t="shared" si="22"/>
        <v>-124603.03999999998</v>
      </c>
      <c r="BV28" s="62">
        <f t="shared" si="23"/>
        <v>0</v>
      </c>
      <c r="BW28" s="188">
        <f t="shared" si="24"/>
        <v>-100</v>
      </c>
      <c r="BX28" s="184">
        <v>90970.341</v>
      </c>
      <c r="BY28" s="185">
        <v>110878.31299999999</v>
      </c>
      <c r="BZ28" s="189">
        <f t="shared" si="25"/>
        <v>21.884024816395922</v>
      </c>
      <c r="CA28" s="63">
        <f t="shared" si="26"/>
        <v>-32259.736000000004</v>
      </c>
      <c r="CB28" s="63">
        <f t="shared" si="27"/>
        <v>0</v>
      </c>
      <c r="CC28" s="64">
        <f t="shared" si="28"/>
        <v>-100</v>
      </c>
      <c r="CD28" s="185">
        <v>27085.128999999997</v>
      </c>
      <c r="CE28" s="65">
        <v>4255.3860000000022</v>
      </c>
      <c r="CF28" s="62">
        <v>17130.315999999995</v>
      </c>
      <c r="CG28" s="60">
        <f t="shared" si="29"/>
        <v>8012.9540000000161</v>
      </c>
      <c r="CH28" s="63"/>
      <c r="CI28" s="63"/>
      <c r="CJ28" s="63"/>
      <c r="CK28" s="66"/>
      <c r="CL28" s="63"/>
      <c r="CM28" s="63"/>
      <c r="CN28" s="63"/>
      <c r="CO28" s="63"/>
      <c r="CP28" s="190">
        <f t="shared" si="30"/>
        <v>-53.223548240440991</v>
      </c>
      <c r="CQ28" s="184">
        <v>58710.604999999996</v>
      </c>
      <c r="CR28" s="185">
        <v>56483.785000000003</v>
      </c>
      <c r="CS28" s="186">
        <f t="shared" si="31"/>
        <v>-3.7928752394903653</v>
      </c>
      <c r="CT28" s="198">
        <f t="shared" si="33"/>
        <v>5.0519637032342699E-3</v>
      </c>
    </row>
    <row r="29" spans="2:98" s="199" customFormat="1" ht="13.5" x14ac:dyDescent="0.25">
      <c r="B29" s="200">
        <v>24</v>
      </c>
      <c r="C29" s="181">
        <v>1517</v>
      </c>
      <c r="D29" s="182" t="s">
        <v>100</v>
      </c>
      <c r="E29" s="183"/>
      <c r="F29" s="183"/>
      <c r="G29" s="184">
        <v>25376670.760000002</v>
      </c>
      <c r="H29" s="184">
        <v>20606853.998</v>
      </c>
      <c r="I29" s="184">
        <v>22013341.368000001</v>
      </c>
      <c r="J29" s="184">
        <v>28177666.375</v>
      </c>
      <c r="K29" s="185">
        <v>24564873.774</v>
      </c>
      <c r="L29" s="14">
        <f t="shared" si="0"/>
        <v>-12.82147553640343</v>
      </c>
      <c r="M29" s="15">
        <f t="shared" si="1"/>
        <v>2.5097823016138676</v>
      </c>
      <c r="N29" s="184">
        <v>5480982.29</v>
      </c>
      <c r="O29" s="185">
        <v>6113511.9100000001</v>
      </c>
      <c r="P29" s="186">
        <f t="shared" si="2"/>
        <v>11.540442689516519</v>
      </c>
      <c r="Q29" s="62">
        <f t="shared" si="3"/>
        <v>7106789.9650000008</v>
      </c>
      <c r="R29" s="62">
        <f t="shared" si="4"/>
        <v>3328209.3699999996</v>
      </c>
      <c r="S29" s="17">
        <f t="shared" si="5"/>
        <v>-53.168598109821872</v>
      </c>
      <c r="T29" s="62">
        <v>8137371.7999999998</v>
      </c>
      <c r="U29" s="62">
        <v>7294769.7100000009</v>
      </c>
      <c r="V29" s="187">
        <v>-10.354720304165024</v>
      </c>
      <c r="W29" s="62">
        <f t="shared" si="6"/>
        <v>-13734124.275000002</v>
      </c>
      <c r="X29" s="62">
        <f t="shared" si="7"/>
        <v>0</v>
      </c>
      <c r="Y29" s="188">
        <f t="shared" si="8"/>
        <v>-100</v>
      </c>
      <c r="Z29" s="184">
        <v>12587772.255000001</v>
      </c>
      <c r="AA29" s="185">
        <v>9925950.2280000001</v>
      </c>
      <c r="AB29" s="189">
        <f t="shared" si="9"/>
        <v>-21.146092994673431</v>
      </c>
      <c r="AC29" s="63">
        <f t="shared" si="10"/>
        <v>-5596752.4750000015</v>
      </c>
      <c r="AD29" s="63">
        <f t="shared" si="11"/>
        <v>0</v>
      </c>
      <c r="AE29" s="64">
        <f t="shared" si="12"/>
        <v>-100</v>
      </c>
      <c r="AF29" s="185">
        <v>1782193.65</v>
      </c>
      <c r="AG29" s="65">
        <v>1802507.33</v>
      </c>
      <c r="AH29" s="62">
        <v>2528810.9300000002</v>
      </c>
      <c r="AI29" s="60">
        <f t="shared" si="13"/>
        <v>3328209.3699999996</v>
      </c>
      <c r="AJ29" s="63"/>
      <c r="AK29" s="63"/>
      <c r="AL29" s="63"/>
      <c r="AM29" s="66"/>
      <c r="AN29" s="63"/>
      <c r="AO29" s="63"/>
      <c r="AP29" s="63"/>
      <c r="AQ29" s="63"/>
      <c r="AR29" s="190">
        <f t="shared" si="14"/>
        <v>31.611633377430849</v>
      </c>
      <c r="AS29" s="184">
        <v>6991019.7799999993</v>
      </c>
      <c r="AT29" s="185">
        <v>9441721.2799999993</v>
      </c>
      <c r="AU29" s="186">
        <f t="shared" si="15"/>
        <v>35.054993078563427</v>
      </c>
      <c r="AV29" s="201">
        <f t="shared" si="32"/>
        <v>0.35867337927217291</v>
      </c>
      <c r="AW29" s="192"/>
      <c r="AX29" s="202">
        <v>24</v>
      </c>
      <c r="AY29" s="194">
        <v>1517</v>
      </c>
      <c r="AZ29" s="182" t="s">
        <v>100</v>
      </c>
      <c r="BA29" s="195"/>
      <c r="BB29" s="195"/>
      <c r="BC29" s="183"/>
      <c r="BD29" s="183"/>
      <c r="BE29" s="196">
        <v>39163639</v>
      </c>
      <c r="BF29" s="196">
        <v>30481974.640000001</v>
      </c>
      <c r="BG29" s="196">
        <v>29254711.5</v>
      </c>
      <c r="BH29" s="196">
        <v>42510657.159999996</v>
      </c>
      <c r="BI29" s="197">
        <v>41766358</v>
      </c>
      <c r="BJ29" s="14">
        <f t="shared" si="16"/>
        <v>-1.7508531030198651</v>
      </c>
      <c r="BK29" s="15">
        <f t="shared" si="17"/>
        <v>4.7210976583315016</v>
      </c>
      <c r="BL29" s="184">
        <v>9399120</v>
      </c>
      <c r="BM29" s="185">
        <v>8008237</v>
      </c>
      <c r="BN29" s="186">
        <f t="shared" si="18"/>
        <v>-14.798013005472852</v>
      </c>
      <c r="BO29" s="62">
        <f t="shared" si="19"/>
        <v>8215208.3599999994</v>
      </c>
      <c r="BP29" s="62">
        <f t="shared" si="20"/>
        <v>4748055</v>
      </c>
      <c r="BQ29" s="17">
        <f t="shared" si="21"/>
        <v>-42.204083062355821</v>
      </c>
      <c r="BR29" s="62">
        <v>12534650</v>
      </c>
      <c r="BS29" s="62">
        <v>12730450</v>
      </c>
      <c r="BT29" s="17">
        <v>1.5620699421204423</v>
      </c>
      <c r="BU29" s="62">
        <f t="shared" si="22"/>
        <v>-18297918.359999999</v>
      </c>
      <c r="BV29" s="62">
        <f t="shared" si="23"/>
        <v>0</v>
      </c>
      <c r="BW29" s="188">
        <f t="shared" si="24"/>
        <v>-100</v>
      </c>
      <c r="BX29" s="184">
        <v>17614328.359999999</v>
      </c>
      <c r="BY29" s="185">
        <v>16995783</v>
      </c>
      <c r="BZ29" s="189">
        <f t="shared" si="25"/>
        <v>-3.5116034364650583</v>
      </c>
      <c r="CA29" s="63">
        <f t="shared" si="26"/>
        <v>-5763268.3599999994</v>
      </c>
      <c r="CB29" s="63">
        <f t="shared" si="27"/>
        <v>0</v>
      </c>
      <c r="CC29" s="64">
        <f t="shared" si="28"/>
        <v>-100</v>
      </c>
      <c r="CD29" s="185">
        <v>2331625</v>
      </c>
      <c r="CE29" s="65">
        <v>2215840</v>
      </c>
      <c r="CF29" s="62">
        <v>3460772</v>
      </c>
      <c r="CG29" s="60">
        <f t="shared" si="29"/>
        <v>4748055</v>
      </c>
      <c r="CH29" s="63"/>
      <c r="CI29" s="63"/>
      <c r="CJ29" s="63"/>
      <c r="CK29" s="66"/>
      <c r="CL29" s="63"/>
      <c r="CM29" s="63"/>
      <c r="CN29" s="63"/>
      <c r="CO29" s="63"/>
      <c r="CP29" s="190">
        <f t="shared" si="30"/>
        <v>37.196411667685709</v>
      </c>
      <c r="CQ29" s="184">
        <v>11851060</v>
      </c>
      <c r="CR29" s="185">
        <v>12756292</v>
      </c>
      <c r="CS29" s="186">
        <f t="shared" si="31"/>
        <v>7.6384053409568429</v>
      </c>
      <c r="CT29" s="198">
        <f t="shared" si="33"/>
        <v>1.140934945699154</v>
      </c>
    </row>
    <row r="30" spans="2:98" s="199" customFormat="1" ht="13.5" x14ac:dyDescent="0.25">
      <c r="B30" s="206">
        <v>25</v>
      </c>
      <c r="C30" s="181" t="s">
        <v>101</v>
      </c>
      <c r="D30" s="182" t="s">
        <v>102</v>
      </c>
      <c r="E30" s="183"/>
      <c r="F30" s="183"/>
      <c r="G30" s="184">
        <v>1017689.13</v>
      </c>
      <c r="H30" s="184">
        <v>1501373.845</v>
      </c>
      <c r="I30" s="184">
        <v>1254562.6370000003</v>
      </c>
      <c r="J30" s="184">
        <v>6007277.4799999995</v>
      </c>
      <c r="K30" s="185">
        <v>29878846.134</v>
      </c>
      <c r="L30" s="14">
        <f t="shared" si="0"/>
        <v>397.37749310691072</v>
      </c>
      <c r="M30" s="15">
        <f t="shared" si="1"/>
        <v>125.82323362142608</v>
      </c>
      <c r="N30" s="184">
        <v>4553549.9220000003</v>
      </c>
      <c r="O30" s="185">
        <v>6066559.2209999999</v>
      </c>
      <c r="P30" s="186">
        <f t="shared" si="2"/>
        <v>33.227027811643254</v>
      </c>
      <c r="Q30" s="62">
        <f t="shared" si="3"/>
        <v>-2714323.3210000005</v>
      </c>
      <c r="R30" s="62">
        <f t="shared" si="4"/>
        <v>2935521.6210000003</v>
      </c>
      <c r="S30" s="17">
        <f t="shared" si="5"/>
        <v>-208.14929814324796</v>
      </c>
      <c r="T30" s="62">
        <v>1145954.8369999994</v>
      </c>
      <c r="U30" s="62">
        <v>9536555.3660000041</v>
      </c>
      <c r="V30" s="187">
        <v>732.19295020088214</v>
      </c>
      <c r="W30" s="62">
        <f t="shared" si="6"/>
        <v>2690058.3520000009</v>
      </c>
      <c r="X30" s="62">
        <f t="shared" si="7"/>
        <v>0</v>
      </c>
      <c r="Y30" s="188">
        <f t="shared" si="8"/>
        <v>-100</v>
      </c>
      <c r="Z30" s="184">
        <v>1839226.601</v>
      </c>
      <c r="AA30" s="185">
        <v>13563975.516999999</v>
      </c>
      <c r="AB30" s="189">
        <f t="shared" si="9"/>
        <v>637.48256520567793</v>
      </c>
      <c r="AC30" s="63">
        <f t="shared" si="10"/>
        <v>3836013.1890000002</v>
      </c>
      <c r="AD30" s="63">
        <f t="shared" si="11"/>
        <v>0</v>
      </c>
      <c r="AE30" s="64">
        <f t="shared" si="12"/>
        <v>-100</v>
      </c>
      <c r="AF30" s="185">
        <v>2199984.1560000004</v>
      </c>
      <c r="AG30" s="65">
        <v>2778287.8029999984</v>
      </c>
      <c r="AH30" s="62">
        <v>1088287.262000001</v>
      </c>
      <c r="AI30" s="60">
        <f t="shared" si="13"/>
        <v>2935521.6210000003</v>
      </c>
      <c r="AJ30" s="63"/>
      <c r="AK30" s="63"/>
      <c r="AL30" s="63"/>
      <c r="AM30" s="66"/>
      <c r="AN30" s="63"/>
      <c r="AO30" s="63"/>
      <c r="AP30" s="63"/>
      <c r="AQ30" s="63"/>
      <c r="AR30" s="207">
        <f t="shared" si="14"/>
        <v>169.73775431362142</v>
      </c>
      <c r="AS30" s="184">
        <v>5675239.79</v>
      </c>
      <c r="AT30" s="185">
        <v>9002080.8420000002</v>
      </c>
      <c r="AU30" s="186">
        <f t="shared" si="15"/>
        <v>58.620272888945188</v>
      </c>
      <c r="AV30" s="208">
        <f t="shared" si="32"/>
        <v>0.34197225911771756</v>
      </c>
      <c r="AW30" s="192"/>
      <c r="AX30" s="209">
        <v>25</v>
      </c>
      <c r="AY30" s="210" t="s">
        <v>101</v>
      </c>
      <c r="AZ30" s="182" t="s">
        <v>102</v>
      </c>
      <c r="BA30" s="195"/>
      <c r="BB30" s="195"/>
      <c r="BC30" s="183"/>
      <c r="BD30" s="183"/>
      <c r="BE30" s="196">
        <v>227948.9</v>
      </c>
      <c r="BF30" s="196">
        <v>367337.49699999997</v>
      </c>
      <c r="BG30" s="196">
        <v>386855.15</v>
      </c>
      <c r="BH30" s="196">
        <v>1112004.0100000002</v>
      </c>
      <c r="BI30" s="197">
        <v>4288429.0869999994</v>
      </c>
      <c r="BJ30" s="108">
        <f t="shared" si="16"/>
        <v>285.64870705816958</v>
      </c>
      <c r="BK30" s="109">
        <f t="shared" si="17"/>
        <v>100.90754904087552</v>
      </c>
      <c r="BL30" s="211">
        <v>569727.52099999995</v>
      </c>
      <c r="BM30" s="212">
        <v>933112.70600000001</v>
      </c>
      <c r="BN30" s="213">
        <f t="shared" si="18"/>
        <v>63.782276896537716</v>
      </c>
      <c r="BO30" s="214">
        <f t="shared" si="19"/>
        <v>-260221.52099999995</v>
      </c>
      <c r="BP30" s="214">
        <f t="shared" si="20"/>
        <v>683753.52300000004</v>
      </c>
      <c r="BQ30" s="111">
        <f t="shared" si="21"/>
        <v>-362.75825318844409</v>
      </c>
      <c r="BR30" s="214">
        <v>147466.90199999994</v>
      </c>
      <c r="BS30" s="214">
        <v>1397021.7690000006</v>
      </c>
      <c r="BT30" s="111">
        <v>847.34598072725566</v>
      </c>
      <c r="BU30" s="214">
        <f t="shared" si="22"/>
        <v>270422.46900000004</v>
      </c>
      <c r="BV30" s="214">
        <f t="shared" si="23"/>
        <v>0</v>
      </c>
      <c r="BW30" s="215">
        <f t="shared" si="24"/>
        <v>-100</v>
      </c>
      <c r="BX30" s="211">
        <v>309506</v>
      </c>
      <c r="BY30" s="212">
        <v>1947385.7060000002</v>
      </c>
      <c r="BZ30" s="216">
        <f t="shared" si="25"/>
        <v>529.19158465425551</v>
      </c>
      <c r="CA30" s="112">
        <f t="shared" si="26"/>
        <v>417889.37099999993</v>
      </c>
      <c r="CB30" s="112">
        <f t="shared" si="27"/>
        <v>0</v>
      </c>
      <c r="CC30" s="217">
        <f t="shared" si="28"/>
        <v>-100</v>
      </c>
      <c r="CD30" s="212">
        <v>293477.80600000004</v>
      </c>
      <c r="CE30" s="218">
        <v>402155.89600000001</v>
      </c>
      <c r="CF30" s="214">
        <v>237479.00400000002</v>
      </c>
      <c r="CG30" s="60">
        <f t="shared" si="29"/>
        <v>683753.52300000004</v>
      </c>
      <c r="CH30" s="63"/>
      <c r="CI30" s="63"/>
      <c r="CJ30" s="63"/>
      <c r="CK30" s="66"/>
      <c r="CL30" s="63"/>
      <c r="CM30" s="63"/>
      <c r="CN30" s="63"/>
      <c r="CO30" s="63"/>
      <c r="CP30" s="190">
        <f t="shared" si="30"/>
        <v>187.92167369878308</v>
      </c>
      <c r="CQ30" s="184">
        <v>727395.37099999993</v>
      </c>
      <c r="CR30" s="185">
        <v>1616866.2290000001</v>
      </c>
      <c r="CS30" s="186">
        <f t="shared" si="31"/>
        <v>122.28162199838913</v>
      </c>
      <c r="CT30" s="198">
        <f t="shared" si="33"/>
        <v>0.14461406051122935</v>
      </c>
    </row>
    <row r="31" spans="2:98" s="199" customFormat="1" ht="20.100000000000001" customHeight="1" x14ac:dyDescent="0.25">
      <c r="B31" s="219" t="s">
        <v>103</v>
      </c>
      <c r="C31" s="219"/>
      <c r="D31" s="220" t="s">
        <v>104</v>
      </c>
      <c r="E31" s="221">
        <f t="shared" ref="E31:K31" si="34">SUM(E6:E30)</f>
        <v>0</v>
      </c>
      <c r="F31" s="221">
        <f t="shared" si="34"/>
        <v>0</v>
      </c>
      <c r="G31" s="221">
        <f t="shared" si="34"/>
        <v>4945835358.8560009</v>
      </c>
      <c r="H31" s="221">
        <f t="shared" si="34"/>
        <v>5640372471.2279997</v>
      </c>
      <c r="I31" s="221">
        <f t="shared" si="34"/>
        <v>6491015521.9740028</v>
      </c>
      <c r="J31" s="221">
        <f t="shared" si="34"/>
        <v>7487153820.9280005</v>
      </c>
      <c r="K31" s="221">
        <f t="shared" si="34"/>
        <v>7612727042.2159986</v>
      </c>
      <c r="L31" s="14">
        <f>(K31-J31)/J31*100</f>
        <v>1.6771823351217585</v>
      </c>
      <c r="M31" s="222">
        <f>LOGEST(G31:K31)*100-100</f>
        <v>12.140120327547194</v>
      </c>
      <c r="N31" s="221">
        <f>SUM(N6:N30)</f>
        <v>1980212958.9189999</v>
      </c>
      <c r="O31" s="221">
        <f>SUM(O6:O30)</f>
        <v>1964664259.0699999</v>
      </c>
      <c r="P31" s="191">
        <f t="shared" si="2"/>
        <v>-0.78520341860039267</v>
      </c>
      <c r="Q31" s="221">
        <f>SUM(Q6:Q30)</f>
        <v>1632956457.9779999</v>
      </c>
      <c r="R31" s="221">
        <f>SUM(R6:R30)</f>
        <v>489277962.29900002</v>
      </c>
      <c r="S31" s="191">
        <f>(R31-Q31)/Q31*100</f>
        <v>-70.03729279439294</v>
      </c>
      <c r="T31" s="221">
        <f>SUM(T6:T30)</f>
        <v>1990675263.861001</v>
      </c>
      <c r="U31" s="221">
        <f>SUM(U6:U30)</f>
        <v>1929557197.1470001</v>
      </c>
      <c r="V31" s="191">
        <f>(U31-T31)/T31*100</f>
        <v>-3.0702178212361866</v>
      </c>
      <c r="W31" s="221">
        <f>SUM(W6:W30)</f>
        <v>-2983222577.7170005</v>
      </c>
      <c r="X31" s="221">
        <f>SUM(X6:X30)</f>
        <v>0</v>
      </c>
      <c r="Y31" s="191">
        <f>(X31-W31)/W31*100</f>
        <v>-100</v>
      </c>
      <c r="Z31" s="221">
        <f>SUM(Z6:Z30)</f>
        <v>3613169416.8969994</v>
      </c>
      <c r="AA31" s="221">
        <f>SUM(AA6:AA30)</f>
        <v>3798679776.5819993</v>
      </c>
      <c r="AB31" s="191">
        <f>(AA31-Z31)/Z31*100</f>
        <v>5.1342834581035728</v>
      </c>
      <c r="AC31" s="221">
        <f>SUM(AC6:AC30)</f>
        <v>-992547313.85599995</v>
      </c>
      <c r="AD31" s="221">
        <f>SUM(AD6:AD30)</f>
        <v>0</v>
      </c>
      <c r="AE31" s="191">
        <f>(AD31-AC31)/AC31*100</f>
        <v>-100</v>
      </c>
      <c r="AF31" s="221">
        <f>SUM(AF6:AF30)</f>
        <v>673342253.75500023</v>
      </c>
      <c r="AG31" s="221">
        <f t="shared" ref="AG31:AL31" si="35">SUM(AG6:AG30)</f>
        <v>653905111.05299997</v>
      </c>
      <c r="AH31" s="221">
        <f t="shared" si="35"/>
        <v>637416894.26199925</v>
      </c>
      <c r="AI31" s="221">
        <f>SUM(AI6:AI30)</f>
        <v>489277962.29900002</v>
      </c>
      <c r="AJ31" s="221">
        <f t="shared" si="35"/>
        <v>0</v>
      </c>
      <c r="AK31" s="221">
        <f t="shared" si="35"/>
        <v>0</v>
      </c>
      <c r="AL31" s="221">
        <f t="shared" si="35"/>
        <v>0</v>
      </c>
      <c r="AM31" s="221">
        <f>SUM(AM6:AM30)</f>
        <v>0</v>
      </c>
      <c r="AN31" s="223">
        <f>SUM(AN6:AN30)</f>
        <v>0</v>
      </c>
      <c r="AO31" s="223">
        <f>SUM(AO6:AO30)</f>
        <v>0</v>
      </c>
      <c r="AP31" s="223">
        <f>SUM(AP6:AP30)</f>
        <v>0</v>
      </c>
      <c r="AQ31" s="223">
        <f>SUM(AQ6:AQ30)</f>
        <v>0</v>
      </c>
      <c r="AR31" s="224">
        <f t="shared" si="14"/>
        <v>-23.240509201519416</v>
      </c>
      <c r="AS31" s="221">
        <f>SUM(AS6:AS30)</f>
        <v>2620622103.0410004</v>
      </c>
      <c r="AT31" s="221">
        <f>SUM(AT6:AT30)</f>
        <v>2453942221.3690009</v>
      </c>
      <c r="AU31" s="225">
        <f t="shared" si="15"/>
        <v>-6.3603173261258155</v>
      </c>
      <c r="AV31" s="191">
        <f>SUM(AV6:AV30)</f>
        <v>93.220687518227791</v>
      </c>
      <c r="AW31" s="192"/>
      <c r="AX31" s="226" t="s">
        <v>103</v>
      </c>
      <c r="AY31" s="226"/>
      <c r="AZ31" s="220" t="s">
        <v>104</v>
      </c>
      <c r="BA31" s="227">
        <f t="shared" ref="BA31:BI31" si="36">SUM(BA6:BA30)</f>
        <v>0</v>
      </c>
      <c r="BB31" s="227">
        <f t="shared" si="36"/>
        <v>0</v>
      </c>
      <c r="BC31" s="221">
        <f t="shared" si="36"/>
        <v>0</v>
      </c>
      <c r="BD31" s="221">
        <f t="shared" si="36"/>
        <v>0</v>
      </c>
      <c r="BE31" s="221">
        <f t="shared" si="36"/>
        <v>2047374030.1740005</v>
      </c>
      <c r="BF31" s="221">
        <f t="shared" si="36"/>
        <v>2007830052.4390004</v>
      </c>
      <c r="BG31" s="221">
        <f t="shared" si="36"/>
        <v>2087571682.244</v>
      </c>
      <c r="BH31" s="221">
        <f t="shared" si="36"/>
        <v>2213420836.4760003</v>
      </c>
      <c r="BI31" s="221">
        <f t="shared" si="36"/>
        <v>2232903944.4530001</v>
      </c>
      <c r="BJ31" s="14">
        <f>(BI31-BH31)/BH31*100</f>
        <v>0.88022610323027983</v>
      </c>
      <c r="BK31" s="222">
        <f>LOGEST(BE31:BI31)*100-100</f>
        <v>2.7467928174807525</v>
      </c>
      <c r="BL31" s="228">
        <f>SUM(BL6:BL30)</f>
        <v>584906941.2110002</v>
      </c>
      <c r="BM31" s="228">
        <f>SUM(BM6:BM30)</f>
        <v>552992291.69800007</v>
      </c>
      <c r="BN31" s="198">
        <f>(BM31-BL31)/BL31*100</f>
        <v>-5.456363613487567</v>
      </c>
      <c r="BO31" s="228">
        <f>SUM(BO6:BO30)</f>
        <v>481671948.53999984</v>
      </c>
      <c r="BP31" s="228">
        <f>SUM(BP6:BP30)</f>
        <v>171454192.3720001</v>
      </c>
      <c r="BQ31" s="198">
        <f>(BP31-BO31)/BO31*100</f>
        <v>-64.404364237590244</v>
      </c>
      <c r="BR31" s="228">
        <f>SUM(BR6:BR30)</f>
        <v>593944524.52100003</v>
      </c>
      <c r="BS31" s="228">
        <f>SUM(BS6:BS30)</f>
        <v>556852728.18199992</v>
      </c>
      <c r="BT31" s="198">
        <f>(BS31-BR31)/BR31*100</f>
        <v>-6.2449933971381624</v>
      </c>
      <c r="BU31" s="228">
        <f>SUM(BU6:BU30)</f>
        <v>-887928638.54699981</v>
      </c>
      <c r="BV31" s="228">
        <f>SUM(BV6:BV30)</f>
        <v>0</v>
      </c>
      <c r="BW31" s="198">
        <f>(BV31-BU31)/BU31*100</f>
        <v>-100</v>
      </c>
      <c r="BX31" s="228">
        <f>SUM(BX6:BX30)</f>
        <v>1066578889.7509997</v>
      </c>
      <c r="BY31" s="228">
        <f>SUM(BY6:BY30)</f>
        <v>1102288247.1140001</v>
      </c>
      <c r="BZ31" s="198">
        <f>(BY31-BX31)/BX31*100</f>
        <v>3.3480277648601309</v>
      </c>
      <c r="CA31" s="228">
        <f>SUM(CA6:CA30)</f>
        <v>-293984114.02600002</v>
      </c>
      <c r="CB31" s="228">
        <f>SUM(CB6:CB30)</f>
        <v>0</v>
      </c>
      <c r="CC31" s="198">
        <f>(CB31-CA31)/CA31*100</f>
        <v>-100</v>
      </c>
      <c r="CD31" s="228">
        <f t="shared" ref="CD31:CO31" si="37">SUM(CD6:CD30)</f>
        <v>185426856.11700001</v>
      </c>
      <c r="CE31" s="228">
        <f t="shared" si="37"/>
        <v>177761802.59800005</v>
      </c>
      <c r="CF31" s="228">
        <f t="shared" si="37"/>
        <v>189803632.98300007</v>
      </c>
      <c r="CG31" s="221">
        <f t="shared" si="37"/>
        <v>171454192.3720001</v>
      </c>
      <c r="CH31" s="221">
        <f t="shared" si="37"/>
        <v>0</v>
      </c>
      <c r="CI31" s="221">
        <f t="shared" si="37"/>
        <v>0</v>
      </c>
      <c r="CJ31" s="221">
        <f t="shared" si="37"/>
        <v>0</v>
      </c>
      <c r="CK31" s="221">
        <f t="shared" si="37"/>
        <v>0</v>
      </c>
      <c r="CL31" s="223">
        <f t="shared" si="37"/>
        <v>0</v>
      </c>
      <c r="CM31" s="223">
        <f t="shared" si="37"/>
        <v>0</v>
      </c>
      <c r="CN31" s="223">
        <f t="shared" si="37"/>
        <v>0</v>
      </c>
      <c r="CO31" s="223">
        <f t="shared" si="37"/>
        <v>0</v>
      </c>
      <c r="CP31" s="224">
        <f t="shared" si="30"/>
        <v>-9.6675918804164596</v>
      </c>
      <c r="CQ31" s="221">
        <f>SUM(CQ6:CQ30)</f>
        <v>772594775.72500014</v>
      </c>
      <c r="CR31" s="221">
        <f>SUM(CR6:CR30)</f>
        <v>724446484.07000017</v>
      </c>
      <c r="CS31" s="191">
        <f>(CR31-CQ31)/CQ31*100</f>
        <v>-6.2320239752874063</v>
      </c>
      <c r="CT31" s="229">
        <f>SUM(CT6:CT30)</f>
        <v>64.79518577689727</v>
      </c>
    </row>
    <row r="32" spans="2:98" s="199" customFormat="1" ht="20.100000000000001" customHeight="1" x14ac:dyDescent="0.25">
      <c r="B32" s="230" t="s">
        <v>103</v>
      </c>
      <c r="C32" s="230"/>
      <c r="D32" s="231" t="s">
        <v>105</v>
      </c>
      <c r="E32" s="232">
        <f t="shared" ref="E32:K32" si="38">E33-E31</f>
        <v>4513026249</v>
      </c>
      <c r="F32" s="232">
        <f t="shared" si="38"/>
        <v>6104611415</v>
      </c>
      <c r="G32" s="232">
        <f t="shared" si="38"/>
        <v>733959538.6069994</v>
      </c>
      <c r="H32" s="232">
        <f t="shared" si="38"/>
        <v>673838854.33799553</v>
      </c>
      <c r="I32" s="232">
        <f t="shared" si="38"/>
        <v>736875645.02699947</v>
      </c>
      <c r="J32" s="232">
        <f t="shared" si="38"/>
        <v>604470296.69099903</v>
      </c>
      <c r="K32" s="232">
        <f t="shared" si="38"/>
        <v>611744155.21499538</v>
      </c>
      <c r="L32" s="14">
        <f>(K32-J32)/J32*100</f>
        <v>1.2033442443433575</v>
      </c>
      <c r="M32" s="15">
        <f>LOGEST(G32:K32)*100-100</f>
        <v>-4.6190961727933342</v>
      </c>
      <c r="N32" s="232">
        <f>N33-N31</f>
        <v>135389998.86800146</v>
      </c>
      <c r="O32" s="232">
        <f>O33-O31</f>
        <v>136093673.61199975</v>
      </c>
      <c r="P32" s="201">
        <f t="shared" si="2"/>
        <v>0.51973908699440718</v>
      </c>
      <c r="Q32" s="232">
        <f>Q33-Q31</f>
        <v>276870638.37399983</v>
      </c>
      <c r="R32" s="232">
        <f>R33-R31</f>
        <v>1466254411.5459995</v>
      </c>
      <c r="S32" s="201">
        <f>(R32-Q32)/Q32*100</f>
        <v>429.58104194687746</v>
      </c>
      <c r="T32" s="232">
        <f>T33-T31</f>
        <v>165964314.46300077</v>
      </c>
      <c r="U32" s="232">
        <f>U33-U31</f>
        <v>171438554.79500008</v>
      </c>
      <c r="V32" s="201">
        <f>(U32-T32)/T32*100</f>
        <v>3.2984442165847048</v>
      </c>
      <c r="W32" s="232">
        <f>W33-W31</f>
        <v>5024083343.0240021</v>
      </c>
      <c r="X32" s="232">
        <f>X33-X31</f>
        <v>2052340113.8569994</v>
      </c>
      <c r="Y32" s="201">
        <f>(X32-W32)/W32*100</f>
        <v>-59.149958833650771</v>
      </c>
      <c r="Z32" s="232">
        <f>Z33-Z31</f>
        <v>280954357.09100056</v>
      </c>
      <c r="AA32" s="232">
        <f>AA33-AA31</f>
        <v>272455555.0500021</v>
      </c>
      <c r="AB32" s="201">
        <f>(AA32-Z32)/Z32*100</f>
        <v>-3.024976059810923</v>
      </c>
      <c r="AC32" s="232">
        <f>AC33-AC31</f>
        <v>5190047657.4869995</v>
      </c>
      <c r="AD32" s="232">
        <f>AD33-AD31</f>
        <v>4153335865.7989974</v>
      </c>
      <c r="AE32" s="201">
        <f>(AD32-AC32)/AC32*100</f>
        <v>-19.974995608999357</v>
      </c>
      <c r="AF32" s="232">
        <f t="shared" ref="AF32:AQ32" si="39">AF33-AF31</f>
        <v>45099219.735999584</v>
      </c>
      <c r="AG32" s="232">
        <f t="shared" si="39"/>
        <v>44748897.542999148</v>
      </c>
      <c r="AH32" s="232">
        <f t="shared" si="39"/>
        <v>46245556.333001375</v>
      </c>
      <c r="AI32" s="232">
        <f t="shared" si="39"/>
        <v>42365009.474002004</v>
      </c>
      <c r="AJ32" s="232">
        <f t="shared" si="39"/>
        <v>0</v>
      </c>
      <c r="AK32" s="232">
        <f t="shared" si="39"/>
        <v>0</v>
      </c>
      <c r="AL32" s="232">
        <f t="shared" si="39"/>
        <v>0</v>
      </c>
      <c r="AM32" s="232">
        <f t="shared" si="39"/>
        <v>0</v>
      </c>
      <c r="AN32" s="232">
        <f t="shared" si="39"/>
        <v>0</v>
      </c>
      <c r="AO32" s="232">
        <f t="shared" si="39"/>
        <v>0</v>
      </c>
      <c r="AP32" s="232">
        <f t="shared" si="39"/>
        <v>0</v>
      </c>
      <c r="AQ32" s="232">
        <f t="shared" si="39"/>
        <v>0</v>
      </c>
      <c r="AR32" s="233">
        <f t="shared" si="14"/>
        <v>-8.3911778054017443</v>
      </c>
      <c r="AS32" s="232">
        <f>AS33-AS31</f>
        <v>179979614.51200008</v>
      </c>
      <c r="AT32" s="232">
        <f>AT33-AT31</f>
        <v>178458683.08600092</v>
      </c>
      <c r="AU32" s="234">
        <f>(AT32-AS32)/AS32*100</f>
        <v>-0.84505760839806499</v>
      </c>
      <c r="AV32" s="201">
        <f>(AT32/$AT$33)*100</f>
        <v>6.7793124817721502</v>
      </c>
      <c r="AW32" s="192"/>
      <c r="AX32" s="230" t="s">
        <v>103</v>
      </c>
      <c r="AY32" s="230"/>
      <c r="AZ32" s="231" t="s">
        <v>105</v>
      </c>
      <c r="BA32" s="235">
        <f>BA33-BA31</f>
        <v>2241904900</v>
      </c>
      <c r="BB32" s="235">
        <f t="shared" ref="BB32:BH32" si="40">BB33-BB31</f>
        <v>1704000764</v>
      </c>
      <c r="BC32" s="232">
        <f t="shared" si="40"/>
        <v>3458827242</v>
      </c>
      <c r="BD32" s="232">
        <f t="shared" si="40"/>
        <v>2785509887</v>
      </c>
      <c r="BE32" s="232">
        <f t="shared" si="40"/>
        <v>988237935.36799836</v>
      </c>
      <c r="BF32" s="232">
        <f t="shared" si="40"/>
        <v>1204986458.1259983</v>
      </c>
      <c r="BG32" s="232">
        <f t="shared" si="40"/>
        <v>841420603.98499918</v>
      </c>
      <c r="BH32" s="232">
        <f t="shared" si="40"/>
        <v>821234377.15299988</v>
      </c>
      <c r="BI32" s="232">
        <f>BI33-BI31</f>
        <v>981002933.98500252</v>
      </c>
      <c r="BJ32" s="14">
        <f>(BI32-BH32)/BH32*100</f>
        <v>19.454684469721972</v>
      </c>
      <c r="BK32" s="15">
        <f>LOGEST(BE32:BI32)*100-100</f>
        <v>-3.9029064872590027</v>
      </c>
      <c r="BL32" s="232">
        <f>BL33-BL31</f>
        <v>181842381.14100027</v>
      </c>
      <c r="BM32" s="232">
        <f>BM33-BM31</f>
        <v>304363473.7650001</v>
      </c>
      <c r="BN32" s="201">
        <f>(BM32-BL32)/BL32*100</f>
        <v>67.377633231164737</v>
      </c>
      <c r="BO32" s="232">
        <f>BO33-BO31</f>
        <v>230248686.33000004</v>
      </c>
      <c r="BP32" s="232">
        <f>BP33-BP31</f>
        <v>590456436.88300014</v>
      </c>
      <c r="BQ32" s="201">
        <f>(BP32-BO32)/BO32*100</f>
        <v>156.44291235466093</v>
      </c>
      <c r="BR32" s="232">
        <f>BR33-BR31</f>
        <v>199607089.06699991</v>
      </c>
      <c r="BS32" s="232">
        <f>BS33-BS31</f>
        <v>292976728.9349997</v>
      </c>
      <c r="BT32" s="201">
        <f>(BS32-BR32)/BR32*100</f>
        <v>46.776715348350898</v>
      </c>
      <c r="BU32" s="232">
        <f>BU33-BU31</f>
        <v>1699587396.1349998</v>
      </c>
      <c r="BV32" s="232">
        <f>BV33-BV31</f>
        <v>835417469.71400046</v>
      </c>
      <c r="BW32" s="201">
        <f>(BV32-BU32)/BU32*100</f>
        <v>-50.845865789908309</v>
      </c>
      <c r="BX32" s="232">
        <f>BX33-BX31</f>
        <v>362865952.70200038</v>
      </c>
      <c r="BY32" s="232">
        <f>BY33-BY31</f>
        <v>426371704.49300027</v>
      </c>
      <c r="BZ32" s="201">
        <f>(BY32-BX32)/BX32*100</f>
        <v>17.501160226832656</v>
      </c>
      <c r="CA32" s="232">
        <f>CA33-CA31</f>
        <v>1899194485.2020009</v>
      </c>
      <c r="CB32" s="232">
        <f>CB33-CB31</f>
        <v>1685246926.8309999</v>
      </c>
      <c r="CC32" s="201">
        <f>(CB32-CA32)/CA32*100</f>
        <v>-11.265173737498783</v>
      </c>
      <c r="CD32" s="232">
        <f>CD33-CD31</f>
        <v>115348146.89200011</v>
      </c>
      <c r="CE32" s="232">
        <f t="shared" ref="CE32:CO32" si="41">CE33-CE31</f>
        <v>90867241.53000015</v>
      </c>
      <c r="CF32" s="232">
        <f t="shared" si="41"/>
        <v>98148085.342999846</v>
      </c>
      <c r="CG32" s="232">
        <f t="shared" si="41"/>
        <v>89246075.77899915</v>
      </c>
      <c r="CH32" s="232">
        <f t="shared" si="41"/>
        <v>0</v>
      </c>
      <c r="CI32" s="232">
        <f t="shared" si="41"/>
        <v>0</v>
      </c>
      <c r="CJ32" s="232">
        <f t="shared" si="41"/>
        <v>0</v>
      </c>
      <c r="CK32" s="232">
        <f t="shared" si="41"/>
        <v>0</v>
      </c>
      <c r="CL32" s="232">
        <f t="shared" si="41"/>
        <v>0</v>
      </c>
      <c r="CM32" s="232">
        <f t="shared" si="41"/>
        <v>0</v>
      </c>
      <c r="CN32" s="232">
        <f t="shared" si="41"/>
        <v>0</v>
      </c>
      <c r="CO32" s="232">
        <f t="shared" si="41"/>
        <v>0</v>
      </c>
      <c r="CP32" s="233">
        <f t="shared" si="30"/>
        <v>-9.0699778124969885</v>
      </c>
      <c r="CQ32" s="232">
        <f>CQ33-CQ31</f>
        <v>244627230.82500029</v>
      </c>
      <c r="CR32" s="232">
        <f>CR33-CR31</f>
        <v>393609549.54399943</v>
      </c>
      <c r="CS32" s="201">
        <f>(CR32-CQ32)/CQ32*100</f>
        <v>60.901772143910293</v>
      </c>
      <c r="CT32" s="236">
        <f>(CR32/$CR$33)*100</f>
        <v>35.204814223102716</v>
      </c>
    </row>
    <row r="33" spans="2:98" s="199" customFormat="1" ht="20.100000000000001" customHeight="1" x14ac:dyDescent="0.25">
      <c r="B33" s="237" t="s">
        <v>103</v>
      </c>
      <c r="C33" s="237"/>
      <c r="D33" s="238" t="s">
        <v>106</v>
      </c>
      <c r="E33" s="239">
        <v>4513026249</v>
      </c>
      <c r="F33" s="240">
        <v>6104611415</v>
      </c>
      <c r="G33" s="240">
        <v>5679794897.4630003</v>
      </c>
      <c r="H33" s="240">
        <v>6314211325.5659952</v>
      </c>
      <c r="I33" s="240">
        <v>7227891167.0010023</v>
      </c>
      <c r="J33" s="240">
        <v>8091624117.6189995</v>
      </c>
      <c r="K33" s="241">
        <v>8224471197.430994</v>
      </c>
      <c r="L33" s="111">
        <f>(K33-J33)/J33*100</f>
        <v>1.6417851086622823</v>
      </c>
      <c r="M33" s="242">
        <f>LOGEST(G33:K33)*100-100</f>
        <v>10.389235306324693</v>
      </c>
      <c r="N33" s="240">
        <v>2115602957.7870014</v>
      </c>
      <c r="O33" s="240">
        <v>2100757932.6819997</v>
      </c>
      <c r="P33" s="208">
        <f t="shared" si="2"/>
        <v>-0.70169239697651631</v>
      </c>
      <c r="Q33" s="243">
        <v>1909827096.3519998</v>
      </c>
      <c r="R33" s="243">
        <v>1955532373.8449996</v>
      </c>
      <c r="S33" s="208">
        <f>(R33-Q33)/Q33*100</f>
        <v>2.3931631078175815</v>
      </c>
      <c r="T33" s="243">
        <v>2156639578.3240018</v>
      </c>
      <c r="U33" s="243">
        <v>2100995751.9420002</v>
      </c>
      <c r="V33" s="208">
        <f>(U33-T33)/T33*100</f>
        <v>-2.58011709240931</v>
      </c>
      <c r="W33" s="243">
        <v>2040860765.3070011</v>
      </c>
      <c r="X33" s="243">
        <v>2052340113.8569994</v>
      </c>
      <c r="Y33" s="208">
        <f>(X33-W33)/W33*100</f>
        <v>0.56247583103845289</v>
      </c>
      <c r="Z33" s="243">
        <v>3894123773.9879999</v>
      </c>
      <c r="AA33" s="243">
        <v>4071135331.6320014</v>
      </c>
      <c r="AB33" s="208">
        <f>(AA33-Z33)/Z33*100</f>
        <v>4.5456068660786988</v>
      </c>
      <c r="AC33" s="243">
        <v>4197500343.6309991</v>
      </c>
      <c r="AD33" s="243">
        <v>4153335865.7989974</v>
      </c>
      <c r="AE33" s="208">
        <f>(AD33-AC33)/AC33*100</f>
        <v>-1.0521613869314832</v>
      </c>
      <c r="AF33" s="239">
        <v>718441473.49099982</v>
      </c>
      <c r="AG33" s="244">
        <v>698654008.59599912</v>
      </c>
      <c r="AH33" s="244">
        <v>683662450.59500062</v>
      </c>
      <c r="AI33" s="244">
        <f>AT33-AH33-AG33-AF33</f>
        <v>531642971.77300203</v>
      </c>
      <c r="AJ33" s="239"/>
      <c r="AK33" s="239"/>
      <c r="AL33" s="112"/>
      <c r="AM33" s="239"/>
      <c r="AN33" s="239"/>
      <c r="AO33" s="239"/>
      <c r="AP33" s="245"/>
      <c r="AQ33" s="245"/>
      <c r="AR33" s="246">
        <f t="shared" si="14"/>
        <v>-22.236043341226946</v>
      </c>
      <c r="AS33" s="247">
        <v>2800601717.5530005</v>
      </c>
      <c r="AT33" s="247">
        <v>2632400904.4550018</v>
      </c>
      <c r="AU33" s="248">
        <f>(AT33-AS33)/AS33*100</f>
        <v>-6.0058812377278166</v>
      </c>
      <c r="AV33" s="208">
        <f>(AT33/$AT$33)*100</f>
        <v>100</v>
      </c>
      <c r="AW33" s="192"/>
      <c r="AX33" s="237" t="s">
        <v>103</v>
      </c>
      <c r="AY33" s="237"/>
      <c r="AZ33" s="238" t="s">
        <v>106</v>
      </c>
      <c r="BA33" s="249">
        <v>2241904900</v>
      </c>
      <c r="BB33" s="249">
        <v>1704000764</v>
      </c>
      <c r="BC33" s="239">
        <v>3458827242</v>
      </c>
      <c r="BD33" s="239">
        <v>2785509887</v>
      </c>
      <c r="BE33" s="239">
        <v>3035611965.5419989</v>
      </c>
      <c r="BF33" s="239">
        <v>3212816510.5649986</v>
      </c>
      <c r="BG33" s="239">
        <v>2928992286.2289991</v>
      </c>
      <c r="BH33" s="239">
        <v>3034655213.6290002</v>
      </c>
      <c r="BI33" s="250">
        <v>3213906878.4380026</v>
      </c>
      <c r="BJ33" s="111">
        <f>(BI33-BH33)/BH33*100</f>
        <v>5.9068214406685051</v>
      </c>
      <c r="BK33" s="242">
        <f>LOGEST(BE33:BI33)*100-100</f>
        <v>0.57261672140840858</v>
      </c>
      <c r="BL33" s="240">
        <v>766749322.35200047</v>
      </c>
      <c r="BM33" s="240">
        <v>857355765.46300018</v>
      </c>
      <c r="BN33" s="208">
        <f>(BM33-BL33)/BL33*100</f>
        <v>11.816957703081471</v>
      </c>
      <c r="BO33" s="243">
        <v>711920634.86999989</v>
      </c>
      <c r="BP33" s="243">
        <v>761910629.25500023</v>
      </c>
      <c r="BQ33" s="208">
        <f>(BP33-BO33)/BO33*100</f>
        <v>7.0218493377606288</v>
      </c>
      <c r="BR33" s="243">
        <v>793551613.58799994</v>
      </c>
      <c r="BS33" s="243">
        <v>849829457.11699963</v>
      </c>
      <c r="BT33" s="208">
        <f>(BS33-BR33)/BR33*100</f>
        <v>7.091894536581246</v>
      </c>
      <c r="BU33" s="243">
        <v>811658757.58799994</v>
      </c>
      <c r="BV33" s="243">
        <v>835417469.71400046</v>
      </c>
      <c r="BW33" s="208">
        <f>(BV33-BU33)/BU33*100</f>
        <v>2.9271799144512536</v>
      </c>
      <c r="BX33" s="243">
        <v>1429444842.4530001</v>
      </c>
      <c r="BY33" s="243">
        <v>1528659951.6070004</v>
      </c>
      <c r="BZ33" s="208">
        <f>(BY33-BX33)/BX33*100</f>
        <v>6.9408140984119475</v>
      </c>
      <c r="CA33" s="243">
        <v>1605210371.1760008</v>
      </c>
      <c r="CB33" s="243">
        <v>1685246926.8309999</v>
      </c>
      <c r="CC33" s="208">
        <f>(CB33-CA33)/CA33*100</f>
        <v>4.986047753750996</v>
      </c>
      <c r="CD33" s="239">
        <v>300775003.00900012</v>
      </c>
      <c r="CE33" s="244">
        <v>268629044.1280002</v>
      </c>
      <c r="CF33" s="244">
        <v>287951718.32599992</v>
      </c>
      <c r="CG33" s="244">
        <f>CR33-CF33-CE33-CD33</f>
        <v>260700268.15099925</v>
      </c>
      <c r="CH33" s="239"/>
      <c r="CI33" s="239"/>
      <c r="CJ33" s="112"/>
      <c r="CK33" s="239"/>
      <c r="CL33" s="239"/>
      <c r="CM33" s="239"/>
      <c r="CN33" s="245"/>
      <c r="CO33" s="245"/>
      <c r="CP33" s="246">
        <f t="shared" si="30"/>
        <v>-9.4638956605038818</v>
      </c>
      <c r="CQ33" s="240">
        <v>1017222006.5500004</v>
      </c>
      <c r="CR33" s="240">
        <v>1118056033.6139996</v>
      </c>
      <c r="CS33" s="208">
        <f>(CR33-CQ33)/CQ33*100</f>
        <v>9.9126863570310295</v>
      </c>
      <c r="CT33" s="251">
        <f>(CR33/$CR$33)*100</f>
        <v>100</v>
      </c>
    </row>
    <row r="34" spans="2:98" s="262" customFormat="1" ht="24.95" customHeight="1" x14ac:dyDescent="0.25">
      <c r="B34" s="252" t="s">
        <v>47</v>
      </c>
      <c r="C34" s="253"/>
      <c r="D34" s="254"/>
      <c r="E34" s="255"/>
      <c r="F34" s="256"/>
      <c r="G34" s="256"/>
      <c r="H34" s="256"/>
      <c r="I34" s="256"/>
      <c r="J34" s="256"/>
      <c r="K34" s="256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8"/>
      <c r="AG34" s="258"/>
      <c r="AH34" s="258"/>
      <c r="AI34" s="258"/>
      <c r="AJ34" s="258"/>
      <c r="AK34" s="258"/>
      <c r="AL34" s="258"/>
      <c r="AM34" s="258"/>
      <c r="AN34" s="258"/>
      <c r="AO34" s="258"/>
      <c r="AP34" s="258"/>
      <c r="AQ34" s="258"/>
      <c r="AR34" s="257"/>
      <c r="AS34" s="256"/>
      <c r="AT34" s="256"/>
      <c r="AU34" s="257"/>
      <c r="AV34" s="257"/>
      <c r="AW34" s="259"/>
      <c r="AX34" s="252" t="s">
        <v>47</v>
      </c>
      <c r="AY34" s="253"/>
      <c r="AZ34" s="254"/>
      <c r="BA34" s="260"/>
      <c r="BB34" s="260"/>
      <c r="BC34" s="255"/>
      <c r="BD34" s="255"/>
      <c r="BE34" s="255"/>
      <c r="BF34" s="255"/>
      <c r="BG34" s="255"/>
      <c r="BH34" s="255"/>
      <c r="BI34" s="255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D34" s="258"/>
      <c r="CE34" s="258"/>
      <c r="CF34" s="258"/>
      <c r="CG34" s="258"/>
      <c r="CH34" s="258"/>
      <c r="CI34" s="258"/>
      <c r="CJ34" s="258"/>
      <c r="CK34" s="258"/>
      <c r="CL34" s="258"/>
      <c r="CM34" s="258"/>
      <c r="CN34" s="258"/>
      <c r="CO34" s="258"/>
      <c r="CP34" s="257"/>
      <c r="CQ34" s="256"/>
      <c r="CR34" s="256"/>
      <c r="CS34" s="257"/>
      <c r="CT34" s="261"/>
    </row>
    <row r="35" spans="2:98" s="262" customFormat="1" ht="18" customHeight="1" x14ac:dyDescent="0.25">
      <c r="B35" s="263"/>
      <c r="C35" s="253"/>
      <c r="D35" s="264"/>
      <c r="E35" s="255"/>
      <c r="F35" s="256"/>
      <c r="G35" s="256"/>
      <c r="H35" s="256"/>
      <c r="I35" s="256"/>
      <c r="J35" s="256"/>
      <c r="K35" s="256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7"/>
      <c r="AS35" s="256"/>
      <c r="AT35" s="256"/>
      <c r="AU35" s="257"/>
      <c r="AV35" s="257"/>
      <c r="AW35" s="259"/>
      <c r="AX35" s="259"/>
      <c r="AY35" s="253"/>
      <c r="AZ35" s="264"/>
      <c r="BA35" s="260"/>
      <c r="BB35" s="260"/>
      <c r="BC35" s="255"/>
      <c r="BD35" s="255"/>
      <c r="BE35" s="255"/>
      <c r="BF35" s="255"/>
      <c r="BG35" s="255"/>
      <c r="BH35" s="255"/>
      <c r="BI35" s="255"/>
      <c r="BJ35" s="257"/>
      <c r="BK35" s="257"/>
      <c r="BL35" s="257"/>
      <c r="BM35" s="257"/>
      <c r="BN35" s="257"/>
      <c r="BO35" s="257"/>
      <c r="BP35" s="257"/>
      <c r="BQ35" s="257"/>
      <c r="BR35" s="257"/>
      <c r="BS35" s="257"/>
      <c r="BT35" s="257"/>
      <c r="BU35" s="257"/>
      <c r="BV35" s="257"/>
      <c r="BW35" s="257"/>
      <c r="BX35" s="257"/>
      <c r="BY35" s="257"/>
      <c r="BZ35" s="257"/>
      <c r="CA35" s="257"/>
      <c r="CB35" s="257"/>
      <c r="CC35" s="257"/>
      <c r="CD35" s="258"/>
      <c r="CE35" s="258"/>
      <c r="CF35" s="258"/>
      <c r="CG35" s="258"/>
      <c r="CH35" s="258"/>
      <c r="CI35" s="258"/>
      <c r="CJ35" s="258"/>
      <c r="CK35" s="258"/>
      <c r="CL35" s="258"/>
      <c r="CM35" s="258"/>
      <c r="CN35" s="258"/>
      <c r="CO35" s="258"/>
      <c r="CP35" s="257"/>
      <c r="CQ35" s="256"/>
      <c r="CR35" s="256"/>
      <c r="CS35" s="257"/>
      <c r="CT35" s="261"/>
    </row>
    <row r="36" spans="2:98" s="162" customFormat="1" ht="18" customHeight="1" x14ac:dyDescent="0.25">
      <c r="B36" s="265"/>
      <c r="C36" s="266"/>
      <c r="D36" s="267"/>
      <c r="E36" s="268"/>
      <c r="F36" s="269"/>
      <c r="G36" s="269"/>
      <c r="H36" s="269"/>
      <c r="I36" s="269"/>
      <c r="J36" s="269"/>
      <c r="K36" s="269"/>
      <c r="L36" s="270"/>
      <c r="M36" s="270"/>
      <c r="N36" s="270"/>
      <c r="O36" s="270"/>
      <c r="P36" s="270"/>
      <c r="Q36" s="270"/>
      <c r="R36" s="270"/>
      <c r="S36" s="270"/>
      <c r="T36" s="270"/>
      <c r="U36" s="270"/>
      <c r="V36" s="270"/>
      <c r="W36" s="270"/>
      <c r="X36" s="270"/>
      <c r="Y36" s="270"/>
      <c r="Z36" s="270"/>
      <c r="AA36" s="270"/>
      <c r="AB36" s="270"/>
      <c r="AC36" s="270"/>
      <c r="AD36" s="270"/>
      <c r="AE36" s="270"/>
      <c r="AF36" s="271"/>
      <c r="AG36" s="271"/>
      <c r="AH36" s="271"/>
      <c r="AI36" s="271"/>
      <c r="AJ36" s="271"/>
      <c r="AK36" s="271"/>
      <c r="AL36" s="271"/>
      <c r="AM36" s="271"/>
      <c r="AN36" s="271"/>
      <c r="AO36" s="271"/>
      <c r="AP36" s="271"/>
      <c r="AQ36" s="271"/>
      <c r="AR36" s="272"/>
      <c r="AS36" s="269"/>
      <c r="AT36" s="269"/>
      <c r="AU36" s="272"/>
      <c r="AV36" s="270"/>
      <c r="AW36" s="273"/>
      <c r="AX36" s="273"/>
      <c r="AY36" s="266"/>
      <c r="AZ36" s="267"/>
      <c r="BA36" s="274"/>
      <c r="BB36" s="274"/>
      <c r="BC36" s="268"/>
      <c r="BD36" s="268"/>
      <c r="BE36" s="268"/>
      <c r="BF36" s="268"/>
      <c r="BG36" s="268"/>
      <c r="BH36" s="268"/>
      <c r="BI36" s="268"/>
      <c r="BJ36" s="270"/>
      <c r="BK36" s="270"/>
      <c r="BL36" s="270"/>
      <c r="BM36" s="270"/>
      <c r="BN36" s="270"/>
      <c r="BO36" s="270"/>
      <c r="BP36" s="270"/>
      <c r="BQ36" s="270"/>
      <c r="BR36" s="270"/>
      <c r="BS36" s="270"/>
      <c r="BT36" s="270"/>
      <c r="BU36" s="270"/>
      <c r="BV36" s="270"/>
      <c r="BW36" s="270"/>
      <c r="BX36" s="270"/>
      <c r="BY36" s="270"/>
      <c r="BZ36" s="270"/>
      <c r="CA36" s="270"/>
      <c r="CB36" s="270"/>
      <c r="CC36" s="270"/>
      <c r="CD36" s="271"/>
      <c r="CE36" s="271"/>
      <c r="CF36" s="271"/>
      <c r="CG36" s="271"/>
      <c r="CH36" s="271"/>
      <c r="CI36" s="271"/>
      <c r="CJ36" s="271"/>
      <c r="CK36" s="271"/>
      <c r="CL36" s="271"/>
      <c r="CM36" s="271"/>
      <c r="CN36" s="271"/>
      <c r="CO36" s="271"/>
      <c r="CP36" s="270"/>
      <c r="CQ36" s="269"/>
      <c r="CR36" s="269"/>
      <c r="CS36" s="270"/>
      <c r="CT36" s="275"/>
    </row>
    <row r="37" spans="2:98" hidden="1" x14ac:dyDescent="0.25">
      <c r="AJ37" s="278"/>
      <c r="AK37" s="278"/>
      <c r="AL37" s="278"/>
      <c r="AM37" s="278"/>
      <c r="AN37" s="278"/>
      <c r="AO37" s="278"/>
      <c r="AP37" s="278"/>
      <c r="AQ37" s="278"/>
      <c r="AS37" s="279"/>
      <c r="AT37" s="279"/>
      <c r="CD37" s="281"/>
      <c r="CE37" s="281"/>
      <c r="CF37" s="281"/>
      <c r="CG37" s="281"/>
      <c r="CH37" s="281"/>
      <c r="CI37" s="281"/>
      <c r="CJ37" s="281"/>
      <c r="CK37" s="281"/>
      <c r="CL37" s="281"/>
      <c r="CM37" s="281"/>
      <c r="CN37" s="281"/>
      <c r="CO37" s="281"/>
    </row>
    <row r="38" spans="2:98" hidden="1" x14ac:dyDescent="0.25">
      <c r="F38" s="281"/>
      <c r="G38" s="281"/>
      <c r="H38" s="281"/>
      <c r="I38" s="281"/>
      <c r="J38" s="281"/>
      <c r="K38" s="281"/>
      <c r="AS38" s="281"/>
      <c r="AT38" s="281"/>
      <c r="BD38" s="281"/>
      <c r="BE38" s="281"/>
      <c r="BF38" s="281"/>
      <c r="BG38" s="281"/>
      <c r="BH38" s="281"/>
      <c r="BI38" s="281"/>
      <c r="CQ38" s="281"/>
      <c r="CR38" s="281"/>
    </row>
    <row r="39" spans="2:98" ht="13.5" hidden="1" x14ac:dyDescent="0.25">
      <c r="D39" s="282" t="s">
        <v>104</v>
      </c>
      <c r="E39" s="278" t="e">
        <f>SUM(#REF!)</f>
        <v>#REF!</v>
      </c>
      <c r="F39" s="278" t="e">
        <f>SUM(#REF!)</f>
        <v>#REF!</v>
      </c>
      <c r="G39" s="278">
        <f>SUM(G47:G71)</f>
        <v>4945835358.8560009</v>
      </c>
      <c r="H39" s="278">
        <f>SUM(H47:H71)</f>
        <v>5640372471.2279997</v>
      </c>
      <c r="I39" s="278">
        <f>SUM(I47:I71)</f>
        <v>6491015521.9740028</v>
      </c>
      <c r="J39" s="278">
        <f>SUM(J47:J71)</f>
        <v>7487153820.9280005</v>
      </c>
      <c r="K39" s="278">
        <f>SUM(K47:K71)</f>
        <v>7612727042.2159986</v>
      </c>
      <c r="L39" s="14">
        <f>(K39-J39)/J39*100</f>
        <v>1.6771823351217585</v>
      </c>
      <c r="M39" s="15">
        <f>LOGEST(G39:K39)*100-100</f>
        <v>12.140120327547194</v>
      </c>
      <c r="N39" s="278">
        <f>SUM(N47:N71)</f>
        <v>1980212958.9189999</v>
      </c>
      <c r="O39" s="278">
        <f>SUM(O47:O71)</f>
        <v>1964664259.0699999</v>
      </c>
      <c r="P39" s="283">
        <f>(O39-N39)/N39*100</f>
        <v>-0.78520341860039267</v>
      </c>
      <c r="Q39" s="278" t="e">
        <f>SUM(#REF!)</f>
        <v>#REF!</v>
      </c>
      <c r="R39" s="278" t="e">
        <f>SUM(#REF!)</f>
        <v>#REF!</v>
      </c>
      <c r="S39" s="283" t="e">
        <f>(R39-Q39)/Q39*100</f>
        <v>#REF!</v>
      </c>
      <c r="T39" s="278" t="e">
        <f>SUM(#REF!)</f>
        <v>#REF!</v>
      </c>
      <c r="U39" s="278" t="e">
        <f>SUM(#REF!)</f>
        <v>#REF!</v>
      </c>
      <c r="V39" s="187">
        <v>2.3605160210911755</v>
      </c>
      <c r="W39" s="278" t="e">
        <f>SUM(#REF!)</f>
        <v>#REF!</v>
      </c>
      <c r="X39" s="278" t="e">
        <f>SUM(#REF!)</f>
        <v>#REF!</v>
      </c>
      <c r="Y39" s="283" t="e">
        <f>(X39-W39)/W39*100</f>
        <v>#REF!</v>
      </c>
      <c r="Z39" s="278" t="e">
        <f>SUM(#REF!)</f>
        <v>#REF!</v>
      </c>
      <c r="AA39" s="278" t="e">
        <f>SUM(#REF!)</f>
        <v>#REF!</v>
      </c>
      <c r="AB39" s="283" t="e">
        <f>(AA39-Z39)/Z39*100</f>
        <v>#REF!</v>
      </c>
      <c r="AC39" s="278" t="e">
        <f>SUM(#REF!)</f>
        <v>#REF!</v>
      </c>
      <c r="AD39" s="278" t="e">
        <f>SUM(#REF!)</f>
        <v>#REF!</v>
      </c>
      <c r="AE39" s="64" t="e">
        <f>(AD39-AC39)/AC39*100</f>
        <v>#REF!</v>
      </c>
      <c r="AF39" s="278">
        <f>SUM(AF47:AF71)</f>
        <v>673342253.75500023</v>
      </c>
      <c r="AG39" s="278">
        <f>SUM(AG47:AG71)</f>
        <v>653905111.05299997</v>
      </c>
      <c r="AH39" s="278">
        <f>SUM(AH47:AH71)</f>
        <v>637416894.26199925</v>
      </c>
      <c r="AI39" s="278">
        <f>SUM(AI47:AI71)</f>
        <v>489277962.29900002</v>
      </c>
      <c r="AJ39" s="278" t="e">
        <f>SUM(#REF!)</f>
        <v>#REF!</v>
      </c>
      <c r="AK39" s="278" t="e">
        <f>SUM(#REF!)</f>
        <v>#REF!</v>
      </c>
      <c r="AL39" s="278" t="e">
        <f>SUM(#REF!)</f>
        <v>#REF!</v>
      </c>
      <c r="AM39" s="278" t="e">
        <f>SUM(#REF!)</f>
        <v>#REF!</v>
      </c>
      <c r="AN39" s="278" t="e">
        <f>SUM(#REF!)</f>
        <v>#REF!</v>
      </c>
      <c r="AO39" s="278" t="e">
        <f>SUM(#REF!)</f>
        <v>#REF!</v>
      </c>
      <c r="AP39" s="278" t="e">
        <f>SUM(#REF!)</f>
        <v>#REF!</v>
      </c>
      <c r="AQ39" s="278" t="e">
        <f>SUM(#REF!)</f>
        <v>#REF!</v>
      </c>
      <c r="AR39" s="190">
        <f>(AI39-AH39)/AH39*100</f>
        <v>-23.240509201519416</v>
      </c>
      <c r="AS39" s="278">
        <f>SUM(AS47:AS71)</f>
        <v>2620622103.0410004</v>
      </c>
      <c r="AT39" s="278">
        <f>SUM(AT47:AT71)</f>
        <v>2453942221.3690009</v>
      </c>
      <c r="AU39" s="283">
        <f>(AT39-AS39)/AS39*100</f>
        <v>-6.3603173261258155</v>
      </c>
      <c r="AV39" s="278"/>
      <c r="AW39" s="278"/>
      <c r="AX39" s="278"/>
      <c r="AY39" s="278"/>
      <c r="AZ39" s="278"/>
      <c r="BA39" s="284" t="e">
        <f>SUM(#REF!)</f>
        <v>#REF!</v>
      </c>
      <c r="BB39" s="284" t="e">
        <f>SUM(#REF!)</f>
        <v>#REF!</v>
      </c>
      <c r="BC39" s="278" t="e">
        <f>SUM(#REF!)</f>
        <v>#REF!</v>
      </c>
      <c r="BD39" s="278" t="e">
        <f>SUM(#REF!)</f>
        <v>#REF!</v>
      </c>
      <c r="BE39" s="278">
        <f>SUM(BE47:BE71)</f>
        <v>2047374030.1740005</v>
      </c>
      <c r="BF39" s="278">
        <f>SUM(BF47:BF71)</f>
        <v>2007830052.4390004</v>
      </c>
      <c r="BG39" s="278">
        <f>SUM(BG47:BG71)</f>
        <v>2087571682.244</v>
      </c>
      <c r="BH39" s="278">
        <f>SUM(BH47:BH71)</f>
        <v>2213420836.4760003</v>
      </c>
      <c r="BI39" s="278">
        <f>SUM(BI47:BI71)</f>
        <v>2232903944.4530001</v>
      </c>
      <c r="BJ39" s="14">
        <f>(BI39-BH39)/BH39*100</f>
        <v>0.88022610323027983</v>
      </c>
      <c r="BK39" s="15">
        <f>LOGEST(BE39:BI39)*100-100</f>
        <v>2.7467928174807525</v>
      </c>
      <c r="BL39" s="278">
        <f>SUM(BL47:BL71)</f>
        <v>584906941.2110002</v>
      </c>
      <c r="BM39" s="278">
        <f>SUM(BM47:BM71)</f>
        <v>552992291.69800007</v>
      </c>
      <c r="BN39" s="283">
        <f>(BM39-BL39)/BL39*100</f>
        <v>-5.456363613487567</v>
      </c>
      <c r="BO39" s="278" t="e">
        <f>SUM(#REF!)</f>
        <v>#REF!</v>
      </c>
      <c r="BP39" s="278" t="e">
        <f>SUM(#REF!)</f>
        <v>#REF!</v>
      </c>
      <c r="BQ39" s="283" t="e">
        <f>(BP39-BO39)/BO39*100</f>
        <v>#REF!</v>
      </c>
      <c r="BR39" s="278" t="e">
        <f>SUM(#REF!)</f>
        <v>#REF!</v>
      </c>
      <c r="BS39" s="278" t="e">
        <f>SUM(#REF!)</f>
        <v>#REF!</v>
      </c>
      <c r="BT39" s="187">
        <v>2.3605160210911755</v>
      </c>
      <c r="BU39" s="278" t="e">
        <f>SUM(#REF!)</f>
        <v>#REF!</v>
      </c>
      <c r="BV39" s="278" t="e">
        <f>SUM(#REF!)</f>
        <v>#REF!</v>
      </c>
      <c r="BW39" s="283" t="e">
        <f>(BV39-BU39)/BU39*100</f>
        <v>#REF!</v>
      </c>
      <c r="BX39" s="278" t="e">
        <f>SUM(#REF!)</f>
        <v>#REF!</v>
      </c>
      <c r="BY39" s="278" t="e">
        <f>SUM(#REF!)</f>
        <v>#REF!</v>
      </c>
      <c r="BZ39" s="283" t="e">
        <f>(BY39-BX39)/BX39*100</f>
        <v>#REF!</v>
      </c>
      <c r="CA39" s="278" t="e">
        <f>SUM(#REF!)</f>
        <v>#REF!</v>
      </c>
      <c r="CB39" s="278" t="e">
        <f>SUM(#REF!)</f>
        <v>#REF!</v>
      </c>
      <c r="CC39" s="64" t="e">
        <f>(CB39-CA39)/CA39*100</f>
        <v>#REF!</v>
      </c>
      <c r="CD39" s="278">
        <f>SUM(CD47:CD71)</f>
        <v>185426856.11700001</v>
      </c>
      <c r="CE39" s="278">
        <f>SUM(CE47:CE71)</f>
        <v>177761802.59800005</v>
      </c>
      <c r="CF39" s="278">
        <f>SUM(CF47:CF71)</f>
        <v>189803632.98300007</v>
      </c>
      <c r="CG39" s="278">
        <f>SUM(CG47:CG71)</f>
        <v>171454192.3720001</v>
      </c>
      <c r="CH39" s="278" t="e">
        <f>SUM(#REF!)</f>
        <v>#REF!</v>
      </c>
      <c r="CI39" s="278" t="e">
        <f>SUM(#REF!)</f>
        <v>#REF!</v>
      </c>
      <c r="CJ39" s="278" t="e">
        <f>SUM(#REF!)</f>
        <v>#REF!</v>
      </c>
      <c r="CK39" s="278" t="e">
        <f>SUM(#REF!)</f>
        <v>#REF!</v>
      </c>
      <c r="CL39" s="278" t="e">
        <f>SUM(#REF!)</f>
        <v>#REF!</v>
      </c>
      <c r="CM39" s="278" t="e">
        <f>SUM(#REF!)</f>
        <v>#REF!</v>
      </c>
      <c r="CN39" s="278" t="e">
        <f>SUM(#REF!)</f>
        <v>#REF!</v>
      </c>
      <c r="CO39" s="278" t="e">
        <f>SUM(#REF!)</f>
        <v>#REF!</v>
      </c>
      <c r="CP39" s="190">
        <f>(CG39-CF39)/CF39*100</f>
        <v>-9.6675918804164596</v>
      </c>
      <c r="CQ39" s="278">
        <f>SUM(CQ47:CQ71)</f>
        <v>772594775.72500014</v>
      </c>
      <c r="CR39" s="278">
        <f>SUM(CR47:CR71)</f>
        <v>724446484.07000017</v>
      </c>
      <c r="CS39" s="283">
        <f>(CR39-CQ39)/CQ39*100</f>
        <v>-6.2320239752874063</v>
      </c>
      <c r="CT39" s="278"/>
    </row>
    <row r="40" spans="2:98" ht="13.5" hidden="1" x14ac:dyDescent="0.25">
      <c r="D40" s="285" t="s">
        <v>105</v>
      </c>
      <c r="E40" s="278" t="e">
        <f>SUM(#REF!)</f>
        <v>#REF!</v>
      </c>
      <c r="F40" s="278" t="e">
        <f>SUM(#REF!)</f>
        <v>#REF!</v>
      </c>
      <c r="G40" s="278">
        <f>SUM(G75:G350)</f>
        <v>733959538.60700035</v>
      </c>
      <c r="H40" s="278">
        <f>SUM(H75:H350)</f>
        <v>673838854.33800042</v>
      </c>
      <c r="I40" s="278">
        <f>SUM(I75:I350)</f>
        <v>736875645.02700019</v>
      </c>
      <c r="J40" s="278">
        <f>SUM(J75:J350)</f>
        <v>604470296.69099891</v>
      </c>
      <c r="K40" s="278">
        <f>SUM(K75:K350)</f>
        <v>611744155.21500027</v>
      </c>
      <c r="L40" s="14">
        <f>(K40-J40)/J40*100</f>
        <v>1.203344244344186</v>
      </c>
      <c r="M40" s="15">
        <f>LOGEST(G40:K40)*100-100</f>
        <v>-4.6190961727932631</v>
      </c>
      <c r="N40" s="278">
        <f>SUM(N75:N350)</f>
        <v>135389998.86799991</v>
      </c>
      <c r="O40" s="278">
        <f>SUM(O75:O350)</f>
        <v>136093673.61199996</v>
      </c>
      <c r="P40" s="283">
        <f>(O40-N40)/N40*100</f>
        <v>0.51973908699571192</v>
      </c>
      <c r="Q40" s="278" t="e">
        <f>SUM(#REF!)</f>
        <v>#REF!</v>
      </c>
      <c r="R40" s="278" t="e">
        <f>SUM(#REF!)</f>
        <v>#REF!</v>
      </c>
      <c r="S40" s="283" t="e">
        <f>(R40-Q40)/Q40*100</f>
        <v>#REF!</v>
      </c>
      <c r="T40" s="278" t="e">
        <f>SUM(#REF!)</f>
        <v>#REF!</v>
      </c>
      <c r="U40" s="278" t="e">
        <f>SUM(#REF!)</f>
        <v>#REF!</v>
      </c>
      <c r="V40" s="187">
        <v>-13.569539787350909</v>
      </c>
      <c r="W40" s="278" t="e">
        <f>SUM(#REF!)</f>
        <v>#REF!</v>
      </c>
      <c r="X40" s="278" t="e">
        <f>SUM(#REF!)</f>
        <v>#REF!</v>
      </c>
      <c r="Y40" s="283" t="e">
        <f>(X40-W40)/W40*100</f>
        <v>#REF!</v>
      </c>
      <c r="Z40" s="278" t="e">
        <f>SUM(#REF!)</f>
        <v>#REF!</v>
      </c>
      <c r="AA40" s="278" t="e">
        <f>SUM(#REF!)</f>
        <v>#REF!</v>
      </c>
      <c r="AB40" s="283" t="e">
        <f>(AA40-Z40)/Z40*100</f>
        <v>#REF!</v>
      </c>
      <c r="AC40" s="278" t="e">
        <f>SUM(#REF!)</f>
        <v>#REF!</v>
      </c>
      <c r="AD40" s="278" t="e">
        <f>SUM(#REF!)</f>
        <v>#REF!</v>
      </c>
      <c r="AE40" s="64" t="e">
        <f>(AD40-AC40)/AC40*100</f>
        <v>#REF!</v>
      </c>
      <c r="AF40" s="278">
        <f>SUM(AF75:AF350)</f>
        <v>45099219.736000009</v>
      </c>
      <c r="AG40" s="278">
        <f>SUM(AG75:AG350)</f>
        <v>44748897.542999983</v>
      </c>
      <c r="AH40" s="278">
        <f>SUM(AH75:AH350)</f>
        <v>46245556.333000012</v>
      </c>
      <c r="AI40" s="278">
        <f>SUM(AI75:AI350)</f>
        <v>42365009.47399997</v>
      </c>
      <c r="AJ40" s="278" t="e">
        <f>SUM(#REF!)</f>
        <v>#REF!</v>
      </c>
      <c r="AK40" s="278" t="e">
        <f>SUM(#REF!)</f>
        <v>#REF!</v>
      </c>
      <c r="AL40" s="278" t="e">
        <f>SUM(#REF!)</f>
        <v>#REF!</v>
      </c>
      <c r="AM40" s="278" t="e">
        <f>SUM(#REF!)</f>
        <v>#REF!</v>
      </c>
      <c r="AN40" s="278" t="e">
        <f>SUM(#REF!)</f>
        <v>#REF!</v>
      </c>
      <c r="AO40" s="278" t="e">
        <f>SUM(#REF!)</f>
        <v>#REF!</v>
      </c>
      <c r="AP40" s="278" t="e">
        <f>SUM(#REF!)</f>
        <v>#REF!</v>
      </c>
      <c r="AQ40" s="278" t="e">
        <f>SUM(#REF!)</f>
        <v>#REF!</v>
      </c>
      <c r="AR40" s="190">
        <f>(AI40-AH40)/AH40*100</f>
        <v>-8.3911778054034407</v>
      </c>
      <c r="AS40" s="278">
        <f>SUM(AS75:AS350)</f>
        <v>179979614.51199988</v>
      </c>
      <c r="AT40" s="278">
        <f>SUM(AT75:AT350)</f>
        <v>178458683.08599997</v>
      </c>
      <c r="AU40" s="283">
        <f>(AT40-AS40)/AS40*100</f>
        <v>-0.84505760839847999</v>
      </c>
      <c r="AV40" s="278"/>
      <c r="AW40" s="278"/>
      <c r="AX40" s="278"/>
      <c r="AY40" s="278"/>
      <c r="AZ40" s="278"/>
      <c r="BA40" s="284" t="e">
        <f>SUM(#REF!)</f>
        <v>#REF!</v>
      </c>
      <c r="BB40" s="284" t="e">
        <f>SUM(#REF!)</f>
        <v>#REF!</v>
      </c>
      <c r="BC40" s="278" t="e">
        <f>SUM(#REF!)</f>
        <v>#REF!</v>
      </c>
      <c r="BD40" s="278" t="e">
        <f>SUM(#REF!)</f>
        <v>#REF!</v>
      </c>
      <c r="BE40" s="278">
        <f>SUM(BE75:BE350)</f>
        <v>988237935.36800075</v>
      </c>
      <c r="BF40" s="278">
        <f>SUM(BF75:BF350)</f>
        <v>1204986458.1260006</v>
      </c>
      <c r="BG40" s="278">
        <f>SUM(BG75:BG350)</f>
        <v>841420603.98500037</v>
      </c>
      <c r="BH40" s="278">
        <f>SUM(BH75:BH350)</f>
        <v>821234377.15299964</v>
      </c>
      <c r="BI40" s="278">
        <f>SUM(BI75:BI350)</f>
        <v>981002933.98500121</v>
      </c>
      <c r="BJ40" s="14">
        <f>(BI40-BH40)/BH40*100</f>
        <v>19.454684469721848</v>
      </c>
      <c r="BK40" s="15">
        <f>LOGEST(BE40:BI40)*100-100</f>
        <v>-3.9029064872591732</v>
      </c>
      <c r="BL40" s="278">
        <f>SUM(BL75:BL350)</f>
        <v>181842381.14100006</v>
      </c>
      <c r="BM40" s="278">
        <f>SUM(BM75:BM350)</f>
        <v>304363473.76500005</v>
      </c>
      <c r="BN40" s="283">
        <f>(BM40-BL40)/BL40*100</f>
        <v>67.377633231164893</v>
      </c>
      <c r="BO40" s="278" t="e">
        <f>SUM(#REF!)</f>
        <v>#REF!</v>
      </c>
      <c r="BP40" s="278" t="e">
        <f>SUM(#REF!)</f>
        <v>#REF!</v>
      </c>
      <c r="BQ40" s="283" t="e">
        <f>(BP40-BO40)/BO40*100</f>
        <v>#REF!</v>
      </c>
      <c r="BR40" s="278" t="e">
        <f>SUM(#REF!)</f>
        <v>#REF!</v>
      </c>
      <c r="BS40" s="278" t="e">
        <f>SUM(#REF!)</f>
        <v>#REF!</v>
      </c>
      <c r="BT40" s="187">
        <v>-13.569539787350909</v>
      </c>
      <c r="BU40" s="278" t="e">
        <f>SUM(#REF!)</f>
        <v>#REF!</v>
      </c>
      <c r="BV40" s="278" t="e">
        <f>SUM(#REF!)</f>
        <v>#REF!</v>
      </c>
      <c r="BW40" s="283" t="e">
        <f>(BV40-BU40)/BU40*100</f>
        <v>#REF!</v>
      </c>
      <c r="BX40" s="278" t="e">
        <f>SUM(#REF!)</f>
        <v>#REF!</v>
      </c>
      <c r="BY40" s="278" t="e">
        <f>SUM(#REF!)</f>
        <v>#REF!</v>
      </c>
      <c r="BZ40" s="283" t="e">
        <f>(BY40-BX40)/BX40*100</f>
        <v>#REF!</v>
      </c>
      <c r="CA40" s="278" t="e">
        <f>SUM(#REF!)</f>
        <v>#REF!</v>
      </c>
      <c r="CB40" s="278" t="e">
        <f>SUM(#REF!)</f>
        <v>#REF!</v>
      </c>
      <c r="CC40" s="64" t="e">
        <f>(CB40-CA40)/CA40*100</f>
        <v>#REF!</v>
      </c>
      <c r="CD40" s="278">
        <f>SUM(CD75:CD350)</f>
        <v>115348146.89199999</v>
      </c>
      <c r="CE40" s="278">
        <f>SUM(CE75:CE350)</f>
        <v>90867241.530000031</v>
      </c>
      <c r="CF40" s="278">
        <f>SUM(CF75:CF350)</f>
        <v>98148085.343000069</v>
      </c>
      <c r="CG40" s="278">
        <f>SUM(CG75:CG350)</f>
        <v>89246075.778999969</v>
      </c>
      <c r="CH40" s="278" t="e">
        <f>SUM(#REF!)</f>
        <v>#REF!</v>
      </c>
      <c r="CI40" s="278" t="e">
        <f>SUM(#REF!)</f>
        <v>#REF!</v>
      </c>
      <c r="CJ40" s="278" t="e">
        <f>SUM(#REF!)</f>
        <v>#REF!</v>
      </c>
      <c r="CK40" s="278" t="e">
        <f>SUM(#REF!)</f>
        <v>#REF!</v>
      </c>
      <c r="CL40" s="278" t="e">
        <f>SUM(#REF!)</f>
        <v>#REF!</v>
      </c>
      <c r="CM40" s="278" t="e">
        <f>SUM(#REF!)</f>
        <v>#REF!</v>
      </c>
      <c r="CN40" s="278" t="e">
        <f>SUM(#REF!)</f>
        <v>#REF!</v>
      </c>
      <c r="CO40" s="278" t="e">
        <f>SUM(#REF!)</f>
        <v>#REF!</v>
      </c>
      <c r="CP40" s="190">
        <f>(CG40-CF40)/CF40*100</f>
        <v>-9.0699778124963615</v>
      </c>
      <c r="CQ40" s="278">
        <f>SUM(CQ75:CQ350)</f>
        <v>244627230.82499993</v>
      </c>
      <c r="CR40" s="278">
        <f>SUM(CR75:CR350)</f>
        <v>393609549.54399997</v>
      </c>
      <c r="CS40" s="283">
        <f>(CR40-CQ40)/CQ40*100</f>
        <v>60.901772143910748</v>
      </c>
      <c r="CT40" s="278"/>
    </row>
    <row r="41" spans="2:98" ht="15" hidden="1" x14ac:dyDescent="0.25">
      <c r="C41" s="281" t="s">
        <v>38</v>
      </c>
      <c r="D41" s="286" t="s">
        <v>106</v>
      </c>
      <c r="E41" s="281">
        <v>4513026249</v>
      </c>
      <c r="F41" s="281">
        <v>6104611415</v>
      </c>
      <c r="G41" s="281">
        <v>5679794897.4630003</v>
      </c>
      <c r="H41" s="281">
        <v>6314211325.5659952</v>
      </c>
      <c r="I41" s="281">
        <v>7227891167.0010023</v>
      </c>
      <c r="J41" s="281">
        <v>8091624117.6189995</v>
      </c>
      <c r="K41" s="281">
        <v>8224471197.430994</v>
      </c>
      <c r="L41" s="14">
        <f>(K41-J41)/J41*100</f>
        <v>1.6417851086622823</v>
      </c>
      <c r="M41" s="15">
        <f>LOGEST(G41:K41)*100-100</f>
        <v>10.389235306324693</v>
      </c>
      <c r="N41" s="281">
        <v>2115602957.7870014</v>
      </c>
      <c r="O41" s="281">
        <v>2100757932.6819997</v>
      </c>
      <c r="P41" s="283">
        <f>(O41-N41)/N41*100</f>
        <v>-0.70169239697651631</v>
      </c>
      <c r="Q41" s="281">
        <v>1909827096.3519998</v>
      </c>
      <c r="R41" s="281">
        <v>1955532373.8449996</v>
      </c>
      <c r="S41" s="283">
        <v>2.3931631078175815</v>
      </c>
      <c r="T41" s="287">
        <v>2156639578.3240018</v>
      </c>
      <c r="U41" s="287">
        <v>2100995751.9420002</v>
      </c>
      <c r="V41" s="187">
        <v>-20.542249990928884</v>
      </c>
      <c r="W41" s="287">
        <v>2040860765.3070011</v>
      </c>
      <c r="X41" s="287">
        <v>2052340113.8569994</v>
      </c>
      <c r="Y41" s="283">
        <f>(X41-W41)/W41*100</f>
        <v>0.56247583103845289</v>
      </c>
      <c r="Z41" s="281">
        <v>3894123773.9879999</v>
      </c>
      <c r="AA41" s="281">
        <v>4071135331.6320014</v>
      </c>
      <c r="AB41" s="288">
        <v>4.5456068660786988</v>
      </c>
      <c r="AC41" s="289">
        <v>4197500343.6309991</v>
      </c>
      <c r="AD41" s="289">
        <v>4153335865.7989974</v>
      </c>
      <c r="AE41" s="64">
        <f>(AD41-AC41)/AC41*100</f>
        <v>-1.0521613869314832</v>
      </c>
      <c r="AF41" s="281">
        <v>718441473.49099994</v>
      </c>
      <c r="AG41" s="290">
        <v>698654008.59600031</v>
      </c>
      <c r="AH41" s="281">
        <v>683662450.59499955</v>
      </c>
      <c r="AI41" s="281">
        <v>531642971.77300012</v>
      </c>
      <c r="AJ41" s="291"/>
      <c r="AK41" s="292"/>
      <c r="AL41" s="63"/>
      <c r="AM41" s="292"/>
      <c r="AN41" s="292"/>
      <c r="AO41" s="292"/>
      <c r="AP41" s="292"/>
      <c r="AQ41" s="292"/>
      <c r="AR41" s="190">
        <f>(AI41-AH41)/AH41*100</f>
        <v>-22.236043341227102</v>
      </c>
      <c r="AS41" s="281">
        <v>2800601717.5529985</v>
      </c>
      <c r="AT41" s="281">
        <v>2632400904.4549999</v>
      </c>
      <c r="AU41" s="283">
        <f>(AT41-AS41)/AS41*100</f>
        <v>-6.0058812377278201</v>
      </c>
      <c r="AV41" s="293"/>
      <c r="AY41" s="281"/>
      <c r="AZ41" s="286" t="s">
        <v>106</v>
      </c>
      <c r="BA41" s="294">
        <v>2241904900</v>
      </c>
      <c r="BB41" s="294">
        <v>1704000764</v>
      </c>
      <c r="BC41" s="281">
        <v>3458827242</v>
      </c>
      <c r="BD41" s="281">
        <v>2785509887</v>
      </c>
      <c r="BE41" s="281">
        <v>3035611965.5419989</v>
      </c>
      <c r="BF41" s="281">
        <v>3212816510.5649986</v>
      </c>
      <c r="BG41" s="281">
        <v>2928992286.2289991</v>
      </c>
      <c r="BH41" s="281">
        <v>3034655213.6290002</v>
      </c>
      <c r="BI41" s="281">
        <v>3213906878.4380026</v>
      </c>
      <c r="BJ41" s="14">
        <f>(BI41-BH41)/BH41*100</f>
        <v>5.9068214406685051</v>
      </c>
      <c r="BK41" s="15">
        <f>LOGEST(BE41:BI41)*100-100</f>
        <v>0.57261672140840858</v>
      </c>
      <c r="BL41" s="281">
        <v>766749322.35200047</v>
      </c>
      <c r="BM41" s="281">
        <v>857355765.46300018</v>
      </c>
      <c r="BN41" s="283">
        <f>(BM41-BL41)/BL41*100</f>
        <v>11.816957703081471</v>
      </c>
      <c r="BO41" s="281">
        <v>711920634.86999989</v>
      </c>
      <c r="BP41" s="281">
        <v>761910629.25500023</v>
      </c>
      <c r="BQ41" s="283">
        <v>7.0218493377606288</v>
      </c>
      <c r="BR41" s="287">
        <v>793551613.58799994</v>
      </c>
      <c r="BS41" s="287">
        <v>849829457.11699963</v>
      </c>
      <c r="BT41" s="17">
        <v>-5.7194429616766778</v>
      </c>
      <c r="BU41" s="287">
        <v>811658757.58799994</v>
      </c>
      <c r="BV41" s="287">
        <v>835417469.71400046</v>
      </c>
      <c r="BW41" s="283">
        <f>(BV41-BU41)/BU41*100</f>
        <v>2.9271799144512536</v>
      </c>
      <c r="BX41" s="281">
        <v>1429444842.4530001</v>
      </c>
      <c r="BY41" s="281">
        <v>1528659951.6070004</v>
      </c>
      <c r="BZ41" s="283">
        <v>6.9408140984119502</v>
      </c>
      <c r="CA41" s="295">
        <v>1605210371.1760008</v>
      </c>
      <c r="CB41" s="295">
        <v>1685246926.8309999</v>
      </c>
      <c r="CC41" s="283">
        <f>(CB41-CA41)/CA41*100</f>
        <v>4.986047753750996</v>
      </c>
      <c r="CD41" s="281">
        <v>300775003.00900018</v>
      </c>
      <c r="CE41" s="281">
        <v>268629044.12800002</v>
      </c>
      <c r="CF41" s="281">
        <v>287951718.32599986</v>
      </c>
      <c r="CG41" s="281">
        <v>260700268.15099999</v>
      </c>
      <c r="CH41" s="281"/>
      <c r="CI41" s="281"/>
      <c r="CJ41" s="63"/>
      <c r="CK41" s="281"/>
      <c r="CL41" s="281"/>
      <c r="CM41" s="281"/>
      <c r="CN41" s="281"/>
      <c r="CO41" s="281"/>
      <c r="CP41" s="190">
        <f>(CG41-CF41)/CF41*100</f>
        <v>-9.4638956605036046</v>
      </c>
      <c r="CQ41" s="281">
        <v>1017222006.55</v>
      </c>
      <c r="CR41" s="281">
        <v>1118056033.6139998</v>
      </c>
      <c r="CS41" s="283">
        <f>(CR41-CQ41)/CQ41*100</f>
        <v>9.9126863570311041</v>
      </c>
      <c r="CT41" s="296"/>
    </row>
    <row r="42" spans="2:98" hidden="1" x14ac:dyDescent="0.25">
      <c r="AJ42" s="297"/>
    </row>
    <row r="43" spans="2:98" hidden="1" x14ac:dyDescent="0.25"/>
    <row r="44" spans="2:98" hidden="1" x14ac:dyDescent="0.25"/>
    <row r="45" spans="2:98" hidden="1" x14ac:dyDescent="0.25"/>
    <row r="46" spans="2:98" ht="15" hidden="1" x14ac:dyDescent="0.25">
      <c r="C46" s="298" t="s">
        <v>107</v>
      </c>
      <c r="D46" s="299" t="s">
        <v>106</v>
      </c>
      <c r="G46" s="300">
        <f>SUM(G47:G350)</f>
        <v>5679794897.4630013</v>
      </c>
      <c r="H46" s="300">
        <f>SUM(H47:H350)</f>
        <v>6314211325.5659952</v>
      </c>
      <c r="I46" s="300">
        <f>SUM(I47:I350)</f>
        <v>7227891167.0010033</v>
      </c>
      <c r="J46" s="300">
        <f>SUM(J47:J350)</f>
        <v>8091624117.6189995</v>
      </c>
      <c r="K46" s="300">
        <f>SUM(K47:K350)</f>
        <v>8224471197.4309931</v>
      </c>
      <c r="L46" s="301">
        <f t="shared" ref="L46:L71" si="42">(K46-J46)/J46*100</f>
        <v>1.6417851086622706</v>
      </c>
      <c r="M46" s="301">
        <f t="shared" ref="M46:M71" si="43">LOGEST(G46:K46)*100-100</f>
        <v>10.389235306324693</v>
      </c>
      <c r="N46" s="302">
        <f>SUM(N47:N350)</f>
        <v>2115602957.7870014</v>
      </c>
      <c r="O46" s="302">
        <f>SUM(O47:O350)</f>
        <v>2100757932.6819997</v>
      </c>
      <c r="P46" s="303">
        <f t="shared" ref="P46:P71" si="44">(O46-N46)/N46*100</f>
        <v>-0.70169239697651631</v>
      </c>
      <c r="Q46" s="295">
        <f>SUM(Q47:Q350)</f>
        <v>1778520816.2010007</v>
      </c>
      <c r="R46" s="295">
        <f>SUM(R47:R350)</f>
        <v>531642971.77299994</v>
      </c>
      <c r="S46" s="304">
        <f t="shared" ref="S46:S71" si="45">(R46-Q46)/Q46*100</f>
        <v>-70.107576648520038</v>
      </c>
      <c r="T46" s="300">
        <f>SUM(T47:T350)</f>
        <v>2156639578.3240018</v>
      </c>
      <c r="U46" s="300">
        <f>SUM(U47:U350)</f>
        <v>2100995751.9420002</v>
      </c>
      <c r="V46" s="304">
        <f>(U46-T46)/T46*100</f>
        <v>-2.58011709240931</v>
      </c>
      <c r="W46" s="295">
        <f>SUM(W47:W350)</f>
        <v>-3250161634.7590041</v>
      </c>
      <c r="X46" s="295">
        <f>SUM(X47:X350)</f>
        <v>0</v>
      </c>
      <c r="Y46" s="303">
        <f t="shared" ref="Y46:Y71" si="46">(X46-W46)/W46*100</f>
        <v>-100</v>
      </c>
      <c r="Z46" s="302">
        <f>SUM(Z47:Z350)</f>
        <v>3894123773.9879999</v>
      </c>
      <c r="AA46" s="302">
        <f>SUM(AA47:AA350)</f>
        <v>4071135331.6320009</v>
      </c>
      <c r="AB46" s="303">
        <f>(AA46-Z46)/Z46*100</f>
        <v>4.5456068660786864</v>
      </c>
      <c r="AC46" s="295">
        <f>SUM(AC47:AC350)</f>
        <v>-1093522056.4350009</v>
      </c>
      <c r="AD46" s="295">
        <f>SUM(AD47:AD350)</f>
        <v>0</v>
      </c>
      <c r="AE46" s="303">
        <f t="shared" ref="AE46:AE71" si="47">(AD46-AC46)/AC46*100</f>
        <v>-100</v>
      </c>
      <c r="AF46" s="302">
        <f>SUM(AF47:AF350)</f>
        <v>718441473.49099982</v>
      </c>
      <c r="AG46" s="305">
        <f>SUM(AG47:AG350)</f>
        <v>698654008.59600031</v>
      </c>
      <c r="AH46" s="305">
        <f t="shared" ref="AH46:AQ46" si="48">SUM(AH47:AH350)</f>
        <v>683662450.59499943</v>
      </c>
      <c r="AI46" s="305">
        <f t="shared" si="48"/>
        <v>531642971.77299994</v>
      </c>
      <c r="AJ46" s="305">
        <f>SUM(AJ47:AJ350)</f>
        <v>0</v>
      </c>
      <c r="AK46" s="305">
        <f t="shared" si="48"/>
        <v>0</v>
      </c>
      <c r="AL46" s="305">
        <f>SUM(AL47:AL350)</f>
        <v>0</v>
      </c>
      <c r="AM46" s="305">
        <f t="shared" si="48"/>
        <v>0</v>
      </c>
      <c r="AN46" s="305">
        <f t="shared" si="48"/>
        <v>0</v>
      </c>
      <c r="AO46" s="305">
        <f t="shared" si="48"/>
        <v>0</v>
      </c>
      <c r="AP46" s="305">
        <f t="shared" si="48"/>
        <v>0</v>
      </c>
      <c r="AQ46" s="305">
        <f t="shared" si="48"/>
        <v>0</v>
      </c>
      <c r="AR46" s="306">
        <f>(AI46-AH46)/AH46*100</f>
        <v>-22.236043341227116</v>
      </c>
      <c r="AS46" s="302">
        <f>SUM(AS47:AS350)</f>
        <v>2800601717.5530005</v>
      </c>
      <c r="AT46" s="302">
        <f>SUM(AT47:AT350)</f>
        <v>2632400904.4550018</v>
      </c>
      <c r="AU46" s="303">
        <f t="shared" ref="AU46:AU71" si="49">(AT46-AS46)/AS46*100</f>
        <v>-6.0058812377278166</v>
      </c>
      <c r="AY46" s="298" t="s">
        <v>65</v>
      </c>
      <c r="AZ46" s="299" t="s">
        <v>106</v>
      </c>
      <c r="BE46" s="295">
        <f>SUM(BE47:BE350)</f>
        <v>3035611965.5420003</v>
      </c>
      <c r="BF46" s="295">
        <f>SUM(BF47:BF350)</f>
        <v>3212816510.5649981</v>
      </c>
      <c r="BG46" s="295">
        <f>SUM(BG47:BG350)</f>
        <v>2928992286.2289987</v>
      </c>
      <c r="BH46" s="295">
        <f>SUM(BH47:BH350)</f>
        <v>3034655213.6290002</v>
      </c>
      <c r="BI46" s="295">
        <f>SUM(BI47:BI350)</f>
        <v>3213906878.4380026</v>
      </c>
      <c r="BJ46" s="301">
        <f t="shared" ref="BJ46:BJ71" si="50">(BI46-BH46)/BH46*100</f>
        <v>5.9068214406685051</v>
      </c>
      <c r="BK46" s="301">
        <f>LOGEST(BE46:BI46)*100-100</f>
        <v>0.5726167214083091</v>
      </c>
      <c r="BL46" s="302">
        <f>SUM(BL47:BL350)</f>
        <v>766749322.35200059</v>
      </c>
      <c r="BM46" s="302">
        <f>SUM(BM47:BM350)</f>
        <v>857355765.46300018</v>
      </c>
      <c r="BN46" s="303">
        <f t="shared" ref="BN46:BN71" si="51">(BM46-BL46)/BL46*100</f>
        <v>11.816957703081455</v>
      </c>
      <c r="BO46" s="295">
        <f>SUM(BO47:BO350)</f>
        <v>662695520.10100043</v>
      </c>
      <c r="BP46" s="295">
        <f>SUM(BP47:BP350)</f>
        <v>260700268.15100005</v>
      </c>
      <c r="BQ46" s="304">
        <f>(BP46-BO46)/BO46*100</f>
        <v>-60.660626148300032</v>
      </c>
      <c r="BR46" s="300">
        <f>SUM(BR47:BR350)</f>
        <v>793551613.58799994</v>
      </c>
      <c r="BS46" s="300">
        <f>SUM(BS47:BS350)</f>
        <v>849829457.11699975</v>
      </c>
      <c r="BT46" s="304">
        <f>(BS46-BR46)/BR46*100</f>
        <v>7.0918945365812611</v>
      </c>
      <c r="BU46" s="295">
        <f>SUM(BU47:BU350)</f>
        <v>-1205774449.4909995</v>
      </c>
      <c r="BV46" s="295">
        <f>SUM(BV47:BV350)</f>
        <v>0</v>
      </c>
      <c r="BW46" s="303">
        <f t="shared" ref="BW46:BW71" si="52">(BV46-BU46)/BU46*100</f>
        <v>-100</v>
      </c>
      <c r="BX46" s="302">
        <f>SUM(BX47:BX350)</f>
        <v>1429444842.4529998</v>
      </c>
      <c r="BY46" s="302">
        <f>SUM(BY47:BY350)</f>
        <v>1528659951.6070006</v>
      </c>
      <c r="BZ46" s="303">
        <f>(BY46-BX46)/BX46*100</f>
        <v>6.9408140984119822</v>
      </c>
      <c r="CA46" s="295">
        <f>SUM(CA47:CA350)</f>
        <v>-412222835.90300012</v>
      </c>
      <c r="CB46" s="295">
        <f>SUM(CB47:CB350)</f>
        <v>0</v>
      </c>
      <c r="CC46" s="303">
        <f t="shared" ref="CC46:CC71" si="53">(CB46-CA46)/CA46*100</f>
        <v>-100</v>
      </c>
      <c r="CD46" s="302">
        <f t="shared" ref="CD46:CO46" si="54">SUM(CD47:CD350)</f>
        <v>300775003.00900018</v>
      </c>
      <c r="CE46" s="305">
        <f t="shared" si="54"/>
        <v>268629044.12799996</v>
      </c>
      <c r="CF46" s="305">
        <f t="shared" si="54"/>
        <v>287951718.32599986</v>
      </c>
      <c r="CG46" s="305">
        <f t="shared" si="54"/>
        <v>260700268.15100005</v>
      </c>
      <c r="CH46" s="305">
        <f t="shared" si="54"/>
        <v>0</v>
      </c>
      <c r="CI46" s="305">
        <f t="shared" si="54"/>
        <v>0</v>
      </c>
      <c r="CJ46" s="305">
        <f t="shared" si="54"/>
        <v>0</v>
      </c>
      <c r="CK46" s="305">
        <f t="shared" si="54"/>
        <v>0</v>
      </c>
      <c r="CL46" s="305">
        <f t="shared" si="54"/>
        <v>0</v>
      </c>
      <c r="CM46" s="305">
        <f t="shared" si="54"/>
        <v>0</v>
      </c>
      <c r="CN46" s="305">
        <f t="shared" si="54"/>
        <v>0</v>
      </c>
      <c r="CO46" s="305">
        <f t="shared" si="54"/>
        <v>0</v>
      </c>
      <c r="CP46" s="306">
        <f>(CG46-CF46)/CF46*100</f>
        <v>-9.4638956605035833</v>
      </c>
      <c r="CQ46" s="302">
        <f>SUM(CQ47:CQ350)</f>
        <v>1017222006.5500004</v>
      </c>
      <c r="CR46" s="302">
        <f>SUM(CR47:CR350)</f>
        <v>1118056033.6139996</v>
      </c>
      <c r="CS46" s="303">
        <f t="shared" ref="CS46:CS71" si="55">(CR46-CQ46)/CQ46*100</f>
        <v>9.9126863570310295</v>
      </c>
    </row>
    <row r="47" spans="2:98" ht="13.5" hidden="1" x14ac:dyDescent="0.25">
      <c r="B47" s="276">
        <v>1</v>
      </c>
      <c r="C47" s="181" t="s">
        <v>68</v>
      </c>
      <c r="D47" s="182" t="s">
        <v>69</v>
      </c>
      <c r="G47" s="184">
        <v>1357787185.4969997</v>
      </c>
      <c r="H47" s="184">
        <v>1973449527.9060009</v>
      </c>
      <c r="I47" s="184">
        <v>2393339212.8410001</v>
      </c>
      <c r="J47" s="184">
        <v>2825087326.4040012</v>
      </c>
      <c r="K47" s="185">
        <v>3010897524.9729991</v>
      </c>
      <c r="L47" s="14">
        <f t="shared" si="42"/>
        <v>6.5771488488999053</v>
      </c>
      <c r="M47" s="15">
        <f t="shared" si="43"/>
        <v>21.549573456849913</v>
      </c>
      <c r="N47" s="184">
        <v>769024246.63799977</v>
      </c>
      <c r="O47" s="185">
        <v>766243727.10899961</v>
      </c>
      <c r="P47" s="186">
        <f t="shared" si="44"/>
        <v>-0.36156461140932372</v>
      </c>
      <c r="Q47" s="62">
        <f t="shared" ref="Q47:Q71" si="56">Z47-N47</f>
        <v>556568624.7130003</v>
      </c>
      <c r="R47" s="62">
        <f t="shared" ref="R47:R71" si="57">SUM(AI47:AK47)</f>
        <v>150219185.19000018</v>
      </c>
      <c r="S47" s="17">
        <f t="shared" si="45"/>
        <v>-73.009764021918755</v>
      </c>
      <c r="T47" s="62">
        <v>788910439.65000093</v>
      </c>
      <c r="U47" s="62">
        <v>807532796.97000003</v>
      </c>
      <c r="V47" s="187">
        <v>2.3605160210911755</v>
      </c>
      <c r="W47" s="62">
        <f t="shared" ref="W47:W71" si="58">AS47-T47-Q47-N47</f>
        <v>-1129599307.4730012</v>
      </c>
      <c r="X47" s="62">
        <f t="shared" ref="X47:X71" si="59">SUM(AO47:AQ47)</f>
        <v>0</v>
      </c>
      <c r="Y47" s="188">
        <f t="shared" si="46"/>
        <v>-100</v>
      </c>
      <c r="Z47" s="184">
        <v>1325592871.3510001</v>
      </c>
      <c r="AA47" s="185">
        <v>1443785306.5920002</v>
      </c>
      <c r="AB47" s="189">
        <f t="shared" ref="AB47:AB71" si="60">(AA47-Z47)/Z47*100</f>
        <v>8.9161942399812695</v>
      </c>
      <c r="AC47" s="63">
        <f t="shared" ref="AC47:AC71" si="61">AS47-Z47</f>
        <v>-340688867.82300031</v>
      </c>
      <c r="AD47" s="63">
        <f t="shared" ref="AD47:AD71" si="62">SUM(AL47:AQ47)</f>
        <v>0</v>
      </c>
      <c r="AE47" s="64">
        <f t="shared" si="47"/>
        <v>-100</v>
      </c>
      <c r="AF47" s="185">
        <v>271411947.41400003</v>
      </c>
      <c r="AG47" s="62">
        <v>257907428.30200016</v>
      </c>
      <c r="AH47" s="62">
        <v>236924351.39299941</v>
      </c>
      <c r="AI47" s="60">
        <f t="shared" ref="AI47:AI71" si="63">AT47-AH47-AG47-AF47</f>
        <v>150219185.19000018</v>
      </c>
      <c r="AJ47" s="63"/>
      <c r="AK47" s="63"/>
      <c r="AL47" s="63"/>
      <c r="AM47" s="66"/>
      <c r="AN47" s="63"/>
      <c r="AO47" s="63"/>
      <c r="AP47" s="63"/>
      <c r="AQ47" s="63"/>
      <c r="AR47" s="190">
        <f t="shared" ref="AR47:AR71" si="64">(AI47-AH47)/AH47*100</f>
        <v>-36.596139524373598</v>
      </c>
      <c r="AS47" s="184">
        <v>984904003.52799976</v>
      </c>
      <c r="AT47" s="185">
        <v>916462912.29899979</v>
      </c>
      <c r="AU47" s="186">
        <f t="shared" si="49"/>
        <v>-6.9490113740871049</v>
      </c>
      <c r="AY47" s="194" t="s">
        <v>68</v>
      </c>
      <c r="AZ47" s="182" t="s">
        <v>69</v>
      </c>
      <c r="BE47" s="196">
        <v>73125559.316</v>
      </c>
      <c r="BF47" s="196">
        <v>99304004.720000029</v>
      </c>
      <c r="BG47" s="196">
        <v>114581633.67899995</v>
      </c>
      <c r="BH47" s="196">
        <v>117014095.02700002</v>
      </c>
      <c r="BI47" s="197">
        <v>123058593.86399989</v>
      </c>
      <c r="BJ47" s="14">
        <f t="shared" si="50"/>
        <v>5.1656160188267455</v>
      </c>
      <c r="BK47" s="15">
        <f t="shared" ref="BK47:BK71" si="65">LOGEST(BE47:BI47)*100-100</f>
        <v>12.806906824819237</v>
      </c>
      <c r="BL47" s="184">
        <v>31397959.962999992</v>
      </c>
      <c r="BM47" s="185">
        <v>30032245.392000008</v>
      </c>
      <c r="BN47" s="186">
        <f t="shared" si="51"/>
        <v>-4.349692058367391</v>
      </c>
      <c r="BO47" s="62">
        <f t="shared" ref="BO47:BO71" si="66">BX47-BL47</f>
        <v>23155060.844000012</v>
      </c>
      <c r="BP47" s="62">
        <f t="shared" ref="BP47:BP71" si="67">SUM(CG47:CI47)</f>
        <v>5814155.3799999915</v>
      </c>
      <c r="BQ47" s="17">
        <f t="shared" ref="BQ47:BQ71" si="68">(BP47-BO47)/BO47*100</f>
        <v>-74.890347215362354</v>
      </c>
      <c r="BR47" s="62">
        <v>32662519.434000004</v>
      </c>
      <c r="BS47" s="62">
        <v>34344484.697999977</v>
      </c>
      <c r="BT47" s="17">
        <v>5.1495270210207149</v>
      </c>
      <c r="BU47" s="62">
        <f t="shared" ref="BU47:BU71" si="69">CQ47-BR47-BO47-BL47</f>
        <v>-46842399.686000004</v>
      </c>
      <c r="BV47" s="62">
        <f t="shared" ref="BV47:BV71" si="70">SUM(CM47:CO47)</f>
        <v>0</v>
      </c>
      <c r="BW47" s="188">
        <f t="shared" si="52"/>
        <v>-100</v>
      </c>
      <c r="BX47" s="184">
        <v>54553020.807000004</v>
      </c>
      <c r="BY47" s="185">
        <v>58695871.956000015</v>
      </c>
      <c r="BZ47" s="189">
        <f t="shared" ref="BZ47:BZ71" si="71">(BY47-BX47)/BX47*100</f>
        <v>7.5941736822544916</v>
      </c>
      <c r="CA47" s="63">
        <f t="shared" ref="CA47:CA71" si="72">CQ47-BX47</f>
        <v>-14179880.252000004</v>
      </c>
      <c r="CB47" s="63">
        <f t="shared" ref="CB47:CB71" si="73">SUM(CJ47:CO47)</f>
        <v>0</v>
      </c>
      <c r="CC47" s="64">
        <f t="shared" si="53"/>
        <v>-100</v>
      </c>
      <c r="CD47" s="185">
        <v>10603595.172000002</v>
      </c>
      <c r="CE47" s="62">
        <v>9981443.2029999942</v>
      </c>
      <c r="CF47" s="62">
        <v>9447207.0170000121</v>
      </c>
      <c r="CG47" s="60">
        <f t="shared" ref="CG47:CG71" si="74">CR47-CF47-CE47-CD47</f>
        <v>5814155.3799999915</v>
      </c>
      <c r="CH47" s="63"/>
      <c r="CI47" s="63"/>
      <c r="CJ47" s="63"/>
      <c r="CK47" s="66"/>
      <c r="CL47" s="63"/>
      <c r="CM47" s="63"/>
      <c r="CN47" s="63"/>
      <c r="CO47" s="63"/>
      <c r="CP47" s="190">
        <f t="shared" ref="CP47:CP71" si="75">(CG47-CF47)/CF47*100</f>
        <v>-38.456356788439535</v>
      </c>
      <c r="CQ47" s="184">
        <v>40373140.555</v>
      </c>
      <c r="CR47" s="185">
        <v>35846400.772</v>
      </c>
      <c r="CS47" s="186">
        <f t="shared" si="55"/>
        <v>-11.212255773942728</v>
      </c>
    </row>
    <row r="48" spans="2:98" ht="13.5" hidden="1" x14ac:dyDescent="0.25">
      <c r="B48" s="276">
        <v>2</v>
      </c>
      <c r="C48" s="181" t="s">
        <v>70</v>
      </c>
      <c r="D48" s="182" t="s">
        <v>71</v>
      </c>
      <c r="G48" s="184">
        <v>939332829.56300008</v>
      </c>
      <c r="H48" s="184">
        <v>900808309.21600032</v>
      </c>
      <c r="I48" s="184">
        <v>917239396.87900007</v>
      </c>
      <c r="J48" s="184">
        <v>951412951.32000017</v>
      </c>
      <c r="K48" s="185">
        <v>832995417.33000004</v>
      </c>
      <c r="L48" s="14">
        <f t="shared" si="42"/>
        <v>-12.44649169697621</v>
      </c>
      <c r="M48" s="15">
        <f t="shared" si="43"/>
        <v>-1.8391546661216296</v>
      </c>
      <c r="N48" s="184">
        <v>214007203.22500005</v>
      </c>
      <c r="O48" s="185">
        <v>207337148.35700002</v>
      </c>
      <c r="P48" s="186">
        <f t="shared" si="44"/>
        <v>-3.1167431598025965</v>
      </c>
      <c r="Q48" s="62">
        <f t="shared" si="56"/>
        <v>248566386.02599993</v>
      </c>
      <c r="R48" s="62">
        <f t="shared" si="57"/>
        <v>70422179.586999923</v>
      </c>
      <c r="S48" s="17">
        <f t="shared" si="45"/>
        <v>-71.668663364790689</v>
      </c>
      <c r="T48" s="62">
        <v>249675697.18599993</v>
      </c>
      <c r="U48" s="62">
        <v>215795854.11699989</v>
      </c>
      <c r="V48" s="187">
        <v>-13.569539787350909</v>
      </c>
      <c r="W48" s="62">
        <f t="shared" si="58"/>
        <v>-427361130.9749999</v>
      </c>
      <c r="X48" s="62">
        <f t="shared" si="59"/>
        <v>0</v>
      </c>
      <c r="Y48" s="188">
        <f t="shared" si="46"/>
        <v>-100</v>
      </c>
      <c r="Z48" s="184">
        <v>462573589.25099999</v>
      </c>
      <c r="AA48" s="185">
        <v>410746453.24000001</v>
      </c>
      <c r="AB48" s="189">
        <f t="shared" si="60"/>
        <v>-11.204084542508918</v>
      </c>
      <c r="AC48" s="63">
        <f t="shared" si="61"/>
        <v>-177685433.78899997</v>
      </c>
      <c r="AD48" s="63">
        <f t="shared" si="62"/>
        <v>0</v>
      </c>
      <c r="AE48" s="64">
        <f t="shared" si="47"/>
        <v>-100</v>
      </c>
      <c r="AF48" s="185">
        <v>71968137.795000017</v>
      </c>
      <c r="AG48" s="65">
        <v>62331932.893000007</v>
      </c>
      <c r="AH48" s="62">
        <v>73037077.669</v>
      </c>
      <c r="AI48" s="60">
        <f t="shared" si="63"/>
        <v>70422179.586999923</v>
      </c>
      <c r="AJ48" s="63"/>
      <c r="AK48" s="63"/>
      <c r="AL48" s="63"/>
      <c r="AM48" s="66"/>
      <c r="AN48" s="63"/>
      <c r="AO48" s="63"/>
      <c r="AP48" s="63"/>
      <c r="AQ48" s="63"/>
      <c r="AR48" s="190">
        <f t="shared" si="64"/>
        <v>-3.5802337188936426</v>
      </c>
      <c r="AS48" s="184">
        <v>284888155.46200001</v>
      </c>
      <c r="AT48" s="185">
        <v>277759327.94399995</v>
      </c>
      <c r="AU48" s="186">
        <f t="shared" si="49"/>
        <v>-2.5023249936240153</v>
      </c>
      <c r="AY48" s="194" t="s">
        <v>70</v>
      </c>
      <c r="AZ48" s="182" t="s">
        <v>71</v>
      </c>
      <c r="BE48" s="196">
        <v>937668482.472</v>
      </c>
      <c r="BF48" s="196">
        <v>923974586.5120002</v>
      </c>
      <c r="BG48" s="196">
        <v>948814823.4059999</v>
      </c>
      <c r="BH48" s="196">
        <v>933267577.78500021</v>
      </c>
      <c r="BI48" s="197">
        <v>895969254.29200006</v>
      </c>
      <c r="BJ48" s="14">
        <f t="shared" si="50"/>
        <v>-3.9965305107376912</v>
      </c>
      <c r="BK48" s="15">
        <f t="shared" si="65"/>
        <v>-0.80646380608763479</v>
      </c>
      <c r="BL48" s="184">
        <v>217882805.27900001</v>
      </c>
      <c r="BM48" s="185">
        <v>228750301.669</v>
      </c>
      <c r="BN48" s="186">
        <f t="shared" si="51"/>
        <v>4.987771465528958</v>
      </c>
      <c r="BO48" s="62">
        <f t="shared" si="66"/>
        <v>238622355.10199985</v>
      </c>
      <c r="BP48" s="62">
        <f t="shared" si="67"/>
        <v>82993988.445000082</v>
      </c>
      <c r="BQ48" s="17">
        <f t="shared" si="68"/>
        <v>-65.219525048470814</v>
      </c>
      <c r="BR48" s="62">
        <v>244276362.95900008</v>
      </c>
      <c r="BS48" s="62">
        <v>233741593.92499968</v>
      </c>
      <c r="BT48" s="17">
        <v>-4.3126436411567894</v>
      </c>
      <c r="BU48" s="62">
        <f t="shared" si="69"/>
        <v>-406827964.73299992</v>
      </c>
      <c r="BV48" s="62">
        <f t="shared" si="70"/>
        <v>0</v>
      </c>
      <c r="BW48" s="188">
        <f t="shared" si="52"/>
        <v>-100</v>
      </c>
      <c r="BX48" s="184">
        <v>456505160.38099986</v>
      </c>
      <c r="BY48" s="185">
        <v>421021067.40600002</v>
      </c>
      <c r="BZ48" s="189">
        <f t="shared" si="71"/>
        <v>-7.7729883590767672</v>
      </c>
      <c r="CA48" s="63">
        <f t="shared" si="72"/>
        <v>-162551601.77399981</v>
      </c>
      <c r="CB48" s="63">
        <f t="shared" si="73"/>
        <v>0</v>
      </c>
      <c r="CC48" s="64">
        <f t="shared" si="53"/>
        <v>-100</v>
      </c>
      <c r="CD48" s="185">
        <v>80301121.895000011</v>
      </c>
      <c r="CE48" s="65">
        <v>65514048.854000002</v>
      </c>
      <c r="CF48" s="62">
        <v>82935130.919999987</v>
      </c>
      <c r="CG48" s="60">
        <f t="shared" si="74"/>
        <v>82993988.445000082</v>
      </c>
      <c r="CH48" s="63"/>
      <c r="CI48" s="63"/>
      <c r="CJ48" s="63"/>
      <c r="CK48" s="66"/>
      <c r="CL48" s="63"/>
      <c r="CM48" s="63"/>
      <c r="CN48" s="63"/>
      <c r="CO48" s="63"/>
      <c r="CP48" s="190">
        <f t="shared" si="75"/>
        <v>7.0968146245370844E-2</v>
      </c>
      <c r="CQ48" s="184">
        <v>293953558.60700005</v>
      </c>
      <c r="CR48" s="185">
        <v>311744290.11400008</v>
      </c>
      <c r="CS48" s="186">
        <f t="shared" si="55"/>
        <v>6.0522252533044751</v>
      </c>
    </row>
    <row r="49" spans="2:97" ht="13.5" hidden="1" x14ac:dyDescent="0.25">
      <c r="B49" s="276">
        <v>3</v>
      </c>
      <c r="C49" s="181" t="s">
        <v>72</v>
      </c>
      <c r="D49" s="182" t="s">
        <v>73</v>
      </c>
      <c r="G49" s="184">
        <v>600491692.54400003</v>
      </c>
      <c r="H49" s="184">
        <v>604601604.89199996</v>
      </c>
      <c r="I49" s="184">
        <v>571205164.32200003</v>
      </c>
      <c r="J49" s="184">
        <v>633439731.03099978</v>
      </c>
      <c r="K49" s="185">
        <v>649571292.76299989</v>
      </c>
      <c r="L49" s="14">
        <f t="shared" si="42"/>
        <v>2.5466608647588371</v>
      </c>
      <c r="M49" s="15">
        <f t="shared" si="43"/>
        <v>2.0581200972094678</v>
      </c>
      <c r="N49" s="184">
        <v>176187095.57299998</v>
      </c>
      <c r="O49" s="185">
        <v>171666874.77199998</v>
      </c>
      <c r="P49" s="186">
        <f t="shared" si="44"/>
        <v>-2.5655799514142772</v>
      </c>
      <c r="Q49" s="62">
        <f t="shared" si="56"/>
        <v>141401305.50299993</v>
      </c>
      <c r="R49" s="62">
        <f t="shared" si="57"/>
        <v>44906081.280000046</v>
      </c>
      <c r="S49" s="17">
        <f t="shared" si="45"/>
        <v>-68.242102772490071</v>
      </c>
      <c r="T49" s="62">
        <v>150565278.45800009</v>
      </c>
      <c r="U49" s="62">
        <v>156229558.75900021</v>
      </c>
      <c r="V49" s="187">
        <v>3.7620096472508822</v>
      </c>
      <c r="W49" s="62">
        <f t="shared" si="58"/>
        <v>-234545938.47099999</v>
      </c>
      <c r="X49" s="62">
        <f t="shared" si="59"/>
        <v>0</v>
      </c>
      <c r="Y49" s="188">
        <f t="shared" si="46"/>
        <v>-100</v>
      </c>
      <c r="Z49" s="184">
        <v>317588401.07599992</v>
      </c>
      <c r="AA49" s="185">
        <v>329343409.01799983</v>
      </c>
      <c r="AB49" s="189">
        <f t="shared" si="60"/>
        <v>3.7013341489089524</v>
      </c>
      <c r="AC49" s="63">
        <f t="shared" si="61"/>
        <v>-83980660.012999892</v>
      </c>
      <c r="AD49" s="63">
        <f t="shared" si="62"/>
        <v>0</v>
      </c>
      <c r="AE49" s="64">
        <f t="shared" si="47"/>
        <v>-100</v>
      </c>
      <c r="AF49" s="185">
        <v>57403379.642000005</v>
      </c>
      <c r="AG49" s="65">
        <v>58348767.838</v>
      </c>
      <c r="AH49" s="62">
        <v>55914727.291999981</v>
      </c>
      <c r="AI49" s="60">
        <f t="shared" si="63"/>
        <v>44906081.280000046</v>
      </c>
      <c r="AJ49" s="63"/>
      <c r="AK49" s="63"/>
      <c r="AL49" s="63"/>
      <c r="AM49" s="66"/>
      <c r="AN49" s="63"/>
      <c r="AO49" s="63"/>
      <c r="AP49" s="63"/>
      <c r="AQ49" s="63"/>
      <c r="AR49" s="190">
        <f t="shared" si="64"/>
        <v>-19.688276318527269</v>
      </c>
      <c r="AS49" s="184">
        <v>233607741.06300002</v>
      </c>
      <c r="AT49" s="185">
        <v>216572956.05200002</v>
      </c>
      <c r="AU49" s="186">
        <f t="shared" si="49"/>
        <v>-7.2920464593705461</v>
      </c>
      <c r="AY49" s="194" t="s">
        <v>72</v>
      </c>
      <c r="AZ49" s="182" t="s">
        <v>73</v>
      </c>
      <c r="BE49" s="196">
        <v>168075873.37200001</v>
      </c>
      <c r="BF49" s="196">
        <v>164207861.91799998</v>
      </c>
      <c r="BG49" s="196">
        <v>151646915.2389999</v>
      </c>
      <c r="BH49" s="196">
        <v>159769813.73199999</v>
      </c>
      <c r="BI49" s="197">
        <v>160689758.73900002</v>
      </c>
      <c r="BJ49" s="14">
        <f t="shared" si="50"/>
        <v>0.57579400358014876</v>
      </c>
      <c r="BK49" s="15">
        <f t="shared" si="65"/>
        <v>-1.1659385061506811</v>
      </c>
      <c r="BL49" s="184">
        <v>42894103.089000002</v>
      </c>
      <c r="BM49" s="185">
        <v>39928539.427000016</v>
      </c>
      <c r="BN49" s="186">
        <f t="shared" si="51"/>
        <v>-6.9136861443327184</v>
      </c>
      <c r="BO49" s="62">
        <f t="shared" si="66"/>
        <v>38378039.106999993</v>
      </c>
      <c r="BP49" s="62">
        <f t="shared" si="67"/>
        <v>11104406.164999988</v>
      </c>
      <c r="BQ49" s="17">
        <f t="shared" si="68"/>
        <v>-71.065728152393831</v>
      </c>
      <c r="BR49" s="62">
        <v>37723627.338000007</v>
      </c>
      <c r="BS49" s="62">
        <v>38724431.334000036</v>
      </c>
      <c r="BT49" s="17">
        <v>2.6529898279211683</v>
      </c>
      <c r="BU49" s="62">
        <f t="shared" si="69"/>
        <v>-61672142.548000008</v>
      </c>
      <c r="BV49" s="62">
        <f t="shared" si="70"/>
        <v>0</v>
      </c>
      <c r="BW49" s="188">
        <f t="shared" si="52"/>
        <v>-100</v>
      </c>
      <c r="BX49" s="184">
        <v>81272142.195999995</v>
      </c>
      <c r="BY49" s="185">
        <v>81152156.383999988</v>
      </c>
      <c r="BZ49" s="189">
        <f t="shared" si="71"/>
        <v>-0.14763461225205879</v>
      </c>
      <c r="CA49" s="63">
        <f t="shared" si="72"/>
        <v>-23948515.210000001</v>
      </c>
      <c r="CB49" s="63">
        <f t="shared" si="73"/>
        <v>0</v>
      </c>
      <c r="CC49" s="64">
        <f t="shared" si="53"/>
        <v>-100</v>
      </c>
      <c r="CD49" s="185">
        <v>13074884.474999998</v>
      </c>
      <c r="CE49" s="65">
        <v>13363486.486000001</v>
      </c>
      <c r="CF49" s="62">
        <v>13490168.466000017</v>
      </c>
      <c r="CG49" s="60">
        <f t="shared" si="74"/>
        <v>11104406.164999988</v>
      </c>
      <c r="CH49" s="63"/>
      <c r="CI49" s="63"/>
      <c r="CJ49" s="63"/>
      <c r="CK49" s="66"/>
      <c r="CL49" s="63"/>
      <c r="CM49" s="63"/>
      <c r="CN49" s="63"/>
      <c r="CO49" s="63"/>
      <c r="CP49" s="190">
        <f t="shared" si="75"/>
        <v>-17.685192790683018</v>
      </c>
      <c r="CQ49" s="184">
        <v>57323626.985999994</v>
      </c>
      <c r="CR49" s="185">
        <v>51032945.592</v>
      </c>
      <c r="CS49" s="186">
        <f t="shared" si="55"/>
        <v>-10.973976569096633</v>
      </c>
    </row>
    <row r="50" spans="2:97" ht="13.5" hidden="1" x14ac:dyDescent="0.25">
      <c r="B50" s="276">
        <v>4</v>
      </c>
      <c r="C50" s="181">
        <v>6401</v>
      </c>
      <c r="D50" s="182" t="s">
        <v>74</v>
      </c>
      <c r="G50" s="184">
        <v>32181671.667000007</v>
      </c>
      <c r="H50" s="184">
        <v>51281339.385000013</v>
      </c>
      <c r="I50" s="184">
        <v>219945820.80700001</v>
      </c>
      <c r="J50" s="184">
        <v>347592920.417</v>
      </c>
      <c r="K50" s="185">
        <v>496797643.45700002</v>
      </c>
      <c r="L50" s="14">
        <f t="shared" si="42"/>
        <v>42.925132900003319</v>
      </c>
      <c r="M50" s="15">
        <f t="shared" si="43"/>
        <v>109.32704454827902</v>
      </c>
      <c r="N50" s="184">
        <v>99105601.803000003</v>
      </c>
      <c r="O50" s="185">
        <v>152985021.97900003</v>
      </c>
      <c r="P50" s="186">
        <f t="shared" si="44"/>
        <v>54.365665709896383</v>
      </c>
      <c r="Q50" s="62">
        <f t="shared" si="56"/>
        <v>66426068.990999997</v>
      </c>
      <c r="R50" s="62">
        <f t="shared" si="57"/>
        <v>52338135.382999972</v>
      </c>
      <c r="S50" s="17">
        <f t="shared" si="45"/>
        <v>-21.208440935905429</v>
      </c>
      <c r="T50" s="62">
        <v>79200562.704000011</v>
      </c>
      <c r="U50" s="62">
        <v>118070431.26400003</v>
      </c>
      <c r="V50" s="187">
        <v>49.077768178580001</v>
      </c>
      <c r="W50" s="62">
        <f t="shared" si="58"/>
        <v>-96954279.612000003</v>
      </c>
      <c r="X50" s="62">
        <f t="shared" si="59"/>
        <v>0</v>
      </c>
      <c r="Y50" s="188">
        <f t="shared" si="46"/>
        <v>-100</v>
      </c>
      <c r="Z50" s="184">
        <v>165531670.794</v>
      </c>
      <c r="AA50" s="185">
        <v>221045687.17999998</v>
      </c>
      <c r="AB50" s="189">
        <f t="shared" si="60"/>
        <v>33.536794572131015</v>
      </c>
      <c r="AC50" s="63">
        <f t="shared" si="61"/>
        <v>-17753716.907999992</v>
      </c>
      <c r="AD50" s="63">
        <f t="shared" si="62"/>
        <v>0</v>
      </c>
      <c r="AE50" s="64">
        <f t="shared" si="47"/>
        <v>-100</v>
      </c>
      <c r="AF50" s="185">
        <v>51278118.402999997</v>
      </c>
      <c r="AG50" s="65">
        <v>47334106.799999997</v>
      </c>
      <c r="AH50" s="62">
        <v>54372796.776000038</v>
      </c>
      <c r="AI50" s="60">
        <f t="shared" si="63"/>
        <v>52338135.382999972</v>
      </c>
      <c r="AJ50" s="63"/>
      <c r="AK50" s="63"/>
      <c r="AL50" s="63"/>
      <c r="AM50" s="66"/>
      <c r="AN50" s="63"/>
      <c r="AO50" s="63"/>
      <c r="AP50" s="63"/>
      <c r="AQ50" s="63"/>
      <c r="AR50" s="190">
        <f t="shared" si="64"/>
        <v>-3.7420576347806307</v>
      </c>
      <c r="AS50" s="184">
        <v>147777953.88600001</v>
      </c>
      <c r="AT50" s="185">
        <v>205323157.36199999</v>
      </c>
      <c r="AU50" s="186">
        <f t="shared" si="49"/>
        <v>38.940316848879867</v>
      </c>
      <c r="AY50" s="203">
        <v>6401</v>
      </c>
      <c r="AZ50" s="182" t="s">
        <v>74</v>
      </c>
      <c r="BE50" s="196">
        <v>1403063.17</v>
      </c>
      <c r="BF50" s="196">
        <v>2515197.3650000002</v>
      </c>
      <c r="BG50" s="196">
        <v>14056455.614999996</v>
      </c>
      <c r="BH50" s="196">
        <v>23772704.836000003</v>
      </c>
      <c r="BI50" s="197">
        <v>36100114.323000006</v>
      </c>
      <c r="BJ50" s="14">
        <f t="shared" si="50"/>
        <v>51.8553087334517</v>
      </c>
      <c r="BK50" s="15">
        <f t="shared" si="65"/>
        <v>139.68282972961762</v>
      </c>
      <c r="BL50" s="184">
        <v>7351063.5070000002</v>
      </c>
      <c r="BM50" s="185">
        <v>10367262.331999999</v>
      </c>
      <c r="BN50" s="186">
        <f t="shared" si="51"/>
        <v>41.030781765493437</v>
      </c>
      <c r="BO50" s="62">
        <f t="shared" si="66"/>
        <v>3590744.5509999981</v>
      </c>
      <c r="BP50" s="62">
        <f t="shared" si="67"/>
        <v>3703528.8569999989</v>
      </c>
      <c r="BQ50" s="17">
        <f t="shared" si="68"/>
        <v>3.1409726979489849</v>
      </c>
      <c r="BR50" s="62">
        <v>5590515.3550000051</v>
      </c>
      <c r="BS50" s="62">
        <v>8862887.5850000046</v>
      </c>
      <c r="BT50" s="17">
        <v>58.534357249788762</v>
      </c>
      <c r="BU50" s="62">
        <f t="shared" si="69"/>
        <v>-5597779.0340000028</v>
      </c>
      <c r="BV50" s="62">
        <f t="shared" si="70"/>
        <v>0</v>
      </c>
      <c r="BW50" s="188">
        <f t="shared" si="52"/>
        <v>-100</v>
      </c>
      <c r="BX50" s="184">
        <v>10941808.057999998</v>
      </c>
      <c r="BY50" s="185">
        <v>16183217.727</v>
      </c>
      <c r="BZ50" s="189">
        <f t="shared" si="71"/>
        <v>47.902591977637513</v>
      </c>
      <c r="CA50" s="63">
        <f t="shared" si="72"/>
        <v>-7263.6789999976754</v>
      </c>
      <c r="CB50" s="63">
        <f t="shared" si="73"/>
        <v>0</v>
      </c>
      <c r="CC50" s="64">
        <f t="shared" si="53"/>
        <v>-100</v>
      </c>
      <c r="CD50" s="185">
        <v>3456171.659</v>
      </c>
      <c r="CE50" s="65">
        <v>3088742.3310000002</v>
      </c>
      <c r="CF50" s="62">
        <v>3822348.3419999983</v>
      </c>
      <c r="CG50" s="60">
        <f t="shared" si="74"/>
        <v>3703528.8569999989</v>
      </c>
      <c r="CH50" s="63"/>
      <c r="CI50" s="63"/>
      <c r="CJ50" s="63"/>
      <c r="CK50" s="66"/>
      <c r="CL50" s="63"/>
      <c r="CM50" s="63"/>
      <c r="CN50" s="63"/>
      <c r="CO50" s="63"/>
      <c r="CP50" s="190">
        <f t="shared" si="75"/>
        <v>-3.1085467458423355</v>
      </c>
      <c r="CQ50" s="184">
        <v>10934544.379000001</v>
      </c>
      <c r="CR50" s="185">
        <v>14070791.188999997</v>
      </c>
      <c r="CS50" s="186">
        <f t="shared" si="55"/>
        <v>28.682007235923045</v>
      </c>
    </row>
    <row r="51" spans="2:97" ht="13.5" hidden="1" x14ac:dyDescent="0.25">
      <c r="B51" s="276">
        <v>5</v>
      </c>
      <c r="C51" s="181">
        <v>500300</v>
      </c>
      <c r="D51" s="204" t="s">
        <v>75</v>
      </c>
      <c r="G51" s="184">
        <v>708632798.65700006</v>
      </c>
      <c r="H51" s="184">
        <v>688905434.06200016</v>
      </c>
      <c r="I51" s="184">
        <v>740686522.28100014</v>
      </c>
      <c r="J51" s="184">
        <v>848492228.13900018</v>
      </c>
      <c r="K51" s="185">
        <v>762924754.29400003</v>
      </c>
      <c r="L51" s="14">
        <f t="shared" si="42"/>
        <v>-10.084650278138135</v>
      </c>
      <c r="M51" s="15">
        <f t="shared" si="43"/>
        <v>3.6241347388356928</v>
      </c>
      <c r="N51" s="184">
        <v>220431216.12700006</v>
      </c>
      <c r="O51" s="185">
        <v>163260489.31300002</v>
      </c>
      <c r="P51" s="186">
        <f t="shared" si="44"/>
        <v>-25.935857823812707</v>
      </c>
      <c r="Q51" s="62">
        <f t="shared" si="56"/>
        <v>226634243.24399987</v>
      </c>
      <c r="R51" s="62">
        <f t="shared" si="57"/>
        <v>23520823.319999978</v>
      </c>
      <c r="S51" s="17">
        <f t="shared" si="45"/>
        <v>-89.621681620867463</v>
      </c>
      <c r="T51" s="62">
        <v>220470552.99199998</v>
      </c>
      <c r="U51" s="62">
        <v>175180940.84</v>
      </c>
      <c r="V51" s="187">
        <v>-20.542249990928884</v>
      </c>
      <c r="W51" s="62">
        <f t="shared" si="58"/>
        <v>-375256912.46499985</v>
      </c>
      <c r="X51" s="62">
        <f t="shared" si="59"/>
        <v>0</v>
      </c>
      <c r="Y51" s="188">
        <f t="shared" si="46"/>
        <v>-100</v>
      </c>
      <c r="Z51" s="184">
        <v>447065459.37099993</v>
      </c>
      <c r="AA51" s="185">
        <v>413376365.38900006</v>
      </c>
      <c r="AB51" s="189">
        <f t="shared" si="60"/>
        <v>-7.5356065372169088</v>
      </c>
      <c r="AC51" s="63">
        <f t="shared" si="61"/>
        <v>-154786359.47299987</v>
      </c>
      <c r="AD51" s="63">
        <f t="shared" si="62"/>
        <v>0</v>
      </c>
      <c r="AE51" s="64">
        <f t="shared" si="47"/>
        <v>-100</v>
      </c>
      <c r="AF51" s="185">
        <v>58045736.812000006</v>
      </c>
      <c r="AG51" s="65">
        <v>55553767.680999979</v>
      </c>
      <c r="AH51" s="62">
        <v>49660984.820000038</v>
      </c>
      <c r="AI51" s="60">
        <f t="shared" si="63"/>
        <v>23520823.319999978</v>
      </c>
      <c r="AJ51" s="63"/>
      <c r="AK51" s="63"/>
      <c r="AL51" s="63"/>
      <c r="AM51" s="66"/>
      <c r="AN51" s="63"/>
      <c r="AO51" s="63"/>
      <c r="AP51" s="63"/>
      <c r="AQ51" s="63"/>
      <c r="AR51" s="190">
        <f t="shared" si="64"/>
        <v>-52.637219327701686</v>
      </c>
      <c r="AS51" s="184">
        <v>292279099.89800006</v>
      </c>
      <c r="AT51" s="185">
        <v>186781312.63300002</v>
      </c>
      <c r="AU51" s="186">
        <f t="shared" si="49"/>
        <v>-36.094878936542777</v>
      </c>
      <c r="AY51" s="205">
        <v>500300</v>
      </c>
      <c r="AZ51" s="204" t="s">
        <v>75</v>
      </c>
      <c r="BE51" s="196">
        <v>313243262.84499997</v>
      </c>
      <c r="BF51" s="196">
        <v>307403315.33899993</v>
      </c>
      <c r="BG51" s="196">
        <v>318610490.44600004</v>
      </c>
      <c r="BH51" s="196">
        <v>341146755.19</v>
      </c>
      <c r="BI51" s="197">
        <v>354477200.63300002</v>
      </c>
      <c r="BJ51" s="14">
        <f t="shared" si="50"/>
        <v>3.9075398608366338</v>
      </c>
      <c r="BK51" s="15">
        <f t="shared" si="65"/>
        <v>3.5772994205717197</v>
      </c>
      <c r="BL51" s="184">
        <v>98237685.835000008</v>
      </c>
      <c r="BM51" s="185">
        <v>83002363.392000005</v>
      </c>
      <c r="BN51" s="186">
        <f t="shared" si="51"/>
        <v>-15.508633284164741</v>
      </c>
      <c r="BO51" s="62">
        <f t="shared" si="66"/>
        <v>81425773.286000013</v>
      </c>
      <c r="BP51" s="62">
        <f t="shared" si="67"/>
        <v>10720204.973000005</v>
      </c>
      <c r="BQ51" s="17">
        <f t="shared" si="68"/>
        <v>-86.834383585960751</v>
      </c>
      <c r="BR51" s="62">
        <v>87428918.698999986</v>
      </c>
      <c r="BS51" s="62">
        <v>82428471.562000006</v>
      </c>
      <c r="BT51" s="17">
        <v>-5.7194429616766778</v>
      </c>
      <c r="BU51" s="62">
        <f t="shared" si="69"/>
        <v>-137523272.051</v>
      </c>
      <c r="BV51" s="62">
        <f t="shared" si="70"/>
        <v>0</v>
      </c>
      <c r="BW51" s="188">
        <f t="shared" si="52"/>
        <v>-100</v>
      </c>
      <c r="BX51" s="184">
        <v>179663459.12100002</v>
      </c>
      <c r="BY51" s="185">
        <v>184142378.12500003</v>
      </c>
      <c r="BZ51" s="189">
        <f t="shared" si="71"/>
        <v>2.4929493319971865</v>
      </c>
      <c r="CA51" s="63">
        <f t="shared" si="72"/>
        <v>-50094353.352000013</v>
      </c>
      <c r="CB51" s="63">
        <f t="shared" si="73"/>
        <v>0</v>
      </c>
      <c r="CC51" s="64">
        <f t="shared" si="53"/>
        <v>-100</v>
      </c>
      <c r="CD51" s="185">
        <v>28837672.869999997</v>
      </c>
      <c r="CE51" s="65">
        <v>29656696.312000014</v>
      </c>
      <c r="CF51" s="62">
        <v>24507994.209999993</v>
      </c>
      <c r="CG51" s="60">
        <f t="shared" si="74"/>
        <v>10720204.973000005</v>
      </c>
      <c r="CH51" s="63"/>
      <c r="CI51" s="63"/>
      <c r="CJ51" s="63"/>
      <c r="CK51" s="66"/>
      <c r="CL51" s="63"/>
      <c r="CM51" s="63"/>
      <c r="CN51" s="63"/>
      <c r="CO51" s="63"/>
      <c r="CP51" s="190">
        <f t="shared" si="75"/>
        <v>-56.258333990360413</v>
      </c>
      <c r="CQ51" s="184">
        <v>129569105.76900001</v>
      </c>
      <c r="CR51" s="185">
        <v>93722568.36500001</v>
      </c>
      <c r="CS51" s="186">
        <f t="shared" si="55"/>
        <v>-27.665960331553389</v>
      </c>
    </row>
    <row r="52" spans="2:97" ht="27" hidden="1" x14ac:dyDescent="0.25">
      <c r="B52" s="276">
        <v>6</v>
      </c>
      <c r="C52" s="181">
        <v>420100</v>
      </c>
      <c r="D52" s="182" t="s">
        <v>76</v>
      </c>
      <c r="G52" s="184">
        <v>20206950.272</v>
      </c>
      <c r="H52" s="184">
        <v>45378636.018000007</v>
      </c>
      <c r="I52" s="184">
        <v>117245086.76499999</v>
      </c>
      <c r="J52" s="184">
        <v>207585832.72400001</v>
      </c>
      <c r="K52" s="185">
        <v>284400685.50800014</v>
      </c>
      <c r="L52" s="14">
        <f t="shared" si="42"/>
        <v>37.003899435724449</v>
      </c>
      <c r="M52" s="15">
        <f t="shared" si="43"/>
        <v>97.569818331175895</v>
      </c>
      <c r="N52" s="184">
        <v>69579701.625999987</v>
      </c>
      <c r="O52" s="185">
        <v>89786500.442999989</v>
      </c>
      <c r="P52" s="186">
        <f t="shared" si="44"/>
        <v>29.041226600272292</v>
      </c>
      <c r="Q52" s="62">
        <f t="shared" si="56"/>
        <v>27181012.449000001</v>
      </c>
      <c r="R52" s="62">
        <f t="shared" si="57"/>
        <v>24414446.070000015</v>
      </c>
      <c r="S52" s="17">
        <f t="shared" si="45"/>
        <v>-10.178305109829596</v>
      </c>
      <c r="T52" s="62">
        <v>53122462.601999909</v>
      </c>
      <c r="U52" s="62">
        <v>61039709.387000024</v>
      </c>
      <c r="V52" s="187">
        <v>14.903764617083196</v>
      </c>
      <c r="W52" s="62">
        <f t="shared" si="58"/>
        <v>-47766672.286999896</v>
      </c>
      <c r="X52" s="62">
        <f t="shared" si="59"/>
        <v>0</v>
      </c>
      <c r="Y52" s="188">
        <f t="shared" si="46"/>
        <v>-100</v>
      </c>
      <c r="Z52" s="184">
        <v>96760714.074999988</v>
      </c>
      <c r="AA52" s="185">
        <v>147106401.54399997</v>
      </c>
      <c r="AB52" s="189">
        <f t="shared" si="60"/>
        <v>52.031124356912706</v>
      </c>
      <c r="AC52" s="63">
        <f t="shared" si="61"/>
        <v>5355790.3150000125</v>
      </c>
      <c r="AD52" s="63">
        <f t="shared" si="62"/>
        <v>0</v>
      </c>
      <c r="AE52" s="64">
        <f t="shared" si="47"/>
        <v>-100</v>
      </c>
      <c r="AF52" s="185">
        <v>24038975.880999997</v>
      </c>
      <c r="AG52" s="65">
        <v>29982939.872000001</v>
      </c>
      <c r="AH52" s="62">
        <v>35764584.68999999</v>
      </c>
      <c r="AI52" s="60">
        <f t="shared" si="63"/>
        <v>24414446.070000015</v>
      </c>
      <c r="AJ52" s="63"/>
      <c r="AK52" s="63"/>
      <c r="AL52" s="63"/>
      <c r="AM52" s="66"/>
      <c r="AN52" s="63"/>
      <c r="AO52" s="63"/>
      <c r="AP52" s="63"/>
      <c r="AQ52" s="63"/>
      <c r="AR52" s="190">
        <f t="shared" si="64"/>
        <v>-31.735692496867014</v>
      </c>
      <c r="AS52" s="184">
        <v>102116504.39</v>
      </c>
      <c r="AT52" s="185">
        <v>114200946.513</v>
      </c>
      <c r="AU52" s="186">
        <f t="shared" si="49"/>
        <v>11.833975511781613</v>
      </c>
      <c r="AY52" s="194">
        <v>420100</v>
      </c>
      <c r="AZ52" s="182" t="s">
        <v>76</v>
      </c>
      <c r="BE52" s="196">
        <v>542532.39</v>
      </c>
      <c r="BF52" s="196">
        <v>4362883.727</v>
      </c>
      <c r="BG52" s="196">
        <v>7394069.5860000001</v>
      </c>
      <c r="BH52" s="196">
        <v>12770374.276999999</v>
      </c>
      <c r="BI52" s="197">
        <v>16767922.122</v>
      </c>
      <c r="BJ52" s="14">
        <f t="shared" si="50"/>
        <v>31.303294314558649</v>
      </c>
      <c r="BK52" s="15">
        <f t="shared" si="65"/>
        <v>121.13307956220515</v>
      </c>
      <c r="BL52" s="184">
        <v>4228346.1009999998</v>
      </c>
      <c r="BM52" s="185">
        <v>5683731.8150000004</v>
      </c>
      <c r="BN52" s="186">
        <f t="shared" si="51"/>
        <v>34.419739520750284</v>
      </c>
      <c r="BO52" s="62">
        <f t="shared" si="66"/>
        <v>1851563.83</v>
      </c>
      <c r="BP52" s="62">
        <f t="shared" si="67"/>
        <v>1688898.8150000002</v>
      </c>
      <c r="BQ52" s="17">
        <f t="shared" si="68"/>
        <v>-8.7852771999764059</v>
      </c>
      <c r="BR52" s="62">
        <v>3239692.0130000021</v>
      </c>
      <c r="BS52" s="62">
        <v>3529944.5720000006</v>
      </c>
      <c r="BT52" s="17">
        <v>8.9592639619844725</v>
      </c>
      <c r="BU52" s="62">
        <f t="shared" si="69"/>
        <v>-3140838.876000002</v>
      </c>
      <c r="BV52" s="62">
        <f t="shared" si="70"/>
        <v>0</v>
      </c>
      <c r="BW52" s="188">
        <f t="shared" si="52"/>
        <v>-100</v>
      </c>
      <c r="BX52" s="184">
        <v>6079909.9309999999</v>
      </c>
      <c r="BY52" s="185">
        <v>8867429.8889999986</v>
      </c>
      <c r="BZ52" s="189">
        <f t="shared" si="71"/>
        <v>45.848046922325345</v>
      </c>
      <c r="CA52" s="63">
        <f t="shared" si="72"/>
        <v>98853.137000000104</v>
      </c>
      <c r="CB52" s="63">
        <f t="shared" si="73"/>
        <v>0</v>
      </c>
      <c r="CC52" s="64">
        <f t="shared" si="53"/>
        <v>-100</v>
      </c>
      <c r="CD52" s="185">
        <v>1407233.2830000001</v>
      </c>
      <c r="CE52" s="65">
        <v>2036316.0530000001</v>
      </c>
      <c r="CF52" s="62">
        <v>2240182.4790000003</v>
      </c>
      <c r="CG52" s="60">
        <f t="shared" si="74"/>
        <v>1688898.8150000002</v>
      </c>
      <c r="CH52" s="63"/>
      <c r="CI52" s="63"/>
      <c r="CJ52" s="63"/>
      <c r="CK52" s="66"/>
      <c r="CL52" s="63"/>
      <c r="CM52" s="63"/>
      <c r="CN52" s="63"/>
      <c r="CO52" s="63"/>
      <c r="CP52" s="190">
        <f t="shared" si="75"/>
        <v>-24.608873123857695</v>
      </c>
      <c r="CQ52" s="184">
        <v>6178763.068</v>
      </c>
      <c r="CR52" s="185">
        <v>7372630.6300000008</v>
      </c>
      <c r="CS52" s="186">
        <f t="shared" si="55"/>
        <v>19.322112676290775</v>
      </c>
    </row>
    <row r="53" spans="2:97" ht="13.5" hidden="1" x14ac:dyDescent="0.25">
      <c r="B53" s="276">
        <v>7</v>
      </c>
      <c r="C53" s="181">
        <v>8501</v>
      </c>
      <c r="D53" s="182" t="s">
        <v>77</v>
      </c>
      <c r="G53" s="184">
        <v>253703568.79499996</v>
      </c>
      <c r="H53" s="184">
        <v>259332027.82100001</v>
      </c>
      <c r="I53" s="184">
        <v>327435787.41999996</v>
      </c>
      <c r="J53" s="184">
        <v>331496642.75700003</v>
      </c>
      <c r="K53" s="185">
        <v>274941308.95700002</v>
      </c>
      <c r="L53" s="14">
        <f t="shared" si="42"/>
        <v>-17.060605298937304</v>
      </c>
      <c r="M53" s="15">
        <f t="shared" si="43"/>
        <v>4.1465725049621369</v>
      </c>
      <c r="N53" s="184">
        <v>92389252.730000004</v>
      </c>
      <c r="O53" s="185">
        <v>76471365.304000005</v>
      </c>
      <c r="P53" s="186">
        <f t="shared" si="44"/>
        <v>-17.229154859081625</v>
      </c>
      <c r="Q53" s="62">
        <f t="shared" si="56"/>
        <v>60006676.660999998</v>
      </c>
      <c r="R53" s="62">
        <f t="shared" si="57"/>
        <v>17725688.530999988</v>
      </c>
      <c r="S53" s="17">
        <f t="shared" si="45"/>
        <v>-70.460472871812271</v>
      </c>
      <c r="T53" s="62">
        <v>88349784.957999974</v>
      </c>
      <c r="U53" s="62">
        <v>71012566.234999925</v>
      </c>
      <c r="V53" s="187">
        <v>-19.623385310153132</v>
      </c>
      <c r="W53" s="62">
        <f t="shared" si="58"/>
        <v>-116747263.19199996</v>
      </c>
      <c r="X53" s="62">
        <f t="shared" si="59"/>
        <v>0</v>
      </c>
      <c r="Y53" s="188">
        <f t="shared" si="46"/>
        <v>-100</v>
      </c>
      <c r="Z53" s="184">
        <v>152395929.391</v>
      </c>
      <c r="AA53" s="185">
        <v>182934952.44200003</v>
      </c>
      <c r="AB53" s="189">
        <f t="shared" si="60"/>
        <v>20.039264285495779</v>
      </c>
      <c r="AC53" s="63">
        <f t="shared" si="61"/>
        <v>-28397478.233999982</v>
      </c>
      <c r="AD53" s="63">
        <f t="shared" si="62"/>
        <v>0</v>
      </c>
      <c r="AE53" s="64">
        <f t="shared" si="47"/>
        <v>-100</v>
      </c>
      <c r="AF53" s="185">
        <v>29521983.995999999</v>
      </c>
      <c r="AG53" s="65">
        <v>29225372.867000006</v>
      </c>
      <c r="AH53" s="62">
        <v>17724008.441</v>
      </c>
      <c r="AI53" s="60">
        <f t="shared" si="63"/>
        <v>17725688.530999988</v>
      </c>
      <c r="AJ53" s="63"/>
      <c r="AK53" s="63"/>
      <c r="AL53" s="63"/>
      <c r="AM53" s="66"/>
      <c r="AN53" s="63"/>
      <c r="AO53" s="63"/>
      <c r="AP53" s="63"/>
      <c r="AQ53" s="63"/>
      <c r="AR53" s="190">
        <f t="shared" si="64"/>
        <v>9.479176257342627E-3</v>
      </c>
      <c r="AS53" s="184">
        <v>123998451.15700002</v>
      </c>
      <c r="AT53" s="185">
        <v>94197053.834999993</v>
      </c>
      <c r="AU53" s="186">
        <f t="shared" si="49"/>
        <v>-24.033685133911177</v>
      </c>
      <c r="AY53" s="194">
        <v>8501</v>
      </c>
      <c r="AZ53" s="182" t="s">
        <v>77</v>
      </c>
      <c r="BE53" s="196">
        <v>15988792.679999998</v>
      </c>
      <c r="BF53" s="196">
        <v>14932448.013</v>
      </c>
      <c r="BG53" s="196">
        <v>16937472.461000003</v>
      </c>
      <c r="BH53" s="196">
        <v>20748873.105</v>
      </c>
      <c r="BI53" s="197">
        <v>17962466.489000004</v>
      </c>
      <c r="BJ53" s="14">
        <f t="shared" si="50"/>
        <v>-13.429194934584359</v>
      </c>
      <c r="BK53" s="15">
        <f t="shared" si="65"/>
        <v>5.7782579165382373</v>
      </c>
      <c r="BL53" s="184">
        <v>5611359.1540000001</v>
      </c>
      <c r="BM53" s="185">
        <v>4595916.2509999992</v>
      </c>
      <c r="BN53" s="186">
        <f t="shared" si="51"/>
        <v>-18.096202277057113</v>
      </c>
      <c r="BO53" s="62">
        <f t="shared" si="66"/>
        <v>3683835.1399999997</v>
      </c>
      <c r="BP53" s="62">
        <f t="shared" si="67"/>
        <v>1190334.9510000001</v>
      </c>
      <c r="BQ53" s="17">
        <f t="shared" si="68"/>
        <v>-67.687616145601979</v>
      </c>
      <c r="BR53" s="62">
        <v>5558989.4519999996</v>
      </c>
      <c r="BS53" s="62">
        <v>4881905.0240000039</v>
      </c>
      <c r="BT53" s="17">
        <v>-12.179991234852871</v>
      </c>
      <c r="BU53" s="62">
        <f t="shared" si="69"/>
        <v>-7304753.6159999995</v>
      </c>
      <c r="BV53" s="62">
        <f t="shared" si="70"/>
        <v>0</v>
      </c>
      <c r="BW53" s="188">
        <f t="shared" si="52"/>
        <v>-100</v>
      </c>
      <c r="BX53" s="184">
        <v>9295194.2939999998</v>
      </c>
      <c r="BY53" s="185">
        <v>11119783.196999997</v>
      </c>
      <c r="BZ53" s="189">
        <f t="shared" si="71"/>
        <v>19.629378852013453</v>
      </c>
      <c r="CA53" s="63">
        <f t="shared" si="72"/>
        <v>-1745764.1639999999</v>
      </c>
      <c r="CB53" s="63">
        <f t="shared" si="73"/>
        <v>0</v>
      </c>
      <c r="CC53" s="64">
        <f t="shared" si="53"/>
        <v>-100</v>
      </c>
      <c r="CD53" s="185">
        <v>1846425.527</v>
      </c>
      <c r="CE53" s="65">
        <v>1718057.7410000002</v>
      </c>
      <c r="CF53" s="62">
        <v>1031432.9829999988</v>
      </c>
      <c r="CG53" s="60">
        <f t="shared" si="74"/>
        <v>1190334.9510000001</v>
      </c>
      <c r="CH53" s="63"/>
      <c r="CI53" s="63"/>
      <c r="CJ53" s="63"/>
      <c r="CK53" s="66"/>
      <c r="CL53" s="63"/>
      <c r="CM53" s="63"/>
      <c r="CN53" s="63"/>
      <c r="CO53" s="63"/>
      <c r="CP53" s="190">
        <f t="shared" si="75"/>
        <v>15.405942084363367</v>
      </c>
      <c r="CQ53" s="184">
        <v>7549430.1299999999</v>
      </c>
      <c r="CR53" s="185">
        <v>5786251.2019999996</v>
      </c>
      <c r="CS53" s="186">
        <f t="shared" si="55"/>
        <v>-23.355126117313972</v>
      </c>
    </row>
    <row r="54" spans="2:97" ht="13.5" hidden="1" x14ac:dyDescent="0.25">
      <c r="B54" s="276">
        <v>8</v>
      </c>
      <c r="C54" s="181" t="s">
        <v>78</v>
      </c>
      <c r="D54" s="182" t="s">
        <v>79</v>
      </c>
      <c r="G54" s="184">
        <v>34050799.651000001</v>
      </c>
      <c r="H54" s="184">
        <v>194511157.632</v>
      </c>
      <c r="I54" s="184">
        <v>243007936.91799998</v>
      </c>
      <c r="J54" s="184">
        <v>225661333.37599999</v>
      </c>
      <c r="K54" s="185">
        <v>195187495.55500001</v>
      </c>
      <c r="L54" s="14">
        <f t="shared" si="42"/>
        <v>-13.504235468742914</v>
      </c>
      <c r="M54" s="15">
        <f t="shared" si="43"/>
        <v>43.918358997292557</v>
      </c>
      <c r="N54" s="184">
        <v>48072605.333999999</v>
      </c>
      <c r="O54" s="185">
        <v>47075115.704999998</v>
      </c>
      <c r="P54" s="186">
        <f t="shared" si="44"/>
        <v>-2.0749647789413914</v>
      </c>
      <c r="Q54" s="62">
        <f t="shared" si="56"/>
        <v>64703971.536999993</v>
      </c>
      <c r="R54" s="62">
        <f t="shared" si="57"/>
        <v>10148885.887999993</v>
      </c>
      <c r="S54" s="17">
        <f t="shared" si="45"/>
        <v>-84.31489497951992</v>
      </c>
      <c r="T54" s="62">
        <v>61665503.288000017</v>
      </c>
      <c r="U54" s="62">
        <v>51772250.142999992</v>
      </c>
      <c r="V54" s="187">
        <v>-16.043415876774709</v>
      </c>
      <c r="W54" s="62">
        <f t="shared" si="58"/>
        <v>-110550253.21800001</v>
      </c>
      <c r="X54" s="62">
        <f t="shared" si="59"/>
        <v>0</v>
      </c>
      <c r="Y54" s="188">
        <f t="shared" si="46"/>
        <v>-100</v>
      </c>
      <c r="Z54" s="184">
        <v>112776576.87099999</v>
      </c>
      <c r="AA54" s="185">
        <v>94891610.098000005</v>
      </c>
      <c r="AB54" s="189">
        <f t="shared" si="60"/>
        <v>-15.858760098258514</v>
      </c>
      <c r="AC54" s="63">
        <f t="shared" si="61"/>
        <v>-48884749.929999992</v>
      </c>
      <c r="AD54" s="63">
        <f t="shared" si="62"/>
        <v>0</v>
      </c>
      <c r="AE54" s="64">
        <f t="shared" si="47"/>
        <v>-100</v>
      </c>
      <c r="AF54" s="185">
        <v>17484761.914999999</v>
      </c>
      <c r="AG54" s="65">
        <v>15332090.333000001</v>
      </c>
      <c r="AH54" s="62">
        <v>14258263.456999999</v>
      </c>
      <c r="AI54" s="60">
        <f t="shared" si="63"/>
        <v>10148885.887999993</v>
      </c>
      <c r="AJ54" s="63"/>
      <c r="AK54" s="63"/>
      <c r="AL54" s="63"/>
      <c r="AM54" s="66"/>
      <c r="AN54" s="63"/>
      <c r="AO54" s="63"/>
      <c r="AP54" s="63"/>
      <c r="AQ54" s="63"/>
      <c r="AR54" s="190">
        <f t="shared" si="64"/>
        <v>-28.821024253009821</v>
      </c>
      <c r="AS54" s="184">
        <v>63891826.941</v>
      </c>
      <c r="AT54" s="185">
        <v>57224001.592999995</v>
      </c>
      <c r="AU54" s="186">
        <f t="shared" si="49"/>
        <v>-10.436116272206949</v>
      </c>
      <c r="AY54" s="194" t="s">
        <v>78</v>
      </c>
      <c r="AZ54" s="182" t="s">
        <v>79</v>
      </c>
      <c r="BE54" s="196">
        <v>796936.27</v>
      </c>
      <c r="BF54" s="196">
        <v>6698702.6409999998</v>
      </c>
      <c r="BG54" s="196">
        <v>7086973.8280000007</v>
      </c>
      <c r="BH54" s="196">
        <v>6739912.79</v>
      </c>
      <c r="BI54" s="197">
        <v>6411003.5299999993</v>
      </c>
      <c r="BJ54" s="14">
        <f t="shared" si="50"/>
        <v>-4.8800224906174297</v>
      </c>
      <c r="BK54" s="15">
        <f t="shared" si="65"/>
        <v>51.833233973569151</v>
      </c>
      <c r="BL54" s="184">
        <v>1406757.2110000001</v>
      </c>
      <c r="BM54" s="185">
        <v>1460391.7579999999</v>
      </c>
      <c r="BN54" s="186">
        <f t="shared" si="51"/>
        <v>3.812637076292178</v>
      </c>
      <c r="BO54" s="62">
        <f t="shared" si="66"/>
        <v>1801305.4849999999</v>
      </c>
      <c r="BP54" s="62">
        <f t="shared" si="67"/>
        <v>212915.48900000029</v>
      </c>
      <c r="BQ54" s="17">
        <f t="shared" si="68"/>
        <v>-88.179934454593621</v>
      </c>
      <c r="BR54" s="62">
        <v>2108506.5170000009</v>
      </c>
      <c r="BS54" s="62">
        <v>2203417.2350000003</v>
      </c>
      <c r="BT54" s="17">
        <v>4.5013243845714594</v>
      </c>
      <c r="BU54" s="62">
        <f t="shared" si="69"/>
        <v>-3463296.9330000011</v>
      </c>
      <c r="BV54" s="62">
        <f t="shared" si="70"/>
        <v>0</v>
      </c>
      <c r="BW54" s="188">
        <f t="shared" si="52"/>
        <v>-100</v>
      </c>
      <c r="BX54" s="184">
        <v>3208062.696</v>
      </c>
      <c r="BY54" s="185">
        <v>2664866.1459999997</v>
      </c>
      <c r="BZ54" s="189">
        <f t="shared" si="71"/>
        <v>-16.932229868116028</v>
      </c>
      <c r="CA54" s="63">
        <f t="shared" si="72"/>
        <v>-1354790.4160000002</v>
      </c>
      <c r="CB54" s="63">
        <f t="shared" si="73"/>
        <v>0</v>
      </c>
      <c r="CC54" s="64">
        <f t="shared" si="53"/>
        <v>-100</v>
      </c>
      <c r="CD54" s="185">
        <v>578629.0199999999</v>
      </c>
      <c r="CE54" s="65">
        <v>434391.71600000013</v>
      </c>
      <c r="CF54" s="62">
        <v>447371.02199999988</v>
      </c>
      <c r="CG54" s="60">
        <f t="shared" si="74"/>
        <v>212915.48900000029</v>
      </c>
      <c r="CH54" s="63"/>
      <c r="CI54" s="63"/>
      <c r="CJ54" s="63"/>
      <c r="CK54" s="66"/>
      <c r="CL54" s="63"/>
      <c r="CM54" s="63"/>
      <c r="CN54" s="63"/>
      <c r="CO54" s="63"/>
      <c r="CP54" s="190">
        <f t="shared" si="75"/>
        <v>-52.407402685996871</v>
      </c>
      <c r="CQ54" s="184">
        <v>1853272.2799999998</v>
      </c>
      <c r="CR54" s="185">
        <v>1673307.2470000002</v>
      </c>
      <c r="CS54" s="186">
        <f t="shared" si="55"/>
        <v>-9.7106634001993282</v>
      </c>
    </row>
    <row r="55" spans="2:97" ht="13.5" hidden="1" x14ac:dyDescent="0.25">
      <c r="B55" s="276">
        <v>9</v>
      </c>
      <c r="C55" s="181" t="s">
        <v>80</v>
      </c>
      <c r="D55" s="182" t="s">
        <v>81</v>
      </c>
      <c r="G55" s="184">
        <v>112723527.20999999</v>
      </c>
      <c r="H55" s="184">
        <v>111657843.86</v>
      </c>
      <c r="I55" s="184">
        <v>132181609.75</v>
      </c>
      <c r="J55" s="184">
        <v>163767111.28999999</v>
      </c>
      <c r="K55" s="185">
        <v>118099833.66</v>
      </c>
      <c r="L55" s="14">
        <f t="shared" si="42"/>
        <v>-27.885499884730852</v>
      </c>
      <c r="M55" s="15">
        <f t="shared" si="43"/>
        <v>4.8771044361768219</v>
      </c>
      <c r="N55" s="184">
        <v>33806874.759999998</v>
      </c>
      <c r="O55" s="185">
        <v>40179585.210000001</v>
      </c>
      <c r="P55" s="186">
        <f t="shared" si="44"/>
        <v>18.850338859302486</v>
      </c>
      <c r="Q55" s="62">
        <f t="shared" si="56"/>
        <v>38878121.789999999</v>
      </c>
      <c r="R55" s="62">
        <f t="shared" si="57"/>
        <v>15283601.369999997</v>
      </c>
      <c r="S55" s="17">
        <f t="shared" si="45"/>
        <v>-60.688426636054324</v>
      </c>
      <c r="T55" s="62">
        <v>48745985.710000008</v>
      </c>
      <c r="U55" s="62">
        <v>30005607.469999991</v>
      </c>
      <c r="V55" s="187">
        <v>-38.444967246103957</v>
      </c>
      <c r="W55" s="62">
        <f t="shared" si="58"/>
        <v>-79982465.200000003</v>
      </c>
      <c r="X55" s="62">
        <f t="shared" si="59"/>
        <v>0</v>
      </c>
      <c r="Y55" s="188">
        <f t="shared" si="46"/>
        <v>-100</v>
      </c>
      <c r="Z55" s="184">
        <v>72684996.549999997</v>
      </c>
      <c r="AA55" s="185">
        <v>55456861.689999998</v>
      </c>
      <c r="AB55" s="189">
        <f t="shared" si="60"/>
        <v>-23.702463613861173</v>
      </c>
      <c r="AC55" s="63">
        <f t="shared" si="61"/>
        <v>-31236479.489999995</v>
      </c>
      <c r="AD55" s="63">
        <f t="shared" si="62"/>
        <v>0</v>
      </c>
      <c r="AE55" s="64">
        <f t="shared" si="47"/>
        <v>-100</v>
      </c>
      <c r="AF55" s="185">
        <v>12834006.890000001</v>
      </c>
      <c r="AG55" s="65">
        <v>14344856.530000001</v>
      </c>
      <c r="AH55" s="62">
        <v>13000721.789999999</v>
      </c>
      <c r="AI55" s="60">
        <f t="shared" si="63"/>
        <v>15283601.369999997</v>
      </c>
      <c r="AJ55" s="63"/>
      <c r="AK55" s="63"/>
      <c r="AL55" s="63"/>
      <c r="AM55" s="66"/>
      <c r="AN55" s="63"/>
      <c r="AO55" s="63"/>
      <c r="AP55" s="63"/>
      <c r="AQ55" s="63"/>
      <c r="AR55" s="190">
        <f t="shared" si="64"/>
        <v>17.55963720226643</v>
      </c>
      <c r="AS55" s="184">
        <v>41448517.060000002</v>
      </c>
      <c r="AT55" s="185">
        <v>55463186.579999998</v>
      </c>
      <c r="AU55" s="186">
        <f t="shared" si="49"/>
        <v>33.812233860412071</v>
      </c>
      <c r="AY55" s="194" t="s">
        <v>80</v>
      </c>
      <c r="AZ55" s="182" t="s">
        <v>81</v>
      </c>
      <c r="BE55" s="196">
        <v>168096222</v>
      </c>
      <c r="BF55" s="196">
        <v>165710389</v>
      </c>
      <c r="BG55" s="196">
        <v>176613838</v>
      </c>
      <c r="BH55" s="196">
        <v>250886485</v>
      </c>
      <c r="BI55" s="197">
        <v>200490703</v>
      </c>
      <c r="BJ55" s="14">
        <f t="shared" si="50"/>
        <v>-20.087085201102003</v>
      </c>
      <c r="BK55" s="15">
        <f t="shared" si="65"/>
        <v>7.9742037892236937</v>
      </c>
      <c r="BL55" s="184">
        <v>56287230</v>
      </c>
      <c r="BM55" s="185">
        <v>50832626</v>
      </c>
      <c r="BN55" s="186">
        <f t="shared" si="51"/>
        <v>-9.6906598530430426</v>
      </c>
      <c r="BO55" s="62">
        <f t="shared" si="66"/>
        <v>46600110</v>
      </c>
      <c r="BP55" s="62">
        <f t="shared" si="67"/>
        <v>22440255</v>
      </c>
      <c r="BQ55" s="17">
        <f t="shared" si="68"/>
        <v>-51.845060022390513</v>
      </c>
      <c r="BR55" s="62">
        <v>77190785</v>
      </c>
      <c r="BS55" s="62">
        <v>54311593</v>
      </c>
      <c r="BT55" s="17">
        <v>-29.639797030176595</v>
      </c>
      <c r="BU55" s="62">
        <f t="shared" si="69"/>
        <v>-110815095</v>
      </c>
      <c r="BV55" s="62">
        <f t="shared" si="70"/>
        <v>0</v>
      </c>
      <c r="BW55" s="188">
        <f t="shared" si="52"/>
        <v>-100</v>
      </c>
      <c r="BX55" s="184">
        <v>102887340</v>
      </c>
      <c r="BY55" s="185">
        <v>95356237</v>
      </c>
      <c r="BZ55" s="189">
        <f t="shared" si="71"/>
        <v>-7.3197567358627413</v>
      </c>
      <c r="CA55" s="63">
        <f t="shared" si="72"/>
        <v>-33624310</v>
      </c>
      <c r="CB55" s="63">
        <f t="shared" si="73"/>
        <v>0</v>
      </c>
      <c r="CC55" s="64">
        <f t="shared" si="53"/>
        <v>-100</v>
      </c>
      <c r="CD55" s="185">
        <v>16141917</v>
      </c>
      <c r="CE55" s="65">
        <v>17846831</v>
      </c>
      <c r="CF55" s="62">
        <v>16843878</v>
      </c>
      <c r="CG55" s="60">
        <f t="shared" si="74"/>
        <v>22440255</v>
      </c>
      <c r="CH55" s="63"/>
      <c r="CI55" s="63"/>
      <c r="CJ55" s="63"/>
      <c r="CK55" s="66"/>
      <c r="CL55" s="63"/>
      <c r="CM55" s="63"/>
      <c r="CN55" s="63"/>
      <c r="CO55" s="63"/>
      <c r="CP55" s="190">
        <f t="shared" si="75"/>
        <v>33.224991299509533</v>
      </c>
      <c r="CQ55" s="184">
        <v>69263030</v>
      </c>
      <c r="CR55" s="185">
        <v>73272881</v>
      </c>
      <c r="CS55" s="186">
        <f t="shared" si="55"/>
        <v>5.7893092462169209</v>
      </c>
    </row>
    <row r="56" spans="2:97" ht="13.5" hidden="1" x14ac:dyDescent="0.25">
      <c r="B56" s="276">
        <v>10</v>
      </c>
      <c r="C56" s="181">
        <v>1605</v>
      </c>
      <c r="D56" s="182" t="s">
        <v>82</v>
      </c>
      <c r="G56" s="184">
        <v>91291355.857999995</v>
      </c>
      <c r="H56" s="184">
        <v>65019355.609999999</v>
      </c>
      <c r="I56" s="184">
        <v>30379911.310000002</v>
      </c>
      <c r="J56" s="184">
        <v>121923152.95500003</v>
      </c>
      <c r="K56" s="185">
        <v>94427463.647999987</v>
      </c>
      <c r="L56" s="14">
        <f t="shared" si="42"/>
        <v>-22.551655399814241</v>
      </c>
      <c r="M56" s="15">
        <f t="shared" si="43"/>
        <v>7.2106887058743325</v>
      </c>
      <c r="N56" s="184">
        <v>23877113.405999992</v>
      </c>
      <c r="O56" s="185">
        <v>30985520.830000002</v>
      </c>
      <c r="P56" s="186">
        <f t="shared" si="44"/>
        <v>29.770798936749888</v>
      </c>
      <c r="Q56" s="62">
        <f t="shared" si="56"/>
        <v>43619225.272000015</v>
      </c>
      <c r="R56" s="62">
        <f t="shared" si="57"/>
        <v>5745262.1669999994</v>
      </c>
      <c r="S56" s="17">
        <f t="shared" si="45"/>
        <v>-86.828601078598282</v>
      </c>
      <c r="T56" s="62">
        <v>27023391.840000007</v>
      </c>
      <c r="U56" s="62">
        <v>22685205.20499998</v>
      </c>
      <c r="V56" s="187">
        <v>-16.053449769316693</v>
      </c>
      <c r="W56" s="62">
        <f t="shared" si="58"/>
        <v>-62352543.03200002</v>
      </c>
      <c r="X56" s="62">
        <f t="shared" si="59"/>
        <v>0</v>
      </c>
      <c r="Y56" s="188">
        <f t="shared" si="46"/>
        <v>-100</v>
      </c>
      <c r="Z56" s="184">
        <v>67496338.678000003</v>
      </c>
      <c r="AA56" s="185">
        <v>48447546.218000002</v>
      </c>
      <c r="AB56" s="189">
        <f t="shared" si="60"/>
        <v>-28.221964084414598</v>
      </c>
      <c r="AC56" s="63">
        <f t="shared" si="61"/>
        <v>-35329151.192000002</v>
      </c>
      <c r="AD56" s="63">
        <f t="shared" si="62"/>
        <v>0</v>
      </c>
      <c r="AE56" s="64">
        <f t="shared" si="47"/>
        <v>-100</v>
      </c>
      <c r="AF56" s="185">
        <v>8494048.2149999999</v>
      </c>
      <c r="AG56" s="65">
        <v>11235405.059999999</v>
      </c>
      <c r="AH56" s="62">
        <v>11256067.555000003</v>
      </c>
      <c r="AI56" s="60">
        <f t="shared" si="63"/>
        <v>5745262.1669999994</v>
      </c>
      <c r="AJ56" s="63"/>
      <c r="AK56" s="63"/>
      <c r="AL56" s="63"/>
      <c r="AM56" s="66"/>
      <c r="AN56" s="63"/>
      <c r="AO56" s="63"/>
      <c r="AP56" s="63"/>
      <c r="AQ56" s="63"/>
      <c r="AR56" s="190">
        <f t="shared" si="64"/>
        <v>-48.958531574840059</v>
      </c>
      <c r="AS56" s="184">
        <v>32167187.485999998</v>
      </c>
      <c r="AT56" s="185">
        <v>36730782.997000001</v>
      </c>
      <c r="AU56" s="186">
        <f t="shared" si="49"/>
        <v>14.187113850056676</v>
      </c>
      <c r="AY56" s="194">
        <v>1605</v>
      </c>
      <c r="AZ56" s="182" t="s">
        <v>82</v>
      </c>
      <c r="BE56" s="196">
        <v>7236597.5700000003</v>
      </c>
      <c r="BF56" s="196">
        <v>4838871.300999999</v>
      </c>
      <c r="BG56" s="196">
        <v>2502226.17</v>
      </c>
      <c r="BH56" s="196">
        <v>5433826.4000000004</v>
      </c>
      <c r="BI56" s="197">
        <v>5739701.3839999996</v>
      </c>
      <c r="BJ56" s="14">
        <f t="shared" si="50"/>
        <v>5.6290901012222108</v>
      </c>
      <c r="BK56" s="15">
        <f t="shared" si="65"/>
        <v>-3.4155649045269172</v>
      </c>
      <c r="BL56" s="184">
        <v>1380744.1900000002</v>
      </c>
      <c r="BM56" s="185">
        <v>1945205.4380000001</v>
      </c>
      <c r="BN56" s="186">
        <f t="shared" si="51"/>
        <v>40.880943196291838</v>
      </c>
      <c r="BO56" s="62">
        <f t="shared" si="66"/>
        <v>1624778.3319999997</v>
      </c>
      <c r="BP56" s="62">
        <f t="shared" si="67"/>
        <v>545606.04</v>
      </c>
      <c r="BQ56" s="17">
        <f t="shared" si="68"/>
        <v>-66.419662962368946</v>
      </c>
      <c r="BR56" s="62">
        <v>1155876.1400000001</v>
      </c>
      <c r="BS56" s="62">
        <v>1374230.969999999</v>
      </c>
      <c r="BT56" s="17">
        <v>18.890850190920879</v>
      </c>
      <c r="BU56" s="62">
        <f t="shared" si="69"/>
        <v>-2293802.4019999998</v>
      </c>
      <c r="BV56" s="62">
        <f t="shared" si="70"/>
        <v>0</v>
      </c>
      <c r="BW56" s="188">
        <f t="shared" si="52"/>
        <v>-100</v>
      </c>
      <c r="BX56" s="184">
        <v>3005522.5219999999</v>
      </c>
      <c r="BY56" s="185">
        <v>2859213.68</v>
      </c>
      <c r="BZ56" s="189">
        <f t="shared" si="71"/>
        <v>-4.8680001872898861</v>
      </c>
      <c r="CA56" s="63">
        <f t="shared" si="72"/>
        <v>-1137926.2619999996</v>
      </c>
      <c r="CB56" s="63">
        <f t="shared" si="73"/>
        <v>0</v>
      </c>
      <c r="CC56" s="64">
        <f t="shared" si="53"/>
        <v>-100</v>
      </c>
      <c r="CD56" s="185">
        <v>581476.89800000004</v>
      </c>
      <c r="CE56" s="65">
        <v>657470.30000000005</v>
      </c>
      <c r="CF56" s="62">
        <v>706258.24</v>
      </c>
      <c r="CG56" s="60">
        <f t="shared" si="74"/>
        <v>545606.04</v>
      </c>
      <c r="CH56" s="63"/>
      <c r="CI56" s="63"/>
      <c r="CJ56" s="63"/>
      <c r="CK56" s="66"/>
      <c r="CL56" s="63"/>
      <c r="CM56" s="63"/>
      <c r="CN56" s="63"/>
      <c r="CO56" s="63"/>
      <c r="CP56" s="190">
        <f t="shared" si="75"/>
        <v>-22.746948764803076</v>
      </c>
      <c r="CQ56" s="184">
        <v>1867596.2600000002</v>
      </c>
      <c r="CR56" s="185">
        <v>2490811.4780000001</v>
      </c>
      <c r="CS56" s="186">
        <f t="shared" si="55"/>
        <v>33.369911438995906</v>
      </c>
    </row>
    <row r="57" spans="2:97" ht="13.5" hidden="1" x14ac:dyDescent="0.25">
      <c r="B57" s="276">
        <v>11</v>
      </c>
      <c r="C57" s="181">
        <v>841510</v>
      </c>
      <c r="D57" s="182" t="s">
        <v>83</v>
      </c>
      <c r="G57" s="184">
        <v>31584.637999999999</v>
      </c>
      <c r="H57" s="184">
        <v>49663.741999999998</v>
      </c>
      <c r="I57" s="184">
        <v>208668.96900000001</v>
      </c>
      <c r="J57" s="184">
        <v>13311316.290000001</v>
      </c>
      <c r="K57" s="185">
        <v>17075009.649999999</v>
      </c>
      <c r="L57" s="14">
        <f t="shared" si="42"/>
        <v>28.274389083725975</v>
      </c>
      <c r="M57" s="15">
        <f t="shared" si="43"/>
        <v>515.73688062795009</v>
      </c>
      <c r="N57" s="184">
        <v>3749464.25</v>
      </c>
      <c r="O57" s="185">
        <v>23673511.93</v>
      </c>
      <c r="P57" s="186">
        <f t="shared" si="44"/>
        <v>531.38385517344238</v>
      </c>
      <c r="Q57" s="62">
        <f t="shared" si="56"/>
        <v>3621262.9699999997</v>
      </c>
      <c r="R57" s="62">
        <f t="shared" si="57"/>
        <v>12854492.009999998</v>
      </c>
      <c r="S57" s="17">
        <f t="shared" si="45"/>
        <v>254.97261912464754</v>
      </c>
      <c r="T57" s="62">
        <v>4576646.45</v>
      </c>
      <c r="U57" s="62">
        <v>2349496.9000000013</v>
      </c>
      <c r="V57" s="187">
        <v>-48.663351524564433</v>
      </c>
      <c r="W57" s="62">
        <f t="shared" si="58"/>
        <v>-6265973.8799999999</v>
      </c>
      <c r="X57" s="62">
        <f t="shared" si="59"/>
        <v>0</v>
      </c>
      <c r="Y57" s="188">
        <f t="shared" si="46"/>
        <v>-100</v>
      </c>
      <c r="Z57" s="184">
        <v>7370727.2199999997</v>
      </c>
      <c r="AA57" s="185">
        <v>8242942.8100000005</v>
      </c>
      <c r="AB57" s="189">
        <f t="shared" si="60"/>
        <v>11.833507928950338</v>
      </c>
      <c r="AC57" s="63">
        <f t="shared" si="61"/>
        <v>-1689327.4299999997</v>
      </c>
      <c r="AD57" s="63">
        <f t="shared" si="62"/>
        <v>0</v>
      </c>
      <c r="AE57" s="64">
        <f t="shared" si="47"/>
        <v>-100</v>
      </c>
      <c r="AF57" s="185">
        <v>7296064.6299999999</v>
      </c>
      <c r="AG57" s="65">
        <v>4019764.2399999993</v>
      </c>
      <c r="AH57" s="62">
        <v>12357683.060000002</v>
      </c>
      <c r="AI57" s="60">
        <f t="shared" si="63"/>
        <v>12854492.009999998</v>
      </c>
      <c r="AJ57" s="63"/>
      <c r="AK57" s="63"/>
      <c r="AL57" s="63"/>
      <c r="AM57" s="66"/>
      <c r="AN57" s="63"/>
      <c r="AO57" s="63"/>
      <c r="AP57" s="63"/>
      <c r="AQ57" s="63"/>
      <c r="AR57" s="190">
        <f t="shared" si="64"/>
        <v>4.0202435002406949</v>
      </c>
      <c r="AS57" s="184">
        <v>5681399.79</v>
      </c>
      <c r="AT57" s="185">
        <v>36528003.939999998</v>
      </c>
      <c r="AU57" s="186">
        <f t="shared" si="49"/>
        <v>542.9402135067844</v>
      </c>
      <c r="AY57" s="194">
        <v>841510</v>
      </c>
      <c r="AZ57" s="182" t="s">
        <v>83</v>
      </c>
      <c r="BE57" s="196">
        <v>4651</v>
      </c>
      <c r="BF57" s="196">
        <v>6132.5</v>
      </c>
      <c r="BG57" s="196">
        <v>48249.440000000002</v>
      </c>
      <c r="BH57" s="196">
        <v>2694393.54</v>
      </c>
      <c r="BI57" s="197">
        <v>3498312.2620000001</v>
      </c>
      <c r="BJ57" s="14">
        <f t="shared" si="50"/>
        <v>29.836722441072954</v>
      </c>
      <c r="BK57" s="15">
        <f t="shared" si="65"/>
        <v>591.10620737690942</v>
      </c>
      <c r="BL57" s="184">
        <v>787664.2</v>
      </c>
      <c r="BM57" s="185">
        <v>4790152.82</v>
      </c>
      <c r="BN57" s="186">
        <f t="shared" si="51"/>
        <v>508.14657058172764</v>
      </c>
      <c r="BO57" s="62">
        <f t="shared" si="66"/>
        <v>786123.79</v>
      </c>
      <c r="BP57" s="62">
        <f t="shared" si="67"/>
        <v>2379905.6499999994</v>
      </c>
      <c r="BQ57" s="17">
        <f t="shared" si="68"/>
        <v>202.73929885775362</v>
      </c>
      <c r="BR57" s="62">
        <v>852090.00000000023</v>
      </c>
      <c r="BS57" s="62">
        <v>530569.00000000012</v>
      </c>
      <c r="BT57" s="17">
        <v>-37.733220669178138</v>
      </c>
      <c r="BU57" s="62">
        <f t="shared" si="69"/>
        <v>-1265281.7900000003</v>
      </c>
      <c r="BV57" s="62">
        <f t="shared" si="70"/>
        <v>0</v>
      </c>
      <c r="BW57" s="188">
        <f t="shared" si="52"/>
        <v>-100</v>
      </c>
      <c r="BX57" s="184">
        <v>1573787.99</v>
      </c>
      <c r="BY57" s="185">
        <v>1687689.2</v>
      </c>
      <c r="BZ57" s="189">
        <f t="shared" si="71"/>
        <v>7.2373922487488267</v>
      </c>
      <c r="CA57" s="63">
        <f t="shared" si="72"/>
        <v>-413191.79000000004</v>
      </c>
      <c r="CB57" s="63">
        <f t="shared" si="73"/>
        <v>0</v>
      </c>
      <c r="CC57" s="64">
        <f t="shared" si="53"/>
        <v>-100</v>
      </c>
      <c r="CD57" s="185">
        <v>1521453.7</v>
      </c>
      <c r="CE57" s="65">
        <v>1006687.0999999999</v>
      </c>
      <c r="CF57" s="62">
        <v>2262012.0200000005</v>
      </c>
      <c r="CG57" s="60">
        <f t="shared" si="74"/>
        <v>2379905.6499999994</v>
      </c>
      <c r="CH57" s="63"/>
      <c r="CI57" s="63"/>
      <c r="CJ57" s="63"/>
      <c r="CK57" s="66"/>
      <c r="CL57" s="63"/>
      <c r="CM57" s="63"/>
      <c r="CN57" s="63"/>
      <c r="CO57" s="63"/>
      <c r="CP57" s="190">
        <f t="shared" si="75"/>
        <v>5.211892286938375</v>
      </c>
      <c r="CQ57" s="184">
        <v>1160596.2</v>
      </c>
      <c r="CR57" s="185">
        <v>7170058.4699999997</v>
      </c>
      <c r="CS57" s="186">
        <f t="shared" si="55"/>
        <v>517.79096553995259</v>
      </c>
    </row>
    <row r="58" spans="2:97" ht="40.5" hidden="1" x14ac:dyDescent="0.25">
      <c r="B58" s="276">
        <v>12</v>
      </c>
      <c r="C58" s="181" t="s">
        <v>84</v>
      </c>
      <c r="D58" s="182" t="s">
        <v>85</v>
      </c>
      <c r="G58" s="184">
        <v>86283583.524000004</v>
      </c>
      <c r="H58" s="184">
        <v>76500951.741999999</v>
      </c>
      <c r="I58" s="184">
        <v>83228773.719999999</v>
      </c>
      <c r="J58" s="184">
        <v>95553256.190000013</v>
      </c>
      <c r="K58" s="185">
        <v>111025127.95200001</v>
      </c>
      <c r="L58" s="14">
        <f t="shared" si="42"/>
        <v>16.191883331778264</v>
      </c>
      <c r="M58" s="15">
        <f t="shared" si="43"/>
        <v>7.5366460020542405</v>
      </c>
      <c r="N58" s="184">
        <v>27233337.050000001</v>
      </c>
      <c r="O58" s="185">
        <v>24859296.163999997</v>
      </c>
      <c r="P58" s="186">
        <f t="shared" si="44"/>
        <v>-8.7174072044175119</v>
      </c>
      <c r="Q58" s="62">
        <f t="shared" si="56"/>
        <v>20455872.740000006</v>
      </c>
      <c r="R58" s="62">
        <f t="shared" si="57"/>
        <v>6080853.2100000018</v>
      </c>
      <c r="S58" s="17">
        <f t="shared" si="45"/>
        <v>-70.273313256836389</v>
      </c>
      <c r="T58" s="62">
        <v>28142232.804000001</v>
      </c>
      <c r="U58" s="62">
        <v>31209399.034999985</v>
      </c>
      <c r="V58" s="187">
        <v>10.898801997558742</v>
      </c>
      <c r="W58" s="62">
        <f t="shared" si="58"/>
        <v>-35754756.544000015</v>
      </c>
      <c r="X58" s="62">
        <f t="shared" si="59"/>
        <v>0</v>
      </c>
      <c r="Y58" s="188">
        <f t="shared" si="46"/>
        <v>-100</v>
      </c>
      <c r="Z58" s="184">
        <v>47689209.790000007</v>
      </c>
      <c r="AA58" s="185">
        <v>55516917.332000002</v>
      </c>
      <c r="AB58" s="189">
        <f t="shared" si="60"/>
        <v>16.414001356846544</v>
      </c>
      <c r="AC58" s="63">
        <f t="shared" si="61"/>
        <v>-7612523.7400000095</v>
      </c>
      <c r="AD58" s="63">
        <f t="shared" si="62"/>
        <v>0</v>
      </c>
      <c r="AE58" s="64">
        <f t="shared" si="47"/>
        <v>-100</v>
      </c>
      <c r="AF58" s="185">
        <v>6482391.8830000004</v>
      </c>
      <c r="AG58" s="65">
        <v>9266514.1609999985</v>
      </c>
      <c r="AH58" s="62">
        <v>9110390.1199999973</v>
      </c>
      <c r="AI58" s="60">
        <f t="shared" si="63"/>
        <v>6080853.2100000018</v>
      </c>
      <c r="AJ58" s="63"/>
      <c r="AK58" s="63"/>
      <c r="AL58" s="63"/>
      <c r="AM58" s="66"/>
      <c r="AN58" s="63"/>
      <c r="AO58" s="63"/>
      <c r="AP58" s="63"/>
      <c r="AQ58" s="63"/>
      <c r="AR58" s="190">
        <f t="shared" si="64"/>
        <v>-33.253646332326284</v>
      </c>
      <c r="AS58" s="184">
        <v>40076686.049999997</v>
      </c>
      <c r="AT58" s="185">
        <v>30940149.373999998</v>
      </c>
      <c r="AU58" s="186">
        <f t="shared" si="49"/>
        <v>-22.79763517522677</v>
      </c>
      <c r="AY58" s="194" t="s">
        <v>84</v>
      </c>
      <c r="AZ58" s="182" t="s">
        <v>85</v>
      </c>
      <c r="BE58" s="196">
        <v>7657761.5389999999</v>
      </c>
      <c r="BF58" s="196">
        <v>7434374.3899999997</v>
      </c>
      <c r="BG58" s="196">
        <v>7862701.3499999996</v>
      </c>
      <c r="BH58" s="196">
        <v>8592052.845999999</v>
      </c>
      <c r="BI58" s="197">
        <v>9348848.1499999985</v>
      </c>
      <c r="BJ58" s="14">
        <f t="shared" si="50"/>
        <v>8.8080848379828467</v>
      </c>
      <c r="BK58" s="15">
        <f t="shared" si="65"/>
        <v>5.5884718752624991</v>
      </c>
      <c r="BL58" s="184">
        <v>2137324.7000000002</v>
      </c>
      <c r="BM58" s="185">
        <v>2189612.88</v>
      </c>
      <c r="BN58" s="186">
        <f t="shared" si="51"/>
        <v>2.4464312792529697</v>
      </c>
      <c r="BO58" s="62">
        <f t="shared" si="66"/>
        <v>2059449.2359999996</v>
      </c>
      <c r="BP58" s="62">
        <f t="shared" si="67"/>
        <v>438793.30000000016</v>
      </c>
      <c r="BQ58" s="17">
        <f t="shared" si="68"/>
        <v>-78.693657880480032</v>
      </c>
      <c r="BR58" s="62">
        <v>2469150.75</v>
      </c>
      <c r="BS58" s="62">
        <v>2473181.3199999989</v>
      </c>
      <c r="BT58" s="17">
        <v>0.16323709680338072</v>
      </c>
      <c r="BU58" s="62">
        <f t="shared" si="69"/>
        <v>-3427459.9859999996</v>
      </c>
      <c r="BV58" s="62">
        <f t="shared" si="70"/>
        <v>0</v>
      </c>
      <c r="BW58" s="188">
        <f t="shared" si="52"/>
        <v>-100</v>
      </c>
      <c r="BX58" s="184">
        <v>4196773.9359999998</v>
      </c>
      <c r="BY58" s="185">
        <v>4533321.830000001</v>
      </c>
      <c r="BZ58" s="189">
        <f t="shared" si="71"/>
        <v>8.0192047304022651</v>
      </c>
      <c r="CA58" s="63">
        <f t="shared" si="72"/>
        <v>-958309.23599999957</v>
      </c>
      <c r="CB58" s="63">
        <f t="shared" si="73"/>
        <v>0</v>
      </c>
      <c r="CC58" s="64">
        <f t="shared" si="53"/>
        <v>-100</v>
      </c>
      <c r="CD58" s="185">
        <v>665332.65</v>
      </c>
      <c r="CE58" s="65">
        <v>812405.95999999985</v>
      </c>
      <c r="CF58" s="62">
        <v>711874.2699999999</v>
      </c>
      <c r="CG58" s="60">
        <f t="shared" si="74"/>
        <v>438793.30000000016</v>
      </c>
      <c r="CH58" s="63"/>
      <c r="CI58" s="63"/>
      <c r="CJ58" s="63"/>
      <c r="CK58" s="66"/>
      <c r="CL58" s="63"/>
      <c r="CM58" s="63"/>
      <c r="CN58" s="63"/>
      <c r="CO58" s="63"/>
      <c r="CP58" s="190">
        <f t="shared" si="75"/>
        <v>-38.360842849398082</v>
      </c>
      <c r="CQ58" s="184">
        <v>3238464.7</v>
      </c>
      <c r="CR58" s="185">
        <v>2628406.1800000002</v>
      </c>
      <c r="CS58" s="186">
        <f t="shared" si="55"/>
        <v>-18.837893153505732</v>
      </c>
    </row>
    <row r="59" spans="2:97" ht="27" hidden="1" x14ac:dyDescent="0.25">
      <c r="B59" s="276">
        <v>13</v>
      </c>
      <c r="C59" s="181">
        <v>3802</v>
      </c>
      <c r="D59" s="182" t="s">
        <v>86</v>
      </c>
      <c r="G59" s="184">
        <v>118543960.523</v>
      </c>
      <c r="H59" s="184">
        <v>123019462.00399999</v>
      </c>
      <c r="I59" s="184">
        <v>128157372.62399998</v>
      </c>
      <c r="J59" s="184">
        <v>126132760.19199999</v>
      </c>
      <c r="K59" s="185">
        <v>103186197.24300002</v>
      </c>
      <c r="L59" s="14">
        <f t="shared" si="42"/>
        <v>-18.192389442735248</v>
      </c>
      <c r="M59" s="15">
        <f t="shared" si="43"/>
        <v>-2.493438287816744</v>
      </c>
      <c r="N59" s="184">
        <v>25345381.890999999</v>
      </c>
      <c r="O59" s="185">
        <v>21460276.267000005</v>
      </c>
      <c r="P59" s="186">
        <f t="shared" si="44"/>
        <v>-15.328652930574203</v>
      </c>
      <c r="Q59" s="62">
        <f t="shared" si="56"/>
        <v>37386159.184</v>
      </c>
      <c r="R59" s="62">
        <f t="shared" si="57"/>
        <v>7278021.2159999972</v>
      </c>
      <c r="S59" s="17">
        <f t="shared" si="45"/>
        <v>-80.532845911824126</v>
      </c>
      <c r="T59" s="62">
        <v>30487285.410000011</v>
      </c>
      <c r="U59" s="62">
        <v>21817555.474999998</v>
      </c>
      <c r="V59" s="187">
        <v>-28.437198715489082</v>
      </c>
      <c r="W59" s="62">
        <f t="shared" si="58"/>
        <v>-60362695.618000016</v>
      </c>
      <c r="X59" s="62">
        <f t="shared" si="59"/>
        <v>0</v>
      </c>
      <c r="Y59" s="188">
        <f t="shared" si="46"/>
        <v>-100</v>
      </c>
      <c r="Z59" s="184">
        <v>62731541.075000003</v>
      </c>
      <c r="AA59" s="185">
        <v>49525480.898000009</v>
      </c>
      <c r="AB59" s="189">
        <f t="shared" si="60"/>
        <v>-21.051706925565902</v>
      </c>
      <c r="AC59" s="63">
        <f t="shared" si="61"/>
        <v>-29875410.208000004</v>
      </c>
      <c r="AD59" s="63">
        <f t="shared" si="62"/>
        <v>0</v>
      </c>
      <c r="AE59" s="64">
        <f t="shared" si="47"/>
        <v>-100</v>
      </c>
      <c r="AF59" s="185">
        <v>7295647.7439999999</v>
      </c>
      <c r="AG59" s="65">
        <v>8820227.0810000002</v>
      </c>
      <c r="AH59" s="62">
        <v>5344401.4420000045</v>
      </c>
      <c r="AI59" s="60">
        <f t="shared" si="63"/>
        <v>7278021.2159999972</v>
      </c>
      <c r="AJ59" s="63"/>
      <c r="AK59" s="63"/>
      <c r="AL59" s="63"/>
      <c r="AM59" s="66"/>
      <c r="AN59" s="63"/>
      <c r="AO59" s="63"/>
      <c r="AP59" s="63"/>
      <c r="AQ59" s="63"/>
      <c r="AR59" s="190">
        <f t="shared" si="64"/>
        <v>36.18028688496846</v>
      </c>
      <c r="AS59" s="184">
        <v>32856130.866999999</v>
      </c>
      <c r="AT59" s="185">
        <v>28738297.483000003</v>
      </c>
      <c r="AU59" s="186">
        <f t="shared" si="49"/>
        <v>-12.532922396336875</v>
      </c>
      <c r="AY59" s="203">
        <v>3802</v>
      </c>
      <c r="AZ59" s="182" t="s">
        <v>86</v>
      </c>
      <c r="BE59" s="196">
        <v>74998077.039999992</v>
      </c>
      <c r="BF59" s="196">
        <v>76358555.599999994</v>
      </c>
      <c r="BG59" s="196">
        <v>75688048.530000001</v>
      </c>
      <c r="BH59" s="196">
        <v>74316429.436000004</v>
      </c>
      <c r="BI59" s="197">
        <v>76702181.609999985</v>
      </c>
      <c r="BJ59" s="14">
        <f t="shared" si="50"/>
        <v>3.2102621077275351</v>
      </c>
      <c r="BK59" s="15">
        <f t="shared" si="65"/>
        <v>0.17843222630486366</v>
      </c>
      <c r="BL59" s="184">
        <v>18482071.93</v>
      </c>
      <c r="BM59" s="185">
        <v>15677287.361000001</v>
      </c>
      <c r="BN59" s="186">
        <f t="shared" si="51"/>
        <v>-15.175704215539207</v>
      </c>
      <c r="BO59" s="62">
        <f t="shared" si="66"/>
        <v>16729641.645999998</v>
      </c>
      <c r="BP59" s="62">
        <f t="shared" si="67"/>
        <v>3468193.4899999984</v>
      </c>
      <c r="BQ59" s="17">
        <f t="shared" si="68"/>
        <v>-79.269170473659059</v>
      </c>
      <c r="BR59" s="62">
        <v>21981169.480000008</v>
      </c>
      <c r="BS59" s="62">
        <v>17464304.209999986</v>
      </c>
      <c r="BT59" s="17">
        <v>-20.548794158153321</v>
      </c>
      <c r="BU59" s="62">
        <f t="shared" si="69"/>
        <v>-34618755.886000007</v>
      </c>
      <c r="BV59" s="62">
        <f t="shared" si="70"/>
        <v>0</v>
      </c>
      <c r="BW59" s="188">
        <f t="shared" si="52"/>
        <v>-100</v>
      </c>
      <c r="BX59" s="184">
        <v>35211713.575999998</v>
      </c>
      <c r="BY59" s="185">
        <v>36551697.25</v>
      </c>
      <c r="BZ59" s="189">
        <f t="shared" si="71"/>
        <v>3.8055054353086746</v>
      </c>
      <c r="CA59" s="63">
        <f t="shared" si="72"/>
        <v>-12637586.405999996</v>
      </c>
      <c r="CB59" s="63">
        <f t="shared" si="73"/>
        <v>0</v>
      </c>
      <c r="CC59" s="64">
        <f t="shared" si="53"/>
        <v>-100</v>
      </c>
      <c r="CD59" s="185">
        <v>4471541.53</v>
      </c>
      <c r="CE59" s="65">
        <v>7893385.4000000013</v>
      </c>
      <c r="CF59" s="62">
        <v>3312360.4309999999</v>
      </c>
      <c r="CG59" s="60">
        <f t="shared" si="74"/>
        <v>3468193.4899999984</v>
      </c>
      <c r="CH59" s="63"/>
      <c r="CI59" s="63"/>
      <c r="CJ59" s="63"/>
      <c r="CK59" s="66"/>
      <c r="CL59" s="63"/>
      <c r="CM59" s="63"/>
      <c r="CN59" s="63"/>
      <c r="CO59" s="63"/>
      <c r="CP59" s="190">
        <f t="shared" si="75"/>
        <v>4.704592457438352</v>
      </c>
      <c r="CQ59" s="184">
        <v>22574127.170000002</v>
      </c>
      <c r="CR59" s="185">
        <v>19145480.851</v>
      </c>
      <c r="CS59" s="186">
        <f t="shared" si="55"/>
        <v>-15.188389314810447</v>
      </c>
    </row>
    <row r="60" spans="2:97" ht="13.5" hidden="1" x14ac:dyDescent="0.25">
      <c r="B60" s="276">
        <v>14</v>
      </c>
      <c r="C60" s="181" t="s">
        <v>87</v>
      </c>
      <c r="D60" s="182" t="s">
        <v>88</v>
      </c>
      <c r="G60" s="184">
        <v>109931884.60199998</v>
      </c>
      <c r="H60" s="184">
        <v>66748668.850000001</v>
      </c>
      <c r="I60" s="184">
        <v>59054576.237999998</v>
      </c>
      <c r="J60" s="184">
        <v>67531322.522</v>
      </c>
      <c r="K60" s="185">
        <v>70661397.510999992</v>
      </c>
      <c r="L60" s="14">
        <f t="shared" si="42"/>
        <v>4.634997319918166</v>
      </c>
      <c r="M60" s="15">
        <f t="shared" si="43"/>
        <v>-8.3530588311568863</v>
      </c>
      <c r="N60" s="184">
        <v>16659978.206</v>
      </c>
      <c r="O60" s="185">
        <v>19796205.600999996</v>
      </c>
      <c r="P60" s="186">
        <f t="shared" si="44"/>
        <v>18.824918953798512</v>
      </c>
      <c r="Q60" s="62">
        <f t="shared" si="56"/>
        <v>9349667.5759999976</v>
      </c>
      <c r="R60" s="62">
        <f t="shared" si="57"/>
        <v>7532919.0860000076</v>
      </c>
      <c r="S60" s="17">
        <f t="shared" si="45"/>
        <v>-19.431155976747963</v>
      </c>
      <c r="T60" s="62">
        <v>17087973.776999995</v>
      </c>
      <c r="U60" s="62">
        <v>18712732.937999997</v>
      </c>
      <c r="V60" s="187">
        <v>9.5082025651683129</v>
      </c>
      <c r="W60" s="62">
        <f t="shared" si="58"/>
        <v>-21405620.249999989</v>
      </c>
      <c r="X60" s="62">
        <f t="shared" si="59"/>
        <v>0</v>
      </c>
      <c r="Y60" s="188">
        <f t="shared" si="46"/>
        <v>-100</v>
      </c>
      <c r="Z60" s="184">
        <v>26009645.781999998</v>
      </c>
      <c r="AA60" s="185">
        <v>31635107.390000001</v>
      </c>
      <c r="AB60" s="189">
        <f t="shared" si="60"/>
        <v>21.628366857241513</v>
      </c>
      <c r="AC60" s="63">
        <f t="shared" si="61"/>
        <v>-4317646.4729999937</v>
      </c>
      <c r="AD60" s="63">
        <f t="shared" si="62"/>
        <v>0</v>
      </c>
      <c r="AE60" s="64">
        <f t="shared" si="47"/>
        <v>-100</v>
      </c>
      <c r="AF60" s="185">
        <v>7193459.0439999988</v>
      </c>
      <c r="AG60" s="65">
        <v>5686749.9919999996</v>
      </c>
      <c r="AH60" s="62">
        <v>6915996.5649999985</v>
      </c>
      <c r="AI60" s="60">
        <f t="shared" si="63"/>
        <v>7532919.0860000076</v>
      </c>
      <c r="AJ60" s="63"/>
      <c r="AK60" s="63"/>
      <c r="AL60" s="63"/>
      <c r="AM60" s="66"/>
      <c r="AN60" s="63"/>
      <c r="AO60" s="63"/>
      <c r="AP60" s="63"/>
      <c r="AQ60" s="63"/>
      <c r="AR60" s="190">
        <f t="shared" si="64"/>
        <v>8.9202259602338181</v>
      </c>
      <c r="AS60" s="184">
        <v>21691999.309000004</v>
      </c>
      <c r="AT60" s="185">
        <v>27329124.687000003</v>
      </c>
      <c r="AU60" s="186">
        <f t="shared" si="49"/>
        <v>25.987117635861058</v>
      </c>
      <c r="AY60" s="181" t="s">
        <v>87</v>
      </c>
      <c r="AZ60" s="182" t="s">
        <v>88</v>
      </c>
      <c r="BE60" s="196">
        <v>46704311.409999996</v>
      </c>
      <c r="BF60" s="196">
        <v>29990681.48</v>
      </c>
      <c r="BG60" s="196">
        <v>28817845.050000001</v>
      </c>
      <c r="BH60" s="196">
        <v>30520215.687000003</v>
      </c>
      <c r="BI60" s="197">
        <v>32280403.081999999</v>
      </c>
      <c r="BJ60" s="14">
        <f t="shared" si="50"/>
        <v>5.767283603273297</v>
      </c>
      <c r="BK60" s="15">
        <f t="shared" si="65"/>
        <v>-6.9585389604069974</v>
      </c>
      <c r="BL60" s="184">
        <v>7603423.7220000001</v>
      </c>
      <c r="BM60" s="185">
        <v>10174782.699999999</v>
      </c>
      <c r="BN60" s="186">
        <f t="shared" si="51"/>
        <v>33.818435904866689</v>
      </c>
      <c r="BO60" s="62">
        <f t="shared" si="66"/>
        <v>4479666.3830000004</v>
      </c>
      <c r="BP60" s="62">
        <f t="shared" si="67"/>
        <v>3885593.6629999997</v>
      </c>
      <c r="BQ60" s="17">
        <f t="shared" si="68"/>
        <v>-13.261539347092057</v>
      </c>
      <c r="BR60" s="62">
        <v>7466223.0800000029</v>
      </c>
      <c r="BS60" s="62">
        <v>8639615.0799999945</v>
      </c>
      <c r="BT60" s="17">
        <v>15.716005099595701</v>
      </c>
      <c r="BU60" s="62">
        <f t="shared" si="69"/>
        <v>-9698917.7230000049</v>
      </c>
      <c r="BV60" s="62">
        <f t="shared" si="70"/>
        <v>0</v>
      </c>
      <c r="BW60" s="188">
        <f t="shared" si="52"/>
        <v>-100</v>
      </c>
      <c r="BX60" s="184">
        <v>12083090.105</v>
      </c>
      <c r="BY60" s="185">
        <v>14366272.052000001</v>
      </c>
      <c r="BZ60" s="189">
        <f t="shared" si="71"/>
        <v>18.895679227412337</v>
      </c>
      <c r="CA60" s="63">
        <f t="shared" si="72"/>
        <v>-2232694.6430000011</v>
      </c>
      <c r="CB60" s="63">
        <f t="shared" si="73"/>
        <v>0</v>
      </c>
      <c r="CC60" s="64">
        <f t="shared" si="53"/>
        <v>-100</v>
      </c>
      <c r="CD60" s="185">
        <v>3612196.1399999997</v>
      </c>
      <c r="CE60" s="65">
        <v>2934805.75</v>
      </c>
      <c r="CF60" s="62">
        <v>3627780.8099999996</v>
      </c>
      <c r="CG60" s="60">
        <f t="shared" si="74"/>
        <v>3885593.6629999997</v>
      </c>
      <c r="CH60" s="63"/>
      <c r="CI60" s="63"/>
      <c r="CJ60" s="63"/>
      <c r="CK60" s="66"/>
      <c r="CL60" s="63"/>
      <c r="CM60" s="63"/>
      <c r="CN60" s="63"/>
      <c r="CO60" s="63"/>
      <c r="CP60" s="190">
        <f t="shared" si="75"/>
        <v>7.1066270676921119</v>
      </c>
      <c r="CQ60" s="184">
        <v>9850395.4619999994</v>
      </c>
      <c r="CR60" s="185">
        <v>14060376.363</v>
      </c>
      <c r="CS60" s="186">
        <f t="shared" si="55"/>
        <v>42.739206940887797</v>
      </c>
    </row>
    <row r="61" spans="2:97" ht="13.5" hidden="1" x14ac:dyDescent="0.25">
      <c r="B61" s="276">
        <v>15</v>
      </c>
      <c r="C61" s="181">
        <v>500710</v>
      </c>
      <c r="D61" s="204" t="s">
        <v>89</v>
      </c>
      <c r="G61" s="184">
        <v>196594947.72599998</v>
      </c>
      <c r="H61" s="184">
        <v>165815748.37099999</v>
      </c>
      <c r="I61" s="184">
        <v>134890005.52000001</v>
      </c>
      <c r="J61" s="184">
        <v>115537958.96799999</v>
      </c>
      <c r="K61" s="185">
        <v>92566197.12500003</v>
      </c>
      <c r="L61" s="14">
        <f t="shared" si="42"/>
        <v>-19.882436948156879</v>
      </c>
      <c r="M61" s="15">
        <f t="shared" si="43"/>
        <v>-17.036721593175386</v>
      </c>
      <c r="N61" s="184">
        <v>24693377.876999997</v>
      </c>
      <c r="O61" s="185">
        <v>21912987.219000001</v>
      </c>
      <c r="P61" s="186">
        <f t="shared" si="44"/>
        <v>-11.259661079376745</v>
      </c>
      <c r="Q61" s="62">
        <f t="shared" si="56"/>
        <v>36855595.675999984</v>
      </c>
      <c r="R61" s="62">
        <f t="shared" si="57"/>
        <v>4587405.0610000025</v>
      </c>
      <c r="S61" s="17">
        <f t="shared" si="45"/>
        <v>-87.553029663858396</v>
      </c>
      <c r="T61" s="62">
        <v>28082920.482000016</v>
      </c>
      <c r="U61" s="62">
        <v>22403355.941999994</v>
      </c>
      <c r="V61" s="187">
        <v>-20.224266004101626</v>
      </c>
      <c r="W61" s="62">
        <f t="shared" si="58"/>
        <v>-55951125.596000001</v>
      </c>
      <c r="X61" s="62">
        <f t="shared" si="59"/>
        <v>0</v>
      </c>
      <c r="Y61" s="188">
        <f t="shared" si="46"/>
        <v>-100</v>
      </c>
      <c r="Z61" s="184">
        <v>61548973.552999981</v>
      </c>
      <c r="AA61" s="185">
        <v>48686613.139000006</v>
      </c>
      <c r="AB61" s="189">
        <f t="shared" si="60"/>
        <v>-20.897765911439876</v>
      </c>
      <c r="AC61" s="63">
        <f t="shared" si="61"/>
        <v>-27868205.113999985</v>
      </c>
      <c r="AD61" s="63">
        <f t="shared" si="62"/>
        <v>0</v>
      </c>
      <c r="AE61" s="64">
        <f t="shared" si="47"/>
        <v>-100</v>
      </c>
      <c r="AF61" s="185">
        <v>6741129.2530000005</v>
      </c>
      <c r="AG61" s="65">
        <v>7811858.876000002</v>
      </c>
      <c r="AH61" s="62">
        <v>7359999.089999998</v>
      </c>
      <c r="AI61" s="60">
        <f t="shared" si="63"/>
        <v>4587405.0610000025</v>
      </c>
      <c r="AJ61" s="63"/>
      <c r="AK61" s="63"/>
      <c r="AL61" s="63"/>
      <c r="AM61" s="66"/>
      <c r="AN61" s="63"/>
      <c r="AO61" s="63"/>
      <c r="AP61" s="63"/>
      <c r="AQ61" s="63"/>
      <c r="AR61" s="190">
        <f t="shared" si="64"/>
        <v>-37.671119182162784</v>
      </c>
      <c r="AS61" s="184">
        <v>33680768.438999996</v>
      </c>
      <c r="AT61" s="185">
        <v>26500392.280000001</v>
      </c>
      <c r="AU61" s="186">
        <f t="shared" si="49"/>
        <v>-21.318920237834053</v>
      </c>
      <c r="AY61" s="205">
        <v>500710</v>
      </c>
      <c r="AZ61" s="204" t="s">
        <v>89</v>
      </c>
      <c r="BE61" s="196">
        <v>44259407.647000007</v>
      </c>
      <c r="BF61" s="196">
        <v>37559856.441</v>
      </c>
      <c r="BG61" s="196">
        <v>35027875.958999991</v>
      </c>
      <c r="BH61" s="196">
        <v>25790238.827000003</v>
      </c>
      <c r="BI61" s="197">
        <v>20427568.812999997</v>
      </c>
      <c r="BJ61" s="14">
        <f t="shared" si="50"/>
        <v>-20.793409669342747</v>
      </c>
      <c r="BK61" s="15">
        <f t="shared" si="65"/>
        <v>-17.488333062145969</v>
      </c>
      <c r="BL61" s="184">
        <v>5647421.8740000008</v>
      </c>
      <c r="BM61" s="185">
        <v>5233306.1160000004</v>
      </c>
      <c r="BN61" s="186">
        <f t="shared" si="51"/>
        <v>-7.3328284523339002</v>
      </c>
      <c r="BO61" s="62">
        <f t="shared" si="66"/>
        <v>8595095.4360000007</v>
      </c>
      <c r="BP61" s="62">
        <f t="shared" si="67"/>
        <v>1219491.1559999995</v>
      </c>
      <c r="BQ61" s="17">
        <f t="shared" si="68"/>
        <v>-85.811778762894946</v>
      </c>
      <c r="BR61" s="62">
        <v>6410753.9209999936</v>
      </c>
      <c r="BS61" s="62">
        <v>4727893.7439999962</v>
      </c>
      <c r="BT61" s="17">
        <v>-26.250581409580814</v>
      </c>
      <c r="BU61" s="62">
        <f t="shared" si="69"/>
        <v>-13008999.826999996</v>
      </c>
      <c r="BV61" s="62">
        <f t="shared" si="70"/>
        <v>0</v>
      </c>
      <c r="BW61" s="188">
        <f t="shared" si="52"/>
        <v>-100</v>
      </c>
      <c r="BX61" s="184">
        <v>14242517.310000001</v>
      </c>
      <c r="BY61" s="185">
        <v>10834261.359000001</v>
      </c>
      <c r="BZ61" s="189">
        <f t="shared" si="71"/>
        <v>-23.930151368725976</v>
      </c>
      <c r="CA61" s="63">
        <f t="shared" si="72"/>
        <v>-6598245.9060000004</v>
      </c>
      <c r="CB61" s="63">
        <f t="shared" si="73"/>
        <v>0</v>
      </c>
      <c r="CC61" s="64">
        <f t="shared" si="53"/>
        <v>-100</v>
      </c>
      <c r="CD61" s="185">
        <v>1575566.003</v>
      </c>
      <c r="CE61" s="65">
        <v>1892693.5699999998</v>
      </c>
      <c r="CF61" s="62">
        <v>1765046.5430000005</v>
      </c>
      <c r="CG61" s="60">
        <f t="shared" si="74"/>
        <v>1219491.1559999995</v>
      </c>
      <c r="CH61" s="63"/>
      <c r="CI61" s="63"/>
      <c r="CJ61" s="63"/>
      <c r="CK61" s="66"/>
      <c r="CL61" s="63"/>
      <c r="CM61" s="63"/>
      <c r="CN61" s="63"/>
      <c r="CO61" s="63"/>
      <c r="CP61" s="190">
        <f t="shared" si="75"/>
        <v>-30.908838589192992</v>
      </c>
      <c r="CQ61" s="184">
        <v>7644271.4040000001</v>
      </c>
      <c r="CR61" s="185">
        <v>6452797.2719999999</v>
      </c>
      <c r="CS61" s="186">
        <f t="shared" si="55"/>
        <v>-15.586496986181578</v>
      </c>
    </row>
    <row r="62" spans="2:97" ht="13.5" hidden="1" x14ac:dyDescent="0.25">
      <c r="B62" s="276">
        <v>16</v>
      </c>
      <c r="C62" s="181">
        <v>4801</v>
      </c>
      <c r="D62" s="182" t="s">
        <v>90</v>
      </c>
      <c r="G62" s="184">
        <v>35596206.608000003</v>
      </c>
      <c r="H62" s="184">
        <v>45103638.746999986</v>
      </c>
      <c r="I62" s="184">
        <v>57992204.362000003</v>
      </c>
      <c r="J62" s="184">
        <v>55823021.891999997</v>
      </c>
      <c r="K62" s="185">
        <v>66233358.705000013</v>
      </c>
      <c r="L62" s="14">
        <f t="shared" si="42"/>
        <v>18.648823478493775</v>
      </c>
      <c r="M62" s="15">
        <f t="shared" si="43"/>
        <v>15.663089389745835</v>
      </c>
      <c r="N62" s="184">
        <v>13355487.395999998</v>
      </c>
      <c r="O62" s="185">
        <v>19844277.774999999</v>
      </c>
      <c r="P62" s="186">
        <f t="shared" si="44"/>
        <v>48.585200873637973</v>
      </c>
      <c r="Q62" s="62">
        <f t="shared" si="56"/>
        <v>12016222.509000007</v>
      </c>
      <c r="R62" s="62">
        <f t="shared" si="57"/>
        <v>5233745.2749999976</v>
      </c>
      <c r="S62" s="17">
        <f t="shared" si="45"/>
        <v>-56.444337885055099</v>
      </c>
      <c r="T62" s="62">
        <v>18156074.667999987</v>
      </c>
      <c r="U62" s="62">
        <v>19771452.900000002</v>
      </c>
      <c r="V62" s="187">
        <v>8.8971777299809958</v>
      </c>
      <c r="W62" s="62">
        <f t="shared" si="58"/>
        <v>-24801651.089999989</v>
      </c>
      <c r="X62" s="62">
        <f t="shared" si="59"/>
        <v>0</v>
      </c>
      <c r="Y62" s="188">
        <f t="shared" si="46"/>
        <v>-100</v>
      </c>
      <c r="Z62" s="184">
        <v>25371709.905000005</v>
      </c>
      <c r="AA62" s="185">
        <v>31163523.130999997</v>
      </c>
      <c r="AB62" s="189">
        <f t="shared" si="60"/>
        <v>22.827839541309743</v>
      </c>
      <c r="AC62" s="63">
        <f t="shared" si="61"/>
        <v>-6645576.4220000021</v>
      </c>
      <c r="AD62" s="63">
        <f t="shared" si="62"/>
        <v>0</v>
      </c>
      <c r="AE62" s="64">
        <f t="shared" si="47"/>
        <v>-100</v>
      </c>
      <c r="AF62" s="185">
        <v>6492393.9800000014</v>
      </c>
      <c r="AG62" s="65">
        <v>6366318.4789999994</v>
      </c>
      <c r="AH62" s="62">
        <v>6985565.3159999987</v>
      </c>
      <c r="AI62" s="60">
        <f t="shared" si="63"/>
        <v>5233745.2749999976</v>
      </c>
      <c r="AJ62" s="63"/>
      <c r="AK62" s="63"/>
      <c r="AL62" s="63"/>
      <c r="AM62" s="66"/>
      <c r="AN62" s="63"/>
      <c r="AO62" s="63"/>
      <c r="AP62" s="63"/>
      <c r="AQ62" s="63"/>
      <c r="AR62" s="190">
        <f t="shared" si="64"/>
        <v>-25.077713280950466</v>
      </c>
      <c r="AS62" s="184">
        <v>18726133.483000003</v>
      </c>
      <c r="AT62" s="185">
        <v>25078023.049999997</v>
      </c>
      <c r="AU62" s="186">
        <f t="shared" si="49"/>
        <v>33.919920376335988</v>
      </c>
      <c r="AY62" s="194">
        <v>4801</v>
      </c>
      <c r="AZ62" s="182" t="s">
        <v>90</v>
      </c>
      <c r="BE62" s="196">
        <v>22336966.650000002</v>
      </c>
      <c r="BF62" s="196">
        <v>23756702.989999995</v>
      </c>
      <c r="BG62" s="196">
        <v>39539444.037000008</v>
      </c>
      <c r="BH62" s="196">
        <v>46041454.465000011</v>
      </c>
      <c r="BI62" s="197">
        <v>61994105.574000016</v>
      </c>
      <c r="BJ62" s="14">
        <f t="shared" si="50"/>
        <v>34.648451692869429</v>
      </c>
      <c r="BK62" s="15">
        <f t="shared" si="65"/>
        <v>31.039288760786661</v>
      </c>
      <c r="BL62" s="184">
        <v>10390600.097999999</v>
      </c>
      <c r="BM62" s="185">
        <v>20343889.470999997</v>
      </c>
      <c r="BN62" s="186">
        <f t="shared" si="51"/>
        <v>95.791285191659185</v>
      </c>
      <c r="BO62" s="62">
        <f t="shared" si="66"/>
        <v>12516910.847000001</v>
      </c>
      <c r="BP62" s="62">
        <f t="shared" si="67"/>
        <v>4911574.5400000038</v>
      </c>
      <c r="BQ62" s="17">
        <f t="shared" si="68"/>
        <v>-60.760489548607843</v>
      </c>
      <c r="BR62" s="62">
        <v>14835132.300000004</v>
      </c>
      <c r="BS62" s="62">
        <v>16187917.115000008</v>
      </c>
      <c r="BT62" s="17">
        <v>9.1187917144493724</v>
      </c>
      <c r="BU62" s="62">
        <f t="shared" si="69"/>
        <v>-22903028.303000011</v>
      </c>
      <c r="BV62" s="62">
        <f t="shared" si="70"/>
        <v>0</v>
      </c>
      <c r="BW62" s="188">
        <f t="shared" si="52"/>
        <v>-100</v>
      </c>
      <c r="BX62" s="184">
        <v>22907510.945</v>
      </c>
      <c r="BY62" s="185">
        <v>26988726.832000002</v>
      </c>
      <c r="BZ62" s="189">
        <f t="shared" si="71"/>
        <v>17.816059967400363</v>
      </c>
      <c r="CA62" s="63">
        <f t="shared" si="72"/>
        <v>-8067896.0030000042</v>
      </c>
      <c r="CB62" s="63">
        <f t="shared" si="73"/>
        <v>0</v>
      </c>
      <c r="CC62" s="64">
        <f t="shared" si="53"/>
        <v>-100</v>
      </c>
      <c r="CD62" s="185">
        <v>5997225.9510000004</v>
      </c>
      <c r="CE62" s="65">
        <v>5893040.46</v>
      </c>
      <c r="CF62" s="62">
        <v>8453623.0599999949</v>
      </c>
      <c r="CG62" s="60">
        <f t="shared" si="74"/>
        <v>4911574.5400000038</v>
      </c>
      <c r="CH62" s="63"/>
      <c r="CI62" s="63"/>
      <c r="CJ62" s="63"/>
      <c r="CK62" s="66"/>
      <c r="CL62" s="63"/>
      <c r="CM62" s="63"/>
      <c r="CN62" s="63"/>
      <c r="CO62" s="63"/>
      <c r="CP62" s="190">
        <f t="shared" si="75"/>
        <v>-41.899768831187906</v>
      </c>
      <c r="CQ62" s="184">
        <v>14839614.941999996</v>
      </c>
      <c r="CR62" s="185">
        <v>25255464.011</v>
      </c>
      <c r="CS62" s="186">
        <f t="shared" si="55"/>
        <v>70.189483417931712</v>
      </c>
    </row>
    <row r="63" spans="2:97" ht="13.5" hidden="1" x14ac:dyDescent="0.25">
      <c r="B63" s="276">
        <v>17</v>
      </c>
      <c r="C63" s="181">
        <v>3901</v>
      </c>
      <c r="D63" s="182" t="s">
        <v>91</v>
      </c>
      <c r="G63" s="184">
        <v>61796764.596000001</v>
      </c>
      <c r="H63" s="184">
        <v>48938541.349000007</v>
      </c>
      <c r="I63" s="184">
        <v>53778469.360999994</v>
      </c>
      <c r="J63" s="184">
        <v>61785855.29900001</v>
      </c>
      <c r="K63" s="185">
        <v>61799152.802999988</v>
      </c>
      <c r="L63" s="14">
        <f t="shared" si="42"/>
        <v>2.1521922672475362E-2</v>
      </c>
      <c r="M63" s="15">
        <f t="shared" si="43"/>
        <v>2.3592655153188247</v>
      </c>
      <c r="N63" s="184">
        <v>13796825.514000002</v>
      </c>
      <c r="O63" s="185">
        <v>13783998.625000004</v>
      </c>
      <c r="P63" s="186">
        <f t="shared" si="44"/>
        <v>-9.2969857355830063E-2</v>
      </c>
      <c r="Q63" s="62">
        <f t="shared" si="56"/>
        <v>16343132.647999998</v>
      </c>
      <c r="R63" s="62">
        <f t="shared" si="57"/>
        <v>4643442.023000001</v>
      </c>
      <c r="S63" s="17">
        <f t="shared" si="45"/>
        <v>-71.587809246789377</v>
      </c>
      <c r="T63" s="62">
        <v>15843355.150999993</v>
      </c>
      <c r="U63" s="62">
        <v>20952437.653999999</v>
      </c>
      <c r="V63" s="187">
        <v>32.247478228609509</v>
      </c>
      <c r="W63" s="62">
        <f t="shared" si="58"/>
        <v>-27413503.149999991</v>
      </c>
      <c r="X63" s="62">
        <f t="shared" si="59"/>
        <v>0</v>
      </c>
      <c r="Y63" s="188">
        <f t="shared" si="46"/>
        <v>-100</v>
      </c>
      <c r="Z63" s="184">
        <v>30139958.162</v>
      </c>
      <c r="AA63" s="185">
        <v>27105388.569000002</v>
      </c>
      <c r="AB63" s="189">
        <f t="shared" si="60"/>
        <v>-10.068260800792808</v>
      </c>
      <c r="AC63" s="63">
        <f t="shared" si="61"/>
        <v>-11570147.998999998</v>
      </c>
      <c r="AD63" s="63">
        <f t="shared" si="62"/>
        <v>0</v>
      </c>
      <c r="AE63" s="64">
        <f t="shared" si="47"/>
        <v>-100</v>
      </c>
      <c r="AF63" s="185">
        <v>4254077.6169999996</v>
      </c>
      <c r="AG63" s="65">
        <v>5038822.9300000006</v>
      </c>
      <c r="AH63" s="62">
        <v>4491098.0780000044</v>
      </c>
      <c r="AI63" s="60">
        <f t="shared" si="63"/>
        <v>4643442.023000001</v>
      </c>
      <c r="AJ63" s="63"/>
      <c r="AK63" s="63"/>
      <c r="AL63" s="63"/>
      <c r="AM63" s="66"/>
      <c r="AN63" s="63"/>
      <c r="AO63" s="63"/>
      <c r="AP63" s="63"/>
      <c r="AQ63" s="63"/>
      <c r="AR63" s="190">
        <f t="shared" si="64"/>
        <v>3.392131330782227</v>
      </c>
      <c r="AS63" s="184">
        <v>18569810.163000003</v>
      </c>
      <c r="AT63" s="185">
        <v>18427440.648000006</v>
      </c>
      <c r="AU63" s="186">
        <f t="shared" si="49"/>
        <v>-0.76667189244435818</v>
      </c>
      <c r="AY63" s="203">
        <v>3901</v>
      </c>
      <c r="AZ63" s="182" t="s">
        <v>91</v>
      </c>
      <c r="BE63" s="196">
        <v>23340805.846000008</v>
      </c>
      <c r="BF63" s="196">
        <v>19306210.310999997</v>
      </c>
      <c r="BG63" s="196">
        <v>23296274.525000002</v>
      </c>
      <c r="BH63" s="196">
        <v>25495633.485999998</v>
      </c>
      <c r="BI63" s="197">
        <v>26111417.125999995</v>
      </c>
      <c r="BJ63" s="14">
        <f t="shared" si="50"/>
        <v>2.415251381528261</v>
      </c>
      <c r="BK63" s="15">
        <f t="shared" si="65"/>
        <v>5.1525470344636233</v>
      </c>
      <c r="BL63" s="184">
        <v>6333548.9709999999</v>
      </c>
      <c r="BM63" s="185">
        <v>6532110.6189999999</v>
      </c>
      <c r="BN63" s="186">
        <f t="shared" si="51"/>
        <v>3.1350771725169007</v>
      </c>
      <c r="BO63" s="62">
        <f t="shared" si="66"/>
        <v>5658993.4489999963</v>
      </c>
      <c r="BP63" s="62">
        <f t="shared" si="67"/>
        <v>2278726.6010000044</v>
      </c>
      <c r="BQ63" s="17">
        <f t="shared" si="68"/>
        <v>-59.732651724439101</v>
      </c>
      <c r="BR63" s="62">
        <v>6752267.1419999953</v>
      </c>
      <c r="BS63" s="62">
        <v>7243777.894000004</v>
      </c>
      <c r="BT63" s="17">
        <v>7.2791958858195462</v>
      </c>
      <c r="BU63" s="62">
        <f t="shared" si="69"/>
        <v>-10216549.45299999</v>
      </c>
      <c r="BV63" s="62">
        <f t="shared" si="70"/>
        <v>0</v>
      </c>
      <c r="BW63" s="188">
        <f t="shared" si="52"/>
        <v>-100</v>
      </c>
      <c r="BX63" s="184">
        <v>11992542.419999996</v>
      </c>
      <c r="BY63" s="185">
        <v>12438867.009</v>
      </c>
      <c r="BZ63" s="189">
        <f t="shared" si="71"/>
        <v>3.7216844716401978</v>
      </c>
      <c r="CA63" s="63">
        <f t="shared" si="72"/>
        <v>-3464282.3109999951</v>
      </c>
      <c r="CB63" s="63">
        <f t="shared" si="73"/>
        <v>0</v>
      </c>
      <c r="CC63" s="64">
        <f t="shared" si="53"/>
        <v>-100</v>
      </c>
      <c r="CD63" s="185">
        <v>2004022.3590000004</v>
      </c>
      <c r="CE63" s="65">
        <v>2441654.3999999994</v>
      </c>
      <c r="CF63" s="62">
        <v>2086433.86</v>
      </c>
      <c r="CG63" s="60">
        <f t="shared" si="74"/>
        <v>2278726.6010000044</v>
      </c>
      <c r="CH63" s="63"/>
      <c r="CI63" s="63"/>
      <c r="CJ63" s="63"/>
      <c r="CK63" s="66"/>
      <c r="CL63" s="63"/>
      <c r="CM63" s="63"/>
      <c r="CN63" s="63"/>
      <c r="CO63" s="63"/>
      <c r="CP63" s="190">
        <f t="shared" si="75"/>
        <v>9.2163353311379037</v>
      </c>
      <c r="CQ63" s="184">
        <v>8528260.1090000011</v>
      </c>
      <c r="CR63" s="185">
        <v>8810837.2200000044</v>
      </c>
      <c r="CS63" s="186">
        <f t="shared" si="55"/>
        <v>3.3134204091851678</v>
      </c>
    </row>
    <row r="64" spans="2:97" ht="13.5" hidden="1" x14ac:dyDescent="0.25">
      <c r="B64" s="276">
        <v>18</v>
      </c>
      <c r="C64" s="181" t="s">
        <v>92</v>
      </c>
      <c r="D64" s="182" t="s">
        <v>93</v>
      </c>
      <c r="G64" s="184">
        <v>44150792.305</v>
      </c>
      <c r="H64" s="184">
        <v>44561822.669</v>
      </c>
      <c r="I64" s="184">
        <v>53829207.373999998</v>
      </c>
      <c r="J64" s="184">
        <v>55096799.380999997</v>
      </c>
      <c r="K64" s="185">
        <v>51067101.917999998</v>
      </c>
      <c r="L64" s="14">
        <f t="shared" si="42"/>
        <v>-7.313850365670481</v>
      </c>
      <c r="M64" s="15">
        <f t="shared" si="43"/>
        <v>5.1615272298752615</v>
      </c>
      <c r="N64" s="184">
        <v>11835410.220000001</v>
      </c>
      <c r="O64" s="185">
        <v>12107719.139</v>
      </c>
      <c r="P64" s="186">
        <f t="shared" si="44"/>
        <v>2.3007983157173553</v>
      </c>
      <c r="Q64" s="62">
        <f t="shared" si="56"/>
        <v>13588844.345999999</v>
      </c>
      <c r="R64" s="62">
        <f t="shared" si="57"/>
        <v>3327099.6810000003</v>
      </c>
      <c r="S64" s="17">
        <f t="shared" si="45"/>
        <v>-75.515948256634772</v>
      </c>
      <c r="T64" s="62">
        <v>15451674.069999998</v>
      </c>
      <c r="U64" s="62">
        <v>13408872.546999998</v>
      </c>
      <c r="V64" s="187">
        <v>-13.220583826358176</v>
      </c>
      <c r="W64" s="62">
        <f t="shared" si="58"/>
        <v>-24983513.088</v>
      </c>
      <c r="X64" s="62">
        <f t="shared" si="59"/>
        <v>0</v>
      </c>
      <c r="Y64" s="188">
        <f t="shared" si="46"/>
        <v>-100</v>
      </c>
      <c r="Z64" s="184">
        <v>25424254.566</v>
      </c>
      <c r="AA64" s="185">
        <v>22931505.166000001</v>
      </c>
      <c r="AB64" s="189">
        <f t="shared" si="60"/>
        <v>-9.8046115512608445</v>
      </c>
      <c r="AC64" s="63">
        <f t="shared" si="61"/>
        <v>-9531839.0179999992</v>
      </c>
      <c r="AD64" s="63">
        <f t="shared" si="62"/>
        <v>0</v>
      </c>
      <c r="AE64" s="64">
        <f t="shared" si="47"/>
        <v>-100</v>
      </c>
      <c r="AF64" s="185">
        <v>3756212.65</v>
      </c>
      <c r="AG64" s="65">
        <v>4480190.3420000002</v>
      </c>
      <c r="AH64" s="62">
        <v>3871316.1470000003</v>
      </c>
      <c r="AI64" s="60">
        <f t="shared" si="63"/>
        <v>3327099.6810000003</v>
      </c>
      <c r="AJ64" s="63"/>
      <c r="AK64" s="63"/>
      <c r="AL64" s="63"/>
      <c r="AM64" s="66"/>
      <c r="AN64" s="63"/>
      <c r="AO64" s="63"/>
      <c r="AP64" s="63"/>
      <c r="AQ64" s="63"/>
      <c r="AR64" s="190">
        <f t="shared" si="64"/>
        <v>-14.057660117005163</v>
      </c>
      <c r="AS64" s="184">
        <v>15892415.548</v>
      </c>
      <c r="AT64" s="185">
        <v>15434818.82</v>
      </c>
      <c r="AU64" s="186">
        <f t="shared" si="49"/>
        <v>-2.8793403156236179</v>
      </c>
      <c r="AY64" s="194" t="s">
        <v>92</v>
      </c>
      <c r="AZ64" s="182" t="s">
        <v>93</v>
      </c>
      <c r="BE64" s="196">
        <v>66863515.799999997</v>
      </c>
      <c r="BF64" s="196">
        <v>54550176.289999999</v>
      </c>
      <c r="BG64" s="196">
        <v>60913586.842999995</v>
      </c>
      <c r="BH64" s="196">
        <v>59118512.284999996</v>
      </c>
      <c r="BI64" s="197">
        <v>56645202.920000002</v>
      </c>
      <c r="BJ64" s="14">
        <f t="shared" si="50"/>
        <v>-4.1836461531315328</v>
      </c>
      <c r="BK64" s="15">
        <f t="shared" si="65"/>
        <v>-2.4813861668266242</v>
      </c>
      <c r="BL64" s="184">
        <v>13023576.210000001</v>
      </c>
      <c r="BM64" s="185">
        <v>14381014.18</v>
      </c>
      <c r="BN64" s="186">
        <f t="shared" si="51"/>
        <v>10.42292798930071</v>
      </c>
      <c r="BO64" s="62">
        <f t="shared" si="66"/>
        <v>13858931.68</v>
      </c>
      <c r="BP64" s="62">
        <f t="shared" si="67"/>
        <v>4036373.1400000006</v>
      </c>
      <c r="BQ64" s="17">
        <f t="shared" si="68"/>
        <v>-70.875293758573449</v>
      </c>
      <c r="BR64" s="62">
        <v>16605333.979999995</v>
      </c>
      <c r="BS64" s="62">
        <v>14807967.619999994</v>
      </c>
      <c r="BT64" s="17">
        <v>-10.824030171057132</v>
      </c>
      <c r="BU64" s="62">
        <f t="shared" si="69"/>
        <v>-26080284.519999996</v>
      </c>
      <c r="BV64" s="62">
        <f t="shared" si="70"/>
        <v>0</v>
      </c>
      <c r="BW64" s="188">
        <f t="shared" si="52"/>
        <v>-100</v>
      </c>
      <c r="BX64" s="184">
        <v>26882507.890000001</v>
      </c>
      <c r="BY64" s="185">
        <v>25051830.060000002</v>
      </c>
      <c r="BZ64" s="189">
        <f t="shared" si="71"/>
        <v>-6.809922041094203</v>
      </c>
      <c r="CA64" s="63">
        <f t="shared" si="72"/>
        <v>-9474950.5399999991</v>
      </c>
      <c r="CB64" s="63">
        <f t="shared" si="73"/>
        <v>0</v>
      </c>
      <c r="CC64" s="64">
        <f t="shared" si="53"/>
        <v>-100</v>
      </c>
      <c r="CD64" s="185">
        <v>4197714</v>
      </c>
      <c r="CE64" s="65">
        <v>5671556.1799999997</v>
      </c>
      <c r="CF64" s="62">
        <v>4511744</v>
      </c>
      <c r="CG64" s="60">
        <f t="shared" si="74"/>
        <v>4036373.1400000006</v>
      </c>
      <c r="CH64" s="63"/>
      <c r="CI64" s="63"/>
      <c r="CJ64" s="63"/>
      <c r="CK64" s="66"/>
      <c r="CL64" s="63"/>
      <c r="CM64" s="63"/>
      <c r="CN64" s="63"/>
      <c r="CO64" s="63"/>
      <c r="CP64" s="190">
        <f t="shared" si="75"/>
        <v>-10.536299488623454</v>
      </c>
      <c r="CQ64" s="184">
        <v>17407557.350000001</v>
      </c>
      <c r="CR64" s="185">
        <v>18417387.32</v>
      </c>
      <c r="CS64" s="186">
        <f t="shared" si="55"/>
        <v>5.8011009224105692</v>
      </c>
    </row>
    <row r="65" spans="2:97" ht="13.5" hidden="1" x14ac:dyDescent="0.25">
      <c r="B65" s="276">
        <v>19</v>
      </c>
      <c r="C65" s="181" t="s">
        <v>94</v>
      </c>
      <c r="D65" s="182" t="s">
        <v>95</v>
      </c>
      <c r="G65" s="184">
        <v>1139022.5790000001</v>
      </c>
      <c r="H65" s="184">
        <v>15829629.476</v>
      </c>
      <c r="I65" s="184">
        <v>43281252.305</v>
      </c>
      <c r="J65" s="184">
        <v>49685205.700000003</v>
      </c>
      <c r="K65" s="185">
        <v>49031131.883000001</v>
      </c>
      <c r="L65" s="14">
        <f t="shared" si="42"/>
        <v>-1.31643576349328</v>
      </c>
      <c r="M65" s="15">
        <f t="shared" si="43"/>
        <v>137.93786010133431</v>
      </c>
      <c r="N65" s="184">
        <v>8786710.2060000002</v>
      </c>
      <c r="O65" s="185">
        <v>12272799.32</v>
      </c>
      <c r="P65" s="186">
        <f t="shared" si="44"/>
        <v>39.674565705143273</v>
      </c>
      <c r="Q65" s="62">
        <f t="shared" si="56"/>
        <v>12313309.063000001</v>
      </c>
      <c r="R65" s="62">
        <f t="shared" si="57"/>
        <v>2589265.8389999992</v>
      </c>
      <c r="S65" s="17">
        <f t="shared" si="45"/>
        <v>-78.97181151100618</v>
      </c>
      <c r="T65" s="62">
        <v>13732232.611000001</v>
      </c>
      <c r="U65" s="62">
        <v>12475858.092999998</v>
      </c>
      <c r="V65" s="187">
        <v>-9.1490914375685914</v>
      </c>
      <c r="W65" s="62">
        <f t="shared" si="58"/>
        <v>-21813070.634000003</v>
      </c>
      <c r="X65" s="62">
        <f t="shared" si="59"/>
        <v>0</v>
      </c>
      <c r="Y65" s="188">
        <f t="shared" si="46"/>
        <v>-100</v>
      </c>
      <c r="Z65" s="184">
        <v>21100019.269000001</v>
      </c>
      <c r="AA65" s="185">
        <v>22107581.728999998</v>
      </c>
      <c r="AB65" s="189">
        <f t="shared" si="60"/>
        <v>4.7751731747482378</v>
      </c>
      <c r="AC65" s="63">
        <f t="shared" si="61"/>
        <v>-8080838.0230000019</v>
      </c>
      <c r="AD65" s="63">
        <f t="shared" si="62"/>
        <v>0</v>
      </c>
      <c r="AE65" s="64">
        <f t="shared" si="47"/>
        <v>-100</v>
      </c>
      <c r="AF65" s="185">
        <v>4171465.0639999998</v>
      </c>
      <c r="AG65" s="65">
        <v>4231650.6640000008</v>
      </c>
      <c r="AH65" s="62">
        <v>3869683.5919999997</v>
      </c>
      <c r="AI65" s="60">
        <f t="shared" si="63"/>
        <v>2589265.8389999992</v>
      </c>
      <c r="AJ65" s="63"/>
      <c r="AK65" s="63"/>
      <c r="AL65" s="63"/>
      <c r="AM65" s="66"/>
      <c r="AN65" s="63"/>
      <c r="AO65" s="63"/>
      <c r="AP65" s="63"/>
      <c r="AQ65" s="63"/>
      <c r="AR65" s="190">
        <f t="shared" si="64"/>
        <v>-33.088435334792628</v>
      </c>
      <c r="AS65" s="184">
        <v>13019181.245999999</v>
      </c>
      <c r="AT65" s="185">
        <v>14862065.159</v>
      </c>
      <c r="AU65" s="186">
        <f t="shared" si="49"/>
        <v>14.155144460917668</v>
      </c>
      <c r="AY65" s="181" t="s">
        <v>94</v>
      </c>
      <c r="AZ65" s="182" t="s">
        <v>95</v>
      </c>
      <c r="BE65" s="196">
        <v>5386</v>
      </c>
      <c r="BF65" s="196">
        <v>32373.156999999999</v>
      </c>
      <c r="BG65" s="196">
        <v>70069.694000000003</v>
      </c>
      <c r="BH65" s="196">
        <v>56018.161999999997</v>
      </c>
      <c r="BI65" s="197">
        <v>52927.62</v>
      </c>
      <c r="BJ65" s="14">
        <f t="shared" si="50"/>
        <v>-5.5170357070979845</v>
      </c>
      <c r="BK65" s="15">
        <f t="shared" si="65"/>
        <v>66.83900205387377</v>
      </c>
      <c r="BL65" s="184">
        <v>10992.605</v>
      </c>
      <c r="BM65" s="185">
        <v>12485.96</v>
      </c>
      <c r="BN65" s="186">
        <f t="shared" si="51"/>
        <v>13.58508742923083</v>
      </c>
      <c r="BO65" s="62">
        <f t="shared" si="66"/>
        <v>14599.897000000001</v>
      </c>
      <c r="BP65" s="62">
        <f t="shared" si="67"/>
        <v>2576.3999999999996</v>
      </c>
      <c r="BQ65" s="17">
        <f t="shared" si="68"/>
        <v>-82.35330016369295</v>
      </c>
      <c r="BR65" s="62">
        <v>15579.484999999999</v>
      </c>
      <c r="BS65" s="62">
        <v>13197.709999999995</v>
      </c>
      <c r="BT65" s="17">
        <v>-15.28789302085405</v>
      </c>
      <c r="BU65" s="62">
        <f t="shared" si="69"/>
        <v>-25090.432000000001</v>
      </c>
      <c r="BV65" s="62">
        <f t="shared" si="70"/>
        <v>0</v>
      </c>
      <c r="BW65" s="188">
        <f t="shared" si="52"/>
        <v>-100</v>
      </c>
      <c r="BX65" s="184">
        <v>25592.502</v>
      </c>
      <c r="BY65" s="185">
        <v>24035.38</v>
      </c>
      <c r="BZ65" s="189">
        <f t="shared" si="71"/>
        <v>-6.0842898439550748</v>
      </c>
      <c r="CA65" s="63">
        <f t="shared" si="72"/>
        <v>-9510.9470000000001</v>
      </c>
      <c r="CB65" s="63">
        <f t="shared" si="73"/>
        <v>0</v>
      </c>
      <c r="CC65" s="64">
        <f t="shared" si="53"/>
        <v>-100</v>
      </c>
      <c r="CD65" s="185">
        <v>4045.37</v>
      </c>
      <c r="CE65" s="65">
        <v>4039.8900000000003</v>
      </c>
      <c r="CF65" s="62">
        <v>4400.7</v>
      </c>
      <c r="CG65" s="60">
        <f t="shared" si="74"/>
        <v>2576.3999999999996</v>
      </c>
      <c r="CH65" s="63"/>
      <c r="CI65" s="63"/>
      <c r="CJ65" s="63"/>
      <c r="CK65" s="66"/>
      <c r="CL65" s="63"/>
      <c r="CM65" s="63"/>
      <c r="CN65" s="63"/>
      <c r="CO65" s="63"/>
      <c r="CP65" s="190">
        <f t="shared" si="75"/>
        <v>-41.454768559547347</v>
      </c>
      <c r="CQ65" s="184">
        <v>16081.555</v>
      </c>
      <c r="CR65" s="185">
        <v>15062.36</v>
      </c>
      <c r="CS65" s="186">
        <f t="shared" si="55"/>
        <v>-6.3376644858037654</v>
      </c>
    </row>
    <row r="66" spans="2:97" ht="13.5" hidden="1" x14ac:dyDescent="0.25">
      <c r="B66" s="276">
        <v>20</v>
      </c>
      <c r="C66" s="181">
        <v>210690</v>
      </c>
      <c r="D66" s="182" t="s">
        <v>96</v>
      </c>
      <c r="G66" s="184">
        <v>59801065.082999989</v>
      </c>
      <c r="H66" s="184">
        <v>52344833.213</v>
      </c>
      <c r="I66" s="184">
        <v>41922670.245000005</v>
      </c>
      <c r="J66" s="184">
        <v>36292766.646000005</v>
      </c>
      <c r="K66" s="185">
        <v>37022114.022000007</v>
      </c>
      <c r="L66" s="14">
        <f t="shared" si="42"/>
        <v>2.0096218706996445</v>
      </c>
      <c r="M66" s="15">
        <f t="shared" si="43"/>
        <v>-12.411904222821761</v>
      </c>
      <c r="N66" s="184">
        <v>8205749.2399999993</v>
      </c>
      <c r="O66" s="185">
        <v>10152914.012</v>
      </c>
      <c r="P66" s="186">
        <f t="shared" si="44"/>
        <v>23.729274622581581</v>
      </c>
      <c r="Q66" s="62">
        <f t="shared" si="56"/>
        <v>9084952.0709999986</v>
      </c>
      <c r="R66" s="62">
        <f t="shared" si="57"/>
        <v>4346303.4969999976</v>
      </c>
      <c r="S66" s="17">
        <f t="shared" si="45"/>
        <v>-52.15931286116745</v>
      </c>
      <c r="T66" s="62">
        <v>9788094.5879999995</v>
      </c>
      <c r="U66" s="62">
        <v>10326337.054999996</v>
      </c>
      <c r="V66" s="187">
        <v>5.4989504051163394</v>
      </c>
      <c r="W66" s="62">
        <f t="shared" si="58"/>
        <v>-15448574.392999995</v>
      </c>
      <c r="X66" s="62">
        <f t="shared" si="59"/>
        <v>0</v>
      </c>
      <c r="Y66" s="188">
        <f t="shared" si="46"/>
        <v>-100</v>
      </c>
      <c r="Z66" s="184">
        <v>17290701.310999997</v>
      </c>
      <c r="AA66" s="185">
        <v>16713504.042000001</v>
      </c>
      <c r="AB66" s="189">
        <f t="shared" si="60"/>
        <v>-3.3381946667067481</v>
      </c>
      <c r="AC66" s="63">
        <f t="shared" si="61"/>
        <v>-5660479.8049999941</v>
      </c>
      <c r="AD66" s="63">
        <f t="shared" si="62"/>
        <v>0</v>
      </c>
      <c r="AE66" s="64">
        <f t="shared" si="47"/>
        <v>-100</v>
      </c>
      <c r="AF66" s="185">
        <v>2565255.963</v>
      </c>
      <c r="AG66" s="65">
        <v>3610944.8120000004</v>
      </c>
      <c r="AH66" s="62">
        <v>3976713.2369999993</v>
      </c>
      <c r="AI66" s="60">
        <f t="shared" si="63"/>
        <v>4346303.4969999976</v>
      </c>
      <c r="AJ66" s="63"/>
      <c r="AK66" s="63"/>
      <c r="AL66" s="63"/>
      <c r="AM66" s="66"/>
      <c r="AN66" s="63"/>
      <c r="AO66" s="63"/>
      <c r="AP66" s="63"/>
      <c r="AQ66" s="63"/>
      <c r="AR66" s="190">
        <f t="shared" si="64"/>
        <v>9.2938624933090299</v>
      </c>
      <c r="AS66" s="184">
        <v>11630221.506000003</v>
      </c>
      <c r="AT66" s="185">
        <v>14499217.508999998</v>
      </c>
      <c r="AU66" s="186">
        <f t="shared" si="49"/>
        <v>24.668455381695757</v>
      </c>
      <c r="AY66" s="194">
        <v>210690</v>
      </c>
      <c r="AZ66" s="182" t="s">
        <v>96</v>
      </c>
      <c r="BE66" s="196">
        <v>29577077.5</v>
      </c>
      <c r="BF66" s="196">
        <v>27833805.546999998</v>
      </c>
      <c r="BG66" s="196">
        <v>21945683.73</v>
      </c>
      <c r="BH66" s="196">
        <v>16635931.08</v>
      </c>
      <c r="BI66" s="197">
        <v>15597381.574999996</v>
      </c>
      <c r="BJ66" s="14">
        <f t="shared" si="50"/>
        <v>-6.2428096149578689</v>
      </c>
      <c r="BK66" s="15">
        <f t="shared" si="65"/>
        <v>-16.426856123209106</v>
      </c>
      <c r="BL66" s="184">
        <v>3392125.16</v>
      </c>
      <c r="BM66" s="185">
        <v>5272472.22</v>
      </c>
      <c r="BN66" s="186">
        <f t="shared" si="51"/>
        <v>55.432714634857383</v>
      </c>
      <c r="BO66" s="62">
        <f t="shared" si="66"/>
        <v>4593621.2399999993</v>
      </c>
      <c r="BP66" s="62">
        <f t="shared" si="67"/>
        <v>2254928.3000000007</v>
      </c>
      <c r="BQ66" s="17">
        <f t="shared" si="68"/>
        <v>-50.911749528570162</v>
      </c>
      <c r="BR66" s="62">
        <v>4435237.96</v>
      </c>
      <c r="BS66" s="62">
        <v>4469053.544999999</v>
      </c>
      <c r="BT66" s="17">
        <v>0.76243000499569658</v>
      </c>
      <c r="BU66" s="62">
        <f t="shared" si="69"/>
        <v>-7549904.3700000001</v>
      </c>
      <c r="BV66" s="62">
        <f t="shared" si="70"/>
        <v>0</v>
      </c>
      <c r="BW66" s="188">
        <f t="shared" si="52"/>
        <v>-100</v>
      </c>
      <c r="BX66" s="184">
        <v>7985746.3999999994</v>
      </c>
      <c r="BY66" s="185">
        <v>6871343.6900000013</v>
      </c>
      <c r="BZ66" s="189">
        <f t="shared" si="71"/>
        <v>-13.954897315547088</v>
      </c>
      <c r="CA66" s="63">
        <f t="shared" si="72"/>
        <v>-3114666.41</v>
      </c>
      <c r="CB66" s="63">
        <f t="shared" si="73"/>
        <v>0</v>
      </c>
      <c r="CC66" s="64">
        <f t="shared" si="53"/>
        <v>-100</v>
      </c>
      <c r="CD66" s="185">
        <v>1305407.3</v>
      </c>
      <c r="CE66" s="65">
        <v>1736732.82</v>
      </c>
      <c r="CF66" s="62">
        <v>2230332.0999999996</v>
      </c>
      <c r="CG66" s="60">
        <f t="shared" si="74"/>
        <v>2254928.3000000007</v>
      </c>
      <c r="CH66" s="63"/>
      <c r="CI66" s="63"/>
      <c r="CJ66" s="63"/>
      <c r="CK66" s="66"/>
      <c r="CL66" s="63"/>
      <c r="CM66" s="63"/>
      <c r="CN66" s="63"/>
      <c r="CO66" s="63"/>
      <c r="CP66" s="190">
        <f t="shared" si="75"/>
        <v>1.1028043760837734</v>
      </c>
      <c r="CQ66" s="184">
        <v>4871079.9899999993</v>
      </c>
      <c r="CR66" s="185">
        <v>7527400.5200000005</v>
      </c>
      <c r="CS66" s="186">
        <f t="shared" si="55"/>
        <v>54.532476072108224</v>
      </c>
    </row>
    <row r="67" spans="2:97" ht="27" hidden="1" x14ac:dyDescent="0.25">
      <c r="B67" s="276">
        <v>21</v>
      </c>
      <c r="C67" s="181">
        <v>3301</v>
      </c>
      <c r="D67" s="182" t="s">
        <v>97</v>
      </c>
      <c r="G67" s="184">
        <v>15374525.994999999</v>
      </c>
      <c r="H67" s="184">
        <v>15068325.647</v>
      </c>
      <c r="I67" s="184">
        <v>18615506.335000005</v>
      </c>
      <c r="J67" s="184">
        <v>34470392.56499999</v>
      </c>
      <c r="K67" s="185">
        <v>33456173.912999999</v>
      </c>
      <c r="L67" s="14">
        <f t="shared" si="42"/>
        <v>-2.9422892416658839</v>
      </c>
      <c r="M67" s="15">
        <f t="shared" si="43"/>
        <v>26.903333642526732</v>
      </c>
      <c r="N67" s="184">
        <v>7634665.1689999998</v>
      </c>
      <c r="O67" s="185">
        <v>9368009.2379999999</v>
      </c>
      <c r="P67" s="186">
        <f t="shared" si="44"/>
        <v>22.703602982330086</v>
      </c>
      <c r="Q67" s="62">
        <f t="shared" si="56"/>
        <v>7518293.069000002</v>
      </c>
      <c r="R67" s="62">
        <f t="shared" si="57"/>
        <v>3635801.9239999973</v>
      </c>
      <c r="S67" s="17">
        <f t="shared" si="45"/>
        <v>-51.64059327520215</v>
      </c>
      <c r="T67" s="62">
        <v>9338410.4850000031</v>
      </c>
      <c r="U67" s="62">
        <v>9538706.8439999968</v>
      </c>
      <c r="V67" s="187">
        <v>2.1448656526902887</v>
      </c>
      <c r="W67" s="62">
        <f t="shared" si="58"/>
        <v>-14054194.804000003</v>
      </c>
      <c r="X67" s="62">
        <f t="shared" si="59"/>
        <v>0</v>
      </c>
      <c r="Y67" s="188">
        <f t="shared" si="46"/>
        <v>-100</v>
      </c>
      <c r="Z67" s="184">
        <v>15152958.238000002</v>
      </c>
      <c r="AA67" s="185">
        <v>14713898.495999999</v>
      </c>
      <c r="AB67" s="189">
        <f t="shared" si="60"/>
        <v>-2.8975183268105722</v>
      </c>
      <c r="AC67" s="63">
        <f t="shared" si="61"/>
        <v>-4715784.3190000001</v>
      </c>
      <c r="AD67" s="63">
        <f t="shared" si="62"/>
        <v>0</v>
      </c>
      <c r="AE67" s="64">
        <f t="shared" si="47"/>
        <v>-100</v>
      </c>
      <c r="AF67" s="185">
        <v>3371061.7409999999</v>
      </c>
      <c r="AG67" s="65">
        <v>3385889.0399999996</v>
      </c>
      <c r="AH67" s="62">
        <v>2611058.4570000009</v>
      </c>
      <c r="AI67" s="60">
        <f t="shared" si="63"/>
        <v>3635801.9239999973</v>
      </c>
      <c r="AJ67" s="63"/>
      <c r="AK67" s="63"/>
      <c r="AL67" s="63"/>
      <c r="AM67" s="66"/>
      <c r="AN67" s="63"/>
      <c r="AO67" s="63"/>
      <c r="AP67" s="63"/>
      <c r="AQ67" s="63"/>
      <c r="AR67" s="190">
        <f t="shared" si="64"/>
        <v>39.246285898071569</v>
      </c>
      <c r="AS67" s="184">
        <v>10437173.919000002</v>
      </c>
      <c r="AT67" s="185">
        <v>13003811.161999997</v>
      </c>
      <c r="AU67" s="186">
        <f t="shared" si="49"/>
        <v>24.591304724046488</v>
      </c>
      <c r="AY67" s="194">
        <v>3301</v>
      </c>
      <c r="AZ67" s="182" t="s">
        <v>97</v>
      </c>
      <c r="BE67" s="196">
        <v>2187995.0499999998</v>
      </c>
      <c r="BF67" s="196">
        <v>2380586.11</v>
      </c>
      <c r="BG67" s="196">
        <v>2736474.6619999995</v>
      </c>
      <c r="BH67" s="196">
        <v>4060348.5400000005</v>
      </c>
      <c r="BI67" s="197">
        <v>4384222.8219999997</v>
      </c>
      <c r="BJ67" s="14">
        <f t="shared" si="50"/>
        <v>7.976514301897816</v>
      </c>
      <c r="BK67" s="15">
        <f t="shared" si="65"/>
        <v>21.215232443809057</v>
      </c>
      <c r="BL67" s="184">
        <v>943519.76</v>
      </c>
      <c r="BM67" s="185">
        <v>2270999.37</v>
      </c>
      <c r="BN67" s="186">
        <f t="shared" si="51"/>
        <v>140.69441534536594</v>
      </c>
      <c r="BO67" s="62">
        <f t="shared" si="66"/>
        <v>696130.31</v>
      </c>
      <c r="BP67" s="62">
        <f t="shared" si="67"/>
        <v>368145.31999999972</v>
      </c>
      <c r="BQ67" s="17">
        <f t="shared" si="68"/>
        <v>-47.11545888585146</v>
      </c>
      <c r="BR67" s="62">
        <v>1267598.3099999998</v>
      </c>
      <c r="BS67" s="62">
        <v>1231710.2920000001</v>
      </c>
      <c r="BT67" s="17">
        <v>-2.8311822220715719</v>
      </c>
      <c r="BU67" s="62">
        <f t="shared" si="69"/>
        <v>-1617761.5469999996</v>
      </c>
      <c r="BV67" s="62">
        <f t="shared" si="70"/>
        <v>0</v>
      </c>
      <c r="BW67" s="188">
        <f t="shared" si="52"/>
        <v>-100</v>
      </c>
      <c r="BX67" s="184">
        <v>1639650.07</v>
      </c>
      <c r="BY67" s="185">
        <v>1857736.1229999999</v>
      </c>
      <c r="BZ67" s="189">
        <f t="shared" si="71"/>
        <v>13.300768071811801</v>
      </c>
      <c r="CA67" s="63">
        <f t="shared" si="72"/>
        <v>-350163.23699999973</v>
      </c>
      <c r="CB67" s="63">
        <f t="shared" si="73"/>
        <v>0</v>
      </c>
      <c r="CC67" s="64">
        <f t="shared" si="53"/>
        <v>-100</v>
      </c>
      <c r="CD67" s="185">
        <v>429905.38</v>
      </c>
      <c r="CE67" s="65">
        <v>366156.64000000013</v>
      </c>
      <c r="CF67" s="62">
        <v>1474937.35</v>
      </c>
      <c r="CG67" s="60">
        <f t="shared" si="74"/>
        <v>368145.31999999972</v>
      </c>
      <c r="CH67" s="63"/>
      <c r="CI67" s="63"/>
      <c r="CJ67" s="63"/>
      <c r="CK67" s="66"/>
      <c r="CL67" s="63"/>
      <c r="CM67" s="63"/>
      <c r="CN67" s="63"/>
      <c r="CO67" s="63"/>
      <c r="CP67" s="190">
        <f t="shared" si="75"/>
        <v>-75.039935086056374</v>
      </c>
      <c r="CQ67" s="184">
        <v>1289486.8330000003</v>
      </c>
      <c r="CR67" s="185">
        <v>2639144.69</v>
      </c>
      <c r="CS67" s="186">
        <f t="shared" si="55"/>
        <v>104.66627672808499</v>
      </c>
    </row>
    <row r="68" spans="2:97" ht="13.5" hidden="1" x14ac:dyDescent="0.25">
      <c r="B68" s="276">
        <v>22</v>
      </c>
      <c r="C68" s="181">
        <v>2902</v>
      </c>
      <c r="D68" s="182" t="s">
        <v>98</v>
      </c>
      <c r="G68" s="184">
        <v>33739399.165000007</v>
      </c>
      <c r="H68" s="184">
        <v>48647082.296000004</v>
      </c>
      <c r="I68" s="184">
        <v>74975438.981999993</v>
      </c>
      <c r="J68" s="184">
        <v>49444487.737999998</v>
      </c>
      <c r="K68" s="185">
        <v>99105005.196999982</v>
      </c>
      <c r="L68" s="14">
        <f t="shared" si="42"/>
        <v>100.43691365991027</v>
      </c>
      <c r="M68" s="15">
        <f t="shared" si="43"/>
        <v>24.250389051217908</v>
      </c>
      <c r="N68" s="184">
        <v>52675000.140000001</v>
      </c>
      <c r="O68" s="185">
        <v>6605541.7979999995</v>
      </c>
      <c r="P68" s="186">
        <f t="shared" si="44"/>
        <v>-87.459816268735182</v>
      </c>
      <c r="Q68" s="62">
        <f t="shared" si="56"/>
        <v>-28896437.925000004</v>
      </c>
      <c r="R68" s="62">
        <f t="shared" si="57"/>
        <v>5221906.9500000011</v>
      </c>
      <c r="S68" s="17">
        <f t="shared" si="45"/>
        <v>-118.07110953797604</v>
      </c>
      <c r="T68" s="62">
        <v>11980347.533</v>
      </c>
      <c r="U68" s="62">
        <v>6924763.4100000188</v>
      </c>
      <c r="V68" s="187">
        <v>-42.198977192225172</v>
      </c>
      <c r="W68" s="62">
        <f t="shared" si="58"/>
        <v>29893668.772</v>
      </c>
      <c r="X68" s="62">
        <f t="shared" si="59"/>
        <v>0</v>
      </c>
      <c r="Y68" s="188">
        <f t="shared" si="46"/>
        <v>-100</v>
      </c>
      <c r="Z68" s="184">
        <v>23778562.214999996</v>
      </c>
      <c r="AA68" s="185">
        <v>79820615.836999997</v>
      </c>
      <c r="AB68" s="189">
        <f t="shared" si="60"/>
        <v>235.68310445047658</v>
      </c>
      <c r="AC68" s="63">
        <f t="shared" si="61"/>
        <v>41874016.305000007</v>
      </c>
      <c r="AD68" s="63">
        <f t="shared" si="62"/>
        <v>0</v>
      </c>
      <c r="AE68" s="64">
        <f t="shared" si="47"/>
        <v>-100</v>
      </c>
      <c r="AF68" s="185">
        <v>2377131.5</v>
      </c>
      <c r="AG68" s="65">
        <v>1802854.1099999999</v>
      </c>
      <c r="AH68" s="62">
        <v>2425556.1879999992</v>
      </c>
      <c r="AI68" s="60">
        <f t="shared" si="63"/>
        <v>5221906.9500000011</v>
      </c>
      <c r="AJ68" s="63"/>
      <c r="AK68" s="63"/>
      <c r="AL68" s="63"/>
      <c r="AM68" s="66"/>
      <c r="AN68" s="63"/>
      <c r="AO68" s="63"/>
      <c r="AP68" s="63"/>
      <c r="AQ68" s="63"/>
      <c r="AR68" s="190">
        <f t="shared" si="64"/>
        <v>115.28699173552201</v>
      </c>
      <c r="AS68" s="184">
        <v>65652578.520000003</v>
      </c>
      <c r="AT68" s="185">
        <v>11827448.748</v>
      </c>
      <c r="AU68" s="186">
        <f t="shared" si="49"/>
        <v>-81.984791740667191</v>
      </c>
      <c r="AY68" s="194">
        <v>2902</v>
      </c>
      <c r="AZ68" s="182" t="s">
        <v>98</v>
      </c>
      <c r="BE68" s="196">
        <v>3855786</v>
      </c>
      <c r="BF68" s="196">
        <v>3710100.39</v>
      </c>
      <c r="BG68" s="196">
        <v>3624735.46</v>
      </c>
      <c r="BH68" s="196">
        <v>4685834.84</v>
      </c>
      <c r="BI68" s="197">
        <v>61909858.299999997</v>
      </c>
      <c r="BJ68" s="14">
        <f t="shared" si="50"/>
        <v>1221.2129836825404</v>
      </c>
      <c r="BK68" s="15">
        <f t="shared" si="65"/>
        <v>78.348519758403995</v>
      </c>
      <c r="BL68" s="184">
        <v>39470566</v>
      </c>
      <c r="BM68" s="185">
        <v>525773.99</v>
      </c>
      <c r="BN68" s="186">
        <f t="shared" si="51"/>
        <v>-98.667933999223621</v>
      </c>
      <c r="BO68" s="62">
        <f t="shared" si="66"/>
        <v>-37059534.100000001</v>
      </c>
      <c r="BP68" s="62">
        <f t="shared" si="67"/>
        <v>355775.22</v>
      </c>
      <c r="BQ68" s="17">
        <f t="shared" si="68"/>
        <v>-100.96000996407561</v>
      </c>
      <c r="BR68" s="62">
        <v>1143735</v>
      </c>
      <c r="BS68" s="62">
        <v>468113.5</v>
      </c>
      <c r="BT68" s="17">
        <v>-59.071506948725002</v>
      </c>
      <c r="BU68" s="62">
        <f t="shared" si="69"/>
        <v>46116839.099999994</v>
      </c>
      <c r="BV68" s="62">
        <f t="shared" si="70"/>
        <v>0</v>
      </c>
      <c r="BW68" s="188">
        <f t="shared" si="52"/>
        <v>-100</v>
      </c>
      <c r="BX68" s="184">
        <v>2411031.9</v>
      </c>
      <c r="BY68" s="185">
        <v>59966197.799999997</v>
      </c>
      <c r="BZ68" s="189">
        <f t="shared" si="71"/>
        <v>2387.1590375888431</v>
      </c>
      <c r="CA68" s="63">
        <f t="shared" si="72"/>
        <v>47260574.100000001</v>
      </c>
      <c r="CB68" s="63">
        <f t="shared" si="73"/>
        <v>0</v>
      </c>
      <c r="CC68" s="64">
        <f t="shared" si="53"/>
        <v>-100</v>
      </c>
      <c r="CD68" s="185">
        <v>161130</v>
      </c>
      <c r="CE68" s="65">
        <v>188909.15000000002</v>
      </c>
      <c r="CF68" s="62">
        <v>175734.83999999997</v>
      </c>
      <c r="CG68" s="60">
        <f t="shared" si="74"/>
        <v>355775.22</v>
      </c>
      <c r="CH68" s="63"/>
      <c r="CI68" s="63"/>
      <c r="CJ68" s="63"/>
      <c r="CK68" s="66"/>
      <c r="CL68" s="63"/>
      <c r="CM68" s="63"/>
      <c r="CN68" s="63"/>
      <c r="CO68" s="63"/>
      <c r="CP68" s="190">
        <f t="shared" si="75"/>
        <v>102.45002072440504</v>
      </c>
      <c r="CQ68" s="184">
        <v>49671606</v>
      </c>
      <c r="CR68" s="185">
        <v>881549.21</v>
      </c>
      <c r="CS68" s="186">
        <f t="shared" si="55"/>
        <v>-98.225245203466955</v>
      </c>
    </row>
    <row r="69" spans="2:97" ht="13.5" hidden="1" x14ac:dyDescent="0.25">
      <c r="B69" s="276">
        <v>23</v>
      </c>
      <c r="C69" s="181">
        <v>710122</v>
      </c>
      <c r="D69" s="182" t="s">
        <v>99</v>
      </c>
      <c r="G69" s="184">
        <v>6054881.9079999989</v>
      </c>
      <c r="H69" s="184">
        <v>20690638.877000004</v>
      </c>
      <c r="I69" s="184">
        <v>25147022.640999999</v>
      </c>
      <c r="J69" s="184">
        <v>35844503.27700001</v>
      </c>
      <c r="K69" s="185">
        <v>45811934.240999989</v>
      </c>
      <c r="L69" s="14">
        <f t="shared" si="42"/>
        <v>27.807418300578551</v>
      </c>
      <c r="M69" s="15">
        <f t="shared" si="43"/>
        <v>58.35779897637255</v>
      </c>
      <c r="N69" s="184">
        <v>9726128.3259999994</v>
      </c>
      <c r="O69" s="185">
        <v>10655301.829000002</v>
      </c>
      <c r="P69" s="186">
        <f t="shared" si="44"/>
        <v>9.5533749078358845</v>
      </c>
      <c r="Q69" s="62">
        <f t="shared" si="56"/>
        <v>4941481.2210000008</v>
      </c>
      <c r="R69" s="62">
        <f t="shared" si="57"/>
        <v>958686.75</v>
      </c>
      <c r="S69" s="17">
        <f t="shared" si="45"/>
        <v>-80.599202807331679</v>
      </c>
      <c r="T69" s="62">
        <v>10995029.807000007</v>
      </c>
      <c r="U69" s="62">
        <v>13509982.888000011</v>
      </c>
      <c r="V69" s="187">
        <v>22.873544912073399</v>
      </c>
      <c r="W69" s="62">
        <f t="shared" si="58"/>
        <v>-12700735.594000008</v>
      </c>
      <c r="X69" s="62">
        <f t="shared" si="59"/>
        <v>0</v>
      </c>
      <c r="Y69" s="188">
        <f t="shared" si="46"/>
        <v>-100</v>
      </c>
      <c r="Z69" s="184">
        <v>14667609.547</v>
      </c>
      <c r="AA69" s="185">
        <v>19892178.886999998</v>
      </c>
      <c r="AB69" s="189">
        <f t="shared" si="60"/>
        <v>35.619773782896964</v>
      </c>
      <c r="AC69" s="63">
        <f t="shared" si="61"/>
        <v>-1705705.7870000005</v>
      </c>
      <c r="AD69" s="63">
        <f t="shared" si="62"/>
        <v>0</v>
      </c>
      <c r="AE69" s="64">
        <f t="shared" si="47"/>
        <v>-100</v>
      </c>
      <c r="AF69" s="185">
        <v>4882687.9170000004</v>
      </c>
      <c r="AG69" s="65">
        <v>3205863.017</v>
      </c>
      <c r="AH69" s="62">
        <v>2566750.8950000014</v>
      </c>
      <c r="AI69" s="60">
        <f t="shared" si="63"/>
        <v>958686.75</v>
      </c>
      <c r="AJ69" s="63"/>
      <c r="AK69" s="63"/>
      <c r="AL69" s="63"/>
      <c r="AM69" s="66"/>
      <c r="AN69" s="63"/>
      <c r="AO69" s="63"/>
      <c r="AP69" s="63"/>
      <c r="AQ69" s="63"/>
      <c r="AR69" s="190">
        <f t="shared" si="64"/>
        <v>-62.64979387491362</v>
      </c>
      <c r="AS69" s="184">
        <v>12961903.76</v>
      </c>
      <c r="AT69" s="185">
        <v>11613988.579000002</v>
      </c>
      <c r="AU69" s="186">
        <f t="shared" si="49"/>
        <v>-10.399052530845191</v>
      </c>
      <c r="AY69" s="194">
        <v>710122</v>
      </c>
      <c r="AZ69" s="182" t="s">
        <v>99</v>
      </c>
      <c r="BE69" s="196">
        <v>13378.707</v>
      </c>
      <c r="BF69" s="196">
        <v>112924.56</v>
      </c>
      <c r="BG69" s="196">
        <v>114227.88399999999</v>
      </c>
      <c r="BH69" s="196">
        <v>240693.97</v>
      </c>
      <c r="BI69" s="197">
        <v>230009.136</v>
      </c>
      <c r="BJ69" s="14">
        <f t="shared" si="50"/>
        <v>-4.4391780982298821</v>
      </c>
      <c r="BK69" s="15">
        <f t="shared" si="65"/>
        <v>90.517059178545907</v>
      </c>
      <c r="BL69" s="184">
        <v>37204.131000000001</v>
      </c>
      <c r="BM69" s="185">
        <v>48470.830999999998</v>
      </c>
      <c r="BN69" s="186">
        <f t="shared" si="51"/>
        <v>30.283465027042283</v>
      </c>
      <c r="BO69" s="62">
        <f t="shared" si="66"/>
        <v>53766.21</v>
      </c>
      <c r="BP69" s="62">
        <f t="shared" si="67"/>
        <v>8012.9540000000161</v>
      </c>
      <c r="BQ69" s="17">
        <f t="shared" si="68"/>
        <v>-85.096673170751629</v>
      </c>
      <c r="BR69" s="62">
        <v>92343.303999999989</v>
      </c>
      <c r="BS69" s="62">
        <v>64995.478000000003</v>
      </c>
      <c r="BT69" s="17">
        <v>-29.615386081485656</v>
      </c>
      <c r="BU69" s="62">
        <f t="shared" si="69"/>
        <v>-124603.03999999998</v>
      </c>
      <c r="BV69" s="62">
        <f t="shared" si="70"/>
        <v>0</v>
      </c>
      <c r="BW69" s="188">
        <f t="shared" si="52"/>
        <v>-100</v>
      </c>
      <c r="BX69" s="184">
        <v>90970.341</v>
      </c>
      <c r="BY69" s="185">
        <v>110878.31299999999</v>
      </c>
      <c r="BZ69" s="189">
        <f t="shared" si="71"/>
        <v>21.884024816395922</v>
      </c>
      <c r="CA69" s="63">
        <f t="shared" si="72"/>
        <v>-32259.736000000004</v>
      </c>
      <c r="CB69" s="63">
        <f t="shared" si="73"/>
        <v>0</v>
      </c>
      <c r="CC69" s="64">
        <f t="shared" si="53"/>
        <v>-100</v>
      </c>
      <c r="CD69" s="185">
        <v>27085.128999999997</v>
      </c>
      <c r="CE69" s="65">
        <v>4255.3860000000022</v>
      </c>
      <c r="CF69" s="62">
        <v>17130.315999999995</v>
      </c>
      <c r="CG69" s="60">
        <f t="shared" si="74"/>
        <v>8012.9540000000161</v>
      </c>
      <c r="CH69" s="63"/>
      <c r="CI69" s="63"/>
      <c r="CJ69" s="63"/>
      <c r="CK69" s="66"/>
      <c r="CL69" s="63"/>
      <c r="CM69" s="63"/>
      <c r="CN69" s="63"/>
      <c r="CO69" s="63"/>
      <c r="CP69" s="190">
        <f t="shared" si="75"/>
        <v>-53.223548240440991</v>
      </c>
      <c r="CQ69" s="184">
        <v>58710.604999999996</v>
      </c>
      <c r="CR69" s="185">
        <v>56483.785000000003</v>
      </c>
      <c r="CS69" s="186">
        <f t="shared" si="55"/>
        <v>-3.7928752394903653</v>
      </c>
    </row>
    <row r="70" spans="2:97" ht="13.5" hidden="1" x14ac:dyDescent="0.25">
      <c r="B70" s="276">
        <v>24</v>
      </c>
      <c r="C70" s="181">
        <v>1517</v>
      </c>
      <c r="D70" s="182" t="s">
        <v>100</v>
      </c>
      <c r="G70" s="184">
        <v>25376670.760000002</v>
      </c>
      <c r="H70" s="184">
        <v>20606853.998</v>
      </c>
      <c r="I70" s="184">
        <v>22013341.368000001</v>
      </c>
      <c r="J70" s="184">
        <v>28177666.375</v>
      </c>
      <c r="K70" s="185">
        <v>24564873.774</v>
      </c>
      <c r="L70" s="14">
        <f t="shared" si="42"/>
        <v>-12.82147553640343</v>
      </c>
      <c r="M70" s="15">
        <f t="shared" si="43"/>
        <v>2.5097823016138676</v>
      </c>
      <c r="N70" s="184">
        <v>5480982.29</v>
      </c>
      <c r="O70" s="185">
        <v>6113511.9100000001</v>
      </c>
      <c r="P70" s="186">
        <f t="shared" si="44"/>
        <v>11.540442689516519</v>
      </c>
      <c r="Q70" s="62">
        <f t="shared" si="56"/>
        <v>7106789.9650000008</v>
      </c>
      <c r="R70" s="62">
        <f t="shared" si="57"/>
        <v>3328209.3699999996</v>
      </c>
      <c r="S70" s="17">
        <f t="shared" si="45"/>
        <v>-53.168598109821872</v>
      </c>
      <c r="T70" s="62">
        <v>8137371.7999999998</v>
      </c>
      <c r="U70" s="62">
        <v>7294769.7100000009</v>
      </c>
      <c r="V70" s="187">
        <v>-10.354720304165024</v>
      </c>
      <c r="W70" s="62">
        <f t="shared" si="58"/>
        <v>-13734124.275000002</v>
      </c>
      <c r="X70" s="62">
        <f t="shared" si="59"/>
        <v>0</v>
      </c>
      <c r="Y70" s="188">
        <f t="shared" si="46"/>
        <v>-100</v>
      </c>
      <c r="Z70" s="184">
        <v>12587772.255000001</v>
      </c>
      <c r="AA70" s="185">
        <v>9925950.2280000001</v>
      </c>
      <c r="AB70" s="189">
        <f t="shared" si="60"/>
        <v>-21.146092994673431</v>
      </c>
      <c r="AC70" s="63">
        <f t="shared" si="61"/>
        <v>-5596752.4750000015</v>
      </c>
      <c r="AD70" s="63">
        <f t="shared" si="62"/>
        <v>0</v>
      </c>
      <c r="AE70" s="64">
        <f t="shared" si="47"/>
        <v>-100</v>
      </c>
      <c r="AF70" s="185">
        <v>1782193.65</v>
      </c>
      <c r="AG70" s="65">
        <v>1802507.33</v>
      </c>
      <c r="AH70" s="62">
        <v>2528810.9300000002</v>
      </c>
      <c r="AI70" s="60">
        <f t="shared" si="63"/>
        <v>3328209.3699999996</v>
      </c>
      <c r="AJ70" s="63"/>
      <c r="AK70" s="63"/>
      <c r="AL70" s="63"/>
      <c r="AM70" s="66"/>
      <c r="AN70" s="63"/>
      <c r="AO70" s="63"/>
      <c r="AP70" s="63"/>
      <c r="AQ70" s="63"/>
      <c r="AR70" s="190">
        <f t="shared" si="64"/>
        <v>31.611633377430849</v>
      </c>
      <c r="AS70" s="184">
        <v>6991019.7799999993</v>
      </c>
      <c r="AT70" s="185">
        <v>9441721.2799999993</v>
      </c>
      <c r="AU70" s="186">
        <f t="shared" si="49"/>
        <v>35.054993078563427</v>
      </c>
      <c r="AY70" s="194">
        <v>1517</v>
      </c>
      <c r="AZ70" s="182" t="s">
        <v>100</v>
      </c>
      <c r="BE70" s="196">
        <v>39163639</v>
      </c>
      <c r="BF70" s="196">
        <v>30481974.640000001</v>
      </c>
      <c r="BG70" s="196">
        <v>29254711.5</v>
      </c>
      <c r="BH70" s="196">
        <v>42510657.159999996</v>
      </c>
      <c r="BI70" s="197">
        <v>41766358</v>
      </c>
      <c r="BJ70" s="14">
        <f t="shared" si="50"/>
        <v>-1.7508531030198651</v>
      </c>
      <c r="BK70" s="15">
        <f t="shared" si="65"/>
        <v>4.7210976583315016</v>
      </c>
      <c r="BL70" s="184">
        <v>9399120</v>
      </c>
      <c r="BM70" s="185">
        <v>8008237</v>
      </c>
      <c r="BN70" s="186">
        <f t="shared" si="51"/>
        <v>-14.798013005472852</v>
      </c>
      <c r="BO70" s="62">
        <f t="shared" si="66"/>
        <v>8215208.3599999994</v>
      </c>
      <c r="BP70" s="62">
        <f t="shared" si="67"/>
        <v>4748055</v>
      </c>
      <c r="BQ70" s="17">
        <f t="shared" si="68"/>
        <v>-42.204083062355821</v>
      </c>
      <c r="BR70" s="62">
        <v>12534650</v>
      </c>
      <c r="BS70" s="62">
        <v>12730450</v>
      </c>
      <c r="BT70" s="17">
        <v>1.5620699421204423</v>
      </c>
      <c r="BU70" s="62">
        <f t="shared" si="69"/>
        <v>-18297918.359999999</v>
      </c>
      <c r="BV70" s="62">
        <f t="shared" si="70"/>
        <v>0</v>
      </c>
      <c r="BW70" s="188">
        <f t="shared" si="52"/>
        <v>-100</v>
      </c>
      <c r="BX70" s="184">
        <v>17614328.359999999</v>
      </c>
      <c r="BY70" s="185">
        <v>16995783</v>
      </c>
      <c r="BZ70" s="189">
        <f t="shared" si="71"/>
        <v>-3.5116034364650583</v>
      </c>
      <c r="CA70" s="63">
        <f t="shared" si="72"/>
        <v>-5763268.3599999994</v>
      </c>
      <c r="CB70" s="63">
        <f t="shared" si="73"/>
        <v>0</v>
      </c>
      <c r="CC70" s="64">
        <f t="shared" si="53"/>
        <v>-100</v>
      </c>
      <c r="CD70" s="185">
        <v>2331625</v>
      </c>
      <c r="CE70" s="65">
        <v>2215840</v>
      </c>
      <c r="CF70" s="62">
        <v>3460772</v>
      </c>
      <c r="CG70" s="60">
        <f t="shared" si="74"/>
        <v>4748055</v>
      </c>
      <c r="CH70" s="63"/>
      <c r="CI70" s="63"/>
      <c r="CJ70" s="63"/>
      <c r="CK70" s="66"/>
      <c r="CL70" s="63"/>
      <c r="CM70" s="63"/>
      <c r="CN70" s="63"/>
      <c r="CO70" s="63"/>
      <c r="CP70" s="190">
        <f t="shared" si="75"/>
        <v>37.196411667685709</v>
      </c>
      <c r="CQ70" s="184">
        <v>11851060</v>
      </c>
      <c r="CR70" s="185">
        <v>12756292</v>
      </c>
      <c r="CS70" s="186">
        <f t="shared" si="55"/>
        <v>7.6384053409568429</v>
      </c>
    </row>
    <row r="71" spans="2:97" ht="13.5" hidden="1" x14ac:dyDescent="0.25">
      <c r="B71" s="276">
        <v>25</v>
      </c>
      <c r="C71" s="181" t="s">
        <v>101</v>
      </c>
      <c r="D71" s="182" t="s">
        <v>102</v>
      </c>
      <c r="G71" s="184">
        <v>1017689.13</v>
      </c>
      <c r="H71" s="184">
        <v>1501373.845</v>
      </c>
      <c r="I71" s="184">
        <v>1254562.6370000003</v>
      </c>
      <c r="J71" s="184">
        <v>6007277.4799999995</v>
      </c>
      <c r="K71" s="185">
        <v>29878846.134</v>
      </c>
      <c r="L71" s="14">
        <f t="shared" si="42"/>
        <v>397.37749310691072</v>
      </c>
      <c r="M71" s="15">
        <f t="shared" si="43"/>
        <v>125.82323362142608</v>
      </c>
      <c r="N71" s="184">
        <v>4553549.9220000003</v>
      </c>
      <c r="O71" s="185">
        <v>6066559.2209999999</v>
      </c>
      <c r="P71" s="186">
        <f t="shared" si="44"/>
        <v>33.227027811643254</v>
      </c>
      <c r="Q71" s="62">
        <f t="shared" si="56"/>
        <v>-2714323.3210000005</v>
      </c>
      <c r="R71" s="62">
        <f t="shared" si="57"/>
        <v>2935521.6210000003</v>
      </c>
      <c r="S71" s="17">
        <f t="shared" si="45"/>
        <v>-208.14929814324796</v>
      </c>
      <c r="T71" s="62">
        <v>1145954.8369999994</v>
      </c>
      <c r="U71" s="62">
        <v>9536555.3660000041</v>
      </c>
      <c r="V71" s="187">
        <v>732.19295020088214</v>
      </c>
      <c r="W71" s="62">
        <f t="shared" si="58"/>
        <v>2690058.3520000009</v>
      </c>
      <c r="X71" s="62">
        <f t="shared" si="59"/>
        <v>0</v>
      </c>
      <c r="Y71" s="188">
        <f t="shared" si="46"/>
        <v>-100</v>
      </c>
      <c r="Z71" s="184">
        <v>1839226.601</v>
      </c>
      <c r="AA71" s="185">
        <v>13563975.516999999</v>
      </c>
      <c r="AB71" s="189">
        <f t="shared" si="60"/>
        <v>637.48256520567793</v>
      </c>
      <c r="AC71" s="63">
        <f t="shared" si="61"/>
        <v>3836013.1890000002</v>
      </c>
      <c r="AD71" s="63">
        <f t="shared" si="62"/>
        <v>0</v>
      </c>
      <c r="AE71" s="64">
        <f t="shared" si="47"/>
        <v>-100</v>
      </c>
      <c r="AF71" s="185">
        <v>2199984.1560000004</v>
      </c>
      <c r="AG71" s="65">
        <v>2778287.8029999984</v>
      </c>
      <c r="AH71" s="62">
        <v>1088287.262000001</v>
      </c>
      <c r="AI71" s="60">
        <f t="shared" si="63"/>
        <v>2935521.6210000003</v>
      </c>
      <c r="AJ71" s="63"/>
      <c r="AK71" s="63"/>
      <c r="AL71" s="63"/>
      <c r="AM71" s="66"/>
      <c r="AN71" s="63"/>
      <c r="AO71" s="63"/>
      <c r="AP71" s="63"/>
      <c r="AQ71" s="63"/>
      <c r="AR71" s="190">
        <f t="shared" si="64"/>
        <v>169.73775431362142</v>
      </c>
      <c r="AS71" s="184">
        <v>5675239.79</v>
      </c>
      <c r="AT71" s="185">
        <v>9002080.8420000002</v>
      </c>
      <c r="AU71" s="186">
        <f t="shared" si="49"/>
        <v>58.620272888945188</v>
      </c>
      <c r="AY71" s="194" t="s">
        <v>101</v>
      </c>
      <c r="AZ71" s="182" t="s">
        <v>102</v>
      </c>
      <c r="BE71" s="196">
        <v>227948.9</v>
      </c>
      <c r="BF71" s="196">
        <v>367337.49699999997</v>
      </c>
      <c r="BG71" s="196">
        <v>386855.15</v>
      </c>
      <c r="BH71" s="196">
        <v>1112004.0100000002</v>
      </c>
      <c r="BI71" s="197">
        <v>4288429.0869999994</v>
      </c>
      <c r="BJ71" s="14">
        <f t="shared" si="50"/>
        <v>285.64870705816958</v>
      </c>
      <c r="BK71" s="15">
        <f t="shared" si="65"/>
        <v>100.90754904087552</v>
      </c>
      <c r="BL71" s="184">
        <v>569727.52099999995</v>
      </c>
      <c r="BM71" s="185">
        <v>933112.70600000001</v>
      </c>
      <c r="BN71" s="186">
        <f t="shared" si="51"/>
        <v>63.782276896537716</v>
      </c>
      <c r="BO71" s="62">
        <f t="shared" si="66"/>
        <v>-260221.52099999995</v>
      </c>
      <c r="BP71" s="62">
        <f t="shared" si="67"/>
        <v>683753.52300000004</v>
      </c>
      <c r="BQ71" s="17">
        <f t="shared" si="68"/>
        <v>-362.75825318844409</v>
      </c>
      <c r="BR71" s="62">
        <v>147466.90199999994</v>
      </c>
      <c r="BS71" s="62">
        <v>1397021.7690000006</v>
      </c>
      <c r="BT71" s="17">
        <v>847.34598072725566</v>
      </c>
      <c r="BU71" s="62">
        <f t="shared" si="69"/>
        <v>270422.46900000004</v>
      </c>
      <c r="BV71" s="62">
        <f t="shared" si="70"/>
        <v>0</v>
      </c>
      <c r="BW71" s="188">
        <f t="shared" si="52"/>
        <v>-100</v>
      </c>
      <c r="BX71" s="184">
        <v>309506</v>
      </c>
      <c r="BY71" s="185">
        <v>1947385.7060000002</v>
      </c>
      <c r="BZ71" s="189">
        <f t="shared" si="71"/>
        <v>529.19158465425551</v>
      </c>
      <c r="CA71" s="63">
        <f t="shared" si="72"/>
        <v>417889.37099999993</v>
      </c>
      <c r="CB71" s="63">
        <f t="shared" si="73"/>
        <v>0</v>
      </c>
      <c r="CC71" s="64">
        <f t="shared" si="53"/>
        <v>-100</v>
      </c>
      <c r="CD71" s="185">
        <v>293477.80600000004</v>
      </c>
      <c r="CE71" s="65">
        <v>402155.89600000001</v>
      </c>
      <c r="CF71" s="62">
        <v>237479.00400000002</v>
      </c>
      <c r="CG71" s="60">
        <f t="shared" si="74"/>
        <v>683753.52300000004</v>
      </c>
      <c r="CH71" s="63"/>
      <c r="CI71" s="63"/>
      <c r="CJ71" s="63"/>
      <c r="CK71" s="66"/>
      <c r="CL71" s="63"/>
      <c r="CM71" s="63"/>
      <c r="CN71" s="63"/>
      <c r="CO71" s="63"/>
      <c r="CP71" s="190">
        <f t="shared" si="75"/>
        <v>187.92167369878308</v>
      </c>
      <c r="CQ71" s="184">
        <v>727395.37099999993</v>
      </c>
      <c r="CR71" s="185">
        <v>1616866.2290000001</v>
      </c>
      <c r="CS71" s="186">
        <f t="shared" si="55"/>
        <v>122.28162199838913</v>
      </c>
    </row>
    <row r="72" spans="2:97" ht="13.5" hidden="1" x14ac:dyDescent="0.25">
      <c r="C72" s="181"/>
      <c r="D72" s="182"/>
      <c r="G72" s="184"/>
      <c r="H72" s="184"/>
      <c r="I72" s="184"/>
      <c r="J72" s="184"/>
      <c r="K72" s="185"/>
      <c r="L72" s="14"/>
      <c r="M72" s="15"/>
      <c r="N72" s="184"/>
      <c r="O72" s="185"/>
      <c r="P72" s="186"/>
      <c r="Q72" s="62"/>
      <c r="R72" s="62"/>
      <c r="S72" s="17"/>
      <c r="T72" s="62"/>
      <c r="U72" s="62"/>
      <c r="V72" s="187"/>
      <c r="W72" s="62"/>
      <c r="X72" s="62"/>
      <c r="Y72" s="188"/>
      <c r="Z72" s="184"/>
      <c r="AA72" s="185"/>
      <c r="AB72" s="189"/>
      <c r="AC72" s="63"/>
      <c r="AD72" s="63"/>
      <c r="AE72" s="64"/>
      <c r="AF72" s="185"/>
      <c r="AG72" s="65"/>
      <c r="AH72" s="62"/>
      <c r="AI72" s="60"/>
      <c r="AJ72" s="63"/>
      <c r="AK72" s="63"/>
      <c r="AL72" s="63"/>
      <c r="AM72" s="66"/>
      <c r="AN72" s="63"/>
      <c r="AO72" s="63"/>
      <c r="AP72" s="63"/>
      <c r="AQ72" s="63"/>
      <c r="AR72" s="190"/>
      <c r="AS72" s="184"/>
      <c r="AT72" s="185"/>
      <c r="AU72" s="186"/>
      <c r="AY72" s="194"/>
      <c r="AZ72" s="182"/>
      <c r="BE72" s="196"/>
      <c r="BF72" s="196"/>
      <c r="BG72" s="196"/>
      <c r="BH72" s="196"/>
      <c r="BI72" s="197"/>
      <c r="BJ72" s="14"/>
      <c r="BK72" s="15"/>
      <c r="BL72" s="184"/>
      <c r="BM72" s="185"/>
      <c r="BN72" s="186"/>
      <c r="BO72" s="62"/>
      <c r="BP72" s="62"/>
      <c r="BQ72" s="17"/>
      <c r="BR72" s="62"/>
      <c r="BS72" s="62"/>
      <c r="BT72" s="17"/>
      <c r="BU72" s="62"/>
      <c r="BV72" s="62"/>
      <c r="BW72" s="188"/>
      <c r="BX72" s="184"/>
      <c r="BY72" s="185"/>
      <c r="BZ72" s="189"/>
      <c r="CA72" s="63"/>
      <c r="CB72" s="63"/>
      <c r="CC72" s="64"/>
      <c r="CD72" s="185"/>
      <c r="CE72" s="65"/>
      <c r="CF72" s="62"/>
      <c r="CG72" s="60"/>
      <c r="CH72" s="63"/>
      <c r="CI72" s="63"/>
      <c r="CJ72" s="63"/>
      <c r="CK72" s="66"/>
      <c r="CL72" s="63"/>
      <c r="CM72" s="63"/>
      <c r="CN72" s="63"/>
      <c r="CO72" s="63"/>
      <c r="CP72" s="190"/>
      <c r="CQ72" s="184"/>
      <c r="CR72" s="185"/>
      <c r="CS72" s="186"/>
    </row>
    <row r="73" spans="2:97" ht="13.5" hidden="1" x14ac:dyDescent="0.25">
      <c r="C73" s="181"/>
      <c r="D73" s="182"/>
      <c r="G73" s="184"/>
      <c r="H73" s="184"/>
      <c r="I73" s="184"/>
      <c r="J73" s="184"/>
      <c r="K73" s="185"/>
      <c r="L73" s="14"/>
      <c r="M73" s="15"/>
      <c r="N73" s="184"/>
      <c r="O73" s="185"/>
      <c r="P73" s="186"/>
      <c r="Q73" s="62"/>
      <c r="R73" s="62"/>
      <c r="S73" s="17"/>
      <c r="T73" s="62"/>
      <c r="U73" s="62"/>
      <c r="V73" s="187"/>
      <c r="W73" s="62"/>
      <c r="X73" s="62"/>
      <c r="Y73" s="188"/>
      <c r="Z73" s="184"/>
      <c r="AA73" s="185"/>
      <c r="AB73" s="189"/>
      <c r="AC73" s="63"/>
      <c r="AD73" s="63"/>
      <c r="AE73" s="64"/>
      <c r="AF73" s="185"/>
      <c r="AG73" s="65"/>
      <c r="AH73" s="62"/>
      <c r="AI73" s="60"/>
      <c r="AJ73" s="63"/>
      <c r="AK73" s="63"/>
      <c r="AL73" s="63"/>
      <c r="AM73" s="66"/>
      <c r="AN73" s="63"/>
      <c r="AO73" s="63"/>
      <c r="AP73" s="63"/>
      <c r="AQ73" s="63"/>
      <c r="AR73" s="190"/>
      <c r="AS73" s="184"/>
      <c r="AT73" s="185"/>
      <c r="AU73" s="186"/>
      <c r="AY73" s="194"/>
      <c r="AZ73" s="182"/>
      <c r="BE73" s="196"/>
      <c r="BF73" s="196"/>
      <c r="BG73" s="196"/>
      <c r="BH73" s="196"/>
      <c r="BI73" s="197"/>
      <c r="BJ73" s="14"/>
      <c r="BK73" s="15"/>
      <c r="BL73" s="184"/>
      <c r="BM73" s="185"/>
      <c r="BN73" s="186"/>
      <c r="BO73" s="62"/>
      <c r="BP73" s="62"/>
      <c r="BQ73" s="17"/>
      <c r="BR73" s="62"/>
      <c r="BS73" s="62"/>
      <c r="BT73" s="17"/>
      <c r="BU73" s="62"/>
      <c r="BV73" s="62"/>
      <c r="BW73" s="188"/>
      <c r="BX73" s="184"/>
      <c r="BY73" s="185"/>
      <c r="BZ73" s="189"/>
      <c r="CA73" s="63"/>
      <c r="CB73" s="63"/>
      <c r="CC73" s="64"/>
      <c r="CD73" s="185"/>
      <c r="CE73" s="65"/>
      <c r="CF73" s="62"/>
      <c r="CG73" s="60"/>
      <c r="CH73" s="63"/>
      <c r="CI73" s="63"/>
      <c r="CJ73" s="63"/>
      <c r="CK73" s="66"/>
      <c r="CL73" s="63"/>
      <c r="CM73" s="63"/>
      <c r="CN73" s="63"/>
      <c r="CO73" s="63"/>
      <c r="CP73" s="190"/>
      <c r="CQ73" s="184"/>
      <c r="CR73" s="185"/>
      <c r="CS73" s="186"/>
    </row>
    <row r="74" spans="2:97" ht="13.5" hidden="1" x14ac:dyDescent="0.25">
      <c r="C74" s="181"/>
      <c r="D74" s="182"/>
      <c r="G74" s="184"/>
      <c r="H74" s="184"/>
      <c r="I74" s="184"/>
      <c r="J74" s="184"/>
      <c r="K74" s="185"/>
      <c r="L74" s="14"/>
      <c r="M74" s="15"/>
      <c r="N74" s="184"/>
      <c r="O74" s="185"/>
      <c r="P74" s="186"/>
      <c r="Q74" s="62"/>
      <c r="R74" s="62"/>
      <c r="S74" s="17"/>
      <c r="T74" s="62"/>
      <c r="U74" s="62"/>
      <c r="V74" s="187"/>
      <c r="W74" s="62"/>
      <c r="X74" s="62"/>
      <c r="Y74" s="188"/>
      <c r="Z74" s="184"/>
      <c r="AA74" s="185"/>
      <c r="AB74" s="189"/>
      <c r="AC74" s="63"/>
      <c r="AD74" s="63"/>
      <c r="AE74" s="64"/>
      <c r="AF74" s="185"/>
      <c r="AG74" s="65"/>
      <c r="AH74" s="62"/>
      <c r="AI74" s="60"/>
      <c r="AJ74" s="63"/>
      <c r="AK74" s="63"/>
      <c r="AL74" s="63"/>
      <c r="AM74" s="66"/>
      <c r="AN74" s="63"/>
      <c r="AO74" s="63"/>
      <c r="AP74" s="63"/>
      <c r="AQ74" s="63"/>
      <c r="AR74" s="190"/>
      <c r="AS74" s="184"/>
      <c r="AT74" s="185"/>
      <c r="AU74" s="186"/>
      <c r="AY74" s="194"/>
      <c r="AZ74" s="182"/>
      <c r="BE74" s="196"/>
      <c r="BF74" s="196"/>
      <c r="BG74" s="196"/>
      <c r="BH74" s="196"/>
      <c r="BI74" s="197"/>
      <c r="BJ74" s="14"/>
      <c r="BK74" s="15"/>
      <c r="BL74" s="184"/>
      <c r="BM74" s="185"/>
      <c r="BN74" s="186"/>
      <c r="BO74" s="62"/>
      <c r="BP74" s="62"/>
      <c r="BQ74" s="17"/>
      <c r="BR74" s="62"/>
      <c r="BS74" s="62"/>
      <c r="BT74" s="17"/>
      <c r="BU74" s="62"/>
      <c r="BV74" s="62"/>
      <c r="BW74" s="188"/>
      <c r="BX74" s="184"/>
      <c r="BY74" s="185"/>
      <c r="BZ74" s="189"/>
      <c r="CA74" s="63"/>
      <c r="CB74" s="63"/>
      <c r="CC74" s="64"/>
      <c r="CD74" s="185"/>
      <c r="CE74" s="65"/>
      <c r="CF74" s="62"/>
      <c r="CG74" s="60"/>
      <c r="CH74" s="63"/>
      <c r="CI74" s="63"/>
      <c r="CJ74" s="63"/>
      <c r="CK74" s="66"/>
      <c r="CL74" s="63"/>
      <c r="CM74" s="63"/>
      <c r="CN74" s="63"/>
      <c r="CO74" s="63"/>
      <c r="CP74" s="190"/>
      <c r="CQ74" s="184"/>
      <c r="CR74" s="185"/>
      <c r="CS74" s="186"/>
    </row>
    <row r="75" spans="2:97" ht="13.5" hidden="1" x14ac:dyDescent="0.25">
      <c r="C75" s="181" t="s">
        <v>108</v>
      </c>
      <c r="D75" s="182" t="s">
        <v>109</v>
      </c>
      <c r="G75" s="184">
        <v>52327120.283999994</v>
      </c>
      <c r="H75" s="184">
        <v>40427898.810000002</v>
      </c>
      <c r="I75" s="184">
        <v>38849854.397</v>
      </c>
      <c r="J75" s="184">
        <v>32219849.350000001</v>
      </c>
      <c r="K75" s="185">
        <v>21795444.215</v>
      </c>
      <c r="L75" s="14">
        <f t="shared" ref="L75:L138" si="76">(K75-J75)/J75*100</f>
        <v>-32.353984718429487</v>
      </c>
      <c r="M75" s="15">
        <f t="shared" ref="M75:M135" si="77">LOGEST(G75:K75)*100-100</f>
        <v>-17.951241969594349</v>
      </c>
      <c r="N75" s="184">
        <v>5335893.6039999994</v>
      </c>
      <c r="O75" s="185">
        <v>6265856.3300000001</v>
      </c>
      <c r="P75" s="186">
        <f t="shared" ref="P75:P138" si="78">(O75-N75)/N75*100</f>
        <v>17.428434579408844</v>
      </c>
      <c r="Q75" s="62">
        <f t="shared" ref="Q75:Q138" si="79">Z75-N75</f>
        <v>11078539.663999997</v>
      </c>
      <c r="R75" s="62">
        <f t="shared" ref="R75:R138" si="80">SUM(AI75:AK75)</f>
        <v>2332894.7399999988</v>
      </c>
      <c r="S75" s="17">
        <f t="shared" ref="S75:S138" si="81">(R75-Q75)/Q75*100</f>
        <v>-78.942217920825783</v>
      </c>
      <c r="T75" s="62">
        <v>8940718.4500000048</v>
      </c>
      <c r="U75" s="62">
        <v>5443925.8269999977</v>
      </c>
      <c r="V75" s="187">
        <v>-39.11086835532781</v>
      </c>
      <c r="W75" s="62">
        <f t="shared" ref="W75:W138" si="82">AS75-T75-Q75-N75</f>
        <v>-18262698.210999999</v>
      </c>
      <c r="X75" s="62">
        <f t="shared" ref="X75:X138" si="83">SUM(AO75:AQ75)</f>
        <v>0</v>
      </c>
      <c r="Y75" s="188">
        <f t="shared" ref="Y75:Y138" si="84">(X75-W75)/W75*100</f>
        <v>-100</v>
      </c>
      <c r="Z75" s="184">
        <v>16414433.267999997</v>
      </c>
      <c r="AA75" s="185">
        <v>10350491.807</v>
      </c>
      <c r="AB75" s="189">
        <f t="shared" ref="AB75:AB138" si="85">(AA75-Z75)/Z75*100</f>
        <v>-36.942740343169049</v>
      </c>
      <c r="AC75" s="63">
        <f t="shared" ref="AC75:AC138" si="86">AS75-Z75</f>
        <v>-9321979.7609999962</v>
      </c>
      <c r="AD75" s="63">
        <f t="shared" ref="AD75:AD138" si="87">SUM(AL75:AQ75)</f>
        <v>0</v>
      </c>
      <c r="AE75" s="64">
        <f t="shared" ref="AE75:AE138" si="88">(AD75-AC75)/AC75*100</f>
        <v>-100</v>
      </c>
      <c r="AF75" s="185">
        <v>2361558.0390000003</v>
      </c>
      <c r="AG75" s="65">
        <v>2078319.3799999994</v>
      </c>
      <c r="AH75" s="62">
        <v>1825978.9110000003</v>
      </c>
      <c r="AI75" s="60">
        <f t="shared" ref="AI75:AI138" si="89">AT75-AH75-AG75-AF75</f>
        <v>2332894.7399999988</v>
      </c>
      <c r="AJ75" s="63"/>
      <c r="AK75" s="63"/>
      <c r="AL75" s="63"/>
      <c r="AM75" s="66"/>
      <c r="AN75" s="63"/>
      <c r="AO75" s="63"/>
      <c r="AP75" s="63"/>
      <c r="AQ75" s="63"/>
      <c r="AR75" s="190">
        <f t="shared" ref="AR75:AR115" si="90">(AI75-AH75)/AH75*100</f>
        <v>27.761318925769256</v>
      </c>
      <c r="AS75" s="184">
        <v>7092453.5070000002</v>
      </c>
      <c r="AT75" s="185">
        <v>8598751.0699999984</v>
      </c>
      <c r="AU75" s="186">
        <f t="shared" ref="AU75:AU138" si="91">(AT75-AS75)/AS75*100</f>
        <v>21.238032248125926</v>
      </c>
      <c r="AY75" s="194" t="s">
        <v>108</v>
      </c>
      <c r="AZ75" s="182" t="s">
        <v>109</v>
      </c>
      <c r="BE75" s="196">
        <v>24696453.879999999</v>
      </c>
      <c r="BF75" s="196">
        <v>20254767.314000003</v>
      </c>
      <c r="BG75" s="196">
        <v>20000449.400000002</v>
      </c>
      <c r="BH75" s="196">
        <v>14797268.16</v>
      </c>
      <c r="BI75" s="197">
        <v>9510037.040000001</v>
      </c>
      <c r="BJ75" s="14">
        <f t="shared" ref="BJ75:BJ138" si="92">(BI75-BH75)/BH75*100</f>
        <v>-35.731129981765491</v>
      </c>
      <c r="BK75" s="15">
        <f t="shared" ref="BK75:BK135" si="93">LOGEST(BE75:BI75)*100-100</f>
        <v>-19.929055636131778</v>
      </c>
      <c r="BL75" s="184">
        <v>2266848.04</v>
      </c>
      <c r="BM75" s="185">
        <v>2903681.5700000003</v>
      </c>
      <c r="BN75" s="186">
        <f t="shared" ref="BN75:BN138" si="94">(BM75-BL75)/BL75*100</f>
        <v>28.093348948083889</v>
      </c>
      <c r="BO75" s="62">
        <f t="shared" ref="BO75:BO138" si="95">BX75-BL75</f>
        <v>5412416.8099999996</v>
      </c>
      <c r="BP75" s="62">
        <f t="shared" ref="BP75:BP138" si="96">SUM(CG75:CI75)</f>
        <v>1054753.3</v>
      </c>
      <c r="BQ75" s="17">
        <f t="shared" ref="BQ75:BQ138" si="97">(BP75-BO75)/BO75*100</f>
        <v>-80.512341583685242</v>
      </c>
      <c r="BR75" s="62">
        <v>4095257.1500000004</v>
      </c>
      <c r="BS75" s="62">
        <v>2410185.5299999998</v>
      </c>
      <c r="BT75" s="17">
        <v>-41.146906244947289</v>
      </c>
      <c r="BU75" s="62">
        <f t="shared" ref="BU75:BU138" si="98">CQ75-BR75-BO75-BL75</f>
        <v>-8703364.9600000009</v>
      </c>
      <c r="BV75" s="62">
        <f t="shared" ref="BV75:BV138" si="99">SUM(CM75:CO75)</f>
        <v>0</v>
      </c>
      <c r="BW75" s="188">
        <f t="shared" ref="BW75:BW138" si="100">(BV75-BU75)/BU75*100</f>
        <v>-100</v>
      </c>
      <c r="BX75" s="184">
        <v>7679264.8499999996</v>
      </c>
      <c r="BY75" s="185">
        <v>4509900.13</v>
      </c>
      <c r="BZ75" s="189">
        <f t="shared" ref="BZ75:BZ138" si="101">(BY75-BX75)/BX75*100</f>
        <v>-41.271720430374273</v>
      </c>
      <c r="CA75" s="63">
        <f t="shared" ref="CA75:CA138" si="102">CQ75-BX75</f>
        <v>-4608107.8099999996</v>
      </c>
      <c r="CB75" s="63">
        <f t="shared" ref="CB75:CB138" si="103">SUM(CJ75:CO75)</f>
        <v>0</v>
      </c>
      <c r="CC75" s="64">
        <f t="shared" ref="CC75:CC138" si="104">(CB75-CA75)/CA75*100</f>
        <v>-100</v>
      </c>
      <c r="CD75" s="185">
        <v>1083597.2</v>
      </c>
      <c r="CE75" s="65">
        <v>941523.7</v>
      </c>
      <c r="CF75" s="62">
        <v>878560.67000000039</v>
      </c>
      <c r="CG75" s="60">
        <f t="shared" ref="CG75:CG138" si="105">CR75-CF75-CE75-CD75</f>
        <v>1054753.3</v>
      </c>
      <c r="CH75" s="63"/>
      <c r="CI75" s="63"/>
      <c r="CJ75" s="63"/>
      <c r="CK75" s="66"/>
      <c r="CL75" s="63"/>
      <c r="CM75" s="63"/>
      <c r="CN75" s="63"/>
      <c r="CO75" s="63"/>
      <c r="CP75" s="190">
        <f t="shared" ref="CP75:CP115" si="106">(CG75-CF75)/CF75*100</f>
        <v>20.054691271349487</v>
      </c>
      <c r="CQ75" s="184">
        <v>3071157.04</v>
      </c>
      <c r="CR75" s="185">
        <v>3958434.87</v>
      </c>
      <c r="CS75" s="186">
        <f t="shared" ref="CS75:CS138" si="107">(CR75-CQ75)/CQ75*100</f>
        <v>28.890669491782162</v>
      </c>
    </row>
    <row r="76" spans="2:97" ht="27" hidden="1" x14ac:dyDescent="0.25">
      <c r="C76" s="181">
        <v>2508</v>
      </c>
      <c r="D76" s="307" t="s">
        <v>110</v>
      </c>
      <c r="G76" s="184">
        <v>14319777</v>
      </c>
      <c r="H76" s="184">
        <v>21499812.759</v>
      </c>
      <c r="I76" s="184">
        <v>17822603.861000001</v>
      </c>
      <c r="J76" s="184">
        <v>18355392.970000003</v>
      </c>
      <c r="K76" s="185">
        <v>19873142.794000003</v>
      </c>
      <c r="L76" s="14">
        <f t="shared" si="76"/>
        <v>8.2686860830525752</v>
      </c>
      <c r="M76" s="15">
        <f t="shared" si="77"/>
        <v>5.0990911738340259</v>
      </c>
      <c r="N76" s="184">
        <v>4203776.5599999996</v>
      </c>
      <c r="O76" s="185">
        <v>6053035.6500000004</v>
      </c>
      <c r="P76" s="186">
        <f t="shared" si="78"/>
        <v>43.99042298289995</v>
      </c>
      <c r="Q76" s="62">
        <f t="shared" si="79"/>
        <v>3990138.21</v>
      </c>
      <c r="R76" s="62">
        <f t="shared" si="80"/>
        <v>2439542.9499999988</v>
      </c>
      <c r="S76" s="17">
        <f t="shared" si="81"/>
        <v>-38.860690492222353</v>
      </c>
      <c r="T76" s="62">
        <v>3967545.9099999997</v>
      </c>
      <c r="U76" s="62">
        <v>5406847.7699999996</v>
      </c>
      <c r="V76" s="187">
        <v>36.276879780327484</v>
      </c>
      <c r="W76" s="62">
        <f t="shared" si="82"/>
        <v>-6421317.9199999999</v>
      </c>
      <c r="X76" s="62">
        <f t="shared" si="83"/>
        <v>0</v>
      </c>
      <c r="Y76" s="188">
        <f t="shared" si="84"/>
        <v>-100</v>
      </c>
      <c r="Z76" s="184">
        <v>8193914.7699999996</v>
      </c>
      <c r="AA76" s="185">
        <v>10712874.710000001</v>
      </c>
      <c r="AB76" s="189">
        <f t="shared" si="85"/>
        <v>30.74183721342273</v>
      </c>
      <c r="AC76" s="63">
        <f t="shared" si="86"/>
        <v>-2453772.0099999998</v>
      </c>
      <c r="AD76" s="63">
        <f t="shared" si="87"/>
        <v>0</v>
      </c>
      <c r="AE76" s="64">
        <f t="shared" si="88"/>
        <v>-100</v>
      </c>
      <c r="AF76" s="185">
        <v>2318834.27</v>
      </c>
      <c r="AG76" s="65">
        <v>1134347.5</v>
      </c>
      <c r="AH76" s="62">
        <v>2599853.8800000004</v>
      </c>
      <c r="AI76" s="60">
        <f t="shared" si="89"/>
        <v>2439542.9499999988</v>
      </c>
      <c r="AJ76" s="63"/>
      <c r="AK76" s="63"/>
      <c r="AL76" s="63"/>
      <c r="AM76" s="66"/>
      <c r="AN76" s="63"/>
      <c r="AO76" s="63"/>
      <c r="AP76" s="63"/>
      <c r="AQ76" s="63"/>
      <c r="AR76" s="190">
        <f t="shared" si="90"/>
        <v>-6.1661515377164795</v>
      </c>
      <c r="AS76" s="184">
        <v>5740142.7599999998</v>
      </c>
      <c r="AT76" s="185">
        <v>8492578.5999999996</v>
      </c>
      <c r="AU76" s="186">
        <f t="shared" si="91"/>
        <v>47.950651317947361</v>
      </c>
      <c r="AY76" s="308">
        <v>2508</v>
      </c>
      <c r="AZ76" s="307" t="s">
        <v>110</v>
      </c>
      <c r="BE76" s="196">
        <v>389915995</v>
      </c>
      <c r="BF76" s="196">
        <v>678135232</v>
      </c>
      <c r="BG76" s="196">
        <v>533463528</v>
      </c>
      <c r="BH76" s="196">
        <v>486702816</v>
      </c>
      <c r="BI76" s="197">
        <v>527658583</v>
      </c>
      <c r="BJ76" s="14">
        <f t="shared" si="92"/>
        <v>8.4149435042512675</v>
      </c>
      <c r="BK76" s="15">
        <f t="shared" si="93"/>
        <v>2.7711334245775987</v>
      </c>
      <c r="BL76" s="184">
        <v>110526328</v>
      </c>
      <c r="BM76" s="185">
        <v>178865308</v>
      </c>
      <c r="BN76" s="186">
        <f t="shared" si="94"/>
        <v>61.830498883487742</v>
      </c>
      <c r="BO76" s="62">
        <f t="shared" si="95"/>
        <v>111440407</v>
      </c>
      <c r="BP76" s="62">
        <f t="shared" si="96"/>
        <v>66877950</v>
      </c>
      <c r="BQ76" s="17">
        <f t="shared" si="97"/>
        <v>-39.987701229411336</v>
      </c>
      <c r="BR76" s="62">
        <v>103088581</v>
      </c>
      <c r="BS76" s="62">
        <v>140428184</v>
      </c>
      <c r="BT76" s="17">
        <v>36.220891429284492</v>
      </c>
      <c r="BU76" s="62">
        <f t="shared" si="98"/>
        <v>-175227540</v>
      </c>
      <c r="BV76" s="62">
        <f t="shared" si="99"/>
        <v>0</v>
      </c>
      <c r="BW76" s="188">
        <f t="shared" si="100"/>
        <v>-100</v>
      </c>
      <c r="BX76" s="184">
        <v>221966735</v>
      </c>
      <c r="BY76" s="185">
        <v>283321876</v>
      </c>
      <c r="BZ76" s="189">
        <f t="shared" si="101"/>
        <v>27.641592781909413</v>
      </c>
      <c r="CA76" s="63">
        <f t="shared" si="102"/>
        <v>-72138959</v>
      </c>
      <c r="CB76" s="63">
        <f t="shared" si="103"/>
        <v>0</v>
      </c>
      <c r="CC76" s="64">
        <f t="shared" si="104"/>
        <v>-100</v>
      </c>
      <c r="CD76" s="185">
        <v>69218833</v>
      </c>
      <c r="CE76" s="65">
        <v>36619475</v>
      </c>
      <c r="CF76" s="62">
        <v>73027000</v>
      </c>
      <c r="CG76" s="60">
        <f t="shared" si="105"/>
        <v>66877950</v>
      </c>
      <c r="CH76" s="63"/>
      <c r="CI76" s="63"/>
      <c r="CJ76" s="63"/>
      <c r="CK76" s="66"/>
      <c r="CL76" s="63"/>
      <c r="CM76" s="63"/>
      <c r="CN76" s="63"/>
      <c r="CO76" s="63"/>
      <c r="CP76" s="190">
        <f t="shared" si="106"/>
        <v>-8.4202418283648512</v>
      </c>
      <c r="CQ76" s="184">
        <v>149827776</v>
      </c>
      <c r="CR76" s="185">
        <v>245743258</v>
      </c>
      <c r="CS76" s="186">
        <f t="shared" si="107"/>
        <v>64.017156605194486</v>
      </c>
    </row>
    <row r="77" spans="2:97" ht="13.5" hidden="1" x14ac:dyDescent="0.25">
      <c r="C77" s="181" t="s">
        <v>111</v>
      </c>
      <c r="D77" s="307" t="s">
        <v>112</v>
      </c>
      <c r="G77" s="184">
        <v>14839242.938999999</v>
      </c>
      <c r="H77" s="184">
        <v>13556573.395</v>
      </c>
      <c r="I77" s="184">
        <v>17131030.618999999</v>
      </c>
      <c r="J77" s="184">
        <v>21245180.401999999</v>
      </c>
      <c r="K77" s="185">
        <v>19303915.252999999</v>
      </c>
      <c r="L77" s="14">
        <f t="shared" si="76"/>
        <v>-9.137437820096137</v>
      </c>
      <c r="M77" s="15">
        <f t="shared" si="77"/>
        <v>10.244715445416787</v>
      </c>
      <c r="N77" s="184">
        <v>3399201.3289999999</v>
      </c>
      <c r="O77" s="185">
        <v>5289389.1090000002</v>
      </c>
      <c r="P77" s="186">
        <f t="shared" si="78"/>
        <v>55.60682045732397</v>
      </c>
      <c r="Q77" s="62">
        <f t="shared" si="79"/>
        <v>6436709.4729999993</v>
      </c>
      <c r="R77" s="62">
        <f t="shared" si="80"/>
        <v>2976481.547999999</v>
      </c>
      <c r="S77" s="17">
        <f t="shared" si="81"/>
        <v>-53.757714862144759</v>
      </c>
      <c r="T77" s="62">
        <v>6225782.8170000017</v>
      </c>
      <c r="U77" s="62">
        <v>5419099.8000000026</v>
      </c>
      <c r="V77" s="187">
        <v>-12.957133917316968</v>
      </c>
      <c r="W77" s="62">
        <f t="shared" si="82"/>
        <v>-11195924.530000001</v>
      </c>
      <c r="X77" s="62">
        <f t="shared" si="83"/>
        <v>0</v>
      </c>
      <c r="Y77" s="188">
        <f t="shared" si="84"/>
        <v>-100</v>
      </c>
      <c r="Z77" s="184">
        <v>9835910.8019999992</v>
      </c>
      <c r="AA77" s="185">
        <v>7806919.233</v>
      </c>
      <c r="AB77" s="189">
        <f t="shared" si="85"/>
        <v>-20.628405542142893</v>
      </c>
      <c r="AC77" s="63">
        <f t="shared" si="86"/>
        <v>-4970141.7129999986</v>
      </c>
      <c r="AD77" s="63">
        <f t="shared" si="87"/>
        <v>0</v>
      </c>
      <c r="AE77" s="64">
        <f t="shared" si="88"/>
        <v>-100</v>
      </c>
      <c r="AF77" s="185">
        <v>1563581.9750000001</v>
      </c>
      <c r="AG77" s="65">
        <v>1703353.0379999997</v>
      </c>
      <c r="AH77" s="62">
        <v>2022454.0960000004</v>
      </c>
      <c r="AI77" s="60">
        <f t="shared" si="89"/>
        <v>2976481.547999999</v>
      </c>
      <c r="AJ77" s="63"/>
      <c r="AK77" s="63"/>
      <c r="AL77" s="63"/>
      <c r="AM77" s="66"/>
      <c r="AN77" s="63"/>
      <c r="AO77" s="63"/>
      <c r="AP77" s="63"/>
      <c r="AQ77" s="63"/>
      <c r="AR77" s="190">
        <f t="shared" si="90"/>
        <v>47.171772842057052</v>
      </c>
      <c r="AS77" s="184">
        <v>4865769.0890000006</v>
      </c>
      <c r="AT77" s="185">
        <v>8265870.6569999997</v>
      </c>
      <c r="AU77" s="186">
        <f t="shared" si="91"/>
        <v>69.877988573000266</v>
      </c>
      <c r="AY77" s="194" t="s">
        <v>111</v>
      </c>
      <c r="AZ77" s="307" t="s">
        <v>112</v>
      </c>
      <c r="BE77" s="196">
        <v>5677272.7300000004</v>
      </c>
      <c r="BF77" s="196">
        <v>5550429.3999999994</v>
      </c>
      <c r="BG77" s="196">
        <v>7269886.449</v>
      </c>
      <c r="BH77" s="196">
        <v>8957283.8709999993</v>
      </c>
      <c r="BI77" s="197">
        <v>8904849.9399999995</v>
      </c>
      <c r="BJ77" s="14">
        <f t="shared" si="92"/>
        <v>-0.58537757377277466</v>
      </c>
      <c r="BK77" s="15">
        <f t="shared" si="93"/>
        <v>14.78426166372428</v>
      </c>
      <c r="BL77" s="184">
        <v>1533808.8399999999</v>
      </c>
      <c r="BM77" s="185">
        <v>2332453.7199999997</v>
      </c>
      <c r="BN77" s="186">
        <f t="shared" si="94"/>
        <v>52.069388255709882</v>
      </c>
      <c r="BO77" s="62">
        <f t="shared" si="95"/>
        <v>2503241.1890000002</v>
      </c>
      <c r="BP77" s="62">
        <f t="shared" si="96"/>
        <v>1213518.2600000002</v>
      </c>
      <c r="BQ77" s="17">
        <f t="shared" si="97"/>
        <v>-51.522119988574531</v>
      </c>
      <c r="BR77" s="62">
        <v>2652491.9399999995</v>
      </c>
      <c r="BS77" s="62">
        <v>2546271.0799999996</v>
      </c>
      <c r="BT77" s="17">
        <v>-4.0045686246269945</v>
      </c>
      <c r="BU77" s="62">
        <f t="shared" si="98"/>
        <v>-4449161.3089999994</v>
      </c>
      <c r="BV77" s="62">
        <f t="shared" si="99"/>
        <v>0</v>
      </c>
      <c r="BW77" s="188">
        <f t="shared" si="100"/>
        <v>-100</v>
      </c>
      <c r="BX77" s="184">
        <v>4037050.0290000001</v>
      </c>
      <c r="BY77" s="185">
        <v>3602419.06</v>
      </c>
      <c r="BZ77" s="189">
        <f t="shared" si="101"/>
        <v>-10.76605357570118</v>
      </c>
      <c r="CA77" s="63">
        <f t="shared" si="102"/>
        <v>-1796669.3689999999</v>
      </c>
      <c r="CB77" s="63">
        <f t="shared" si="103"/>
        <v>0</v>
      </c>
      <c r="CC77" s="64">
        <f t="shared" si="104"/>
        <v>-100</v>
      </c>
      <c r="CD77" s="185">
        <v>708007.1</v>
      </c>
      <c r="CE77" s="65">
        <v>766725.02000000014</v>
      </c>
      <c r="CF77" s="62">
        <v>857721.59999999974</v>
      </c>
      <c r="CG77" s="60">
        <f t="shared" si="105"/>
        <v>1213518.2600000002</v>
      </c>
      <c r="CH77" s="63"/>
      <c r="CI77" s="63"/>
      <c r="CJ77" s="63"/>
      <c r="CK77" s="66"/>
      <c r="CL77" s="63"/>
      <c r="CM77" s="63"/>
      <c r="CN77" s="63"/>
      <c r="CO77" s="63"/>
      <c r="CP77" s="190">
        <f t="shared" si="106"/>
        <v>41.481601955692923</v>
      </c>
      <c r="CQ77" s="184">
        <v>2240380.66</v>
      </c>
      <c r="CR77" s="185">
        <v>3545971.98</v>
      </c>
      <c r="CS77" s="186">
        <f t="shared" si="107"/>
        <v>58.275423605915243</v>
      </c>
    </row>
    <row r="78" spans="2:97" ht="13.5" hidden="1" x14ac:dyDescent="0.25">
      <c r="C78" s="181" t="s">
        <v>113</v>
      </c>
      <c r="D78" s="182" t="s">
        <v>114</v>
      </c>
      <c r="G78" s="184">
        <v>62192455.053999998</v>
      </c>
      <c r="H78" s="184">
        <v>23674406.598000001</v>
      </c>
      <c r="I78" s="184">
        <v>36978299.197999999</v>
      </c>
      <c r="J78" s="184">
        <v>33427225.25</v>
      </c>
      <c r="K78" s="185">
        <v>32890564.660999998</v>
      </c>
      <c r="L78" s="14">
        <f t="shared" si="76"/>
        <v>-1.6054595766963984</v>
      </c>
      <c r="M78" s="15">
        <f t="shared" si="77"/>
        <v>-8.8726275119160931</v>
      </c>
      <c r="N78" s="184">
        <v>7499328.5460000001</v>
      </c>
      <c r="O78" s="185">
        <v>5170850.92</v>
      </c>
      <c r="P78" s="186">
        <f t="shared" si="78"/>
        <v>-31.049148089957544</v>
      </c>
      <c r="Q78" s="62">
        <f t="shared" si="79"/>
        <v>10676369.893000003</v>
      </c>
      <c r="R78" s="62">
        <f t="shared" si="80"/>
        <v>2124413.5109999995</v>
      </c>
      <c r="S78" s="17">
        <f t="shared" si="81"/>
        <v>-80.101724347403149</v>
      </c>
      <c r="T78" s="62">
        <v>7478996.2669999972</v>
      </c>
      <c r="U78" s="62">
        <v>8955521.5270000044</v>
      </c>
      <c r="V78" s="187">
        <v>19.742291709851013</v>
      </c>
      <c r="W78" s="62">
        <f t="shared" si="82"/>
        <v>-15446316.971000001</v>
      </c>
      <c r="X78" s="62">
        <f t="shared" si="83"/>
        <v>0</v>
      </c>
      <c r="Y78" s="188">
        <f t="shared" si="84"/>
        <v>-100</v>
      </c>
      <c r="Z78" s="184">
        <v>18175698.439000003</v>
      </c>
      <c r="AA78" s="185">
        <v>15546270.984999999</v>
      </c>
      <c r="AB78" s="189">
        <f t="shared" si="85"/>
        <v>-14.466720290418014</v>
      </c>
      <c r="AC78" s="63">
        <f t="shared" si="86"/>
        <v>-7967320.7040000036</v>
      </c>
      <c r="AD78" s="63">
        <f t="shared" si="87"/>
        <v>0</v>
      </c>
      <c r="AE78" s="64">
        <f t="shared" si="88"/>
        <v>-100</v>
      </c>
      <c r="AF78" s="185">
        <v>1913482.25</v>
      </c>
      <c r="AG78" s="65">
        <v>1226147.3500000001</v>
      </c>
      <c r="AH78" s="62">
        <v>2031221.3199999998</v>
      </c>
      <c r="AI78" s="60">
        <f t="shared" si="89"/>
        <v>2124413.5109999995</v>
      </c>
      <c r="AJ78" s="63"/>
      <c r="AK78" s="63"/>
      <c r="AL78" s="63"/>
      <c r="AM78" s="66"/>
      <c r="AN78" s="63"/>
      <c r="AO78" s="63"/>
      <c r="AP78" s="63"/>
      <c r="AQ78" s="63"/>
      <c r="AR78" s="190">
        <f t="shared" si="90"/>
        <v>4.5879880287983417</v>
      </c>
      <c r="AS78" s="184">
        <v>10208377.734999999</v>
      </c>
      <c r="AT78" s="185">
        <v>7295264.4309999999</v>
      </c>
      <c r="AU78" s="186">
        <f t="shared" si="91"/>
        <v>-28.536495999871033</v>
      </c>
      <c r="AY78" s="205" t="s">
        <v>113</v>
      </c>
      <c r="AZ78" s="182" t="s">
        <v>114</v>
      </c>
      <c r="BE78" s="196">
        <v>6307250.1200000001</v>
      </c>
      <c r="BF78" s="196">
        <v>2845232.0599999996</v>
      </c>
      <c r="BG78" s="196">
        <v>3848804.6740000001</v>
      </c>
      <c r="BH78" s="196">
        <v>3981329.91</v>
      </c>
      <c r="BI78" s="197">
        <v>4135234.1639999999</v>
      </c>
      <c r="BJ78" s="14">
        <f t="shared" si="92"/>
        <v>3.8656493553431677</v>
      </c>
      <c r="BK78" s="15">
        <f t="shared" si="93"/>
        <v>-4.9563605831280455</v>
      </c>
      <c r="BL78" s="184">
        <v>862712.96400000004</v>
      </c>
      <c r="BM78" s="185">
        <v>637550.37</v>
      </c>
      <c r="BN78" s="186">
        <f t="shared" si="94"/>
        <v>-26.099363681290409</v>
      </c>
      <c r="BO78" s="62">
        <f t="shared" si="95"/>
        <v>1221605.3960000002</v>
      </c>
      <c r="BP78" s="62">
        <f t="shared" si="96"/>
        <v>260057.86000000004</v>
      </c>
      <c r="BQ78" s="17">
        <f t="shared" si="97"/>
        <v>-78.711795081167097</v>
      </c>
      <c r="BR78" s="62">
        <v>1001699.8400000001</v>
      </c>
      <c r="BS78" s="62">
        <v>1005132.7800000006</v>
      </c>
      <c r="BT78" s="17">
        <v>0.34271144537674342</v>
      </c>
      <c r="BU78" s="62">
        <f t="shared" si="98"/>
        <v>-1898130.4360000002</v>
      </c>
      <c r="BV78" s="62">
        <f t="shared" si="99"/>
        <v>0</v>
      </c>
      <c r="BW78" s="188">
        <f t="shared" si="100"/>
        <v>-100</v>
      </c>
      <c r="BX78" s="184">
        <v>2084318.36</v>
      </c>
      <c r="BY78" s="185">
        <v>1870682.4639999999</v>
      </c>
      <c r="BZ78" s="189">
        <f t="shared" si="101"/>
        <v>-10.24967682959911</v>
      </c>
      <c r="CA78" s="63">
        <f t="shared" si="102"/>
        <v>-896430.59600000014</v>
      </c>
      <c r="CB78" s="63">
        <f t="shared" si="103"/>
        <v>0</v>
      </c>
      <c r="CC78" s="64">
        <f t="shared" si="104"/>
        <v>-100</v>
      </c>
      <c r="CD78" s="185">
        <v>249734.95</v>
      </c>
      <c r="CE78" s="65">
        <v>143498.96999999997</v>
      </c>
      <c r="CF78" s="62">
        <v>244316.45</v>
      </c>
      <c r="CG78" s="60">
        <f t="shared" si="105"/>
        <v>260057.86000000004</v>
      </c>
      <c r="CH78" s="63"/>
      <c r="CI78" s="63"/>
      <c r="CJ78" s="63"/>
      <c r="CK78" s="66"/>
      <c r="CL78" s="63"/>
      <c r="CM78" s="63"/>
      <c r="CN78" s="63"/>
      <c r="CO78" s="63"/>
      <c r="CP78" s="190">
        <f t="shared" si="106"/>
        <v>6.4430413916050391</v>
      </c>
      <c r="CQ78" s="184">
        <v>1187887.764</v>
      </c>
      <c r="CR78" s="185">
        <v>897608.23</v>
      </c>
      <c r="CS78" s="186">
        <f t="shared" si="107"/>
        <v>-24.436612851582503</v>
      </c>
    </row>
    <row r="79" spans="2:97" ht="13.5" hidden="1" x14ac:dyDescent="0.25">
      <c r="C79" s="181" t="s">
        <v>115</v>
      </c>
      <c r="D79" s="182" t="s">
        <v>116</v>
      </c>
      <c r="G79" s="196">
        <v>14952871.103999997</v>
      </c>
      <c r="H79" s="196">
        <v>21533514.941999994</v>
      </c>
      <c r="I79" s="196">
        <v>19817695.938999992</v>
      </c>
      <c r="J79" s="196">
        <v>19401033.398000009</v>
      </c>
      <c r="K79" s="197">
        <v>21941452.003000006</v>
      </c>
      <c r="L79" s="14">
        <f t="shared" si="76"/>
        <v>13.094243759519946</v>
      </c>
      <c r="M79" s="15">
        <f t="shared" si="77"/>
        <v>6.8511371944674977</v>
      </c>
      <c r="N79" s="184">
        <v>5580424.0720000006</v>
      </c>
      <c r="O79" s="185">
        <v>5389923.9180000005</v>
      </c>
      <c r="P79" s="186">
        <f t="shared" si="78"/>
        <v>-3.4137218165164573</v>
      </c>
      <c r="Q79" s="62">
        <f t="shared" si="79"/>
        <v>2757708.0139999995</v>
      </c>
      <c r="R79" s="62">
        <f t="shared" si="80"/>
        <v>1864769.5799999991</v>
      </c>
      <c r="S79" s="17">
        <f t="shared" si="81"/>
        <v>-32.379730902141858</v>
      </c>
      <c r="T79" s="62">
        <v>5583524.0249999966</v>
      </c>
      <c r="U79" s="62">
        <v>5820072.8359999945</v>
      </c>
      <c r="V79" s="187">
        <v>4.2365504283828708</v>
      </c>
      <c r="W79" s="62">
        <f t="shared" si="82"/>
        <v>-5859141.3899999969</v>
      </c>
      <c r="X79" s="62">
        <f t="shared" si="83"/>
        <v>0</v>
      </c>
      <c r="Y79" s="188">
        <f t="shared" si="84"/>
        <v>-100</v>
      </c>
      <c r="Z79" s="184">
        <v>8338132.0860000001</v>
      </c>
      <c r="AA79" s="185">
        <v>10830170.673000002</v>
      </c>
      <c r="AB79" s="189">
        <f t="shared" si="85"/>
        <v>29.88725246010695</v>
      </c>
      <c r="AC79" s="63">
        <f t="shared" si="86"/>
        <v>-275617.36500000022</v>
      </c>
      <c r="AD79" s="63">
        <f t="shared" si="87"/>
        <v>0</v>
      </c>
      <c r="AE79" s="64">
        <f t="shared" si="88"/>
        <v>-100</v>
      </c>
      <c r="AF79" s="185">
        <v>1548525.0970000001</v>
      </c>
      <c r="AG79" s="65">
        <v>2120607.7729999991</v>
      </c>
      <c r="AH79" s="62">
        <v>1720791.0480000013</v>
      </c>
      <c r="AI79" s="60">
        <f t="shared" si="89"/>
        <v>1864769.5799999991</v>
      </c>
      <c r="AJ79" s="63"/>
      <c r="AK79" s="63"/>
      <c r="AL79" s="63"/>
      <c r="AM79" s="66"/>
      <c r="AN79" s="63"/>
      <c r="AO79" s="63"/>
      <c r="AP79" s="63"/>
      <c r="AQ79" s="63"/>
      <c r="AR79" s="190">
        <f t="shared" si="90"/>
        <v>8.3669968045996992</v>
      </c>
      <c r="AS79" s="184">
        <v>8062514.7209999999</v>
      </c>
      <c r="AT79" s="185">
        <v>7254693.4979999997</v>
      </c>
      <c r="AU79" s="186">
        <f t="shared" si="91"/>
        <v>-10.01946974305562</v>
      </c>
      <c r="AY79" s="194" t="s">
        <v>115</v>
      </c>
      <c r="AZ79" s="182" t="s">
        <v>116</v>
      </c>
      <c r="BE79" s="196">
        <v>6860832.0499999989</v>
      </c>
      <c r="BF79" s="196">
        <v>9931707.6989999991</v>
      </c>
      <c r="BG79" s="196">
        <v>8573246.9799999986</v>
      </c>
      <c r="BH79" s="196">
        <v>7866862.4080000017</v>
      </c>
      <c r="BI79" s="197">
        <v>8639959.2889999989</v>
      </c>
      <c r="BJ79" s="14">
        <f t="shared" si="92"/>
        <v>9.8272581990733237</v>
      </c>
      <c r="BK79" s="15">
        <f t="shared" si="93"/>
        <v>2.3068573125916885</v>
      </c>
      <c r="BL79" s="184">
        <v>2184505.5299999998</v>
      </c>
      <c r="BM79" s="185">
        <v>2276262.8680000002</v>
      </c>
      <c r="BN79" s="186">
        <f t="shared" si="94"/>
        <v>4.2003710560531502</v>
      </c>
      <c r="BO79" s="62">
        <f t="shared" si="95"/>
        <v>1290559.8200000008</v>
      </c>
      <c r="BP79" s="62">
        <f t="shared" si="96"/>
        <v>834533.39699999988</v>
      </c>
      <c r="BQ79" s="17">
        <f t="shared" si="97"/>
        <v>-35.335550970430852</v>
      </c>
      <c r="BR79" s="62">
        <v>2199864.1780000003</v>
      </c>
      <c r="BS79" s="62">
        <v>2293532.5</v>
      </c>
      <c r="BT79" s="17">
        <v>4.2579138719899499</v>
      </c>
      <c r="BU79" s="62">
        <f t="shared" si="98"/>
        <v>-2469084.4280000012</v>
      </c>
      <c r="BV79" s="62">
        <f t="shared" si="99"/>
        <v>0</v>
      </c>
      <c r="BW79" s="188">
        <f t="shared" si="100"/>
        <v>-100</v>
      </c>
      <c r="BX79" s="184">
        <v>3475065.3500000006</v>
      </c>
      <c r="BY79" s="185">
        <v>4276925.28</v>
      </c>
      <c r="BZ79" s="189">
        <f t="shared" si="101"/>
        <v>23.074671962643798</v>
      </c>
      <c r="CA79" s="63">
        <f t="shared" si="102"/>
        <v>-269220.25000000093</v>
      </c>
      <c r="CB79" s="63">
        <f t="shared" si="103"/>
        <v>0</v>
      </c>
      <c r="CC79" s="64">
        <f t="shared" si="104"/>
        <v>-100</v>
      </c>
      <c r="CD79" s="185">
        <v>611124.81000000006</v>
      </c>
      <c r="CE79" s="65">
        <v>936232.04900000012</v>
      </c>
      <c r="CF79" s="62">
        <v>728906.00900000008</v>
      </c>
      <c r="CG79" s="60">
        <f t="shared" si="105"/>
        <v>834533.39699999988</v>
      </c>
      <c r="CH79" s="63"/>
      <c r="CI79" s="63"/>
      <c r="CJ79" s="63"/>
      <c r="CK79" s="66"/>
      <c r="CL79" s="63"/>
      <c r="CM79" s="63"/>
      <c r="CN79" s="63"/>
      <c r="CO79" s="63"/>
      <c r="CP79" s="190">
        <f t="shared" si="106"/>
        <v>14.491222008844737</v>
      </c>
      <c r="CQ79" s="184">
        <v>3205845.0999999996</v>
      </c>
      <c r="CR79" s="185">
        <v>3110796.2650000001</v>
      </c>
      <c r="CS79" s="186">
        <f t="shared" si="107"/>
        <v>-2.9648604980945432</v>
      </c>
    </row>
    <row r="80" spans="2:97" ht="13.5" hidden="1" x14ac:dyDescent="0.25">
      <c r="C80" s="181" t="s">
        <v>117</v>
      </c>
      <c r="D80" s="182" t="s">
        <v>118</v>
      </c>
      <c r="G80" s="184">
        <v>30955087.908</v>
      </c>
      <c r="H80" s="184">
        <v>29313128.807999998</v>
      </c>
      <c r="I80" s="184">
        <v>44482366.581</v>
      </c>
      <c r="J80" s="184">
        <v>35011243.921999998</v>
      </c>
      <c r="K80" s="185">
        <v>30977420.870000005</v>
      </c>
      <c r="L80" s="14">
        <f t="shared" si="76"/>
        <v>-11.521507379134457</v>
      </c>
      <c r="M80" s="15">
        <f t="shared" si="77"/>
        <v>1.8068920134657844</v>
      </c>
      <c r="N80" s="184">
        <v>3860223.8099999996</v>
      </c>
      <c r="O80" s="185">
        <v>5353266.8</v>
      </c>
      <c r="P80" s="186">
        <f t="shared" si="78"/>
        <v>38.677627606260486</v>
      </c>
      <c r="Q80" s="62">
        <f t="shared" si="79"/>
        <v>14538169.650000002</v>
      </c>
      <c r="R80" s="62">
        <f t="shared" si="80"/>
        <v>1444705.0200000005</v>
      </c>
      <c r="S80" s="17">
        <f t="shared" si="81"/>
        <v>-90.06267601231356</v>
      </c>
      <c r="T80" s="62">
        <v>11144812.889999995</v>
      </c>
      <c r="U80" s="62">
        <v>11625563.870000001</v>
      </c>
      <c r="V80" s="187">
        <v>4.3136747538522942</v>
      </c>
      <c r="W80" s="62">
        <f t="shared" si="82"/>
        <v>-23557920.639999997</v>
      </c>
      <c r="X80" s="62">
        <f t="shared" si="83"/>
        <v>0</v>
      </c>
      <c r="Y80" s="188">
        <f t="shared" si="84"/>
        <v>-100</v>
      </c>
      <c r="Z80" s="184">
        <v>18398393.460000001</v>
      </c>
      <c r="AA80" s="185">
        <v>11411359.73</v>
      </c>
      <c r="AB80" s="189">
        <f t="shared" si="85"/>
        <v>-37.976325189427705</v>
      </c>
      <c r="AC80" s="63">
        <f t="shared" si="86"/>
        <v>-12413107.75</v>
      </c>
      <c r="AD80" s="63">
        <f t="shared" si="87"/>
        <v>0</v>
      </c>
      <c r="AE80" s="64">
        <f t="shared" si="88"/>
        <v>-100</v>
      </c>
      <c r="AF80" s="185">
        <v>1423532.1800000002</v>
      </c>
      <c r="AG80" s="65">
        <v>1345318.02</v>
      </c>
      <c r="AH80" s="62">
        <v>2584416.5999999996</v>
      </c>
      <c r="AI80" s="60">
        <f t="shared" si="89"/>
        <v>1444705.0200000005</v>
      </c>
      <c r="AJ80" s="63"/>
      <c r="AK80" s="63"/>
      <c r="AL80" s="63"/>
      <c r="AM80" s="66"/>
      <c r="AN80" s="63"/>
      <c r="AO80" s="63"/>
      <c r="AP80" s="63"/>
      <c r="AQ80" s="63"/>
      <c r="AR80" s="190">
        <f t="shared" si="90"/>
        <v>-44.099375464466497</v>
      </c>
      <c r="AS80" s="184">
        <v>5985285.71</v>
      </c>
      <c r="AT80" s="185">
        <v>6797971.8200000003</v>
      </c>
      <c r="AU80" s="186">
        <f t="shared" si="91"/>
        <v>13.57806710283176</v>
      </c>
      <c r="AY80" s="194" t="s">
        <v>117</v>
      </c>
      <c r="AZ80" s="182" t="s">
        <v>118</v>
      </c>
      <c r="BE80" s="196">
        <v>20246822</v>
      </c>
      <c r="BF80" s="196">
        <v>19971684</v>
      </c>
      <c r="BG80" s="196">
        <v>23466272.5</v>
      </c>
      <c r="BH80" s="196">
        <v>23042197</v>
      </c>
      <c r="BI80" s="197">
        <v>20154602</v>
      </c>
      <c r="BJ80" s="14">
        <f t="shared" si="92"/>
        <v>-12.531769431534675</v>
      </c>
      <c r="BK80" s="15">
        <f t="shared" si="93"/>
        <v>1.3478155319210998</v>
      </c>
      <c r="BL80" s="184">
        <v>2649382</v>
      </c>
      <c r="BM80" s="185">
        <v>3542706</v>
      </c>
      <c r="BN80" s="186">
        <f t="shared" si="94"/>
        <v>33.718202962049268</v>
      </c>
      <c r="BO80" s="62">
        <f t="shared" si="95"/>
        <v>8952194</v>
      </c>
      <c r="BP80" s="62">
        <f t="shared" si="96"/>
        <v>1003050</v>
      </c>
      <c r="BQ80" s="17">
        <f t="shared" si="97"/>
        <v>-88.795484101439271</v>
      </c>
      <c r="BR80" s="62">
        <v>7522396</v>
      </c>
      <c r="BS80" s="62">
        <v>7225422</v>
      </c>
      <c r="BT80" s="17">
        <v>-3.9478644836033623</v>
      </c>
      <c r="BU80" s="62">
        <f t="shared" si="98"/>
        <v>-15121278</v>
      </c>
      <c r="BV80" s="62">
        <f t="shared" si="99"/>
        <v>0</v>
      </c>
      <c r="BW80" s="188">
        <f t="shared" si="100"/>
        <v>-100</v>
      </c>
      <c r="BX80" s="184">
        <v>11601576</v>
      </c>
      <c r="BY80" s="185">
        <v>7380356</v>
      </c>
      <c r="BZ80" s="189">
        <f t="shared" si="101"/>
        <v>-36.384884260552184</v>
      </c>
      <c r="CA80" s="63">
        <f t="shared" si="102"/>
        <v>-7598882</v>
      </c>
      <c r="CB80" s="63">
        <f t="shared" si="103"/>
        <v>0</v>
      </c>
      <c r="CC80" s="64">
        <f t="shared" si="104"/>
        <v>-100</v>
      </c>
      <c r="CD80" s="185">
        <v>969426</v>
      </c>
      <c r="CE80" s="65">
        <v>874908</v>
      </c>
      <c r="CF80" s="62">
        <v>1698372</v>
      </c>
      <c r="CG80" s="60">
        <f t="shared" si="105"/>
        <v>1003050</v>
      </c>
      <c r="CH80" s="63"/>
      <c r="CI80" s="63"/>
      <c r="CJ80" s="63"/>
      <c r="CK80" s="66"/>
      <c r="CL80" s="63"/>
      <c r="CM80" s="63"/>
      <c r="CN80" s="63"/>
      <c r="CO80" s="63"/>
      <c r="CP80" s="190">
        <f t="shared" si="106"/>
        <v>-40.940500667698245</v>
      </c>
      <c r="CQ80" s="184">
        <v>4002694</v>
      </c>
      <c r="CR80" s="185">
        <v>4545756</v>
      </c>
      <c r="CS80" s="186">
        <f t="shared" si="107"/>
        <v>13.567412347783767</v>
      </c>
    </row>
    <row r="81" spans="3:97" ht="13.5" hidden="1" x14ac:dyDescent="0.25">
      <c r="C81" s="181" t="s">
        <v>119</v>
      </c>
      <c r="D81" s="182" t="s">
        <v>120</v>
      </c>
      <c r="G81" s="184">
        <v>7621780.6229999997</v>
      </c>
      <c r="H81" s="184">
        <v>10492455.201000003</v>
      </c>
      <c r="I81" s="184">
        <v>11168087.814999999</v>
      </c>
      <c r="J81" s="184">
        <v>13561670.304999998</v>
      </c>
      <c r="K81" s="185">
        <v>14560775.075999999</v>
      </c>
      <c r="L81" s="14">
        <f t="shared" si="76"/>
        <v>7.3671218111801888</v>
      </c>
      <c r="M81" s="15">
        <f t="shared" si="77"/>
        <v>16.78020025172728</v>
      </c>
      <c r="N81" s="184">
        <v>4144754.2570000002</v>
      </c>
      <c r="O81" s="185">
        <v>4813277.2749999994</v>
      </c>
      <c r="P81" s="186">
        <f t="shared" si="78"/>
        <v>16.129376473187591</v>
      </c>
      <c r="Q81" s="62">
        <f t="shared" si="79"/>
        <v>2644100.4670000002</v>
      </c>
      <c r="R81" s="62">
        <f t="shared" si="80"/>
        <v>1405127.9739999995</v>
      </c>
      <c r="S81" s="17">
        <f t="shared" si="81"/>
        <v>-46.85799607326345</v>
      </c>
      <c r="T81" s="62">
        <v>3571275.0049999999</v>
      </c>
      <c r="U81" s="62">
        <v>3798321.9379999992</v>
      </c>
      <c r="V81" s="187">
        <v>6.3575874913614854</v>
      </c>
      <c r="W81" s="62">
        <f t="shared" si="82"/>
        <v>-5270269.602</v>
      </c>
      <c r="X81" s="62">
        <f t="shared" si="83"/>
        <v>0</v>
      </c>
      <c r="Y81" s="188">
        <f t="shared" si="84"/>
        <v>-100</v>
      </c>
      <c r="Z81" s="184">
        <v>6788854.7240000004</v>
      </c>
      <c r="AA81" s="185">
        <v>7172758.4460000023</v>
      </c>
      <c r="AB81" s="189">
        <f t="shared" si="85"/>
        <v>5.654911433629934</v>
      </c>
      <c r="AC81" s="63">
        <f t="shared" si="86"/>
        <v>-1698994.5970000001</v>
      </c>
      <c r="AD81" s="63">
        <f t="shared" si="87"/>
        <v>0</v>
      </c>
      <c r="AE81" s="64">
        <f t="shared" si="88"/>
        <v>-100</v>
      </c>
      <c r="AF81" s="185">
        <v>1841868.673</v>
      </c>
      <c r="AG81" s="65">
        <v>1437949.2519999999</v>
      </c>
      <c r="AH81" s="62">
        <v>1533459.3499999996</v>
      </c>
      <c r="AI81" s="60">
        <f t="shared" si="89"/>
        <v>1405127.9739999995</v>
      </c>
      <c r="AJ81" s="63"/>
      <c r="AK81" s="63"/>
      <c r="AL81" s="63"/>
      <c r="AM81" s="66"/>
      <c r="AN81" s="63"/>
      <c r="AO81" s="63"/>
      <c r="AP81" s="63"/>
      <c r="AQ81" s="63"/>
      <c r="AR81" s="190">
        <f t="shared" si="90"/>
        <v>-8.368749781335918</v>
      </c>
      <c r="AS81" s="184">
        <v>5089860.1270000003</v>
      </c>
      <c r="AT81" s="185">
        <v>6218405.2489999989</v>
      </c>
      <c r="AU81" s="186">
        <f t="shared" si="91"/>
        <v>22.172419159682704</v>
      </c>
      <c r="AY81" s="194" t="s">
        <v>119</v>
      </c>
      <c r="AZ81" s="182" t="s">
        <v>120</v>
      </c>
      <c r="BE81" s="196">
        <v>56051.369999999995</v>
      </c>
      <c r="BF81" s="196">
        <v>77517.619999999981</v>
      </c>
      <c r="BG81" s="196">
        <v>76538.581000000006</v>
      </c>
      <c r="BH81" s="196">
        <v>175338.23599999998</v>
      </c>
      <c r="BI81" s="197">
        <v>150132.09699999998</v>
      </c>
      <c r="BJ81" s="14">
        <f t="shared" si="92"/>
        <v>-14.375722931306322</v>
      </c>
      <c r="BK81" s="15">
        <f t="shared" si="93"/>
        <v>32.137195189680824</v>
      </c>
      <c r="BL81" s="184">
        <v>42338.65</v>
      </c>
      <c r="BM81" s="185">
        <v>56874.519</v>
      </c>
      <c r="BN81" s="186">
        <f t="shared" si="94"/>
        <v>34.332386601840156</v>
      </c>
      <c r="BO81" s="62">
        <f t="shared" si="95"/>
        <v>7766.8780000000042</v>
      </c>
      <c r="BP81" s="62">
        <f t="shared" si="96"/>
        <v>31446.108999999986</v>
      </c>
      <c r="BQ81" s="17">
        <f t="shared" si="97"/>
        <v>304.87450684818236</v>
      </c>
      <c r="BR81" s="62">
        <v>64643.354999999996</v>
      </c>
      <c r="BS81" s="62">
        <v>31892.308999999997</v>
      </c>
      <c r="BT81" s="17">
        <v>-50.664211348560109</v>
      </c>
      <c r="BU81" s="62">
        <f t="shared" si="98"/>
        <v>-65577.013000000006</v>
      </c>
      <c r="BV81" s="62">
        <f t="shared" si="99"/>
        <v>0</v>
      </c>
      <c r="BW81" s="188">
        <f t="shared" si="100"/>
        <v>-100</v>
      </c>
      <c r="BX81" s="184">
        <v>50105.528000000006</v>
      </c>
      <c r="BY81" s="185">
        <v>70275.197</v>
      </c>
      <c r="BZ81" s="189">
        <f t="shared" si="101"/>
        <v>40.254378718451967</v>
      </c>
      <c r="CA81" s="63">
        <f t="shared" si="102"/>
        <v>-933.65800000001036</v>
      </c>
      <c r="CB81" s="63">
        <f t="shared" si="103"/>
        <v>0</v>
      </c>
      <c r="CC81" s="64">
        <f t="shared" si="104"/>
        <v>-100</v>
      </c>
      <c r="CD81" s="185">
        <v>20571.545999999998</v>
      </c>
      <c r="CE81" s="65">
        <v>14358.229000000003</v>
      </c>
      <c r="CF81" s="62">
        <v>21944.743999999995</v>
      </c>
      <c r="CG81" s="60">
        <f t="shared" si="105"/>
        <v>31446.108999999986</v>
      </c>
      <c r="CH81" s="63"/>
      <c r="CI81" s="63"/>
      <c r="CJ81" s="63"/>
      <c r="CK81" s="66"/>
      <c r="CL81" s="63"/>
      <c r="CM81" s="63"/>
      <c r="CN81" s="63"/>
      <c r="CO81" s="63"/>
      <c r="CP81" s="190">
        <f t="shared" si="106"/>
        <v>43.296768465378285</v>
      </c>
      <c r="CQ81" s="184">
        <v>49171.869999999995</v>
      </c>
      <c r="CR81" s="185">
        <v>88320.627999999982</v>
      </c>
      <c r="CS81" s="186">
        <f t="shared" si="107"/>
        <v>79.616166722965772</v>
      </c>
    </row>
    <row r="82" spans="3:97" ht="13.5" hidden="1" x14ac:dyDescent="0.25">
      <c r="C82" s="181" t="s">
        <v>121</v>
      </c>
      <c r="D82" s="182" t="s">
        <v>122</v>
      </c>
      <c r="G82" s="184">
        <v>6234131.0360000003</v>
      </c>
      <c r="H82" s="184">
        <v>5579399.0919999983</v>
      </c>
      <c r="I82" s="184">
        <v>6973456.5140000014</v>
      </c>
      <c r="J82" s="184">
        <v>7974795.9719999991</v>
      </c>
      <c r="K82" s="185">
        <v>11249462.901000001</v>
      </c>
      <c r="L82" s="14">
        <f t="shared" si="76"/>
        <v>41.062704807716202</v>
      </c>
      <c r="M82" s="15">
        <f t="shared" si="77"/>
        <v>16.623047964332955</v>
      </c>
      <c r="N82" s="184">
        <v>1987232.855</v>
      </c>
      <c r="O82" s="185">
        <v>4781924.2519999985</v>
      </c>
      <c r="P82" s="186">
        <f t="shared" si="78"/>
        <v>140.63230637357788</v>
      </c>
      <c r="Q82" s="62">
        <f t="shared" si="79"/>
        <v>1855741.5219999999</v>
      </c>
      <c r="R82" s="62">
        <f t="shared" si="80"/>
        <v>1254539.6660000014</v>
      </c>
      <c r="S82" s="17">
        <f t="shared" si="81"/>
        <v>-32.396853164769489</v>
      </c>
      <c r="T82" s="62">
        <v>2142762.0830000001</v>
      </c>
      <c r="U82" s="62">
        <v>3391175.046000001</v>
      </c>
      <c r="V82" s="187">
        <v>58.261856176405047</v>
      </c>
      <c r="W82" s="62">
        <f t="shared" si="82"/>
        <v>-3432644.1710000001</v>
      </c>
      <c r="X82" s="62">
        <f t="shared" si="83"/>
        <v>0</v>
      </c>
      <c r="Y82" s="188">
        <f t="shared" si="84"/>
        <v>-100</v>
      </c>
      <c r="Z82" s="184">
        <v>3842974.3769999999</v>
      </c>
      <c r="AA82" s="185">
        <v>3844298.4090000005</v>
      </c>
      <c r="AB82" s="189">
        <f t="shared" si="85"/>
        <v>3.4453313244159282E-2</v>
      </c>
      <c r="AC82" s="63">
        <f t="shared" si="86"/>
        <v>-1289882.088</v>
      </c>
      <c r="AD82" s="63">
        <f t="shared" si="87"/>
        <v>0</v>
      </c>
      <c r="AE82" s="64">
        <f t="shared" si="88"/>
        <v>-100</v>
      </c>
      <c r="AF82" s="185">
        <v>1488087.4839999999</v>
      </c>
      <c r="AG82" s="65">
        <v>1860463.6310000003</v>
      </c>
      <c r="AH82" s="62">
        <v>1433373.1369999985</v>
      </c>
      <c r="AI82" s="60">
        <f t="shared" si="89"/>
        <v>1254539.6660000014</v>
      </c>
      <c r="AJ82" s="63"/>
      <c r="AK82" s="63"/>
      <c r="AL82" s="63"/>
      <c r="AM82" s="66"/>
      <c r="AN82" s="63"/>
      <c r="AO82" s="63"/>
      <c r="AP82" s="63"/>
      <c r="AQ82" s="63"/>
      <c r="AR82" s="190">
        <f t="shared" si="90"/>
        <v>-12.476407320866185</v>
      </c>
      <c r="AS82" s="184">
        <v>2553092.2889999999</v>
      </c>
      <c r="AT82" s="185">
        <v>6036463.9179999996</v>
      </c>
      <c r="AU82" s="186">
        <f t="shared" si="91"/>
        <v>136.43735653458785</v>
      </c>
      <c r="AY82" s="181" t="s">
        <v>121</v>
      </c>
      <c r="AZ82" s="182" t="s">
        <v>122</v>
      </c>
      <c r="BE82" s="196">
        <v>12135516.369999999</v>
      </c>
      <c r="BF82" s="196">
        <v>5493947.6399999997</v>
      </c>
      <c r="BG82" s="196">
        <v>9789175.5599999987</v>
      </c>
      <c r="BH82" s="196">
        <v>7781569.0800000001</v>
      </c>
      <c r="BI82" s="197">
        <v>10346107.801999999</v>
      </c>
      <c r="BJ82" s="14">
        <f t="shared" si="92"/>
        <v>32.956575924916152</v>
      </c>
      <c r="BK82" s="15">
        <f t="shared" si="93"/>
        <v>0.29101205516532502</v>
      </c>
      <c r="BL82" s="184">
        <v>1774258.5879999998</v>
      </c>
      <c r="BM82" s="185">
        <v>5628222.7079999996</v>
      </c>
      <c r="BN82" s="186">
        <f t="shared" si="94"/>
        <v>217.21546938342902</v>
      </c>
      <c r="BO82" s="62">
        <f t="shared" si="95"/>
        <v>2222240.2720000008</v>
      </c>
      <c r="BP82" s="62">
        <f t="shared" si="96"/>
        <v>1813882.2</v>
      </c>
      <c r="BQ82" s="17">
        <f t="shared" si="97"/>
        <v>-18.375963983070175</v>
      </c>
      <c r="BR82" s="62">
        <v>1829145.8500000006</v>
      </c>
      <c r="BS82" s="62">
        <v>3027155.5599999982</v>
      </c>
      <c r="BT82" s="17">
        <v>65.495581448575962</v>
      </c>
      <c r="BU82" s="62">
        <f t="shared" si="98"/>
        <v>-3590928.5220000008</v>
      </c>
      <c r="BV82" s="62">
        <f t="shared" si="99"/>
        <v>0</v>
      </c>
      <c r="BW82" s="188">
        <f t="shared" si="100"/>
        <v>-100</v>
      </c>
      <c r="BX82" s="184">
        <v>3996498.8600000003</v>
      </c>
      <c r="BY82" s="185">
        <v>3447343.1319999998</v>
      </c>
      <c r="BZ82" s="189">
        <f t="shared" si="101"/>
        <v>-13.740920421531175</v>
      </c>
      <c r="CA82" s="63">
        <f t="shared" si="102"/>
        <v>-1761782.6720000003</v>
      </c>
      <c r="CB82" s="63">
        <f t="shared" si="103"/>
        <v>0</v>
      </c>
      <c r="CC82" s="64">
        <f t="shared" si="104"/>
        <v>-100</v>
      </c>
      <c r="CD82" s="185">
        <v>1793249.976</v>
      </c>
      <c r="CE82" s="65">
        <v>2110585.0999999996</v>
      </c>
      <c r="CF82" s="62">
        <v>1724387.632</v>
      </c>
      <c r="CG82" s="60">
        <f t="shared" si="105"/>
        <v>1813882.2</v>
      </c>
      <c r="CH82" s="63"/>
      <c r="CI82" s="63"/>
      <c r="CJ82" s="63"/>
      <c r="CK82" s="66"/>
      <c r="CL82" s="63"/>
      <c r="CM82" s="63"/>
      <c r="CN82" s="63"/>
      <c r="CO82" s="63"/>
      <c r="CP82" s="190">
        <f t="shared" si="106"/>
        <v>5.1899333038129773</v>
      </c>
      <c r="CQ82" s="184">
        <v>2234716.1880000001</v>
      </c>
      <c r="CR82" s="185">
        <v>7442104.9079999998</v>
      </c>
      <c r="CS82" s="186">
        <f t="shared" si="107"/>
        <v>233.0223742935539</v>
      </c>
    </row>
    <row r="83" spans="3:97" ht="13.5" hidden="1" x14ac:dyDescent="0.25">
      <c r="C83" s="181" t="s">
        <v>123</v>
      </c>
      <c r="D83" s="182" t="s">
        <v>124</v>
      </c>
      <c r="G83" s="184">
        <v>7836357.7469999995</v>
      </c>
      <c r="H83" s="184">
        <v>13710771.247</v>
      </c>
      <c r="I83" s="184">
        <v>21233113.845999997</v>
      </c>
      <c r="J83" s="184">
        <v>23883679.206999999</v>
      </c>
      <c r="K83" s="185">
        <v>26408592.181999996</v>
      </c>
      <c r="L83" s="14">
        <f t="shared" si="76"/>
        <v>10.571708626282245</v>
      </c>
      <c r="M83" s="15">
        <f t="shared" si="77"/>
        <v>34.781452886294005</v>
      </c>
      <c r="N83" s="184">
        <v>6076081.6400000006</v>
      </c>
      <c r="O83" s="185">
        <v>4402976.1879999992</v>
      </c>
      <c r="P83" s="186">
        <f t="shared" si="78"/>
        <v>-27.535927775980333</v>
      </c>
      <c r="Q83" s="62">
        <f t="shared" si="79"/>
        <v>3583220.6770000011</v>
      </c>
      <c r="R83" s="62">
        <f t="shared" si="80"/>
        <v>1333972.7850000013</v>
      </c>
      <c r="S83" s="17">
        <f t="shared" si="81"/>
        <v>-62.77168209140693</v>
      </c>
      <c r="T83" s="62">
        <v>5705322.2740000002</v>
      </c>
      <c r="U83" s="62">
        <v>4869629.2519999975</v>
      </c>
      <c r="V83" s="187">
        <v>-14.647604146892451</v>
      </c>
      <c r="W83" s="62">
        <f t="shared" si="82"/>
        <v>-7186687.8410000009</v>
      </c>
      <c r="X83" s="62">
        <f t="shared" si="83"/>
        <v>0</v>
      </c>
      <c r="Y83" s="188">
        <f t="shared" si="84"/>
        <v>-100</v>
      </c>
      <c r="Z83" s="184">
        <v>9659302.3170000017</v>
      </c>
      <c r="AA83" s="185">
        <v>11831010.488000002</v>
      </c>
      <c r="AB83" s="189">
        <f t="shared" si="85"/>
        <v>22.483074861192375</v>
      </c>
      <c r="AC83" s="63">
        <f t="shared" si="86"/>
        <v>-1481365.5670000007</v>
      </c>
      <c r="AD83" s="63">
        <f t="shared" si="87"/>
        <v>0</v>
      </c>
      <c r="AE83" s="64">
        <f t="shared" si="88"/>
        <v>-100</v>
      </c>
      <c r="AF83" s="185">
        <v>1320568.888</v>
      </c>
      <c r="AG83" s="65">
        <v>1543176.3019999999</v>
      </c>
      <c r="AH83" s="62">
        <v>1539230.997999999</v>
      </c>
      <c r="AI83" s="60">
        <f t="shared" si="89"/>
        <v>1333972.7850000013</v>
      </c>
      <c r="AJ83" s="63"/>
      <c r="AK83" s="63"/>
      <c r="AL83" s="63"/>
      <c r="AM83" s="66"/>
      <c r="AN83" s="63"/>
      <c r="AO83" s="63"/>
      <c r="AP83" s="63"/>
      <c r="AQ83" s="63"/>
      <c r="AR83" s="190">
        <f t="shared" si="90"/>
        <v>-13.335114304915901</v>
      </c>
      <c r="AS83" s="184">
        <v>8177936.7500000009</v>
      </c>
      <c r="AT83" s="185">
        <v>5736948.9730000002</v>
      </c>
      <c r="AU83" s="186">
        <f t="shared" si="91"/>
        <v>-29.848455076398096</v>
      </c>
      <c r="AY83" s="194" t="s">
        <v>123</v>
      </c>
      <c r="AZ83" s="182" t="s">
        <v>124</v>
      </c>
      <c r="BE83" s="196">
        <v>4335838.8499999996</v>
      </c>
      <c r="BF83" s="196">
        <v>5401491.7000000002</v>
      </c>
      <c r="BG83" s="196">
        <v>6390781.1199999982</v>
      </c>
      <c r="BH83" s="196">
        <v>8934240.6419999991</v>
      </c>
      <c r="BI83" s="197">
        <v>10448610.904999999</v>
      </c>
      <c r="BJ83" s="14">
        <f t="shared" si="92"/>
        <v>16.950184393746046</v>
      </c>
      <c r="BK83" s="15">
        <f t="shared" si="93"/>
        <v>25.386701630876445</v>
      </c>
      <c r="BL83" s="184">
        <v>2780145.085</v>
      </c>
      <c r="BM83" s="185">
        <v>1897769.9799999997</v>
      </c>
      <c r="BN83" s="186">
        <f t="shared" si="94"/>
        <v>-31.738455297199003</v>
      </c>
      <c r="BO83" s="62">
        <f t="shared" si="95"/>
        <v>603045.14500000002</v>
      </c>
      <c r="BP83" s="62">
        <f t="shared" si="96"/>
        <v>472205.50000000023</v>
      </c>
      <c r="BQ83" s="17">
        <f t="shared" si="97"/>
        <v>-21.696492556954386</v>
      </c>
      <c r="BR83" s="62">
        <v>2301831.4599999986</v>
      </c>
      <c r="BS83" s="62">
        <v>1776924.9799999995</v>
      </c>
      <c r="BT83" s="17">
        <v>-22.803862451336876</v>
      </c>
      <c r="BU83" s="62">
        <f t="shared" si="98"/>
        <v>-2071174.1049999986</v>
      </c>
      <c r="BV83" s="62">
        <f t="shared" si="99"/>
        <v>0</v>
      </c>
      <c r="BW83" s="188">
        <f t="shared" si="100"/>
        <v>-100</v>
      </c>
      <c r="BX83" s="184">
        <v>3383190.23</v>
      </c>
      <c r="BY83" s="185">
        <v>5070374.4850000003</v>
      </c>
      <c r="BZ83" s="189">
        <f t="shared" si="101"/>
        <v>49.869624239249482</v>
      </c>
      <c r="CA83" s="63">
        <f t="shared" si="102"/>
        <v>230657.35499999998</v>
      </c>
      <c r="CB83" s="63">
        <f t="shared" si="103"/>
        <v>0</v>
      </c>
      <c r="CC83" s="64">
        <f t="shared" si="104"/>
        <v>-100</v>
      </c>
      <c r="CD83" s="185">
        <v>620373</v>
      </c>
      <c r="CE83" s="65">
        <v>687421.83999999985</v>
      </c>
      <c r="CF83" s="62">
        <v>589975.1399999999</v>
      </c>
      <c r="CG83" s="60">
        <f t="shared" si="105"/>
        <v>472205.50000000023</v>
      </c>
      <c r="CH83" s="63"/>
      <c r="CI83" s="63"/>
      <c r="CJ83" s="63"/>
      <c r="CK83" s="66"/>
      <c r="CL83" s="63"/>
      <c r="CM83" s="63"/>
      <c r="CN83" s="63"/>
      <c r="CO83" s="63"/>
      <c r="CP83" s="190">
        <f t="shared" si="106"/>
        <v>-19.961797034363123</v>
      </c>
      <c r="CQ83" s="184">
        <v>3613847.585</v>
      </c>
      <c r="CR83" s="185">
        <v>2369975.48</v>
      </c>
      <c r="CS83" s="186">
        <f t="shared" si="107"/>
        <v>-34.419606132891182</v>
      </c>
    </row>
    <row r="84" spans="3:97" ht="13.5" hidden="1" x14ac:dyDescent="0.25">
      <c r="C84" s="181" t="s">
        <v>125</v>
      </c>
      <c r="D84" s="182" t="s">
        <v>126</v>
      </c>
      <c r="G84" s="184">
        <v>4541972.37</v>
      </c>
      <c r="H84" s="184">
        <v>14543132.74</v>
      </c>
      <c r="I84" s="184">
        <v>12799612.743999999</v>
      </c>
      <c r="J84" s="184">
        <v>28901072.617999997</v>
      </c>
      <c r="K84" s="185">
        <v>28865961.914000001</v>
      </c>
      <c r="L84" s="14">
        <f t="shared" si="76"/>
        <v>-0.1214858163365492</v>
      </c>
      <c r="M84" s="15">
        <f t="shared" si="77"/>
        <v>55.043623115014896</v>
      </c>
      <c r="N84" s="184">
        <v>5968056.9400000004</v>
      </c>
      <c r="O84" s="185">
        <v>4367900.3099999996</v>
      </c>
      <c r="P84" s="186">
        <f t="shared" si="78"/>
        <v>-26.812020161456445</v>
      </c>
      <c r="Q84" s="62">
        <f t="shared" si="79"/>
        <v>5762717.0599999996</v>
      </c>
      <c r="R84" s="62">
        <f t="shared" si="80"/>
        <v>1057209.29</v>
      </c>
      <c r="S84" s="17">
        <f t="shared" si="81"/>
        <v>-81.654325919655676</v>
      </c>
      <c r="T84" s="62">
        <v>11480720.880000003</v>
      </c>
      <c r="U84" s="62">
        <v>7542704.1900000079</v>
      </c>
      <c r="V84" s="187">
        <v>-34.301127352205029</v>
      </c>
      <c r="W84" s="62">
        <f t="shared" si="82"/>
        <v>-15327549.810000002</v>
      </c>
      <c r="X84" s="62">
        <f t="shared" si="83"/>
        <v>0</v>
      </c>
      <c r="Y84" s="188">
        <f t="shared" si="84"/>
        <v>-100</v>
      </c>
      <c r="Z84" s="184">
        <v>11730774</v>
      </c>
      <c r="AA84" s="185">
        <v>12679359.279999999</v>
      </c>
      <c r="AB84" s="189">
        <f t="shared" si="85"/>
        <v>8.0862974599970929</v>
      </c>
      <c r="AC84" s="63">
        <f t="shared" si="86"/>
        <v>-3846828.9300000006</v>
      </c>
      <c r="AD84" s="63">
        <f t="shared" si="87"/>
        <v>0</v>
      </c>
      <c r="AE84" s="64">
        <f t="shared" si="88"/>
        <v>-100</v>
      </c>
      <c r="AF84" s="185">
        <v>2182172.77</v>
      </c>
      <c r="AG84" s="65">
        <v>518921.5700000003</v>
      </c>
      <c r="AH84" s="62">
        <v>1666805.9699999993</v>
      </c>
      <c r="AI84" s="60">
        <f t="shared" si="89"/>
        <v>1057209.29</v>
      </c>
      <c r="AJ84" s="63"/>
      <c r="AK84" s="63"/>
      <c r="AL84" s="63"/>
      <c r="AM84" s="66"/>
      <c r="AN84" s="63"/>
      <c r="AO84" s="63"/>
      <c r="AP84" s="63"/>
      <c r="AQ84" s="63"/>
      <c r="AR84" s="190">
        <f t="shared" si="90"/>
        <v>-36.572743976912889</v>
      </c>
      <c r="AS84" s="184">
        <v>7883945.0699999994</v>
      </c>
      <c r="AT84" s="185">
        <v>5425109.5999999996</v>
      </c>
      <c r="AU84" s="186">
        <f t="shared" si="91"/>
        <v>-31.187881804965439</v>
      </c>
      <c r="AY84" s="194" t="s">
        <v>125</v>
      </c>
      <c r="AZ84" s="182" t="s">
        <v>126</v>
      </c>
      <c r="BE84" s="196">
        <v>96587.581999999995</v>
      </c>
      <c r="BF84" s="196">
        <v>162639.98000000001</v>
      </c>
      <c r="BG84" s="196">
        <v>40959.35</v>
      </c>
      <c r="BH84" s="196">
        <v>69748.08</v>
      </c>
      <c r="BI84" s="197">
        <v>97312.53</v>
      </c>
      <c r="BJ84" s="14">
        <f t="shared" si="92"/>
        <v>39.520012593895053</v>
      </c>
      <c r="BK84" s="15">
        <f t="shared" si="93"/>
        <v>-7.9804747207795401</v>
      </c>
      <c r="BL84" s="184">
        <v>18232.349999999999</v>
      </c>
      <c r="BM84" s="185">
        <v>18402.98</v>
      </c>
      <c r="BN84" s="186">
        <f t="shared" si="94"/>
        <v>0.93586399997806669</v>
      </c>
      <c r="BO84" s="62">
        <f t="shared" si="95"/>
        <v>9813.91</v>
      </c>
      <c r="BP84" s="62">
        <f t="shared" si="96"/>
        <v>4310.2000000000007</v>
      </c>
      <c r="BQ84" s="17">
        <f t="shared" si="97"/>
        <v>-56.08070585526054</v>
      </c>
      <c r="BR84" s="62">
        <v>27947.54</v>
      </c>
      <c r="BS84" s="62">
        <v>23816.049999999996</v>
      </c>
      <c r="BT84" s="17">
        <v>-14.783018469604142</v>
      </c>
      <c r="BU84" s="62">
        <f t="shared" si="98"/>
        <v>-31340.929999999997</v>
      </c>
      <c r="BV84" s="62">
        <f t="shared" si="99"/>
        <v>0</v>
      </c>
      <c r="BW84" s="188">
        <f t="shared" si="100"/>
        <v>-100</v>
      </c>
      <c r="BX84" s="184">
        <v>28046.26</v>
      </c>
      <c r="BY84" s="185">
        <v>38747.58</v>
      </c>
      <c r="BZ84" s="189">
        <f t="shared" si="101"/>
        <v>38.15596090173878</v>
      </c>
      <c r="CA84" s="63">
        <f t="shared" si="102"/>
        <v>-3393.3899999999958</v>
      </c>
      <c r="CB84" s="63">
        <f t="shared" si="103"/>
        <v>0</v>
      </c>
      <c r="CC84" s="64">
        <f t="shared" si="104"/>
        <v>-100</v>
      </c>
      <c r="CD84" s="185">
        <v>9315</v>
      </c>
      <c r="CE84" s="65">
        <v>1904.119999999999</v>
      </c>
      <c r="CF84" s="62">
        <v>7183.8600000000006</v>
      </c>
      <c r="CG84" s="60">
        <f t="shared" si="105"/>
        <v>4310.2000000000007</v>
      </c>
      <c r="CH84" s="63"/>
      <c r="CI84" s="63"/>
      <c r="CJ84" s="63"/>
      <c r="CK84" s="66"/>
      <c r="CL84" s="63"/>
      <c r="CM84" s="63"/>
      <c r="CN84" s="63"/>
      <c r="CO84" s="63"/>
      <c r="CP84" s="190">
        <f t="shared" si="106"/>
        <v>-40.001614730799311</v>
      </c>
      <c r="CQ84" s="184">
        <v>24652.870000000003</v>
      </c>
      <c r="CR84" s="185">
        <v>22713.18</v>
      </c>
      <c r="CS84" s="186">
        <f t="shared" si="107"/>
        <v>-7.8680088768569423</v>
      </c>
    </row>
    <row r="85" spans="3:97" ht="13.5" hidden="1" x14ac:dyDescent="0.25">
      <c r="C85" s="181" t="s">
        <v>127</v>
      </c>
      <c r="D85" s="182" t="s">
        <v>128</v>
      </c>
      <c r="G85" s="184">
        <v>14708135.290999999</v>
      </c>
      <c r="H85" s="184">
        <v>8170725.4919999996</v>
      </c>
      <c r="I85" s="184">
        <v>8914877.4269999992</v>
      </c>
      <c r="J85" s="184">
        <v>6963773.0920000002</v>
      </c>
      <c r="K85" s="185">
        <v>13192816.972999999</v>
      </c>
      <c r="L85" s="14">
        <f t="shared" si="76"/>
        <v>89.449265487353983</v>
      </c>
      <c r="M85" s="15">
        <f t="shared" si="77"/>
        <v>-3.702639473733754</v>
      </c>
      <c r="N85" s="184">
        <v>2727735.5900000003</v>
      </c>
      <c r="O85" s="185">
        <v>4250935.6070000008</v>
      </c>
      <c r="P85" s="186">
        <f t="shared" si="78"/>
        <v>55.841190127962527</v>
      </c>
      <c r="Q85" s="62">
        <f t="shared" si="79"/>
        <v>-779642.63800000027</v>
      </c>
      <c r="R85" s="62">
        <f t="shared" si="80"/>
        <v>1143562.976</v>
      </c>
      <c r="S85" s="17">
        <f t="shared" si="81"/>
        <v>-246.67783934105455</v>
      </c>
      <c r="T85" s="62">
        <v>2101209.1829999997</v>
      </c>
      <c r="U85" s="62">
        <v>2965956.568</v>
      </c>
      <c r="V85" s="187">
        <v>41.154749940953423</v>
      </c>
      <c r="W85" s="62">
        <f t="shared" si="82"/>
        <v>-583490.47499999963</v>
      </c>
      <c r="X85" s="62">
        <f t="shared" si="83"/>
        <v>0</v>
      </c>
      <c r="Y85" s="188">
        <f t="shared" si="84"/>
        <v>-100</v>
      </c>
      <c r="Z85" s="184">
        <v>1948092.952</v>
      </c>
      <c r="AA85" s="185">
        <v>5095902.5</v>
      </c>
      <c r="AB85" s="189">
        <f t="shared" si="85"/>
        <v>161.58415566199326</v>
      </c>
      <c r="AC85" s="63">
        <f t="shared" si="86"/>
        <v>1517718.7080000001</v>
      </c>
      <c r="AD85" s="63">
        <f t="shared" si="87"/>
        <v>0</v>
      </c>
      <c r="AE85" s="64">
        <f t="shared" si="88"/>
        <v>-100</v>
      </c>
      <c r="AF85" s="185">
        <v>1490593.791</v>
      </c>
      <c r="AG85" s="65">
        <v>1524893.615</v>
      </c>
      <c r="AH85" s="62">
        <v>1235448.2010000006</v>
      </c>
      <c r="AI85" s="60">
        <f t="shared" si="89"/>
        <v>1143562.976</v>
      </c>
      <c r="AJ85" s="63"/>
      <c r="AK85" s="63"/>
      <c r="AL85" s="63"/>
      <c r="AM85" s="66"/>
      <c r="AN85" s="63"/>
      <c r="AO85" s="63"/>
      <c r="AP85" s="63"/>
      <c r="AQ85" s="63"/>
      <c r="AR85" s="190">
        <f t="shared" si="90"/>
        <v>-7.4374000403761578</v>
      </c>
      <c r="AS85" s="184">
        <v>3465811.66</v>
      </c>
      <c r="AT85" s="185">
        <v>5394498.5830000006</v>
      </c>
      <c r="AU85" s="186">
        <f t="shared" si="91"/>
        <v>55.648924760095021</v>
      </c>
      <c r="AY85" s="194" t="s">
        <v>127</v>
      </c>
      <c r="AZ85" s="182" t="s">
        <v>128</v>
      </c>
      <c r="BE85" s="196">
        <v>7095263.7999999998</v>
      </c>
      <c r="BF85" s="196">
        <v>3695834.26</v>
      </c>
      <c r="BG85" s="196">
        <v>3750579.6700000004</v>
      </c>
      <c r="BH85" s="196">
        <v>3080713.9499999997</v>
      </c>
      <c r="BI85" s="197">
        <v>6809202.5999999996</v>
      </c>
      <c r="BJ85" s="14">
        <f t="shared" si="92"/>
        <v>121.02677205717201</v>
      </c>
      <c r="BK85" s="15">
        <f t="shared" si="93"/>
        <v>-2.6088642113135592</v>
      </c>
      <c r="BL85" s="184">
        <v>1326927.7</v>
      </c>
      <c r="BM85" s="185">
        <v>2276670.8199999998</v>
      </c>
      <c r="BN85" s="186">
        <f t="shared" si="94"/>
        <v>71.574594456050605</v>
      </c>
      <c r="BO85" s="62">
        <f t="shared" si="95"/>
        <v>-533247.44999999995</v>
      </c>
      <c r="BP85" s="62">
        <f t="shared" si="96"/>
        <v>687830.30000000016</v>
      </c>
      <c r="BQ85" s="17">
        <f t="shared" si="97"/>
        <v>-228.98895250225766</v>
      </c>
      <c r="BR85" s="62">
        <v>843176.20000000007</v>
      </c>
      <c r="BS85" s="62">
        <v>1506311.9</v>
      </c>
      <c r="BT85" s="17">
        <v>78.647345596329671</v>
      </c>
      <c r="BU85" s="62">
        <f t="shared" si="98"/>
        <v>33409.449999999953</v>
      </c>
      <c r="BV85" s="62">
        <f t="shared" si="99"/>
        <v>0</v>
      </c>
      <c r="BW85" s="188">
        <f t="shared" si="100"/>
        <v>-100</v>
      </c>
      <c r="BX85" s="184">
        <v>793680.25</v>
      </c>
      <c r="BY85" s="185">
        <v>2547219.3000000003</v>
      </c>
      <c r="BZ85" s="189">
        <f t="shared" si="101"/>
        <v>220.93772019651493</v>
      </c>
      <c r="CA85" s="63">
        <f t="shared" si="102"/>
        <v>876585.64999999991</v>
      </c>
      <c r="CB85" s="63">
        <f t="shared" si="103"/>
        <v>0</v>
      </c>
      <c r="CC85" s="64">
        <f t="shared" si="104"/>
        <v>-100</v>
      </c>
      <c r="CD85" s="185">
        <v>807154.4</v>
      </c>
      <c r="CE85" s="65">
        <v>785386.02000000014</v>
      </c>
      <c r="CF85" s="62">
        <v>684130.39999999979</v>
      </c>
      <c r="CG85" s="60">
        <f t="shared" si="105"/>
        <v>687830.30000000016</v>
      </c>
      <c r="CH85" s="63"/>
      <c r="CI85" s="63"/>
      <c r="CJ85" s="63"/>
      <c r="CK85" s="66"/>
      <c r="CL85" s="63"/>
      <c r="CM85" s="63"/>
      <c r="CN85" s="63"/>
      <c r="CO85" s="63"/>
      <c r="CP85" s="190">
        <f t="shared" si="106"/>
        <v>0.54081794932667426</v>
      </c>
      <c r="CQ85" s="184">
        <v>1670265.9</v>
      </c>
      <c r="CR85" s="185">
        <v>2964501.12</v>
      </c>
      <c r="CS85" s="186">
        <f t="shared" si="107"/>
        <v>77.486777404723412</v>
      </c>
    </row>
    <row r="86" spans="3:97" ht="13.5" hidden="1" x14ac:dyDescent="0.25">
      <c r="C86" s="181">
        <v>6901</v>
      </c>
      <c r="D86" s="182" t="s">
        <v>129</v>
      </c>
      <c r="G86" s="184">
        <v>26176149.421000004</v>
      </c>
      <c r="H86" s="184">
        <v>31264848.355000004</v>
      </c>
      <c r="I86" s="184">
        <v>22642341.170000002</v>
      </c>
      <c r="J86" s="184">
        <v>19419618.932</v>
      </c>
      <c r="K86" s="185">
        <v>21283115.485000007</v>
      </c>
      <c r="L86" s="14">
        <f t="shared" si="76"/>
        <v>9.5959480951982208</v>
      </c>
      <c r="M86" s="15">
        <f t="shared" si="77"/>
        <v>-8.5161726102037392</v>
      </c>
      <c r="N86" s="184">
        <v>4493620.8709999993</v>
      </c>
      <c r="O86" s="185">
        <v>3648406.2489999998</v>
      </c>
      <c r="P86" s="186">
        <f t="shared" si="78"/>
        <v>-18.809210796012426</v>
      </c>
      <c r="Q86" s="62">
        <f t="shared" si="79"/>
        <v>4023270.0030000005</v>
      </c>
      <c r="R86" s="62">
        <f t="shared" si="80"/>
        <v>1068822.5350000001</v>
      </c>
      <c r="S86" s="17">
        <f t="shared" si="81"/>
        <v>-73.433984440442231</v>
      </c>
      <c r="T86" s="62">
        <v>5706747.3930000011</v>
      </c>
      <c r="U86" s="62">
        <v>6490093.3910000008</v>
      </c>
      <c r="V86" s="187">
        <v>13.726663264627167</v>
      </c>
      <c r="W86" s="62">
        <f t="shared" si="82"/>
        <v>-8111667.2240000013</v>
      </c>
      <c r="X86" s="62">
        <f t="shared" si="83"/>
        <v>0</v>
      </c>
      <c r="Y86" s="188">
        <f t="shared" si="84"/>
        <v>-100</v>
      </c>
      <c r="Z86" s="184">
        <v>8516890.8739999998</v>
      </c>
      <c r="AA86" s="185">
        <v>9245877.2230000012</v>
      </c>
      <c r="AB86" s="189">
        <f t="shared" si="85"/>
        <v>8.5593012730199423</v>
      </c>
      <c r="AC86" s="63">
        <f t="shared" si="86"/>
        <v>-2404919.8310000002</v>
      </c>
      <c r="AD86" s="63">
        <f t="shared" si="87"/>
        <v>0</v>
      </c>
      <c r="AE86" s="64">
        <f t="shared" si="88"/>
        <v>-100</v>
      </c>
      <c r="AF86" s="185">
        <v>1285172.2450000001</v>
      </c>
      <c r="AG86" s="65">
        <v>1273150.3939999994</v>
      </c>
      <c r="AH86" s="62">
        <v>1090083.6100000003</v>
      </c>
      <c r="AI86" s="60">
        <f t="shared" si="89"/>
        <v>1068822.5350000001</v>
      </c>
      <c r="AJ86" s="63"/>
      <c r="AK86" s="63"/>
      <c r="AL86" s="63"/>
      <c r="AM86" s="66"/>
      <c r="AN86" s="63"/>
      <c r="AO86" s="63"/>
      <c r="AP86" s="63"/>
      <c r="AQ86" s="63"/>
      <c r="AR86" s="190">
        <f t="shared" si="90"/>
        <v>-1.9504077306510628</v>
      </c>
      <c r="AS86" s="184">
        <v>6111971.0429999996</v>
      </c>
      <c r="AT86" s="185">
        <v>4717228.784</v>
      </c>
      <c r="AU86" s="186">
        <f t="shared" si="91"/>
        <v>-22.819844027196247</v>
      </c>
      <c r="AY86" s="203">
        <v>6901</v>
      </c>
      <c r="AZ86" s="182" t="s">
        <v>129</v>
      </c>
      <c r="BE86" s="196">
        <v>14192356.399999997</v>
      </c>
      <c r="BF86" s="196">
        <v>15128099.412999999</v>
      </c>
      <c r="BG86" s="196">
        <v>11359286.656000001</v>
      </c>
      <c r="BH86" s="196">
        <v>8937724.1699999981</v>
      </c>
      <c r="BI86" s="197">
        <v>8621671.9800000004</v>
      </c>
      <c r="BJ86" s="14">
        <f t="shared" si="92"/>
        <v>-3.5361595859138903</v>
      </c>
      <c r="BK86" s="15">
        <f t="shared" si="93"/>
        <v>-14.127984727204961</v>
      </c>
      <c r="BL86" s="184">
        <v>1625867.318</v>
      </c>
      <c r="BM86" s="185">
        <v>1287843.8699999999</v>
      </c>
      <c r="BN86" s="186">
        <f t="shared" si="94"/>
        <v>-20.790346435883038</v>
      </c>
      <c r="BO86" s="62">
        <f t="shared" si="95"/>
        <v>2382482.0020000003</v>
      </c>
      <c r="BP86" s="62">
        <f t="shared" si="96"/>
        <v>316920.24</v>
      </c>
      <c r="BQ86" s="17">
        <f t="shared" si="97"/>
        <v>-86.697895735037761</v>
      </c>
      <c r="BR86" s="62">
        <v>2264617.7400000002</v>
      </c>
      <c r="BS86" s="62">
        <v>2780335.1560000014</v>
      </c>
      <c r="BT86" s="17">
        <v>22.772824167667302</v>
      </c>
      <c r="BU86" s="62">
        <f t="shared" si="98"/>
        <v>-4048554.1420000005</v>
      </c>
      <c r="BV86" s="62">
        <f t="shared" si="99"/>
        <v>0</v>
      </c>
      <c r="BW86" s="188">
        <f t="shared" si="100"/>
        <v>-100</v>
      </c>
      <c r="BX86" s="184">
        <v>4008349.3200000003</v>
      </c>
      <c r="BY86" s="185">
        <v>3361401.5280000004</v>
      </c>
      <c r="BZ86" s="189">
        <f t="shared" si="101"/>
        <v>-16.140005282773107</v>
      </c>
      <c r="CA86" s="63">
        <f t="shared" si="102"/>
        <v>-1783936.4020000002</v>
      </c>
      <c r="CB86" s="63">
        <f t="shared" si="103"/>
        <v>0</v>
      </c>
      <c r="CC86" s="64">
        <f t="shared" si="104"/>
        <v>-100</v>
      </c>
      <c r="CD86" s="185">
        <v>549762.63</v>
      </c>
      <c r="CE86" s="65">
        <v>426254.00000000012</v>
      </c>
      <c r="CF86" s="62">
        <v>311827.23999999976</v>
      </c>
      <c r="CG86" s="60">
        <f t="shared" si="105"/>
        <v>316920.24</v>
      </c>
      <c r="CH86" s="63"/>
      <c r="CI86" s="63"/>
      <c r="CJ86" s="63"/>
      <c r="CK86" s="66"/>
      <c r="CL86" s="63"/>
      <c r="CM86" s="63"/>
      <c r="CN86" s="63"/>
      <c r="CO86" s="63"/>
      <c r="CP86" s="190">
        <f t="shared" si="106"/>
        <v>1.6332761692019713</v>
      </c>
      <c r="CQ86" s="184">
        <v>2224412.9180000001</v>
      </c>
      <c r="CR86" s="185">
        <v>1604764.1099999999</v>
      </c>
      <c r="CS86" s="186">
        <f t="shared" si="107"/>
        <v>-27.856734825885425</v>
      </c>
    </row>
    <row r="87" spans="3:97" ht="13.5" hidden="1" x14ac:dyDescent="0.25">
      <c r="C87" s="181" t="s">
        <v>130</v>
      </c>
      <c r="D87" s="182" t="s">
        <v>131</v>
      </c>
      <c r="G87" s="184">
        <v>11319958</v>
      </c>
      <c r="H87" s="184">
        <v>5643780.1799999997</v>
      </c>
      <c r="I87" s="184">
        <v>7733002.3599999994</v>
      </c>
      <c r="J87" s="184">
        <v>11623311.129999999</v>
      </c>
      <c r="K87" s="185">
        <v>8982652.4180000015</v>
      </c>
      <c r="L87" s="14">
        <f t="shared" si="76"/>
        <v>-22.718644304241366</v>
      </c>
      <c r="M87" s="15">
        <f t="shared" si="77"/>
        <v>2.6332149427320957</v>
      </c>
      <c r="N87" s="184">
        <v>2492361.2199999997</v>
      </c>
      <c r="O87" s="185">
        <v>4039561.37</v>
      </c>
      <c r="P87" s="186">
        <f t="shared" si="78"/>
        <v>62.077685111791325</v>
      </c>
      <c r="Q87" s="62">
        <f t="shared" si="79"/>
        <v>3493433.63</v>
      </c>
      <c r="R87" s="62">
        <f t="shared" si="80"/>
        <v>588043.88999999978</v>
      </c>
      <c r="S87" s="17">
        <f t="shared" si="81"/>
        <v>-83.16716582361407</v>
      </c>
      <c r="T87" s="62">
        <v>3426998.3800000008</v>
      </c>
      <c r="U87" s="62">
        <v>1144210.5579999997</v>
      </c>
      <c r="V87" s="187">
        <v>-66.611873391081105</v>
      </c>
      <c r="W87" s="62">
        <f t="shared" si="82"/>
        <v>-5740343.5500000007</v>
      </c>
      <c r="X87" s="62">
        <f t="shared" si="83"/>
        <v>0</v>
      </c>
      <c r="Y87" s="188">
        <f t="shared" si="84"/>
        <v>-100</v>
      </c>
      <c r="Z87" s="184">
        <v>5985794.8499999996</v>
      </c>
      <c r="AA87" s="185">
        <v>5038692.99</v>
      </c>
      <c r="AB87" s="189">
        <f t="shared" si="85"/>
        <v>-15.822491143344136</v>
      </c>
      <c r="AC87" s="63">
        <f t="shared" si="86"/>
        <v>-2313345.1699999995</v>
      </c>
      <c r="AD87" s="63">
        <f t="shared" si="87"/>
        <v>0</v>
      </c>
      <c r="AE87" s="64">
        <f t="shared" si="88"/>
        <v>-100</v>
      </c>
      <c r="AF87" s="185">
        <v>1027638.87</v>
      </c>
      <c r="AG87" s="65">
        <v>1446850.6899999995</v>
      </c>
      <c r="AH87" s="62">
        <v>1565071.8100000005</v>
      </c>
      <c r="AI87" s="60">
        <f t="shared" si="89"/>
        <v>588043.88999999978</v>
      </c>
      <c r="AJ87" s="63"/>
      <c r="AK87" s="63"/>
      <c r="AL87" s="63"/>
      <c r="AM87" s="66"/>
      <c r="AN87" s="63"/>
      <c r="AO87" s="63"/>
      <c r="AP87" s="63"/>
      <c r="AQ87" s="63"/>
      <c r="AR87" s="190">
        <f t="shared" si="90"/>
        <v>-62.427034578049202</v>
      </c>
      <c r="AS87" s="184">
        <v>3672449.68</v>
      </c>
      <c r="AT87" s="185">
        <v>4627605.26</v>
      </c>
      <c r="AU87" s="186">
        <f t="shared" si="91"/>
        <v>26.008677129103635</v>
      </c>
      <c r="AY87" s="194" t="s">
        <v>130</v>
      </c>
      <c r="AZ87" s="182" t="s">
        <v>131</v>
      </c>
      <c r="BE87" s="196">
        <v>9887677</v>
      </c>
      <c r="BF87" s="196">
        <v>4112278.48</v>
      </c>
      <c r="BG87" s="196">
        <v>4919181.5</v>
      </c>
      <c r="BH87" s="196">
        <v>11309600.5</v>
      </c>
      <c r="BI87" s="197">
        <v>12035329.059999999</v>
      </c>
      <c r="BJ87" s="14">
        <f t="shared" si="92"/>
        <v>6.4169248064951416</v>
      </c>
      <c r="BK87" s="15">
        <f t="shared" si="93"/>
        <v>15.082480543291666</v>
      </c>
      <c r="BL87" s="184">
        <v>3100102.14</v>
      </c>
      <c r="BM87" s="185">
        <v>4342790.5</v>
      </c>
      <c r="BN87" s="186">
        <f t="shared" si="94"/>
        <v>40.085400541028619</v>
      </c>
      <c r="BO87" s="62">
        <f t="shared" si="95"/>
        <v>1700348.3599999999</v>
      </c>
      <c r="BP87" s="62">
        <f t="shared" si="96"/>
        <v>576760</v>
      </c>
      <c r="BQ87" s="17">
        <f t="shared" si="97"/>
        <v>-66.079892005188867</v>
      </c>
      <c r="BR87" s="62">
        <v>3793200</v>
      </c>
      <c r="BS87" s="62">
        <v>1648390</v>
      </c>
      <c r="BT87" s="17">
        <v>-56.543551618686074</v>
      </c>
      <c r="BU87" s="62">
        <f t="shared" si="98"/>
        <v>-3823948.3600000003</v>
      </c>
      <c r="BV87" s="62">
        <f t="shared" si="99"/>
        <v>0</v>
      </c>
      <c r="BW87" s="188">
        <f t="shared" si="100"/>
        <v>-100</v>
      </c>
      <c r="BX87" s="184">
        <v>4800450.5</v>
      </c>
      <c r="BY87" s="185">
        <v>6563383.1600000001</v>
      </c>
      <c r="BZ87" s="189">
        <f t="shared" si="101"/>
        <v>36.724317019829705</v>
      </c>
      <c r="CA87" s="63">
        <f t="shared" si="102"/>
        <v>-30748.360000000335</v>
      </c>
      <c r="CB87" s="63">
        <f t="shared" si="103"/>
        <v>0</v>
      </c>
      <c r="CC87" s="64">
        <f t="shared" si="104"/>
        <v>-100</v>
      </c>
      <c r="CD87" s="185">
        <v>1258180.5</v>
      </c>
      <c r="CE87" s="65">
        <v>1459750</v>
      </c>
      <c r="CF87" s="62">
        <v>1624860</v>
      </c>
      <c r="CG87" s="60">
        <f t="shared" si="105"/>
        <v>576760</v>
      </c>
      <c r="CH87" s="63"/>
      <c r="CI87" s="63"/>
      <c r="CJ87" s="63"/>
      <c r="CK87" s="66"/>
      <c r="CL87" s="63"/>
      <c r="CM87" s="63"/>
      <c r="CN87" s="63"/>
      <c r="CO87" s="63"/>
      <c r="CP87" s="190">
        <f t="shared" si="106"/>
        <v>-64.504018807774216</v>
      </c>
      <c r="CQ87" s="184">
        <v>4769702.1399999997</v>
      </c>
      <c r="CR87" s="185">
        <v>4919550.5</v>
      </c>
      <c r="CS87" s="186">
        <f t="shared" si="107"/>
        <v>3.1416712323256388</v>
      </c>
    </row>
    <row r="88" spans="3:97" ht="13.5" hidden="1" x14ac:dyDescent="0.25">
      <c r="C88" s="181">
        <v>8476</v>
      </c>
      <c r="D88" s="182" t="s">
        <v>132</v>
      </c>
      <c r="G88" s="184">
        <v>56187749.945</v>
      </c>
      <c r="H88" s="184">
        <v>43374544.527000003</v>
      </c>
      <c r="I88" s="184">
        <v>34052691.427000001</v>
      </c>
      <c r="J88" s="184">
        <v>21758038.936999999</v>
      </c>
      <c r="K88" s="185">
        <v>22894775.789999999</v>
      </c>
      <c r="L88" s="14">
        <f t="shared" si="76"/>
        <v>5.2244453477236652</v>
      </c>
      <c r="M88" s="15">
        <f t="shared" si="77"/>
        <v>-22.006675453053347</v>
      </c>
      <c r="N88" s="184">
        <v>3965374.8539999998</v>
      </c>
      <c r="O88" s="185">
        <v>3794637.838</v>
      </c>
      <c r="P88" s="186">
        <f t="shared" si="78"/>
        <v>-4.3056967446034005</v>
      </c>
      <c r="Q88" s="62">
        <f t="shared" si="79"/>
        <v>13507773.994000001</v>
      </c>
      <c r="R88" s="62">
        <f t="shared" si="80"/>
        <v>801471.97000000067</v>
      </c>
      <c r="S88" s="17">
        <f t="shared" si="81"/>
        <v>-94.066587356614008</v>
      </c>
      <c r="T88" s="62">
        <v>2558518.5709999986</v>
      </c>
      <c r="U88" s="62">
        <v>5149283.75</v>
      </c>
      <c r="V88" s="187">
        <v>101.26036247559458</v>
      </c>
      <c r="W88" s="62">
        <f t="shared" si="82"/>
        <v>-14655885.294</v>
      </c>
      <c r="X88" s="62">
        <f t="shared" si="83"/>
        <v>0</v>
      </c>
      <c r="Y88" s="188">
        <f t="shared" si="84"/>
        <v>-100</v>
      </c>
      <c r="Z88" s="184">
        <v>17473148.848000001</v>
      </c>
      <c r="AA88" s="185">
        <v>7177520.9649999999</v>
      </c>
      <c r="AB88" s="189">
        <f t="shared" si="85"/>
        <v>-58.922567263418301</v>
      </c>
      <c r="AC88" s="63">
        <f t="shared" si="86"/>
        <v>-12097366.723000001</v>
      </c>
      <c r="AD88" s="63">
        <f t="shared" si="87"/>
        <v>0</v>
      </c>
      <c r="AE88" s="64">
        <f t="shared" si="88"/>
        <v>-100</v>
      </c>
      <c r="AF88" s="185">
        <v>1221790.274</v>
      </c>
      <c r="AG88" s="65">
        <v>1225015.3159999999</v>
      </c>
      <c r="AH88" s="62">
        <v>1347832.2479999999</v>
      </c>
      <c r="AI88" s="60">
        <f t="shared" si="89"/>
        <v>801471.97000000067</v>
      </c>
      <c r="AJ88" s="63"/>
      <c r="AK88" s="63"/>
      <c r="AL88" s="63"/>
      <c r="AM88" s="66"/>
      <c r="AN88" s="63"/>
      <c r="AO88" s="63"/>
      <c r="AP88" s="63"/>
      <c r="AQ88" s="63"/>
      <c r="AR88" s="190">
        <f t="shared" si="90"/>
        <v>-40.536222427585017</v>
      </c>
      <c r="AS88" s="184">
        <v>5375782.125</v>
      </c>
      <c r="AT88" s="185">
        <v>4596109.8080000002</v>
      </c>
      <c r="AU88" s="186">
        <f t="shared" si="91"/>
        <v>-14.503421062660715</v>
      </c>
      <c r="AY88" s="194">
        <v>8476</v>
      </c>
      <c r="AZ88" s="182" t="s">
        <v>132</v>
      </c>
      <c r="BE88" s="196">
        <v>7400951.2999999998</v>
      </c>
      <c r="BF88" s="196">
        <v>5609636.29</v>
      </c>
      <c r="BG88" s="196">
        <v>3936980.3289999999</v>
      </c>
      <c r="BH88" s="196">
        <v>826282.78</v>
      </c>
      <c r="BI88" s="197">
        <v>2664362.6469999999</v>
      </c>
      <c r="BJ88" s="14">
        <f t="shared" si="92"/>
        <v>222.45167290065027</v>
      </c>
      <c r="BK88" s="15">
        <f t="shared" si="93"/>
        <v>-32.689850089600085</v>
      </c>
      <c r="BL88" s="184">
        <v>534538.49</v>
      </c>
      <c r="BM88" s="185">
        <v>519350.69699999999</v>
      </c>
      <c r="BN88" s="186">
        <f t="shared" si="94"/>
        <v>-2.8412908114437196</v>
      </c>
      <c r="BO88" s="62">
        <f t="shared" si="95"/>
        <v>-209816.43</v>
      </c>
      <c r="BP88" s="62">
        <f t="shared" si="96"/>
        <v>107427.6700000001</v>
      </c>
      <c r="BQ88" s="17">
        <f t="shared" si="97"/>
        <v>-151.20079013831287</v>
      </c>
      <c r="BR88" s="62">
        <v>314835.92</v>
      </c>
      <c r="BS88" s="62">
        <v>485831.28700000036</v>
      </c>
      <c r="BT88" s="17">
        <v>54.312534287701475</v>
      </c>
      <c r="BU88" s="62">
        <f t="shared" si="98"/>
        <v>84965.219999999972</v>
      </c>
      <c r="BV88" s="62">
        <f t="shared" si="99"/>
        <v>0</v>
      </c>
      <c r="BW88" s="188">
        <f t="shared" si="100"/>
        <v>-100</v>
      </c>
      <c r="BX88" s="184">
        <v>324722.06</v>
      </c>
      <c r="BY88" s="185">
        <v>969211.83</v>
      </c>
      <c r="BZ88" s="189">
        <f t="shared" si="101"/>
        <v>198.47427981948624</v>
      </c>
      <c r="CA88" s="63">
        <f t="shared" si="102"/>
        <v>399801.13999999996</v>
      </c>
      <c r="CB88" s="63">
        <f t="shared" si="103"/>
        <v>0</v>
      </c>
      <c r="CC88" s="64">
        <f t="shared" si="104"/>
        <v>-100</v>
      </c>
      <c r="CD88" s="185">
        <v>147811.47999999998</v>
      </c>
      <c r="CE88" s="65">
        <v>175393.2</v>
      </c>
      <c r="CF88" s="62">
        <v>196146.01699999999</v>
      </c>
      <c r="CG88" s="60">
        <f t="shared" si="105"/>
        <v>107427.6700000001</v>
      </c>
      <c r="CH88" s="63"/>
      <c r="CI88" s="63"/>
      <c r="CJ88" s="63"/>
      <c r="CK88" s="66"/>
      <c r="CL88" s="63"/>
      <c r="CM88" s="63"/>
      <c r="CN88" s="63"/>
      <c r="CO88" s="63"/>
      <c r="CP88" s="190">
        <f t="shared" si="106"/>
        <v>-45.230766526347509</v>
      </c>
      <c r="CQ88" s="184">
        <v>724523.2</v>
      </c>
      <c r="CR88" s="185">
        <v>626778.36700000009</v>
      </c>
      <c r="CS88" s="186">
        <f t="shared" si="107"/>
        <v>-13.490918303237201</v>
      </c>
    </row>
    <row r="89" spans="3:97" ht="13.5" hidden="1" x14ac:dyDescent="0.25">
      <c r="C89" s="181">
        <v>4420</v>
      </c>
      <c r="D89" s="182" t="s">
        <v>133</v>
      </c>
      <c r="G89" s="184">
        <v>11709541.704</v>
      </c>
      <c r="H89" s="184">
        <v>15276818.300999999</v>
      </c>
      <c r="I89" s="184">
        <v>11490471.021000002</v>
      </c>
      <c r="J89" s="184">
        <v>13160606.796</v>
      </c>
      <c r="K89" s="185">
        <v>14427501.195</v>
      </c>
      <c r="L89" s="14">
        <f t="shared" si="76"/>
        <v>9.6264132698277773</v>
      </c>
      <c r="M89" s="15">
        <f t="shared" si="77"/>
        <v>2.7198896808852169</v>
      </c>
      <c r="N89" s="184">
        <v>3372433.6230000006</v>
      </c>
      <c r="O89" s="185">
        <v>3145838.2370000002</v>
      </c>
      <c r="P89" s="186">
        <f t="shared" si="78"/>
        <v>-6.7190465797345764</v>
      </c>
      <c r="Q89" s="62">
        <f t="shared" si="79"/>
        <v>2522347.0579999983</v>
      </c>
      <c r="R89" s="62">
        <f t="shared" si="80"/>
        <v>999257.60800000001</v>
      </c>
      <c r="S89" s="17">
        <f t="shared" si="81"/>
        <v>-60.383817729177821</v>
      </c>
      <c r="T89" s="62">
        <v>3739479.6840000032</v>
      </c>
      <c r="U89" s="62">
        <v>3927711.5870000003</v>
      </c>
      <c r="V89" s="187">
        <v>5.0336388724179777</v>
      </c>
      <c r="W89" s="62">
        <f t="shared" si="82"/>
        <v>-5002836.1910000006</v>
      </c>
      <c r="X89" s="62">
        <f t="shared" si="83"/>
        <v>0</v>
      </c>
      <c r="Y89" s="188">
        <f t="shared" si="84"/>
        <v>-100</v>
      </c>
      <c r="Z89" s="184">
        <v>5894780.6809999989</v>
      </c>
      <c r="AA89" s="185">
        <v>6812342.3739999989</v>
      </c>
      <c r="AB89" s="189">
        <f t="shared" si="85"/>
        <v>15.565662959395182</v>
      </c>
      <c r="AC89" s="63">
        <f t="shared" si="86"/>
        <v>-1263356.5069999974</v>
      </c>
      <c r="AD89" s="63">
        <f t="shared" si="87"/>
        <v>0</v>
      </c>
      <c r="AE89" s="64">
        <f t="shared" si="88"/>
        <v>-100</v>
      </c>
      <c r="AF89" s="185">
        <v>880438.41800000006</v>
      </c>
      <c r="AG89" s="65">
        <v>1327899.7549999999</v>
      </c>
      <c r="AH89" s="62">
        <v>937500.06400000025</v>
      </c>
      <c r="AI89" s="60">
        <f t="shared" si="89"/>
        <v>999257.60800000001</v>
      </c>
      <c r="AJ89" s="63"/>
      <c r="AK89" s="63"/>
      <c r="AL89" s="63"/>
      <c r="AM89" s="66"/>
      <c r="AN89" s="63"/>
      <c r="AO89" s="63"/>
      <c r="AP89" s="63"/>
      <c r="AQ89" s="63"/>
      <c r="AR89" s="190">
        <f t="shared" si="90"/>
        <v>6.5874709102952913</v>
      </c>
      <c r="AS89" s="184">
        <v>4631424.1740000015</v>
      </c>
      <c r="AT89" s="185">
        <v>4145095.8450000002</v>
      </c>
      <c r="AU89" s="186">
        <f t="shared" si="91"/>
        <v>-10.500621638807406</v>
      </c>
      <c r="AY89" s="194">
        <v>4420</v>
      </c>
      <c r="AZ89" s="182" t="s">
        <v>133</v>
      </c>
      <c r="BE89" s="196">
        <v>4395232.870000001</v>
      </c>
      <c r="BF89" s="196">
        <v>6469058.7300000004</v>
      </c>
      <c r="BG89" s="196">
        <v>4729540.5330000008</v>
      </c>
      <c r="BH89" s="196">
        <v>5717740.8610000005</v>
      </c>
      <c r="BI89" s="197">
        <v>6126237.5460000001</v>
      </c>
      <c r="BJ89" s="14">
        <f t="shared" si="92"/>
        <v>7.1443721380642602</v>
      </c>
      <c r="BK89" s="15">
        <f t="shared" si="93"/>
        <v>5.5554656582385746</v>
      </c>
      <c r="BL89" s="184">
        <v>1402441.7719999999</v>
      </c>
      <c r="BM89" s="185">
        <v>1164411.8599999999</v>
      </c>
      <c r="BN89" s="186">
        <f t="shared" si="94"/>
        <v>-16.972534386261849</v>
      </c>
      <c r="BO89" s="62">
        <f t="shared" si="95"/>
        <v>1331740.5440000002</v>
      </c>
      <c r="BP89" s="62">
        <f t="shared" si="96"/>
        <v>416657.0400000001</v>
      </c>
      <c r="BQ89" s="17">
        <f t="shared" si="97"/>
        <v>-68.713347214876123</v>
      </c>
      <c r="BR89" s="62">
        <v>1565361.5150000001</v>
      </c>
      <c r="BS89" s="62">
        <v>1779857.2399999995</v>
      </c>
      <c r="BT89" s="17">
        <v>13.702631816650953</v>
      </c>
      <c r="BU89" s="62">
        <f t="shared" si="98"/>
        <v>-2403489.8330000006</v>
      </c>
      <c r="BV89" s="62">
        <f t="shared" si="99"/>
        <v>0</v>
      </c>
      <c r="BW89" s="188">
        <f t="shared" si="100"/>
        <v>-100</v>
      </c>
      <c r="BX89" s="184">
        <v>2734182.3160000001</v>
      </c>
      <c r="BY89" s="185">
        <v>2834007.358</v>
      </c>
      <c r="BZ89" s="189">
        <f t="shared" si="101"/>
        <v>3.6510016693414928</v>
      </c>
      <c r="CA89" s="63">
        <f t="shared" si="102"/>
        <v>-838128.3180000002</v>
      </c>
      <c r="CB89" s="63">
        <f t="shared" si="103"/>
        <v>0</v>
      </c>
      <c r="CC89" s="64">
        <f t="shared" si="104"/>
        <v>-100</v>
      </c>
      <c r="CD89" s="185">
        <v>338081.8</v>
      </c>
      <c r="CE89" s="65">
        <v>451449.07</v>
      </c>
      <c r="CF89" s="62">
        <v>374880.98999999982</v>
      </c>
      <c r="CG89" s="60">
        <f t="shared" si="105"/>
        <v>416657.0400000001</v>
      </c>
      <c r="CH89" s="63"/>
      <c r="CI89" s="63"/>
      <c r="CJ89" s="63"/>
      <c r="CK89" s="66"/>
      <c r="CL89" s="63"/>
      <c r="CM89" s="63"/>
      <c r="CN89" s="63"/>
      <c r="CO89" s="63"/>
      <c r="CP89" s="190">
        <f t="shared" si="106"/>
        <v>11.143816601636775</v>
      </c>
      <c r="CQ89" s="184">
        <v>1896053.9979999999</v>
      </c>
      <c r="CR89" s="185">
        <v>1581068.9</v>
      </c>
      <c r="CS89" s="186">
        <f t="shared" si="107"/>
        <v>-16.612664952171897</v>
      </c>
    </row>
    <row r="90" spans="3:97" ht="27" hidden="1" x14ac:dyDescent="0.25">
      <c r="C90" s="181">
        <v>1905</v>
      </c>
      <c r="D90" s="182" t="s">
        <v>134</v>
      </c>
      <c r="G90" s="184">
        <v>4015897.4740000004</v>
      </c>
      <c r="H90" s="184">
        <v>3782714.8279999997</v>
      </c>
      <c r="I90" s="184">
        <v>7922342.926</v>
      </c>
      <c r="J90" s="184">
        <v>8634877.818</v>
      </c>
      <c r="K90" s="185">
        <v>11855478.028999999</v>
      </c>
      <c r="L90" s="14">
        <f t="shared" si="76"/>
        <v>37.297577092364129</v>
      </c>
      <c r="M90" s="15">
        <f t="shared" si="77"/>
        <v>34.85670684533892</v>
      </c>
      <c r="N90" s="184">
        <v>2344899.1380000003</v>
      </c>
      <c r="O90" s="185">
        <v>2417065.9700000002</v>
      </c>
      <c r="P90" s="186">
        <f t="shared" si="78"/>
        <v>3.0776092169811666</v>
      </c>
      <c r="Q90" s="62">
        <f t="shared" si="79"/>
        <v>1201869.5989999995</v>
      </c>
      <c r="R90" s="62">
        <f t="shared" si="80"/>
        <v>1151897.2579999999</v>
      </c>
      <c r="S90" s="17">
        <f t="shared" si="81"/>
        <v>-4.1578837705503506</v>
      </c>
      <c r="T90" s="62">
        <v>2590387.9590000007</v>
      </c>
      <c r="U90" s="62">
        <v>3647455.7140000002</v>
      </c>
      <c r="V90" s="187">
        <v>40.807314260682105</v>
      </c>
      <c r="W90" s="62">
        <f t="shared" si="82"/>
        <v>-3088420.6290000011</v>
      </c>
      <c r="X90" s="62">
        <f t="shared" si="83"/>
        <v>0</v>
      </c>
      <c r="Y90" s="188">
        <f t="shared" si="84"/>
        <v>-100</v>
      </c>
      <c r="Z90" s="184">
        <v>3546768.7369999997</v>
      </c>
      <c r="AA90" s="185">
        <v>4659899.0890000006</v>
      </c>
      <c r="AB90" s="189">
        <f t="shared" si="85"/>
        <v>31.384351068277756</v>
      </c>
      <c r="AC90" s="63">
        <f t="shared" si="86"/>
        <v>-498032.67000000039</v>
      </c>
      <c r="AD90" s="63">
        <f t="shared" si="87"/>
        <v>0</v>
      </c>
      <c r="AE90" s="64">
        <f t="shared" si="88"/>
        <v>-100</v>
      </c>
      <c r="AF90" s="185">
        <v>658372.80500000005</v>
      </c>
      <c r="AG90" s="65">
        <v>943430.3409999999</v>
      </c>
      <c r="AH90" s="62">
        <v>815262.82400000014</v>
      </c>
      <c r="AI90" s="60">
        <f t="shared" si="89"/>
        <v>1151897.2579999999</v>
      </c>
      <c r="AJ90" s="63"/>
      <c r="AK90" s="63"/>
      <c r="AL90" s="63"/>
      <c r="AM90" s="66"/>
      <c r="AN90" s="63"/>
      <c r="AO90" s="63"/>
      <c r="AP90" s="63"/>
      <c r="AQ90" s="63"/>
      <c r="AR90" s="190">
        <f t="shared" si="90"/>
        <v>41.291522695508029</v>
      </c>
      <c r="AS90" s="184">
        <v>3048736.0669999993</v>
      </c>
      <c r="AT90" s="185">
        <v>3568963.2280000001</v>
      </c>
      <c r="AU90" s="186">
        <f t="shared" si="91"/>
        <v>17.063699499311262</v>
      </c>
      <c r="AY90" s="194">
        <v>1905</v>
      </c>
      <c r="AZ90" s="182" t="s">
        <v>134</v>
      </c>
      <c r="BE90" s="196">
        <v>2772626.5</v>
      </c>
      <c r="BF90" s="196">
        <v>7407853.3800000008</v>
      </c>
      <c r="BG90" s="196">
        <v>6849779.4500000002</v>
      </c>
      <c r="BH90" s="196">
        <v>3325452.96</v>
      </c>
      <c r="BI90" s="197">
        <v>5325616.284</v>
      </c>
      <c r="BJ90" s="14">
        <f t="shared" si="92"/>
        <v>60.147094187132936</v>
      </c>
      <c r="BK90" s="15">
        <f t="shared" si="93"/>
        <v>5.1747633530122812</v>
      </c>
      <c r="BL90" s="184">
        <v>1024654.814</v>
      </c>
      <c r="BM90" s="185">
        <v>881804.34200000006</v>
      </c>
      <c r="BN90" s="186">
        <f t="shared" si="94"/>
        <v>-13.941326390918604</v>
      </c>
      <c r="BO90" s="62">
        <f t="shared" si="95"/>
        <v>350569.57600000012</v>
      </c>
      <c r="BP90" s="62">
        <f t="shared" si="96"/>
        <v>367168.4099999998</v>
      </c>
      <c r="BQ90" s="17">
        <f t="shared" si="97"/>
        <v>4.7348187453664483</v>
      </c>
      <c r="BR90" s="62">
        <v>1139690.3999999999</v>
      </c>
      <c r="BS90" s="62">
        <v>2030057.5899999987</v>
      </c>
      <c r="BT90" s="17">
        <v>78.123601813264273</v>
      </c>
      <c r="BU90" s="62">
        <f t="shared" si="98"/>
        <v>-1279822.1460000002</v>
      </c>
      <c r="BV90" s="62">
        <f t="shared" si="99"/>
        <v>0</v>
      </c>
      <c r="BW90" s="188">
        <f t="shared" si="100"/>
        <v>-100</v>
      </c>
      <c r="BX90" s="184">
        <v>1375224.3900000001</v>
      </c>
      <c r="BY90" s="185">
        <v>1916164.1440000001</v>
      </c>
      <c r="BZ90" s="189">
        <f t="shared" si="101"/>
        <v>39.334653888737378</v>
      </c>
      <c r="CA90" s="63">
        <f t="shared" si="102"/>
        <v>-140131.74600000028</v>
      </c>
      <c r="CB90" s="63">
        <f t="shared" si="103"/>
        <v>0</v>
      </c>
      <c r="CC90" s="64">
        <f t="shared" si="104"/>
        <v>-100</v>
      </c>
      <c r="CD90" s="185">
        <v>215734.78</v>
      </c>
      <c r="CE90" s="65">
        <v>409847.61999999988</v>
      </c>
      <c r="CF90" s="62">
        <v>256221.94200000018</v>
      </c>
      <c r="CG90" s="60">
        <f t="shared" si="105"/>
        <v>367168.4099999998</v>
      </c>
      <c r="CH90" s="63"/>
      <c r="CI90" s="63"/>
      <c r="CJ90" s="63"/>
      <c r="CK90" s="66"/>
      <c r="CL90" s="63"/>
      <c r="CM90" s="63"/>
      <c r="CN90" s="63"/>
      <c r="CO90" s="63"/>
      <c r="CP90" s="190">
        <f t="shared" si="106"/>
        <v>43.300923852961638</v>
      </c>
      <c r="CQ90" s="184">
        <v>1235092.6439999999</v>
      </c>
      <c r="CR90" s="185">
        <v>1248972.7519999999</v>
      </c>
      <c r="CS90" s="186">
        <f t="shared" si="107"/>
        <v>1.1238110814948721</v>
      </c>
    </row>
    <row r="91" spans="3:97" ht="13.5" hidden="1" x14ac:dyDescent="0.25">
      <c r="C91" s="181">
        <v>220290</v>
      </c>
      <c r="D91" s="182" t="s">
        <v>135</v>
      </c>
      <c r="G91" s="184">
        <v>1164091.486</v>
      </c>
      <c r="H91" s="184">
        <v>2115164.696</v>
      </c>
      <c r="I91" s="184">
        <v>5278910.0630000001</v>
      </c>
      <c r="J91" s="184">
        <v>5315021.165000001</v>
      </c>
      <c r="K91" s="185">
        <v>7811300.449</v>
      </c>
      <c r="L91" s="14">
        <f t="shared" si="76"/>
        <v>46.96649752663776</v>
      </c>
      <c r="M91" s="15">
        <f t="shared" si="77"/>
        <v>60.458721254943072</v>
      </c>
      <c r="N91" s="184">
        <v>1955027.4640000002</v>
      </c>
      <c r="O91" s="185">
        <v>3303411.1580000003</v>
      </c>
      <c r="P91" s="186">
        <f t="shared" si="78"/>
        <v>68.970064044072174</v>
      </c>
      <c r="Q91" s="62">
        <f t="shared" si="79"/>
        <v>500531.02700000023</v>
      </c>
      <c r="R91" s="62">
        <f t="shared" si="80"/>
        <v>993.28499999968335</v>
      </c>
      <c r="S91" s="17">
        <f t="shared" si="81"/>
        <v>-99.801553760622369</v>
      </c>
      <c r="T91" s="62">
        <v>1359731.9939999995</v>
      </c>
      <c r="U91" s="62">
        <v>1694754.4910000009</v>
      </c>
      <c r="V91" s="187">
        <v>24.638862546320397</v>
      </c>
      <c r="W91" s="62">
        <f t="shared" si="82"/>
        <v>-1118775.8210000005</v>
      </c>
      <c r="X91" s="62">
        <f t="shared" si="83"/>
        <v>0</v>
      </c>
      <c r="Y91" s="188">
        <f t="shared" si="84"/>
        <v>-100</v>
      </c>
      <c r="Z91" s="184">
        <v>2455558.4910000004</v>
      </c>
      <c r="AA91" s="185">
        <v>3710331.36</v>
      </c>
      <c r="AB91" s="189">
        <f t="shared" si="85"/>
        <v>51.099286520721662</v>
      </c>
      <c r="AC91" s="63">
        <f t="shared" si="86"/>
        <v>240956.17299999902</v>
      </c>
      <c r="AD91" s="63">
        <f t="shared" si="87"/>
        <v>0</v>
      </c>
      <c r="AE91" s="64">
        <f t="shared" si="88"/>
        <v>-100</v>
      </c>
      <c r="AF91" s="185">
        <v>875146.5</v>
      </c>
      <c r="AG91" s="65">
        <v>1403973.52</v>
      </c>
      <c r="AH91" s="62">
        <v>1024291.1380000003</v>
      </c>
      <c r="AI91" s="60">
        <f t="shared" si="89"/>
        <v>993.28499999968335</v>
      </c>
      <c r="AJ91" s="63"/>
      <c r="AK91" s="63"/>
      <c r="AL91" s="63"/>
      <c r="AM91" s="66"/>
      <c r="AN91" s="63"/>
      <c r="AO91" s="63"/>
      <c r="AP91" s="63"/>
      <c r="AQ91" s="63"/>
      <c r="AR91" s="190">
        <f t="shared" si="90"/>
        <v>-99.903027082520779</v>
      </c>
      <c r="AS91" s="184">
        <v>2696514.6639999994</v>
      </c>
      <c r="AT91" s="185">
        <v>3304404.443</v>
      </c>
      <c r="AU91" s="186">
        <f t="shared" si="91"/>
        <v>22.543536926228288</v>
      </c>
      <c r="AY91" s="194">
        <v>220290</v>
      </c>
      <c r="AZ91" s="182" t="s">
        <v>135</v>
      </c>
      <c r="BE91" s="196">
        <v>612319.43999999994</v>
      </c>
      <c r="BF91" s="196">
        <v>2380279.7400000002</v>
      </c>
      <c r="BG91" s="196">
        <v>5181363.29</v>
      </c>
      <c r="BH91" s="196">
        <v>5311029.8999999994</v>
      </c>
      <c r="BI91" s="197">
        <v>8269694.4399999995</v>
      </c>
      <c r="BJ91" s="14">
        <f t="shared" si="92"/>
        <v>55.707924747326324</v>
      </c>
      <c r="BK91" s="15">
        <f t="shared" si="93"/>
        <v>82.371662723507058</v>
      </c>
      <c r="BL91" s="184">
        <v>2076501.88</v>
      </c>
      <c r="BM91" s="185">
        <v>3462007.7</v>
      </c>
      <c r="BN91" s="186">
        <f t="shared" si="94"/>
        <v>66.723070821395083</v>
      </c>
      <c r="BO91" s="62">
        <f t="shared" si="95"/>
        <v>447562.12000000011</v>
      </c>
      <c r="BP91" s="62">
        <f t="shared" si="96"/>
        <v>343.59999999962747</v>
      </c>
      <c r="BQ91" s="17">
        <f t="shared" si="97"/>
        <v>-99.923228534175408</v>
      </c>
      <c r="BR91" s="62">
        <v>1397756.2</v>
      </c>
      <c r="BS91" s="62">
        <v>1798899.560000001</v>
      </c>
      <c r="BT91" s="17">
        <v>28.699093590141189</v>
      </c>
      <c r="BU91" s="62">
        <f t="shared" si="98"/>
        <v>-1057524.5199999998</v>
      </c>
      <c r="BV91" s="62">
        <f t="shared" si="99"/>
        <v>0</v>
      </c>
      <c r="BW91" s="188">
        <f t="shared" si="100"/>
        <v>-100</v>
      </c>
      <c r="BX91" s="184">
        <v>2524064</v>
      </c>
      <c r="BY91" s="185">
        <v>3940395.98</v>
      </c>
      <c r="BZ91" s="189">
        <f t="shared" si="101"/>
        <v>56.113156401739417</v>
      </c>
      <c r="CA91" s="63">
        <f t="shared" si="102"/>
        <v>340231.68000000017</v>
      </c>
      <c r="CB91" s="63">
        <f t="shared" si="103"/>
        <v>0</v>
      </c>
      <c r="CC91" s="64">
        <f t="shared" si="104"/>
        <v>-100</v>
      </c>
      <c r="CD91" s="185">
        <v>929081</v>
      </c>
      <c r="CE91" s="65">
        <v>1470552.7999999998</v>
      </c>
      <c r="CF91" s="62">
        <v>1062373.9000000004</v>
      </c>
      <c r="CG91" s="60">
        <f t="shared" si="105"/>
        <v>343.59999999962747</v>
      </c>
      <c r="CH91" s="63"/>
      <c r="CI91" s="63"/>
      <c r="CJ91" s="63"/>
      <c r="CK91" s="66"/>
      <c r="CL91" s="63"/>
      <c r="CM91" s="63"/>
      <c r="CN91" s="63"/>
      <c r="CO91" s="63"/>
      <c r="CP91" s="190">
        <f t="shared" si="106"/>
        <v>-99.967657337967395</v>
      </c>
      <c r="CQ91" s="184">
        <v>2864295.68</v>
      </c>
      <c r="CR91" s="185">
        <v>3462351.3</v>
      </c>
      <c r="CS91" s="186">
        <f t="shared" si="107"/>
        <v>20.879674684982231</v>
      </c>
    </row>
    <row r="92" spans="3:97" ht="13.5" hidden="1" x14ac:dyDescent="0.25">
      <c r="C92" s="181">
        <v>4601</v>
      </c>
      <c r="D92" s="309" t="s">
        <v>136</v>
      </c>
      <c r="G92" s="184">
        <v>11704512.357000001</v>
      </c>
      <c r="H92" s="184">
        <v>5846755.9960000003</v>
      </c>
      <c r="I92" s="184">
        <v>4051670.034</v>
      </c>
      <c r="J92" s="184">
        <v>5923774.4290000005</v>
      </c>
      <c r="K92" s="185">
        <v>10167470.886999998</v>
      </c>
      <c r="L92" s="14">
        <f t="shared" si="76"/>
        <v>71.638387127383936</v>
      </c>
      <c r="M92" s="15">
        <f t="shared" si="77"/>
        <v>-2.6490314016840415</v>
      </c>
      <c r="N92" s="184">
        <v>2424420.5050000004</v>
      </c>
      <c r="O92" s="185">
        <v>2635497.7960000001</v>
      </c>
      <c r="P92" s="186">
        <f t="shared" si="78"/>
        <v>8.7062987037390904</v>
      </c>
      <c r="Q92" s="62">
        <f t="shared" si="79"/>
        <v>-189952.17700000014</v>
      </c>
      <c r="R92" s="62">
        <f t="shared" si="80"/>
        <v>506528.06699999981</v>
      </c>
      <c r="S92" s="17">
        <f t="shared" si="81"/>
        <v>-366.66083800661016</v>
      </c>
      <c r="T92" s="62">
        <v>1560566.798</v>
      </c>
      <c r="U92" s="62">
        <v>2605486.1389999995</v>
      </c>
      <c r="V92" s="187">
        <v>66.957681166814083</v>
      </c>
      <c r="W92" s="62">
        <f t="shared" si="82"/>
        <v>-652035.18700000085</v>
      </c>
      <c r="X92" s="62">
        <f t="shared" si="83"/>
        <v>0</v>
      </c>
      <c r="Y92" s="188">
        <f t="shared" si="84"/>
        <v>-100</v>
      </c>
      <c r="Z92" s="184">
        <v>2234468.3280000002</v>
      </c>
      <c r="AA92" s="185">
        <v>4869888.4980000006</v>
      </c>
      <c r="AB92" s="189">
        <f t="shared" si="85"/>
        <v>117.94394831986182</v>
      </c>
      <c r="AC92" s="63">
        <f t="shared" si="86"/>
        <v>908531.6109999991</v>
      </c>
      <c r="AD92" s="63">
        <f t="shared" si="87"/>
        <v>0</v>
      </c>
      <c r="AE92" s="64">
        <f t="shared" si="88"/>
        <v>-100</v>
      </c>
      <c r="AF92" s="185">
        <v>1080133.524</v>
      </c>
      <c r="AG92" s="65">
        <v>1090310.1549999996</v>
      </c>
      <c r="AH92" s="62">
        <v>465054.11700000055</v>
      </c>
      <c r="AI92" s="60">
        <f t="shared" si="89"/>
        <v>506528.06699999981</v>
      </c>
      <c r="AJ92" s="63"/>
      <c r="AK92" s="63"/>
      <c r="AL92" s="63"/>
      <c r="AM92" s="66"/>
      <c r="AN92" s="63"/>
      <c r="AO92" s="63"/>
      <c r="AP92" s="63"/>
      <c r="AQ92" s="63"/>
      <c r="AR92" s="190">
        <f t="shared" si="90"/>
        <v>8.9180911390575233</v>
      </c>
      <c r="AS92" s="184">
        <v>3142999.9389999993</v>
      </c>
      <c r="AT92" s="185">
        <v>3142025.8629999999</v>
      </c>
      <c r="AU92" s="186">
        <f t="shared" si="91"/>
        <v>-3.099191915063601E-2</v>
      </c>
      <c r="AY92" s="194">
        <v>4601</v>
      </c>
      <c r="AZ92" s="309" t="s">
        <v>136</v>
      </c>
      <c r="BE92" s="196">
        <v>3306352.85</v>
      </c>
      <c r="BF92" s="196">
        <v>1680536.037</v>
      </c>
      <c r="BG92" s="196">
        <v>1079851.3729999999</v>
      </c>
      <c r="BH92" s="196">
        <v>1523810.6359999997</v>
      </c>
      <c r="BI92" s="197">
        <v>2631042.2329999995</v>
      </c>
      <c r="BJ92" s="14">
        <f t="shared" si="92"/>
        <v>72.662020518932778</v>
      </c>
      <c r="BK92" s="15">
        <f t="shared" si="93"/>
        <v>-5.3971889920140939</v>
      </c>
      <c r="BL92" s="184">
        <v>643274.13199999998</v>
      </c>
      <c r="BM92" s="185">
        <v>587046.13</v>
      </c>
      <c r="BN92" s="186">
        <f t="shared" si="94"/>
        <v>-8.7409083006620847</v>
      </c>
      <c r="BO92" s="62">
        <f t="shared" si="95"/>
        <v>-61276.983999999939</v>
      </c>
      <c r="BP92" s="62">
        <f t="shared" si="96"/>
        <v>135472.93000000002</v>
      </c>
      <c r="BQ92" s="17">
        <f t="shared" si="97"/>
        <v>-321.08289468032592</v>
      </c>
      <c r="BR92" s="62">
        <v>382891.717</v>
      </c>
      <c r="BS92" s="62">
        <v>736098.80799999996</v>
      </c>
      <c r="BT92" s="17">
        <v>92.247253026891656</v>
      </c>
      <c r="BU92" s="62">
        <f t="shared" si="98"/>
        <v>-90296.172999999952</v>
      </c>
      <c r="BV92" s="62">
        <f t="shared" si="99"/>
        <v>0</v>
      </c>
      <c r="BW92" s="188">
        <f t="shared" si="100"/>
        <v>-100</v>
      </c>
      <c r="BX92" s="184">
        <v>581997.14800000004</v>
      </c>
      <c r="BY92" s="185">
        <v>1312902.6950000001</v>
      </c>
      <c r="BZ92" s="189">
        <f t="shared" si="101"/>
        <v>125.58576094603129</v>
      </c>
      <c r="CA92" s="63">
        <f t="shared" si="102"/>
        <v>292595.54399999999</v>
      </c>
      <c r="CB92" s="63">
        <f t="shared" si="103"/>
        <v>0</v>
      </c>
      <c r="CC92" s="64">
        <f t="shared" si="104"/>
        <v>-100</v>
      </c>
      <c r="CD92" s="185">
        <v>225708.58</v>
      </c>
      <c r="CE92" s="65">
        <v>231322.27</v>
      </c>
      <c r="CF92" s="62">
        <v>130015.28</v>
      </c>
      <c r="CG92" s="60">
        <f t="shared" si="105"/>
        <v>135472.93000000002</v>
      </c>
      <c r="CH92" s="63"/>
      <c r="CI92" s="63"/>
      <c r="CJ92" s="63"/>
      <c r="CK92" s="66"/>
      <c r="CL92" s="63"/>
      <c r="CM92" s="63"/>
      <c r="CN92" s="63"/>
      <c r="CO92" s="63"/>
      <c r="CP92" s="190">
        <f t="shared" si="106"/>
        <v>4.1976989166196645</v>
      </c>
      <c r="CQ92" s="184">
        <v>874592.69200000004</v>
      </c>
      <c r="CR92" s="185">
        <v>722519.06</v>
      </c>
      <c r="CS92" s="186">
        <f t="shared" si="107"/>
        <v>-17.387937652696507</v>
      </c>
    </row>
    <row r="93" spans="3:97" ht="27" hidden="1" x14ac:dyDescent="0.25">
      <c r="C93" s="181">
        <v>1603</v>
      </c>
      <c r="D93" s="182" t="s">
        <v>137</v>
      </c>
      <c r="G93" s="184">
        <v>18273133.84</v>
      </c>
      <c r="H93" s="184">
        <v>17282067.990000002</v>
      </c>
      <c r="I93" s="184">
        <v>15882666.691</v>
      </c>
      <c r="J93" s="184">
        <v>10694029.979999999</v>
      </c>
      <c r="K93" s="185">
        <v>15436766</v>
      </c>
      <c r="L93" s="14">
        <f t="shared" si="76"/>
        <v>44.349380251129631</v>
      </c>
      <c r="M93" s="15">
        <f t="shared" si="77"/>
        <v>-7.8483266274722752</v>
      </c>
      <c r="N93" s="184">
        <v>2718588.3130000001</v>
      </c>
      <c r="O93" s="185">
        <v>2652972.1839999999</v>
      </c>
      <c r="P93" s="186">
        <f t="shared" si="78"/>
        <v>-2.4136103538086604</v>
      </c>
      <c r="Q93" s="62">
        <f t="shared" si="79"/>
        <v>1239719.7970000003</v>
      </c>
      <c r="R93" s="62">
        <f t="shared" si="80"/>
        <v>433420.35000000009</v>
      </c>
      <c r="S93" s="17">
        <f t="shared" si="81"/>
        <v>-65.038845790086228</v>
      </c>
      <c r="T93" s="62">
        <v>3360798.92</v>
      </c>
      <c r="U93" s="62">
        <v>4061221.7919999985</v>
      </c>
      <c r="V93" s="187">
        <v>20.840963374268121</v>
      </c>
      <c r="W93" s="62">
        <f t="shared" si="82"/>
        <v>-3476280.1290000007</v>
      </c>
      <c r="X93" s="62">
        <f t="shared" si="83"/>
        <v>0</v>
      </c>
      <c r="Y93" s="188">
        <f t="shared" si="84"/>
        <v>-100</v>
      </c>
      <c r="Z93" s="184">
        <v>3958308.1100000003</v>
      </c>
      <c r="AA93" s="185">
        <v>7838807.9629999995</v>
      </c>
      <c r="AB93" s="189">
        <f t="shared" si="85"/>
        <v>98.03430519207356</v>
      </c>
      <c r="AC93" s="63">
        <f t="shared" si="86"/>
        <v>-115481.20900000073</v>
      </c>
      <c r="AD93" s="63">
        <f t="shared" si="87"/>
        <v>0</v>
      </c>
      <c r="AE93" s="64">
        <f t="shared" si="88"/>
        <v>-100</v>
      </c>
      <c r="AF93" s="185">
        <v>1246059.3959999999</v>
      </c>
      <c r="AG93" s="65">
        <v>424852.94099999988</v>
      </c>
      <c r="AH93" s="62">
        <v>982059.84699999983</v>
      </c>
      <c r="AI93" s="60">
        <f t="shared" si="89"/>
        <v>433420.35000000009</v>
      </c>
      <c r="AJ93" s="63"/>
      <c r="AK93" s="63"/>
      <c r="AL93" s="63"/>
      <c r="AM93" s="66"/>
      <c r="AN93" s="63"/>
      <c r="AO93" s="63"/>
      <c r="AP93" s="63"/>
      <c r="AQ93" s="63"/>
      <c r="AR93" s="190">
        <f t="shared" si="90"/>
        <v>-55.866197836718989</v>
      </c>
      <c r="AS93" s="184">
        <v>3842826.9009999996</v>
      </c>
      <c r="AT93" s="185">
        <v>3086392.5339999995</v>
      </c>
      <c r="AU93" s="186">
        <f t="shared" si="91"/>
        <v>-19.684320592300345</v>
      </c>
      <c r="AY93" s="194">
        <v>1603</v>
      </c>
      <c r="AZ93" s="182" t="s">
        <v>137</v>
      </c>
      <c r="BE93" s="196">
        <v>4524088</v>
      </c>
      <c r="BF93" s="196">
        <v>4095260.0799999996</v>
      </c>
      <c r="BG93" s="196">
        <v>3724450.0380000002</v>
      </c>
      <c r="BH93" s="196">
        <v>2569079.7600000002</v>
      </c>
      <c r="BI93" s="197">
        <v>3575730.92</v>
      </c>
      <c r="BJ93" s="14">
        <f t="shared" si="92"/>
        <v>39.183336215299114</v>
      </c>
      <c r="BK93" s="15">
        <f t="shared" si="93"/>
        <v>-8.9423648365713859</v>
      </c>
      <c r="BL93" s="184">
        <v>615403.56000000006</v>
      </c>
      <c r="BM93" s="185">
        <v>529290.08000000007</v>
      </c>
      <c r="BN93" s="186">
        <f t="shared" si="94"/>
        <v>-13.993009725195604</v>
      </c>
      <c r="BO93" s="62">
        <f t="shared" si="95"/>
        <v>258549.91999999993</v>
      </c>
      <c r="BP93" s="62">
        <f t="shared" si="96"/>
        <v>111439.59999999998</v>
      </c>
      <c r="BQ93" s="17">
        <f t="shared" si="97"/>
        <v>-56.89822684919028</v>
      </c>
      <c r="BR93" s="62">
        <v>825599.12000000011</v>
      </c>
      <c r="BS93" s="62">
        <v>898043.62000000011</v>
      </c>
      <c r="BT93" s="17">
        <v>8.7747792173034291</v>
      </c>
      <c r="BU93" s="62">
        <f t="shared" si="98"/>
        <v>-804379.16000000015</v>
      </c>
      <c r="BV93" s="62">
        <f t="shared" si="99"/>
        <v>0</v>
      </c>
      <c r="BW93" s="188">
        <f t="shared" si="100"/>
        <v>-100</v>
      </c>
      <c r="BX93" s="184">
        <v>873953.48</v>
      </c>
      <c r="BY93" s="185">
        <v>1783037.94</v>
      </c>
      <c r="BZ93" s="189">
        <f t="shared" si="101"/>
        <v>104.01977688789567</v>
      </c>
      <c r="CA93" s="63">
        <f t="shared" si="102"/>
        <v>21219.959999999963</v>
      </c>
      <c r="CB93" s="63">
        <f t="shared" si="103"/>
        <v>0</v>
      </c>
      <c r="CC93" s="64">
        <f t="shared" si="104"/>
        <v>-100</v>
      </c>
      <c r="CD93" s="185">
        <v>270347.36</v>
      </c>
      <c r="CE93" s="65">
        <v>77465.280000000028</v>
      </c>
      <c r="CF93" s="62">
        <v>181477.44000000006</v>
      </c>
      <c r="CG93" s="60">
        <f t="shared" si="105"/>
        <v>111439.59999999998</v>
      </c>
      <c r="CH93" s="63"/>
      <c r="CI93" s="63"/>
      <c r="CJ93" s="63"/>
      <c r="CK93" s="66"/>
      <c r="CL93" s="63"/>
      <c r="CM93" s="63"/>
      <c r="CN93" s="63"/>
      <c r="CO93" s="63"/>
      <c r="CP93" s="190">
        <f t="shared" si="106"/>
        <v>-38.593138629242326</v>
      </c>
      <c r="CQ93" s="184">
        <v>895173.44</v>
      </c>
      <c r="CR93" s="185">
        <v>640729.68000000005</v>
      </c>
      <c r="CS93" s="186">
        <f t="shared" si="107"/>
        <v>-28.423962176536417</v>
      </c>
    </row>
    <row r="94" spans="3:97" ht="13.5" hidden="1" x14ac:dyDescent="0.25">
      <c r="C94" s="181" t="s">
        <v>138</v>
      </c>
      <c r="D94" s="182" t="s">
        <v>139</v>
      </c>
      <c r="G94" s="184">
        <v>2287180.0410000002</v>
      </c>
      <c r="H94" s="184">
        <v>3366002.4340000008</v>
      </c>
      <c r="I94" s="184">
        <v>2953480.2289999989</v>
      </c>
      <c r="J94" s="184">
        <v>3626915.7990000006</v>
      </c>
      <c r="K94" s="185">
        <v>7423262.8490000013</v>
      </c>
      <c r="L94" s="14">
        <f t="shared" si="76"/>
        <v>104.6714966762315</v>
      </c>
      <c r="M94" s="15">
        <f t="shared" si="77"/>
        <v>27.497362867855372</v>
      </c>
      <c r="N94" s="184">
        <v>2157223.2320000003</v>
      </c>
      <c r="O94" s="185">
        <v>2094434.237</v>
      </c>
      <c r="P94" s="186">
        <f t="shared" si="78"/>
        <v>-2.9106396625344861</v>
      </c>
      <c r="Q94" s="62">
        <f t="shared" si="79"/>
        <v>-287004.55000000051</v>
      </c>
      <c r="R94" s="62">
        <f t="shared" si="80"/>
        <v>518720.80199999991</v>
      </c>
      <c r="S94" s="17">
        <f t="shared" si="81"/>
        <v>-280.73609007243925</v>
      </c>
      <c r="T94" s="62">
        <v>409748.18200000026</v>
      </c>
      <c r="U94" s="62">
        <v>1226100.8040000005</v>
      </c>
      <c r="V94" s="187">
        <v>199.23276242870546</v>
      </c>
      <c r="W94" s="62">
        <f t="shared" si="82"/>
        <v>571271.50500000035</v>
      </c>
      <c r="X94" s="62">
        <f t="shared" si="83"/>
        <v>0</v>
      </c>
      <c r="Y94" s="188">
        <f t="shared" si="84"/>
        <v>-100</v>
      </c>
      <c r="Z94" s="184">
        <v>1870218.6819999998</v>
      </c>
      <c r="AA94" s="185">
        <v>4941314.2490000017</v>
      </c>
      <c r="AB94" s="189">
        <f t="shared" si="85"/>
        <v>164.21050631981666</v>
      </c>
      <c r="AC94" s="63">
        <f t="shared" si="86"/>
        <v>981019.68700000062</v>
      </c>
      <c r="AD94" s="63">
        <f t="shared" si="87"/>
        <v>0</v>
      </c>
      <c r="AE94" s="64">
        <f t="shared" si="88"/>
        <v>-100</v>
      </c>
      <c r="AF94" s="185">
        <v>791059.02100000018</v>
      </c>
      <c r="AG94" s="65">
        <v>426647.64599999972</v>
      </c>
      <c r="AH94" s="62">
        <v>876727.57000000007</v>
      </c>
      <c r="AI94" s="60">
        <f t="shared" si="89"/>
        <v>518720.80199999991</v>
      </c>
      <c r="AJ94" s="63"/>
      <c r="AK94" s="63"/>
      <c r="AL94" s="63"/>
      <c r="AM94" s="66"/>
      <c r="AN94" s="63"/>
      <c r="AO94" s="63"/>
      <c r="AP94" s="63"/>
      <c r="AQ94" s="63"/>
      <c r="AR94" s="190">
        <f t="shared" si="90"/>
        <v>-40.834437087452393</v>
      </c>
      <c r="AS94" s="184">
        <v>2851238.3690000004</v>
      </c>
      <c r="AT94" s="185">
        <v>2613155.0389999999</v>
      </c>
      <c r="AU94" s="186">
        <f t="shared" si="91"/>
        <v>-8.3501727736465003</v>
      </c>
      <c r="AY94" s="194" t="s">
        <v>138</v>
      </c>
      <c r="AZ94" s="182" t="s">
        <v>139</v>
      </c>
      <c r="BE94" s="196">
        <v>644458.5</v>
      </c>
      <c r="BF94" s="196">
        <v>763333.99999999988</v>
      </c>
      <c r="BG94" s="196">
        <v>1395301.8150000004</v>
      </c>
      <c r="BH94" s="196">
        <v>1286839.2400000002</v>
      </c>
      <c r="BI94" s="197">
        <v>1880862.3810000001</v>
      </c>
      <c r="BJ94" s="14">
        <f t="shared" si="92"/>
        <v>46.161410262870113</v>
      </c>
      <c r="BK94" s="15">
        <f t="shared" si="93"/>
        <v>30.530914797394786</v>
      </c>
      <c r="BL94" s="184">
        <v>675273.02</v>
      </c>
      <c r="BM94" s="185">
        <v>414099.44</v>
      </c>
      <c r="BN94" s="186">
        <f t="shared" si="94"/>
        <v>-38.676738484235607</v>
      </c>
      <c r="BO94" s="62">
        <f t="shared" si="95"/>
        <v>-71839.109999999986</v>
      </c>
      <c r="BP94" s="62">
        <f t="shared" si="96"/>
        <v>47365.299999999988</v>
      </c>
      <c r="BQ94" s="17">
        <f t="shared" si="97"/>
        <v>-165.93247048856813</v>
      </c>
      <c r="BR94" s="62">
        <v>251254.74999999983</v>
      </c>
      <c r="BS94" s="62">
        <v>404240.95999999985</v>
      </c>
      <c r="BT94" s="17">
        <v>60.888882697740101</v>
      </c>
      <c r="BU94" s="62">
        <f t="shared" si="98"/>
        <v>11436.520000000135</v>
      </c>
      <c r="BV94" s="62">
        <f t="shared" si="99"/>
        <v>0</v>
      </c>
      <c r="BW94" s="188">
        <f t="shared" si="100"/>
        <v>-100</v>
      </c>
      <c r="BX94" s="184">
        <v>603433.91</v>
      </c>
      <c r="BY94" s="185">
        <v>1135002.9500000002</v>
      </c>
      <c r="BZ94" s="189">
        <f t="shared" si="101"/>
        <v>88.090680883346465</v>
      </c>
      <c r="CA94" s="63">
        <f t="shared" si="102"/>
        <v>262691.2699999999</v>
      </c>
      <c r="CB94" s="63">
        <f t="shared" si="103"/>
        <v>0</v>
      </c>
      <c r="CC94" s="64">
        <f t="shared" si="104"/>
        <v>-100</v>
      </c>
      <c r="CD94" s="185">
        <v>166654.19</v>
      </c>
      <c r="CE94" s="65">
        <v>64949.75</v>
      </c>
      <c r="CF94" s="62">
        <v>182495.5</v>
      </c>
      <c r="CG94" s="60">
        <f t="shared" si="105"/>
        <v>47365.299999999988</v>
      </c>
      <c r="CH94" s="63"/>
      <c r="CI94" s="63"/>
      <c r="CJ94" s="63"/>
      <c r="CK94" s="66"/>
      <c r="CL94" s="63"/>
      <c r="CM94" s="63"/>
      <c r="CN94" s="63"/>
      <c r="CO94" s="63"/>
      <c r="CP94" s="190">
        <f t="shared" si="106"/>
        <v>-74.045770991613509</v>
      </c>
      <c r="CQ94" s="184">
        <v>866125.17999999993</v>
      </c>
      <c r="CR94" s="185">
        <v>461464.74</v>
      </c>
      <c r="CS94" s="186">
        <f t="shared" si="107"/>
        <v>-46.720780014731815</v>
      </c>
    </row>
    <row r="95" spans="3:97" ht="13.5" hidden="1" x14ac:dyDescent="0.25">
      <c r="C95" s="181" t="s">
        <v>140</v>
      </c>
      <c r="D95" s="310" t="s">
        <v>141</v>
      </c>
      <c r="G95" s="196">
        <v>8196339.8499999996</v>
      </c>
      <c r="H95" s="196">
        <v>8740178.784</v>
      </c>
      <c r="I95" s="196">
        <v>15961009.09</v>
      </c>
      <c r="J95" s="196">
        <v>18651941.256000001</v>
      </c>
      <c r="K95" s="197">
        <v>21565610.703999996</v>
      </c>
      <c r="L95" s="14">
        <f t="shared" si="76"/>
        <v>15.621266483791436</v>
      </c>
      <c r="M95" s="15">
        <f t="shared" si="77"/>
        <v>30.902738757761341</v>
      </c>
      <c r="N95" s="184">
        <v>1963606.8010000002</v>
      </c>
      <c r="O95" s="185">
        <v>1871846.486</v>
      </c>
      <c r="P95" s="186">
        <f t="shared" si="78"/>
        <v>-4.6730493576040617</v>
      </c>
      <c r="Q95" s="62">
        <f t="shared" si="79"/>
        <v>1617237.9580000003</v>
      </c>
      <c r="R95" s="62">
        <f t="shared" si="80"/>
        <v>740593.02</v>
      </c>
      <c r="S95" s="17">
        <f t="shared" si="81"/>
        <v>-54.206304870813582</v>
      </c>
      <c r="T95" s="62">
        <v>11108791.113000002</v>
      </c>
      <c r="U95" s="62">
        <v>12461343.781000007</v>
      </c>
      <c r="V95" s="187">
        <v>12.175516257724819</v>
      </c>
      <c r="W95" s="62">
        <f t="shared" si="82"/>
        <v>-12277797.320000002</v>
      </c>
      <c r="X95" s="62">
        <f t="shared" si="83"/>
        <v>0</v>
      </c>
      <c r="Y95" s="188">
        <f t="shared" si="84"/>
        <v>-100</v>
      </c>
      <c r="Z95" s="184">
        <v>3580844.7590000005</v>
      </c>
      <c r="AA95" s="185">
        <v>3375792.2689999999</v>
      </c>
      <c r="AB95" s="189">
        <f t="shared" si="85"/>
        <v>-5.7263719541213609</v>
      </c>
      <c r="AC95" s="63">
        <f t="shared" si="86"/>
        <v>-1169006.2070000004</v>
      </c>
      <c r="AD95" s="63">
        <f t="shared" si="87"/>
        <v>0</v>
      </c>
      <c r="AE95" s="64">
        <f t="shared" si="88"/>
        <v>-100</v>
      </c>
      <c r="AF95" s="185">
        <v>517256.20699999994</v>
      </c>
      <c r="AG95" s="65">
        <v>606923.74600000004</v>
      </c>
      <c r="AH95" s="62">
        <v>747666.53300000005</v>
      </c>
      <c r="AI95" s="60">
        <f t="shared" si="89"/>
        <v>740593.02</v>
      </c>
      <c r="AJ95" s="63"/>
      <c r="AK95" s="63"/>
      <c r="AL95" s="63"/>
      <c r="AM95" s="66"/>
      <c r="AN95" s="63"/>
      <c r="AO95" s="63"/>
      <c r="AP95" s="63"/>
      <c r="AQ95" s="63"/>
      <c r="AR95" s="190">
        <f t="shared" si="90"/>
        <v>-0.946078590895018</v>
      </c>
      <c r="AS95" s="184">
        <v>2411838.5520000001</v>
      </c>
      <c r="AT95" s="185">
        <v>2612439.5060000001</v>
      </c>
      <c r="AU95" s="186">
        <f t="shared" si="91"/>
        <v>8.3173458618800566</v>
      </c>
      <c r="AY95" s="311" t="s">
        <v>140</v>
      </c>
      <c r="AZ95" s="310" t="s">
        <v>141</v>
      </c>
      <c r="BE95" s="196">
        <v>6535679.5999999996</v>
      </c>
      <c r="BF95" s="196">
        <v>6977943.1600000001</v>
      </c>
      <c r="BG95" s="196">
        <v>14081350.780000001</v>
      </c>
      <c r="BH95" s="196">
        <v>17954334.986000001</v>
      </c>
      <c r="BI95" s="197">
        <v>18490877.929999996</v>
      </c>
      <c r="BJ95" s="14">
        <f t="shared" si="92"/>
        <v>2.9883754782249916</v>
      </c>
      <c r="BK95" s="15">
        <f t="shared" si="93"/>
        <v>35.324847153536666</v>
      </c>
      <c r="BL95" s="184">
        <v>1388894.3399999999</v>
      </c>
      <c r="BM95" s="185">
        <v>1142239.1500000001</v>
      </c>
      <c r="BN95" s="186">
        <f t="shared" si="94"/>
        <v>-17.759103979068684</v>
      </c>
      <c r="BO95" s="62">
        <f t="shared" si="95"/>
        <v>938211.86599999992</v>
      </c>
      <c r="BP95" s="62">
        <f t="shared" si="96"/>
        <v>472131.99999999977</v>
      </c>
      <c r="BQ95" s="17">
        <f t="shared" si="97"/>
        <v>-49.677464428913993</v>
      </c>
      <c r="BR95" s="62">
        <v>11891188.09</v>
      </c>
      <c r="BS95" s="62">
        <v>11246767.790000001</v>
      </c>
      <c r="BT95" s="17">
        <v>-5.4193096192123127</v>
      </c>
      <c r="BU95" s="62">
        <f t="shared" si="98"/>
        <v>-12508404.856000001</v>
      </c>
      <c r="BV95" s="62">
        <f t="shared" si="99"/>
        <v>0</v>
      </c>
      <c r="BW95" s="188">
        <f t="shared" si="100"/>
        <v>-100</v>
      </c>
      <c r="BX95" s="184">
        <v>2327106.2059999998</v>
      </c>
      <c r="BY95" s="185">
        <v>2330396.79</v>
      </c>
      <c r="BZ95" s="189">
        <f t="shared" si="101"/>
        <v>0.14140239888992262</v>
      </c>
      <c r="CA95" s="63">
        <f t="shared" si="102"/>
        <v>-617216.76599999983</v>
      </c>
      <c r="CB95" s="63">
        <f t="shared" si="103"/>
        <v>0</v>
      </c>
      <c r="CC95" s="64">
        <f t="shared" si="104"/>
        <v>-100</v>
      </c>
      <c r="CD95" s="185">
        <v>331076.88</v>
      </c>
      <c r="CE95" s="65">
        <v>352218.18000000005</v>
      </c>
      <c r="CF95" s="62">
        <v>458944.09000000008</v>
      </c>
      <c r="CG95" s="60">
        <f t="shared" si="105"/>
        <v>472131.99999999977</v>
      </c>
      <c r="CH95" s="63"/>
      <c r="CI95" s="63"/>
      <c r="CJ95" s="63"/>
      <c r="CK95" s="66"/>
      <c r="CL95" s="63"/>
      <c r="CM95" s="63"/>
      <c r="CN95" s="63"/>
      <c r="CO95" s="63"/>
      <c r="CP95" s="190">
        <f t="shared" si="106"/>
        <v>2.873533026648122</v>
      </c>
      <c r="CQ95" s="184">
        <v>1709889.44</v>
      </c>
      <c r="CR95" s="185">
        <v>1614371.15</v>
      </c>
      <c r="CS95" s="186">
        <f t="shared" si="107"/>
        <v>-5.5862260895651845</v>
      </c>
    </row>
    <row r="96" spans="3:97" ht="13.5" hidden="1" x14ac:dyDescent="0.25">
      <c r="C96" s="181">
        <v>6801</v>
      </c>
      <c r="D96" s="182" t="s">
        <v>142</v>
      </c>
      <c r="G96" s="184">
        <v>10811778.046</v>
      </c>
      <c r="H96" s="184">
        <v>9973643.845999999</v>
      </c>
      <c r="I96" s="184">
        <v>7090218.364000001</v>
      </c>
      <c r="J96" s="184">
        <v>8384260.1429999992</v>
      </c>
      <c r="K96" s="185">
        <v>7659263.8569999998</v>
      </c>
      <c r="L96" s="14">
        <f t="shared" si="76"/>
        <v>-8.6471110585147724</v>
      </c>
      <c r="M96" s="15">
        <f t="shared" si="77"/>
        <v>-8.2683784155554605</v>
      </c>
      <c r="N96" s="184">
        <v>1997859.8129999998</v>
      </c>
      <c r="O96" s="185">
        <v>1844710.449</v>
      </c>
      <c r="P96" s="186">
        <f t="shared" si="78"/>
        <v>-7.6656711849080992</v>
      </c>
      <c r="Q96" s="62">
        <f t="shared" si="79"/>
        <v>2439861.5649999995</v>
      </c>
      <c r="R96" s="62">
        <f t="shared" si="80"/>
        <v>668548.93699999899</v>
      </c>
      <c r="S96" s="17">
        <f t="shared" si="81"/>
        <v>-72.598898782193857</v>
      </c>
      <c r="T96" s="62">
        <v>2198111.4340000004</v>
      </c>
      <c r="U96" s="62">
        <v>2032744.1889999984</v>
      </c>
      <c r="V96" s="187">
        <v>-7.5231511215551023</v>
      </c>
      <c r="W96" s="62">
        <f t="shared" si="82"/>
        <v>-4004191.4680000003</v>
      </c>
      <c r="X96" s="62">
        <f t="shared" si="83"/>
        <v>0</v>
      </c>
      <c r="Y96" s="188">
        <f t="shared" si="84"/>
        <v>-100</v>
      </c>
      <c r="Z96" s="184">
        <v>4437721.3779999996</v>
      </c>
      <c r="AA96" s="185">
        <v>3597385.2459999998</v>
      </c>
      <c r="AB96" s="189">
        <f t="shared" si="85"/>
        <v>-18.936207580898738</v>
      </c>
      <c r="AC96" s="63">
        <f t="shared" si="86"/>
        <v>-1806080.034</v>
      </c>
      <c r="AD96" s="63">
        <f t="shared" si="87"/>
        <v>0</v>
      </c>
      <c r="AE96" s="64">
        <f t="shared" si="88"/>
        <v>-100</v>
      </c>
      <c r="AF96" s="185">
        <v>483266.57799999998</v>
      </c>
      <c r="AG96" s="65">
        <v>534067.70200000005</v>
      </c>
      <c r="AH96" s="62">
        <v>827376.16899999999</v>
      </c>
      <c r="AI96" s="60">
        <f t="shared" si="89"/>
        <v>668548.93699999899</v>
      </c>
      <c r="AJ96" s="63"/>
      <c r="AK96" s="63"/>
      <c r="AL96" s="63"/>
      <c r="AM96" s="66"/>
      <c r="AN96" s="63"/>
      <c r="AO96" s="63"/>
      <c r="AP96" s="63"/>
      <c r="AQ96" s="63"/>
      <c r="AR96" s="190">
        <f t="shared" si="90"/>
        <v>-19.196495856529921</v>
      </c>
      <c r="AS96" s="184">
        <v>2631641.3439999996</v>
      </c>
      <c r="AT96" s="185">
        <v>2513259.385999999</v>
      </c>
      <c r="AU96" s="186">
        <f t="shared" si="91"/>
        <v>-4.4984077435135701</v>
      </c>
      <c r="AY96" s="203">
        <v>6801</v>
      </c>
      <c r="AZ96" s="182" t="s">
        <v>142</v>
      </c>
      <c r="BE96" s="196">
        <v>43926376.171999998</v>
      </c>
      <c r="BF96" s="196">
        <v>17345980.599000003</v>
      </c>
      <c r="BG96" s="196">
        <v>13096797.32</v>
      </c>
      <c r="BH96" s="196">
        <v>14693025.990000002</v>
      </c>
      <c r="BI96" s="197">
        <v>12527459.574999999</v>
      </c>
      <c r="BJ96" s="14">
        <f t="shared" si="92"/>
        <v>-14.738736707291448</v>
      </c>
      <c r="BK96" s="15">
        <f t="shared" si="93"/>
        <v>-23.472281545077749</v>
      </c>
      <c r="BL96" s="184">
        <v>3521988.9910000004</v>
      </c>
      <c r="BM96" s="185">
        <v>2834043.1180000002</v>
      </c>
      <c r="BN96" s="186">
        <f t="shared" si="94"/>
        <v>-19.532879709674255</v>
      </c>
      <c r="BO96" s="62">
        <f t="shared" si="95"/>
        <v>3555316.5089999996</v>
      </c>
      <c r="BP96" s="62">
        <f t="shared" si="96"/>
        <v>897932.7899999998</v>
      </c>
      <c r="BQ96" s="17">
        <f t="shared" si="97"/>
        <v>-74.743942269922954</v>
      </c>
      <c r="BR96" s="62">
        <v>4392367.870000001</v>
      </c>
      <c r="BS96" s="62">
        <v>3179226.5700000003</v>
      </c>
      <c r="BT96" s="17">
        <v>-27.619300930730112</v>
      </c>
      <c r="BU96" s="62">
        <f t="shared" si="98"/>
        <v>-6867798.9990000017</v>
      </c>
      <c r="BV96" s="62">
        <f t="shared" si="99"/>
        <v>0</v>
      </c>
      <c r="BW96" s="188">
        <f t="shared" si="100"/>
        <v>-100</v>
      </c>
      <c r="BX96" s="184">
        <v>7077305.5</v>
      </c>
      <c r="BY96" s="185">
        <v>6126088.6849999987</v>
      </c>
      <c r="BZ96" s="189">
        <f t="shared" si="101"/>
        <v>-13.440380876592107</v>
      </c>
      <c r="CA96" s="63">
        <f t="shared" si="102"/>
        <v>-2475431.1290000007</v>
      </c>
      <c r="CB96" s="63">
        <f t="shared" si="103"/>
        <v>0</v>
      </c>
      <c r="CC96" s="64">
        <f t="shared" si="104"/>
        <v>-100</v>
      </c>
      <c r="CD96" s="185">
        <v>539756.28</v>
      </c>
      <c r="CE96" s="65">
        <v>895634.10999999987</v>
      </c>
      <c r="CF96" s="62">
        <v>1398652.7280000004</v>
      </c>
      <c r="CG96" s="60">
        <f t="shared" si="105"/>
        <v>897932.7899999998</v>
      </c>
      <c r="CH96" s="63"/>
      <c r="CI96" s="63"/>
      <c r="CJ96" s="63"/>
      <c r="CK96" s="66"/>
      <c r="CL96" s="63"/>
      <c r="CM96" s="63"/>
      <c r="CN96" s="63"/>
      <c r="CO96" s="63"/>
      <c r="CP96" s="190">
        <f t="shared" si="106"/>
        <v>-35.800161682450202</v>
      </c>
      <c r="CQ96" s="184">
        <v>4601874.3709999993</v>
      </c>
      <c r="CR96" s="185">
        <v>3731975.9079999998</v>
      </c>
      <c r="CS96" s="186">
        <f t="shared" si="107"/>
        <v>-18.903133655318978</v>
      </c>
    </row>
    <row r="97" spans="3:97" ht="13.5" hidden="1" x14ac:dyDescent="0.25">
      <c r="C97" s="181" t="s">
        <v>143</v>
      </c>
      <c r="D97" s="182" t="s">
        <v>144</v>
      </c>
      <c r="G97" s="184">
        <v>9305571.8049999997</v>
      </c>
      <c r="H97" s="184">
        <v>10054700.054</v>
      </c>
      <c r="I97" s="184">
        <v>6335397.1979999999</v>
      </c>
      <c r="J97" s="184">
        <v>6130878.0460000001</v>
      </c>
      <c r="K97" s="185">
        <v>7201960.6319999993</v>
      </c>
      <c r="L97" s="14">
        <f t="shared" si="76"/>
        <v>17.470296717104183</v>
      </c>
      <c r="M97" s="15">
        <f t="shared" si="77"/>
        <v>-9.5815846424418254</v>
      </c>
      <c r="N97" s="184">
        <v>2262495.503</v>
      </c>
      <c r="O97" s="185">
        <v>2031281.662</v>
      </c>
      <c r="P97" s="186">
        <f t="shared" si="78"/>
        <v>-10.21941659965368</v>
      </c>
      <c r="Q97" s="62">
        <f t="shared" si="79"/>
        <v>485946.52300000004</v>
      </c>
      <c r="R97" s="62">
        <f t="shared" si="80"/>
        <v>372199.44799999986</v>
      </c>
      <c r="S97" s="17">
        <f t="shared" si="81"/>
        <v>-23.407323566753906</v>
      </c>
      <c r="T97" s="62">
        <v>1636742.2600000005</v>
      </c>
      <c r="U97" s="62">
        <v>1669158.0329999998</v>
      </c>
      <c r="V97" s="187">
        <v>1.9805056539567407</v>
      </c>
      <c r="W97" s="62">
        <f t="shared" si="82"/>
        <v>-1446970.7510000004</v>
      </c>
      <c r="X97" s="62">
        <f t="shared" si="83"/>
        <v>0</v>
      </c>
      <c r="Y97" s="188">
        <f t="shared" si="84"/>
        <v>-100</v>
      </c>
      <c r="Z97" s="184">
        <v>2748442.0260000001</v>
      </c>
      <c r="AA97" s="185">
        <v>3980568.42</v>
      </c>
      <c r="AB97" s="189">
        <f t="shared" si="85"/>
        <v>44.829993950907507</v>
      </c>
      <c r="AC97" s="63">
        <f t="shared" si="86"/>
        <v>189771.50900000008</v>
      </c>
      <c r="AD97" s="63">
        <f t="shared" si="87"/>
        <v>0</v>
      </c>
      <c r="AE97" s="64">
        <f t="shared" si="88"/>
        <v>-100</v>
      </c>
      <c r="AF97" s="185">
        <v>631672.21699999995</v>
      </c>
      <c r="AG97" s="65">
        <v>797399.94500000007</v>
      </c>
      <c r="AH97" s="62">
        <v>602209.5</v>
      </c>
      <c r="AI97" s="60">
        <f t="shared" si="89"/>
        <v>372199.44799999986</v>
      </c>
      <c r="AJ97" s="63"/>
      <c r="AK97" s="63"/>
      <c r="AL97" s="63"/>
      <c r="AM97" s="66"/>
      <c r="AN97" s="63"/>
      <c r="AO97" s="63"/>
      <c r="AP97" s="63"/>
      <c r="AQ97" s="63"/>
      <c r="AR97" s="190">
        <f t="shared" si="90"/>
        <v>-38.1943579435396</v>
      </c>
      <c r="AS97" s="184">
        <v>2938213.5350000001</v>
      </c>
      <c r="AT97" s="185">
        <v>2403481.11</v>
      </c>
      <c r="AU97" s="186">
        <f t="shared" si="91"/>
        <v>-18.199236326096369</v>
      </c>
      <c r="AY97" s="194" t="s">
        <v>143</v>
      </c>
      <c r="AZ97" s="182" t="s">
        <v>144</v>
      </c>
      <c r="BE97" s="196">
        <v>2199818.4699999997</v>
      </c>
      <c r="BF97" s="196">
        <v>2569949.9580000001</v>
      </c>
      <c r="BG97" s="196">
        <v>1642457.2239999999</v>
      </c>
      <c r="BH97" s="196">
        <v>1145736.108</v>
      </c>
      <c r="BI97" s="197">
        <v>1437471.19</v>
      </c>
      <c r="BJ97" s="14">
        <f t="shared" si="92"/>
        <v>25.462676785953221</v>
      </c>
      <c r="BK97" s="15">
        <f t="shared" si="93"/>
        <v>-15.285362977291712</v>
      </c>
      <c r="BL97" s="184">
        <v>398036.08499999996</v>
      </c>
      <c r="BM97" s="185">
        <v>389452.69499999995</v>
      </c>
      <c r="BN97" s="186">
        <f t="shared" si="94"/>
        <v>-2.1564351382865237</v>
      </c>
      <c r="BO97" s="62">
        <f t="shared" si="95"/>
        <v>146019.43400000001</v>
      </c>
      <c r="BP97" s="62">
        <f t="shared" si="96"/>
        <v>92207.140000000029</v>
      </c>
      <c r="BQ97" s="17">
        <f t="shared" si="97"/>
        <v>-36.852830151361893</v>
      </c>
      <c r="BR97" s="62">
        <v>264690.95500000007</v>
      </c>
      <c r="BS97" s="62">
        <v>351557.47200000007</v>
      </c>
      <c r="BT97" s="17">
        <v>32.818090440604578</v>
      </c>
      <c r="BU97" s="62">
        <f t="shared" si="98"/>
        <v>-280155.14900000009</v>
      </c>
      <c r="BV97" s="62">
        <f t="shared" si="99"/>
        <v>0</v>
      </c>
      <c r="BW97" s="188">
        <f t="shared" si="100"/>
        <v>-100</v>
      </c>
      <c r="BX97" s="184">
        <v>544055.51899999997</v>
      </c>
      <c r="BY97" s="185">
        <v>727325.49300000002</v>
      </c>
      <c r="BZ97" s="189">
        <f t="shared" si="101"/>
        <v>33.685895574933056</v>
      </c>
      <c r="CA97" s="63">
        <f t="shared" si="102"/>
        <v>-15464.194000000018</v>
      </c>
      <c r="CB97" s="63">
        <f t="shared" si="103"/>
        <v>0</v>
      </c>
      <c r="CC97" s="64">
        <f t="shared" si="104"/>
        <v>-100</v>
      </c>
      <c r="CD97" s="185">
        <v>122675.06999999999</v>
      </c>
      <c r="CE97" s="65">
        <v>136355.05499999999</v>
      </c>
      <c r="CF97" s="62">
        <v>130422.56999999996</v>
      </c>
      <c r="CG97" s="60">
        <f t="shared" si="105"/>
        <v>92207.140000000029</v>
      </c>
      <c r="CH97" s="63"/>
      <c r="CI97" s="63"/>
      <c r="CJ97" s="63"/>
      <c r="CK97" s="66"/>
      <c r="CL97" s="63"/>
      <c r="CM97" s="63"/>
      <c r="CN97" s="63"/>
      <c r="CO97" s="63"/>
      <c r="CP97" s="190">
        <f t="shared" si="106"/>
        <v>-29.30123980841655</v>
      </c>
      <c r="CQ97" s="184">
        <v>528591.32499999995</v>
      </c>
      <c r="CR97" s="185">
        <v>481659.83499999996</v>
      </c>
      <c r="CS97" s="186">
        <f t="shared" si="107"/>
        <v>-8.8785963333772067</v>
      </c>
    </row>
    <row r="98" spans="3:97" ht="13.5" hidden="1" x14ac:dyDescent="0.25">
      <c r="C98" s="181">
        <v>4901</v>
      </c>
      <c r="D98" s="182" t="s">
        <v>145</v>
      </c>
      <c r="G98" s="184">
        <v>8261808.3260000013</v>
      </c>
      <c r="H98" s="184">
        <v>7371868.2479999997</v>
      </c>
      <c r="I98" s="184">
        <v>6882740.7600000016</v>
      </c>
      <c r="J98" s="184">
        <v>3926886.1899999995</v>
      </c>
      <c r="K98" s="185">
        <v>5253627.3540000003</v>
      </c>
      <c r="L98" s="14">
        <f t="shared" si="76"/>
        <v>33.786086476827606</v>
      </c>
      <c r="M98" s="15">
        <f t="shared" si="77"/>
        <v>-14.232272166102348</v>
      </c>
      <c r="N98" s="184">
        <v>490503.913</v>
      </c>
      <c r="O98" s="185">
        <v>1581685.3139999998</v>
      </c>
      <c r="P98" s="186">
        <f t="shared" si="78"/>
        <v>222.46130399371552</v>
      </c>
      <c r="Q98" s="62">
        <f t="shared" si="79"/>
        <v>1296563.652</v>
      </c>
      <c r="R98" s="62">
        <f t="shared" si="80"/>
        <v>756733.66099999985</v>
      </c>
      <c r="S98" s="17">
        <f t="shared" si="81"/>
        <v>-41.635440741169269</v>
      </c>
      <c r="T98" s="62">
        <v>1550900.554</v>
      </c>
      <c r="U98" s="62">
        <v>2180108.5410000002</v>
      </c>
      <c r="V98" s="187">
        <v>40.570492116801461</v>
      </c>
      <c r="W98" s="62">
        <f t="shared" si="82"/>
        <v>-2241160.54</v>
      </c>
      <c r="X98" s="62">
        <f t="shared" si="83"/>
        <v>0</v>
      </c>
      <c r="Y98" s="188">
        <f t="shared" si="84"/>
        <v>-100</v>
      </c>
      <c r="Z98" s="184">
        <v>1787067.5649999999</v>
      </c>
      <c r="AA98" s="185">
        <v>1825380.959</v>
      </c>
      <c r="AB98" s="189">
        <f t="shared" si="85"/>
        <v>2.1439253193541168</v>
      </c>
      <c r="AC98" s="63">
        <f t="shared" si="86"/>
        <v>-690259.98600000003</v>
      </c>
      <c r="AD98" s="63">
        <f t="shared" si="87"/>
        <v>0</v>
      </c>
      <c r="AE98" s="64">
        <f t="shared" si="88"/>
        <v>-100</v>
      </c>
      <c r="AF98" s="185">
        <v>264976.49600000004</v>
      </c>
      <c r="AG98" s="65">
        <v>167830.55599999992</v>
      </c>
      <c r="AH98" s="62">
        <v>1148878.2619999999</v>
      </c>
      <c r="AI98" s="60">
        <f t="shared" si="89"/>
        <v>756733.66099999985</v>
      </c>
      <c r="AJ98" s="63"/>
      <c r="AK98" s="63"/>
      <c r="AL98" s="63"/>
      <c r="AM98" s="66"/>
      <c r="AN98" s="63"/>
      <c r="AO98" s="63"/>
      <c r="AP98" s="63"/>
      <c r="AQ98" s="63"/>
      <c r="AR98" s="190">
        <f t="shared" si="90"/>
        <v>-34.132824509826101</v>
      </c>
      <c r="AS98" s="184">
        <v>1096807.5789999999</v>
      </c>
      <c r="AT98" s="185">
        <v>2338418.9749999996</v>
      </c>
      <c r="AU98" s="186">
        <f t="shared" si="91"/>
        <v>113.20229908805177</v>
      </c>
      <c r="AY98" s="194">
        <v>4901</v>
      </c>
      <c r="AZ98" s="182" t="s">
        <v>145</v>
      </c>
      <c r="BE98" s="196">
        <v>4950497.95</v>
      </c>
      <c r="BF98" s="196">
        <v>1346522.5150000001</v>
      </c>
      <c r="BG98" s="196">
        <v>1386638.0799999998</v>
      </c>
      <c r="BH98" s="196">
        <v>852395.58900000004</v>
      </c>
      <c r="BI98" s="197">
        <v>1090070.4729999998</v>
      </c>
      <c r="BJ98" s="14">
        <f t="shared" si="92"/>
        <v>27.883166814463621</v>
      </c>
      <c r="BK98" s="15">
        <f t="shared" si="93"/>
        <v>-29.416385285593392</v>
      </c>
      <c r="BL98" s="184">
        <v>137146.95000000001</v>
      </c>
      <c r="BM98" s="185">
        <v>320833.53499999997</v>
      </c>
      <c r="BN98" s="186">
        <f t="shared" si="94"/>
        <v>133.93413779890835</v>
      </c>
      <c r="BO98" s="62">
        <f t="shared" si="95"/>
        <v>260162.18999999994</v>
      </c>
      <c r="BP98" s="62">
        <f t="shared" si="96"/>
        <v>134669.17100000006</v>
      </c>
      <c r="BQ98" s="17">
        <f t="shared" si="97"/>
        <v>-48.236455497241899</v>
      </c>
      <c r="BR98" s="62">
        <v>388287.82900000003</v>
      </c>
      <c r="BS98" s="62">
        <v>415565.05999999994</v>
      </c>
      <c r="BT98" s="17">
        <v>7.0250028362336101</v>
      </c>
      <c r="BU98" s="62">
        <f t="shared" si="98"/>
        <v>-481851.30599999992</v>
      </c>
      <c r="BV98" s="62">
        <f t="shared" si="99"/>
        <v>0</v>
      </c>
      <c r="BW98" s="188">
        <f t="shared" si="100"/>
        <v>-100</v>
      </c>
      <c r="BX98" s="184">
        <v>397309.13999999996</v>
      </c>
      <c r="BY98" s="185">
        <v>486210.413</v>
      </c>
      <c r="BZ98" s="189">
        <f t="shared" si="101"/>
        <v>22.375843908348056</v>
      </c>
      <c r="CA98" s="63">
        <f t="shared" si="102"/>
        <v>-93563.476999999897</v>
      </c>
      <c r="CB98" s="63">
        <f t="shared" si="103"/>
        <v>0</v>
      </c>
      <c r="CC98" s="64">
        <f t="shared" si="104"/>
        <v>-100</v>
      </c>
      <c r="CD98" s="185">
        <v>76889.38</v>
      </c>
      <c r="CE98" s="65">
        <v>65806.074999999983</v>
      </c>
      <c r="CF98" s="62">
        <v>178138.08</v>
      </c>
      <c r="CG98" s="60">
        <f t="shared" si="105"/>
        <v>134669.17100000006</v>
      </c>
      <c r="CH98" s="63"/>
      <c r="CI98" s="63"/>
      <c r="CJ98" s="63"/>
      <c r="CK98" s="66"/>
      <c r="CL98" s="63"/>
      <c r="CM98" s="63"/>
      <c r="CN98" s="63"/>
      <c r="CO98" s="63"/>
      <c r="CP98" s="190">
        <f t="shared" si="106"/>
        <v>-24.401806171931305</v>
      </c>
      <c r="CQ98" s="184">
        <v>303745.66300000006</v>
      </c>
      <c r="CR98" s="185">
        <v>455502.70600000001</v>
      </c>
      <c r="CS98" s="186">
        <f t="shared" si="107"/>
        <v>49.961879784930439</v>
      </c>
    </row>
    <row r="99" spans="3:97" ht="13.5" hidden="1" x14ac:dyDescent="0.25">
      <c r="C99" s="181">
        <v>2008</v>
      </c>
      <c r="D99" s="182" t="s">
        <v>146</v>
      </c>
      <c r="G99" s="184">
        <v>3989877.6919999998</v>
      </c>
      <c r="H99" s="184">
        <v>5480436.9810000006</v>
      </c>
      <c r="I99" s="184">
        <v>6675884.8960000006</v>
      </c>
      <c r="J99" s="184">
        <v>7527119.46</v>
      </c>
      <c r="K99" s="185">
        <v>6482495.9819999989</v>
      </c>
      <c r="L99" s="14">
        <f t="shared" si="76"/>
        <v>-13.87813071854716</v>
      </c>
      <c r="M99" s="15">
        <f t="shared" si="77"/>
        <v>13.746461897022712</v>
      </c>
      <c r="N99" s="184">
        <v>1476073.216</v>
      </c>
      <c r="O99" s="185">
        <v>1700155.2789999999</v>
      </c>
      <c r="P99" s="186">
        <f t="shared" si="78"/>
        <v>15.180958543996766</v>
      </c>
      <c r="Q99" s="62">
        <f t="shared" si="79"/>
        <v>2003463.7969999998</v>
      </c>
      <c r="R99" s="62">
        <f t="shared" si="80"/>
        <v>491465.15</v>
      </c>
      <c r="S99" s="17">
        <f t="shared" si="81"/>
        <v>-75.469227308428373</v>
      </c>
      <c r="T99" s="62">
        <v>1769661.5069999998</v>
      </c>
      <c r="U99" s="62">
        <v>1723719.0590000004</v>
      </c>
      <c r="V99" s="187">
        <v>-2.5961150094677059</v>
      </c>
      <c r="W99" s="62">
        <f t="shared" si="82"/>
        <v>-3250063.7709999997</v>
      </c>
      <c r="X99" s="62">
        <f t="shared" si="83"/>
        <v>0</v>
      </c>
      <c r="Y99" s="188">
        <f t="shared" si="84"/>
        <v>-100</v>
      </c>
      <c r="Z99" s="184">
        <v>3479537.0129999998</v>
      </c>
      <c r="AA99" s="185">
        <v>2748038.0819999995</v>
      </c>
      <c r="AB99" s="189">
        <f t="shared" si="85"/>
        <v>-21.022881155367102</v>
      </c>
      <c r="AC99" s="63">
        <f t="shared" si="86"/>
        <v>-1480402.264</v>
      </c>
      <c r="AD99" s="63">
        <f t="shared" si="87"/>
        <v>0</v>
      </c>
      <c r="AE99" s="64">
        <f t="shared" si="88"/>
        <v>-100</v>
      </c>
      <c r="AF99" s="185">
        <v>368160.47199999995</v>
      </c>
      <c r="AG99" s="65">
        <v>425406.5</v>
      </c>
      <c r="AH99" s="62">
        <v>906588.30699999991</v>
      </c>
      <c r="AI99" s="60">
        <f t="shared" si="89"/>
        <v>491465.15</v>
      </c>
      <c r="AJ99" s="63"/>
      <c r="AK99" s="63"/>
      <c r="AL99" s="63"/>
      <c r="AM99" s="66"/>
      <c r="AN99" s="63"/>
      <c r="AO99" s="63"/>
      <c r="AP99" s="63"/>
      <c r="AQ99" s="63"/>
      <c r="AR99" s="190">
        <f t="shared" si="90"/>
        <v>-45.789599732836606</v>
      </c>
      <c r="AS99" s="184">
        <v>1999134.7489999998</v>
      </c>
      <c r="AT99" s="185">
        <v>2191620.429</v>
      </c>
      <c r="AU99" s="186">
        <f t="shared" si="91"/>
        <v>9.6284495127847016</v>
      </c>
      <c r="AY99" s="194">
        <v>2008</v>
      </c>
      <c r="AZ99" s="182" t="s">
        <v>146</v>
      </c>
      <c r="BE99" s="196">
        <v>1684641.5</v>
      </c>
      <c r="BF99" s="196">
        <v>2203267.7000000002</v>
      </c>
      <c r="BG99" s="196">
        <v>2522303.5599999996</v>
      </c>
      <c r="BH99" s="196">
        <v>2877093.7899999996</v>
      </c>
      <c r="BI99" s="197">
        <v>2552382.2000000002</v>
      </c>
      <c r="BJ99" s="14">
        <f t="shared" si="92"/>
        <v>-11.28609679422371</v>
      </c>
      <c r="BK99" s="15">
        <f t="shared" si="93"/>
        <v>11.603115280430103</v>
      </c>
      <c r="BL99" s="184">
        <v>572998.93999999994</v>
      </c>
      <c r="BM99" s="185">
        <v>625066.49</v>
      </c>
      <c r="BN99" s="186">
        <f t="shared" si="94"/>
        <v>9.0868492706112249</v>
      </c>
      <c r="BO99" s="62">
        <f t="shared" si="95"/>
        <v>802443.17999999993</v>
      </c>
      <c r="BP99" s="62">
        <f t="shared" si="96"/>
        <v>204891.85000000012</v>
      </c>
      <c r="BQ99" s="17">
        <f t="shared" si="97"/>
        <v>-74.466497428515737</v>
      </c>
      <c r="BR99" s="62">
        <v>618638.75000000012</v>
      </c>
      <c r="BS99" s="62">
        <v>707968.75000000012</v>
      </c>
      <c r="BT99" s="17">
        <v>14.439767958279365</v>
      </c>
      <c r="BU99" s="62">
        <f t="shared" si="98"/>
        <v>-1200096.48</v>
      </c>
      <c r="BV99" s="62">
        <f t="shared" si="99"/>
        <v>0</v>
      </c>
      <c r="BW99" s="188">
        <f t="shared" si="100"/>
        <v>-100</v>
      </c>
      <c r="BX99" s="184">
        <v>1375442.1199999999</v>
      </c>
      <c r="BY99" s="185">
        <v>1100976.29</v>
      </c>
      <c r="BZ99" s="189">
        <f t="shared" si="101"/>
        <v>-19.954734990956936</v>
      </c>
      <c r="CA99" s="63">
        <f t="shared" si="102"/>
        <v>-581457.72999999986</v>
      </c>
      <c r="CB99" s="63">
        <f t="shared" si="103"/>
        <v>0</v>
      </c>
      <c r="CC99" s="64">
        <f t="shared" si="104"/>
        <v>-100</v>
      </c>
      <c r="CD99" s="185">
        <v>138420.28</v>
      </c>
      <c r="CE99" s="65">
        <v>165845.37000000002</v>
      </c>
      <c r="CF99" s="62">
        <v>320800.83999999997</v>
      </c>
      <c r="CG99" s="60">
        <f t="shared" si="105"/>
        <v>204891.85000000012</v>
      </c>
      <c r="CH99" s="63"/>
      <c r="CI99" s="63"/>
      <c r="CJ99" s="63"/>
      <c r="CK99" s="66"/>
      <c r="CL99" s="63"/>
      <c r="CM99" s="63"/>
      <c r="CN99" s="63"/>
      <c r="CO99" s="63"/>
      <c r="CP99" s="190">
        <f t="shared" si="106"/>
        <v>-36.131136689043537</v>
      </c>
      <c r="CQ99" s="184">
        <v>793984.39</v>
      </c>
      <c r="CR99" s="185">
        <v>829958.34000000008</v>
      </c>
      <c r="CS99" s="186">
        <f t="shared" si="107"/>
        <v>4.5308132569205881</v>
      </c>
    </row>
    <row r="100" spans="3:97" ht="13.5" hidden="1" x14ac:dyDescent="0.25">
      <c r="C100" s="181">
        <v>630120</v>
      </c>
      <c r="D100" s="204" t="s">
        <v>147</v>
      </c>
      <c r="G100" s="184">
        <v>89585752.85800001</v>
      </c>
      <c r="H100" s="184">
        <v>90068549.625</v>
      </c>
      <c r="I100" s="184">
        <v>89847629.22299999</v>
      </c>
      <c r="J100" s="184">
        <v>31535621.497000005</v>
      </c>
      <c r="K100" s="185">
        <v>10780367.472999999</v>
      </c>
      <c r="L100" s="14">
        <f t="shared" si="76"/>
        <v>-65.815268698523852</v>
      </c>
      <c r="M100" s="15">
        <f t="shared" si="77"/>
        <v>-41.047565292810695</v>
      </c>
      <c r="N100" s="184">
        <v>4893570.8440000005</v>
      </c>
      <c r="O100" s="185">
        <v>1879594.5569999996</v>
      </c>
      <c r="P100" s="186">
        <f t="shared" si="78"/>
        <v>-61.59053139478776</v>
      </c>
      <c r="Q100" s="62">
        <f t="shared" si="79"/>
        <v>14598683.677999999</v>
      </c>
      <c r="R100" s="62">
        <f t="shared" si="80"/>
        <v>273702.26300000038</v>
      </c>
      <c r="S100" s="17">
        <f t="shared" si="81"/>
        <v>-98.125157931790355</v>
      </c>
      <c r="T100" s="62">
        <v>6920933.243999999</v>
      </c>
      <c r="U100" s="62">
        <v>1829685.7769999988</v>
      </c>
      <c r="V100" s="187">
        <v>-73.563019429695871</v>
      </c>
      <c r="W100" s="62">
        <f t="shared" si="82"/>
        <v>-20773949.800999999</v>
      </c>
      <c r="X100" s="62">
        <f t="shared" si="83"/>
        <v>0</v>
      </c>
      <c r="Y100" s="188">
        <f t="shared" si="84"/>
        <v>-100</v>
      </c>
      <c r="Z100" s="184">
        <v>19492254.522</v>
      </c>
      <c r="AA100" s="185">
        <v>7204650.6400000006</v>
      </c>
      <c r="AB100" s="189">
        <f t="shared" si="85"/>
        <v>-63.038392342617698</v>
      </c>
      <c r="AC100" s="63">
        <f t="shared" si="86"/>
        <v>-13853016.557</v>
      </c>
      <c r="AD100" s="63">
        <f t="shared" si="87"/>
        <v>0</v>
      </c>
      <c r="AE100" s="64">
        <f t="shared" si="88"/>
        <v>-100</v>
      </c>
      <c r="AF100" s="185">
        <v>880902.11200000008</v>
      </c>
      <c r="AG100" s="65">
        <v>761878.63699999999</v>
      </c>
      <c r="AH100" s="62">
        <v>236813.80799999938</v>
      </c>
      <c r="AI100" s="60">
        <f t="shared" si="89"/>
        <v>273702.26300000038</v>
      </c>
      <c r="AJ100" s="63"/>
      <c r="AK100" s="63"/>
      <c r="AL100" s="63"/>
      <c r="AM100" s="66"/>
      <c r="AN100" s="63"/>
      <c r="AO100" s="63"/>
      <c r="AP100" s="63"/>
      <c r="AQ100" s="63"/>
      <c r="AR100" s="190">
        <f t="shared" si="90"/>
        <v>15.576986541258227</v>
      </c>
      <c r="AS100" s="184">
        <v>5639237.9649999999</v>
      </c>
      <c r="AT100" s="185">
        <v>2153296.8199999998</v>
      </c>
      <c r="AU100" s="186">
        <f t="shared" si="91"/>
        <v>-61.815819205281578</v>
      </c>
      <c r="AY100" s="205">
        <v>630120</v>
      </c>
      <c r="AZ100" s="204" t="s">
        <v>147</v>
      </c>
      <c r="BE100" s="196">
        <v>5850002.3399999999</v>
      </c>
      <c r="BF100" s="196">
        <v>7056855.4140000008</v>
      </c>
      <c r="BG100" s="196">
        <v>8143473.5060000001</v>
      </c>
      <c r="BH100" s="196">
        <v>4762392.7520000003</v>
      </c>
      <c r="BI100" s="197">
        <v>2791692.4019999998</v>
      </c>
      <c r="BJ100" s="14">
        <f t="shared" si="92"/>
        <v>-41.380466765837213</v>
      </c>
      <c r="BK100" s="15">
        <f t="shared" si="93"/>
        <v>-17.079157906578047</v>
      </c>
      <c r="BL100" s="184">
        <v>855646.5419999999</v>
      </c>
      <c r="BM100" s="185">
        <v>487570.09</v>
      </c>
      <c r="BN100" s="186">
        <f t="shared" si="94"/>
        <v>-43.017348161035393</v>
      </c>
      <c r="BO100" s="62">
        <f t="shared" si="95"/>
        <v>1457968.0180000002</v>
      </c>
      <c r="BP100" s="62">
        <f t="shared" si="96"/>
        <v>38456.619999999937</v>
      </c>
      <c r="BQ100" s="17">
        <f t="shared" si="97"/>
        <v>-97.362313883074506</v>
      </c>
      <c r="BR100" s="62">
        <v>1327626.2879999999</v>
      </c>
      <c r="BS100" s="62">
        <v>729329.69</v>
      </c>
      <c r="BT100" s="17">
        <v>-45.065136432429547</v>
      </c>
      <c r="BU100" s="62">
        <f t="shared" si="98"/>
        <v>-2576653.2760000001</v>
      </c>
      <c r="BV100" s="62">
        <f t="shared" si="99"/>
        <v>0</v>
      </c>
      <c r="BW100" s="188">
        <f t="shared" si="100"/>
        <v>-100</v>
      </c>
      <c r="BX100" s="184">
        <v>2313614.56</v>
      </c>
      <c r="BY100" s="185">
        <v>1430370.8119999999</v>
      </c>
      <c r="BZ100" s="189">
        <f t="shared" si="101"/>
        <v>-38.175924515274495</v>
      </c>
      <c r="CA100" s="63">
        <f t="shared" si="102"/>
        <v>-1249026.9880000001</v>
      </c>
      <c r="CB100" s="63">
        <f t="shared" si="103"/>
        <v>0</v>
      </c>
      <c r="CC100" s="64">
        <f t="shared" si="104"/>
        <v>-100</v>
      </c>
      <c r="CD100" s="185">
        <v>238471.5</v>
      </c>
      <c r="CE100" s="65">
        <v>170170.86</v>
      </c>
      <c r="CF100" s="62">
        <v>78927.73000000004</v>
      </c>
      <c r="CG100" s="60">
        <f t="shared" si="105"/>
        <v>38456.619999999937</v>
      </c>
      <c r="CH100" s="63"/>
      <c r="CI100" s="63"/>
      <c r="CJ100" s="63"/>
      <c r="CK100" s="66"/>
      <c r="CL100" s="63"/>
      <c r="CM100" s="63"/>
      <c r="CN100" s="63"/>
      <c r="CO100" s="63"/>
      <c r="CP100" s="190">
        <f t="shared" si="106"/>
        <v>-51.276161115998242</v>
      </c>
      <c r="CQ100" s="184">
        <v>1064587.5719999999</v>
      </c>
      <c r="CR100" s="185">
        <v>526026.71</v>
      </c>
      <c r="CS100" s="186">
        <f t="shared" si="107"/>
        <v>-50.588685812687665</v>
      </c>
    </row>
    <row r="101" spans="3:97" ht="13.5" hidden="1" x14ac:dyDescent="0.25">
      <c r="C101" s="181" t="s">
        <v>148</v>
      </c>
      <c r="D101" s="204" t="s">
        <v>149</v>
      </c>
      <c r="G101" s="184">
        <v>11181003.472000001</v>
      </c>
      <c r="H101" s="184">
        <v>5008696.7439999999</v>
      </c>
      <c r="I101" s="184">
        <v>2394508.8259999999</v>
      </c>
      <c r="J101" s="184">
        <v>4597284.9939999999</v>
      </c>
      <c r="K101" s="185">
        <v>4959998.3380000005</v>
      </c>
      <c r="L101" s="14">
        <f t="shared" si="76"/>
        <v>7.8897293614249335</v>
      </c>
      <c r="M101" s="15">
        <f t="shared" si="77"/>
        <v>-15.729063803979045</v>
      </c>
      <c r="N101" s="184">
        <v>1198489.8529999999</v>
      </c>
      <c r="O101" s="185">
        <v>1379069.0130000003</v>
      </c>
      <c r="P101" s="186">
        <f t="shared" si="78"/>
        <v>15.067224770237617</v>
      </c>
      <c r="Q101" s="62">
        <f t="shared" si="79"/>
        <v>926217.45999999973</v>
      </c>
      <c r="R101" s="62">
        <f t="shared" si="80"/>
        <v>481973.3839999999</v>
      </c>
      <c r="S101" s="17">
        <f t="shared" si="81"/>
        <v>-47.963258649863924</v>
      </c>
      <c r="T101" s="62">
        <v>1225237.3420000006</v>
      </c>
      <c r="U101" s="62">
        <v>1308277.7409999999</v>
      </c>
      <c r="V101" s="187">
        <v>6.7774949516678413</v>
      </c>
      <c r="W101" s="62">
        <f t="shared" si="82"/>
        <v>-1751017.9320000005</v>
      </c>
      <c r="X101" s="62">
        <f t="shared" si="83"/>
        <v>0</v>
      </c>
      <c r="Y101" s="188">
        <f t="shared" si="84"/>
        <v>-100</v>
      </c>
      <c r="Z101" s="184">
        <v>2124707.3129999996</v>
      </c>
      <c r="AA101" s="185">
        <v>2323686.1599999997</v>
      </c>
      <c r="AB101" s="189">
        <f t="shared" si="85"/>
        <v>9.3650003359309792</v>
      </c>
      <c r="AC101" s="63">
        <f t="shared" si="86"/>
        <v>-525780.58999999985</v>
      </c>
      <c r="AD101" s="63">
        <f t="shared" si="87"/>
        <v>0</v>
      </c>
      <c r="AE101" s="64">
        <f t="shared" si="88"/>
        <v>-100</v>
      </c>
      <c r="AF101" s="185">
        <v>324531.45800000004</v>
      </c>
      <c r="AG101" s="65">
        <v>563767.652</v>
      </c>
      <c r="AH101" s="62">
        <v>490769.90300000022</v>
      </c>
      <c r="AI101" s="60">
        <f t="shared" si="89"/>
        <v>481973.3839999999</v>
      </c>
      <c r="AJ101" s="63"/>
      <c r="AK101" s="63"/>
      <c r="AL101" s="63"/>
      <c r="AM101" s="66"/>
      <c r="AN101" s="63"/>
      <c r="AO101" s="63"/>
      <c r="AP101" s="63"/>
      <c r="AQ101" s="63"/>
      <c r="AR101" s="190">
        <f t="shared" si="90"/>
        <v>-1.7923916984779558</v>
      </c>
      <c r="AS101" s="184">
        <v>1598926.7229999998</v>
      </c>
      <c r="AT101" s="185">
        <v>1861042.3970000001</v>
      </c>
      <c r="AU101" s="186">
        <f t="shared" si="91"/>
        <v>16.393226170377815</v>
      </c>
      <c r="AY101" s="205" t="s">
        <v>148</v>
      </c>
      <c r="AZ101" s="204" t="s">
        <v>149</v>
      </c>
      <c r="BE101" s="196">
        <v>29981644.265999999</v>
      </c>
      <c r="BF101" s="196">
        <v>5530897.4610000001</v>
      </c>
      <c r="BG101" s="196">
        <v>847132.07599999988</v>
      </c>
      <c r="BH101" s="196">
        <v>2158835.6030000001</v>
      </c>
      <c r="BI101" s="197">
        <v>1294624.031</v>
      </c>
      <c r="BJ101" s="14">
        <f t="shared" si="92"/>
        <v>-40.031374820716266</v>
      </c>
      <c r="BK101" s="15">
        <f t="shared" si="93"/>
        <v>-51.448792012513508</v>
      </c>
      <c r="BL101" s="184">
        <v>268494.42300000001</v>
      </c>
      <c r="BM101" s="185">
        <v>437257.17999999993</v>
      </c>
      <c r="BN101" s="186">
        <f t="shared" si="94"/>
        <v>62.855218784190505</v>
      </c>
      <c r="BO101" s="62">
        <f t="shared" si="95"/>
        <v>1037248.8879999998</v>
      </c>
      <c r="BP101" s="62">
        <f t="shared" si="96"/>
        <v>168207.2030000001</v>
      </c>
      <c r="BQ101" s="17">
        <f t="shared" si="97"/>
        <v>-83.783332530311654</v>
      </c>
      <c r="BR101" s="62">
        <v>367217.32000000007</v>
      </c>
      <c r="BS101" s="62">
        <v>441910.19300000009</v>
      </c>
      <c r="BT101" s="17">
        <v>20.340236947429389</v>
      </c>
      <c r="BU101" s="62">
        <f t="shared" si="98"/>
        <v>-1300626.1879999998</v>
      </c>
      <c r="BV101" s="62">
        <f t="shared" si="99"/>
        <v>0</v>
      </c>
      <c r="BW101" s="188">
        <f t="shared" si="100"/>
        <v>-100</v>
      </c>
      <c r="BX101" s="184">
        <v>1305743.3109999998</v>
      </c>
      <c r="BY101" s="185">
        <v>577515.05599999987</v>
      </c>
      <c r="BZ101" s="189">
        <f t="shared" si="101"/>
        <v>-55.771164888624881</v>
      </c>
      <c r="CA101" s="63">
        <f t="shared" si="102"/>
        <v>-933408.86799999978</v>
      </c>
      <c r="CB101" s="63">
        <f t="shared" si="103"/>
        <v>0</v>
      </c>
      <c r="CC101" s="64">
        <f t="shared" si="104"/>
        <v>-100</v>
      </c>
      <c r="CD101" s="185">
        <v>171265.2</v>
      </c>
      <c r="CE101" s="65">
        <v>157489.06</v>
      </c>
      <c r="CF101" s="62">
        <v>108502.91999999993</v>
      </c>
      <c r="CG101" s="60">
        <f t="shared" si="105"/>
        <v>168207.2030000001</v>
      </c>
      <c r="CH101" s="63"/>
      <c r="CI101" s="63"/>
      <c r="CJ101" s="63"/>
      <c r="CK101" s="66"/>
      <c r="CL101" s="63"/>
      <c r="CM101" s="63"/>
      <c r="CN101" s="63"/>
      <c r="CO101" s="63"/>
      <c r="CP101" s="190">
        <f t="shared" si="106"/>
        <v>55.025508069276121</v>
      </c>
      <c r="CQ101" s="184">
        <v>372334.44299999997</v>
      </c>
      <c r="CR101" s="185">
        <v>605464.38300000003</v>
      </c>
      <c r="CS101" s="186">
        <f t="shared" si="107"/>
        <v>62.613047055654768</v>
      </c>
    </row>
    <row r="102" spans="3:97" ht="13.5" hidden="1" x14ac:dyDescent="0.25">
      <c r="C102" s="181">
        <v>3401</v>
      </c>
      <c r="D102" s="182" t="s">
        <v>150</v>
      </c>
      <c r="G102" s="184">
        <v>6975917.7349999994</v>
      </c>
      <c r="H102" s="184">
        <v>5814936.5599999987</v>
      </c>
      <c r="I102" s="184">
        <v>5967555.9720000029</v>
      </c>
      <c r="J102" s="184">
        <v>6474013.2870000005</v>
      </c>
      <c r="K102" s="185">
        <v>7132955.3849999998</v>
      </c>
      <c r="L102" s="14">
        <f t="shared" si="76"/>
        <v>10.178262984463956</v>
      </c>
      <c r="M102" s="15">
        <f t="shared" si="77"/>
        <v>1.5304922956378419</v>
      </c>
      <c r="N102" s="184">
        <v>1515081.8930000002</v>
      </c>
      <c r="O102" s="185">
        <v>1469901.4039999996</v>
      </c>
      <c r="P102" s="186">
        <f t="shared" si="78"/>
        <v>-2.9820493010142868</v>
      </c>
      <c r="Q102" s="62">
        <f t="shared" si="79"/>
        <v>1694539.5340000005</v>
      </c>
      <c r="R102" s="62">
        <f t="shared" si="80"/>
        <v>385003.33000000031</v>
      </c>
      <c r="S102" s="17">
        <f t="shared" si="81"/>
        <v>-77.279767023718179</v>
      </c>
      <c r="T102" s="62">
        <v>2010126.0669999984</v>
      </c>
      <c r="U102" s="62">
        <v>2084320.0229999986</v>
      </c>
      <c r="V102" s="187">
        <v>3.691010092254094</v>
      </c>
      <c r="W102" s="62">
        <f t="shared" si="82"/>
        <v>-2815783.0779999988</v>
      </c>
      <c r="X102" s="62">
        <f t="shared" si="83"/>
        <v>0</v>
      </c>
      <c r="Y102" s="188">
        <f t="shared" si="84"/>
        <v>-100</v>
      </c>
      <c r="Z102" s="184">
        <v>3209621.4270000006</v>
      </c>
      <c r="AA102" s="185">
        <v>3606182.6970000002</v>
      </c>
      <c r="AB102" s="189">
        <f t="shared" si="85"/>
        <v>12.355390784222836</v>
      </c>
      <c r="AC102" s="63">
        <f t="shared" si="86"/>
        <v>-805657.01100000041</v>
      </c>
      <c r="AD102" s="63">
        <f t="shared" si="87"/>
        <v>0</v>
      </c>
      <c r="AE102" s="64">
        <f t="shared" si="88"/>
        <v>-100</v>
      </c>
      <c r="AF102" s="185">
        <v>235808.291</v>
      </c>
      <c r="AG102" s="65">
        <v>373646.17299999995</v>
      </c>
      <c r="AH102" s="62">
        <v>860446.93999999971</v>
      </c>
      <c r="AI102" s="60">
        <f t="shared" si="89"/>
        <v>385003.33000000031</v>
      </c>
      <c r="AJ102" s="63"/>
      <c r="AK102" s="63"/>
      <c r="AL102" s="63"/>
      <c r="AM102" s="66"/>
      <c r="AN102" s="63"/>
      <c r="AO102" s="63"/>
      <c r="AP102" s="63"/>
      <c r="AQ102" s="63"/>
      <c r="AR102" s="190">
        <f t="shared" si="90"/>
        <v>-55.255424582020076</v>
      </c>
      <c r="AS102" s="184">
        <v>2403964.4160000002</v>
      </c>
      <c r="AT102" s="185">
        <v>1854904.7339999999</v>
      </c>
      <c r="AU102" s="186">
        <f t="shared" si="91"/>
        <v>-22.839759122291444</v>
      </c>
      <c r="AY102" s="194">
        <v>3401</v>
      </c>
      <c r="AZ102" s="182" t="s">
        <v>150</v>
      </c>
      <c r="BE102" s="196">
        <v>5157945.3099999996</v>
      </c>
      <c r="BF102" s="196">
        <v>4400345.726999999</v>
      </c>
      <c r="BG102" s="196">
        <v>5168946.4899999993</v>
      </c>
      <c r="BH102" s="196">
        <v>4933284.8929999992</v>
      </c>
      <c r="BI102" s="197">
        <v>5480425.2500000009</v>
      </c>
      <c r="BJ102" s="14">
        <f t="shared" si="92"/>
        <v>11.090791812497129</v>
      </c>
      <c r="BK102" s="15">
        <f t="shared" si="93"/>
        <v>2.3840829775322732</v>
      </c>
      <c r="BL102" s="184">
        <v>1150052.58</v>
      </c>
      <c r="BM102" s="185">
        <v>1078379.42</v>
      </c>
      <c r="BN102" s="186">
        <f t="shared" si="94"/>
        <v>-6.2321637502869782</v>
      </c>
      <c r="BO102" s="62">
        <f t="shared" si="95"/>
        <v>1259856.6130000008</v>
      </c>
      <c r="BP102" s="62">
        <f t="shared" si="96"/>
        <v>322675.79999999981</v>
      </c>
      <c r="BQ102" s="17">
        <f t="shared" si="97"/>
        <v>-74.387894886574713</v>
      </c>
      <c r="BR102" s="62">
        <v>1516713.5999999994</v>
      </c>
      <c r="BS102" s="62">
        <v>1689898.4499999997</v>
      </c>
      <c r="BT102" s="17">
        <v>11.418427974800279</v>
      </c>
      <c r="BU102" s="62">
        <f t="shared" si="98"/>
        <v>-2129724.8830000004</v>
      </c>
      <c r="BV102" s="62">
        <f t="shared" si="99"/>
        <v>0</v>
      </c>
      <c r="BW102" s="188">
        <f t="shared" si="100"/>
        <v>-100</v>
      </c>
      <c r="BX102" s="184">
        <v>2409909.1930000009</v>
      </c>
      <c r="BY102" s="185">
        <v>2647660.3200000003</v>
      </c>
      <c r="BZ102" s="189">
        <f t="shared" si="101"/>
        <v>9.8655637187736698</v>
      </c>
      <c r="CA102" s="63">
        <f t="shared" si="102"/>
        <v>-613011.28300000099</v>
      </c>
      <c r="CB102" s="63">
        <f t="shared" si="103"/>
        <v>0</v>
      </c>
      <c r="CC102" s="64">
        <f t="shared" si="104"/>
        <v>-100</v>
      </c>
      <c r="CD102" s="185">
        <v>219495.1</v>
      </c>
      <c r="CE102" s="65">
        <v>253911.31000000003</v>
      </c>
      <c r="CF102" s="62">
        <v>604973.00999999989</v>
      </c>
      <c r="CG102" s="60">
        <f t="shared" si="105"/>
        <v>322675.79999999981</v>
      </c>
      <c r="CH102" s="63"/>
      <c r="CI102" s="63"/>
      <c r="CJ102" s="63"/>
      <c r="CK102" s="66"/>
      <c r="CL102" s="63"/>
      <c r="CM102" s="63"/>
      <c r="CN102" s="63"/>
      <c r="CO102" s="63"/>
      <c r="CP102" s="190">
        <f t="shared" si="106"/>
        <v>-46.662777567548034</v>
      </c>
      <c r="CQ102" s="184">
        <v>1796897.91</v>
      </c>
      <c r="CR102" s="185">
        <v>1401055.2199999997</v>
      </c>
      <c r="CS102" s="186">
        <f t="shared" si="107"/>
        <v>-22.029225355379271</v>
      </c>
    </row>
    <row r="103" spans="3:97" ht="13.5" hidden="1" x14ac:dyDescent="0.25">
      <c r="C103" s="181" t="s">
        <v>151</v>
      </c>
      <c r="D103" s="182" t="s">
        <v>152</v>
      </c>
      <c r="G103" s="184">
        <v>4386658</v>
      </c>
      <c r="H103" s="184">
        <v>2584527.7799999998</v>
      </c>
      <c r="I103" s="184">
        <v>2533093.69</v>
      </c>
      <c r="J103" s="184">
        <v>2116094.1519999998</v>
      </c>
      <c r="K103" s="185">
        <v>3981322.0180000002</v>
      </c>
      <c r="L103" s="14">
        <f t="shared" si="76"/>
        <v>88.144842904891718</v>
      </c>
      <c r="M103" s="15">
        <f t="shared" si="77"/>
        <v>-3.8622211442275756</v>
      </c>
      <c r="N103" s="184">
        <v>210595.32</v>
      </c>
      <c r="O103" s="185">
        <v>1286101.088</v>
      </c>
      <c r="P103" s="186">
        <f t="shared" si="78"/>
        <v>510.69784836624092</v>
      </c>
      <c r="Q103" s="62">
        <f t="shared" si="79"/>
        <v>879954.2</v>
      </c>
      <c r="R103" s="62">
        <f t="shared" si="80"/>
        <v>398638.89999999991</v>
      </c>
      <c r="S103" s="17">
        <f t="shared" si="81"/>
        <v>-54.697767224703298</v>
      </c>
      <c r="T103" s="62">
        <v>512361.17999999993</v>
      </c>
      <c r="U103" s="62">
        <v>900929.60000000021</v>
      </c>
      <c r="V103" s="187">
        <v>75.838770610997557</v>
      </c>
      <c r="W103" s="62">
        <f t="shared" si="82"/>
        <v>-1378767.38</v>
      </c>
      <c r="X103" s="62">
        <f t="shared" si="83"/>
        <v>0</v>
      </c>
      <c r="Y103" s="188">
        <f t="shared" si="84"/>
        <v>-100</v>
      </c>
      <c r="Z103" s="184">
        <v>1090549.52</v>
      </c>
      <c r="AA103" s="185">
        <v>383633.02</v>
      </c>
      <c r="AB103" s="189">
        <f t="shared" si="85"/>
        <v>-64.822044944827454</v>
      </c>
      <c r="AC103" s="63">
        <f t="shared" si="86"/>
        <v>-866406.2</v>
      </c>
      <c r="AD103" s="63">
        <f t="shared" si="87"/>
        <v>0</v>
      </c>
      <c r="AE103" s="64">
        <f t="shared" si="88"/>
        <v>-100</v>
      </c>
      <c r="AF103" s="185">
        <v>457913.32400000002</v>
      </c>
      <c r="AG103" s="65">
        <v>623639.48399999994</v>
      </c>
      <c r="AH103" s="62">
        <v>204548.28000000003</v>
      </c>
      <c r="AI103" s="60">
        <f t="shared" si="89"/>
        <v>398638.89999999991</v>
      </c>
      <c r="AJ103" s="63"/>
      <c r="AK103" s="63"/>
      <c r="AL103" s="63"/>
      <c r="AM103" s="66"/>
      <c r="AN103" s="63"/>
      <c r="AO103" s="63"/>
      <c r="AP103" s="63"/>
      <c r="AQ103" s="63"/>
      <c r="AR103" s="190">
        <f t="shared" si="90"/>
        <v>94.887436843761222</v>
      </c>
      <c r="AS103" s="184">
        <v>224143.32</v>
      </c>
      <c r="AT103" s="185">
        <v>1684739.9879999999</v>
      </c>
      <c r="AU103" s="186">
        <f t="shared" si="91"/>
        <v>651.63515379356375</v>
      </c>
      <c r="AY103" s="194" t="s">
        <v>151</v>
      </c>
      <c r="AZ103" s="182" t="s">
        <v>152</v>
      </c>
      <c r="BE103" s="196">
        <v>3458805</v>
      </c>
      <c r="BF103" s="196">
        <v>2139928</v>
      </c>
      <c r="BG103" s="196">
        <v>3290621.7</v>
      </c>
      <c r="BH103" s="196">
        <v>2564296.5</v>
      </c>
      <c r="BI103" s="197">
        <v>1251018.02</v>
      </c>
      <c r="BJ103" s="14">
        <f t="shared" si="92"/>
        <v>-51.213987150081905</v>
      </c>
      <c r="BK103" s="15">
        <f t="shared" si="93"/>
        <v>-16.914659258809223</v>
      </c>
      <c r="BL103" s="184">
        <v>230636</v>
      </c>
      <c r="BM103" s="185">
        <v>165452</v>
      </c>
      <c r="BN103" s="186">
        <f t="shared" si="94"/>
        <v>-28.262717008619642</v>
      </c>
      <c r="BO103" s="62">
        <f t="shared" si="95"/>
        <v>706581</v>
      </c>
      <c r="BP103" s="62">
        <f t="shared" si="96"/>
        <v>63690</v>
      </c>
      <c r="BQ103" s="17">
        <f t="shared" si="97"/>
        <v>-90.986171436820413</v>
      </c>
      <c r="BR103" s="62">
        <v>876140</v>
      </c>
      <c r="BS103" s="62">
        <v>273696</v>
      </c>
      <c r="BT103" s="17">
        <v>-68.76115689273405</v>
      </c>
      <c r="BU103" s="62">
        <f t="shared" si="98"/>
        <v>-1502307.8</v>
      </c>
      <c r="BV103" s="62">
        <f t="shared" si="99"/>
        <v>0</v>
      </c>
      <c r="BW103" s="188">
        <f t="shared" si="100"/>
        <v>-100</v>
      </c>
      <c r="BX103" s="184">
        <v>937217</v>
      </c>
      <c r="BY103" s="185">
        <v>613771.19999999995</v>
      </c>
      <c r="BZ103" s="189">
        <f t="shared" si="101"/>
        <v>-34.511303145376154</v>
      </c>
      <c r="CA103" s="63">
        <f t="shared" si="102"/>
        <v>-626167.80000000005</v>
      </c>
      <c r="CB103" s="63">
        <f t="shared" si="103"/>
        <v>0</v>
      </c>
      <c r="CC103" s="64">
        <f t="shared" si="104"/>
        <v>-100</v>
      </c>
      <c r="CD103" s="185">
        <v>53045</v>
      </c>
      <c r="CE103" s="65">
        <v>76482</v>
      </c>
      <c r="CF103" s="62">
        <v>35925</v>
      </c>
      <c r="CG103" s="60">
        <f t="shared" si="105"/>
        <v>63690</v>
      </c>
      <c r="CH103" s="63"/>
      <c r="CI103" s="63"/>
      <c r="CJ103" s="63"/>
      <c r="CK103" s="66"/>
      <c r="CL103" s="63"/>
      <c r="CM103" s="63"/>
      <c r="CN103" s="63"/>
      <c r="CO103" s="63"/>
      <c r="CP103" s="190">
        <f t="shared" si="106"/>
        <v>77.286012526096044</v>
      </c>
      <c r="CQ103" s="184">
        <v>311049.2</v>
      </c>
      <c r="CR103" s="185">
        <v>229142</v>
      </c>
      <c r="CS103" s="186">
        <f t="shared" si="107"/>
        <v>-26.332554464052638</v>
      </c>
    </row>
    <row r="104" spans="3:97" ht="13.5" hidden="1" x14ac:dyDescent="0.25">
      <c r="C104" s="181">
        <v>4401</v>
      </c>
      <c r="D104" s="182" t="s">
        <v>153</v>
      </c>
      <c r="G104" s="184">
        <v>2528675</v>
      </c>
      <c r="H104" s="184">
        <v>4696777.1899999995</v>
      </c>
      <c r="I104" s="184">
        <v>2737667.8679999998</v>
      </c>
      <c r="J104" s="184">
        <v>6841278.3459999999</v>
      </c>
      <c r="K104" s="185">
        <v>4641137.2680000002</v>
      </c>
      <c r="L104" s="14">
        <f t="shared" si="76"/>
        <v>-32.159794803355595</v>
      </c>
      <c r="M104" s="15">
        <f t="shared" si="77"/>
        <v>17.241133867744281</v>
      </c>
      <c r="N104" s="184">
        <v>1200628.412</v>
      </c>
      <c r="O104" s="185">
        <v>1241588.67</v>
      </c>
      <c r="P104" s="186">
        <f t="shared" si="78"/>
        <v>3.4115682746311617</v>
      </c>
      <c r="Q104" s="62">
        <f t="shared" si="79"/>
        <v>1084425.1149999998</v>
      </c>
      <c r="R104" s="62">
        <f t="shared" si="80"/>
        <v>380425.60999999987</v>
      </c>
      <c r="S104" s="17">
        <f t="shared" si="81"/>
        <v>-64.919144278579353</v>
      </c>
      <c r="T104" s="62">
        <v>2293137.7800000003</v>
      </c>
      <c r="U104" s="62">
        <v>1283244.567</v>
      </c>
      <c r="V104" s="187">
        <v>-44.039796553349717</v>
      </c>
      <c r="W104" s="62">
        <f t="shared" si="82"/>
        <v>-3008696.895</v>
      </c>
      <c r="X104" s="62">
        <f t="shared" si="83"/>
        <v>0</v>
      </c>
      <c r="Y104" s="188">
        <f t="shared" si="84"/>
        <v>-100</v>
      </c>
      <c r="Z104" s="184">
        <v>2285053.5269999998</v>
      </c>
      <c r="AA104" s="185">
        <v>2196605.8730000001</v>
      </c>
      <c r="AB104" s="189">
        <f t="shared" si="85"/>
        <v>-3.8707038130577511</v>
      </c>
      <c r="AC104" s="63">
        <f t="shared" si="86"/>
        <v>-715559.11499999976</v>
      </c>
      <c r="AD104" s="63">
        <f t="shared" si="87"/>
        <v>0</v>
      </c>
      <c r="AE104" s="64">
        <f t="shared" si="88"/>
        <v>-100</v>
      </c>
      <c r="AF104" s="185">
        <v>420922.26</v>
      </c>
      <c r="AG104" s="65">
        <v>404916.19999999995</v>
      </c>
      <c r="AH104" s="62">
        <v>415750.20999999996</v>
      </c>
      <c r="AI104" s="60">
        <f t="shared" si="89"/>
        <v>380425.60999999987</v>
      </c>
      <c r="AJ104" s="63"/>
      <c r="AK104" s="63"/>
      <c r="AL104" s="63"/>
      <c r="AM104" s="66"/>
      <c r="AN104" s="63"/>
      <c r="AO104" s="63"/>
      <c r="AP104" s="63"/>
      <c r="AQ104" s="63"/>
      <c r="AR104" s="190">
        <f t="shared" si="90"/>
        <v>-8.4965922206028708</v>
      </c>
      <c r="AS104" s="184">
        <v>1569494.412</v>
      </c>
      <c r="AT104" s="185">
        <v>1622014.2799999998</v>
      </c>
      <c r="AU104" s="186">
        <f t="shared" si="91"/>
        <v>3.3462921306660753</v>
      </c>
      <c r="AY104" s="194">
        <v>4401</v>
      </c>
      <c r="AZ104" s="182" t="s">
        <v>153</v>
      </c>
      <c r="BE104" s="196">
        <v>27903986</v>
      </c>
      <c r="BF104" s="196">
        <v>39495352.5</v>
      </c>
      <c r="BG104" s="196">
        <v>29572841</v>
      </c>
      <c r="BH104" s="196">
        <v>50143558.450000003</v>
      </c>
      <c r="BI104" s="197">
        <v>43695117.75</v>
      </c>
      <c r="BJ104" s="14">
        <f t="shared" si="92"/>
        <v>-12.859958286426723</v>
      </c>
      <c r="BK104" s="15">
        <f t="shared" si="93"/>
        <v>12.02636629513006</v>
      </c>
      <c r="BL104" s="184">
        <v>10974200</v>
      </c>
      <c r="BM104" s="185">
        <v>13587074.6</v>
      </c>
      <c r="BN104" s="186">
        <f t="shared" si="94"/>
        <v>23.809248965756041</v>
      </c>
      <c r="BO104" s="62">
        <f t="shared" si="95"/>
        <v>9331012.1700000018</v>
      </c>
      <c r="BP104" s="62">
        <f t="shared" si="96"/>
        <v>4408100.0000000019</v>
      </c>
      <c r="BQ104" s="17">
        <f t="shared" si="97"/>
        <v>-52.758608394355988</v>
      </c>
      <c r="BR104" s="62">
        <v>14155924.000000002</v>
      </c>
      <c r="BS104" s="62">
        <v>12238114.550000003</v>
      </c>
      <c r="BT104" s="17">
        <v>-13.547751810478772</v>
      </c>
      <c r="BU104" s="62">
        <f t="shared" si="98"/>
        <v>-20483456.070000004</v>
      </c>
      <c r="BV104" s="62">
        <f t="shared" si="99"/>
        <v>0</v>
      </c>
      <c r="BW104" s="188">
        <f t="shared" si="100"/>
        <v>-100</v>
      </c>
      <c r="BX104" s="184">
        <v>20305212.170000002</v>
      </c>
      <c r="BY104" s="185">
        <v>19928402.300000001</v>
      </c>
      <c r="BZ104" s="189">
        <f t="shared" si="101"/>
        <v>-1.8557297842803138</v>
      </c>
      <c r="CA104" s="63">
        <f t="shared" si="102"/>
        <v>-6327532.0700000022</v>
      </c>
      <c r="CB104" s="63">
        <f t="shared" si="103"/>
        <v>0</v>
      </c>
      <c r="CC104" s="64">
        <f t="shared" si="104"/>
        <v>-100</v>
      </c>
      <c r="CD104" s="185">
        <v>4676021.9000000004</v>
      </c>
      <c r="CE104" s="65">
        <v>4628346.6999999993</v>
      </c>
      <c r="CF104" s="62">
        <v>4282706</v>
      </c>
      <c r="CG104" s="60">
        <f t="shared" si="105"/>
        <v>4408100.0000000019</v>
      </c>
      <c r="CH104" s="63"/>
      <c r="CI104" s="63"/>
      <c r="CJ104" s="63"/>
      <c r="CK104" s="66"/>
      <c r="CL104" s="63"/>
      <c r="CM104" s="63"/>
      <c r="CN104" s="63"/>
      <c r="CO104" s="63"/>
      <c r="CP104" s="190">
        <f t="shared" si="106"/>
        <v>2.9279152012769929</v>
      </c>
      <c r="CQ104" s="184">
        <v>13977680.1</v>
      </c>
      <c r="CR104" s="185">
        <v>17995174.600000001</v>
      </c>
      <c r="CS104" s="186">
        <f t="shared" si="107"/>
        <v>28.742212379005601</v>
      </c>
    </row>
    <row r="105" spans="3:97" ht="13.5" hidden="1" x14ac:dyDescent="0.25">
      <c r="C105" s="181">
        <v>121299</v>
      </c>
      <c r="D105" s="307" t="s">
        <v>154</v>
      </c>
      <c r="G105" s="184">
        <v>566877.12600000005</v>
      </c>
      <c r="H105" s="184">
        <v>1096747.6880000001</v>
      </c>
      <c r="I105" s="184">
        <v>1233698.247</v>
      </c>
      <c r="J105" s="184">
        <v>2261252.0810000002</v>
      </c>
      <c r="K105" s="185">
        <v>3214617.753</v>
      </c>
      <c r="L105" s="14">
        <f t="shared" si="76"/>
        <v>42.160963831082029</v>
      </c>
      <c r="M105" s="15">
        <f t="shared" si="77"/>
        <v>52.1080876640724</v>
      </c>
      <c r="N105" s="184">
        <v>127851.83</v>
      </c>
      <c r="O105" s="185">
        <v>215124.83199999999</v>
      </c>
      <c r="P105" s="186">
        <f t="shared" si="78"/>
        <v>68.261050311129679</v>
      </c>
      <c r="Q105" s="62">
        <f t="shared" si="79"/>
        <v>338328.22200000001</v>
      </c>
      <c r="R105" s="62">
        <f t="shared" si="80"/>
        <v>1396391.145</v>
      </c>
      <c r="S105" s="17">
        <f t="shared" si="81"/>
        <v>312.73268211127834</v>
      </c>
      <c r="T105" s="62">
        <v>1084133.82</v>
      </c>
      <c r="U105" s="62">
        <v>1432385.9990000003</v>
      </c>
      <c r="V105" s="187">
        <v>32.122619235326525</v>
      </c>
      <c r="W105" s="62">
        <f t="shared" si="82"/>
        <v>-1398950.7510000002</v>
      </c>
      <c r="X105" s="62">
        <f t="shared" si="83"/>
        <v>0</v>
      </c>
      <c r="Y105" s="188">
        <f t="shared" si="84"/>
        <v>-100</v>
      </c>
      <c r="Z105" s="184">
        <v>466180.05200000003</v>
      </c>
      <c r="AA105" s="185">
        <v>606041.98699999996</v>
      </c>
      <c r="AB105" s="189">
        <f t="shared" si="85"/>
        <v>30.001698785687193</v>
      </c>
      <c r="AC105" s="63">
        <f t="shared" si="86"/>
        <v>-314816.93099999998</v>
      </c>
      <c r="AD105" s="63">
        <f t="shared" si="87"/>
        <v>0</v>
      </c>
      <c r="AE105" s="64">
        <f t="shared" si="88"/>
        <v>-100</v>
      </c>
      <c r="AF105" s="185">
        <v>103068.13</v>
      </c>
      <c r="AG105" s="65">
        <v>50736.510000000009</v>
      </c>
      <c r="AH105" s="62">
        <v>61320.191999999981</v>
      </c>
      <c r="AI105" s="60">
        <f t="shared" si="89"/>
        <v>1396391.145</v>
      </c>
      <c r="AJ105" s="63"/>
      <c r="AK105" s="63"/>
      <c r="AL105" s="63"/>
      <c r="AM105" s="66"/>
      <c r="AN105" s="63"/>
      <c r="AO105" s="63"/>
      <c r="AP105" s="63"/>
      <c r="AQ105" s="63"/>
      <c r="AR105" s="190">
        <f t="shared" si="90"/>
        <v>2177.2126104888916</v>
      </c>
      <c r="AS105" s="184">
        <v>151363.12100000001</v>
      </c>
      <c r="AT105" s="185">
        <v>1611515.977</v>
      </c>
      <c r="AU105" s="186">
        <f t="shared" si="91"/>
        <v>964.66883501959501</v>
      </c>
      <c r="AY105" s="308">
        <v>121299</v>
      </c>
      <c r="AZ105" s="307" t="s">
        <v>154</v>
      </c>
      <c r="BE105" s="196">
        <v>416093</v>
      </c>
      <c r="BF105" s="196">
        <v>662652.5</v>
      </c>
      <c r="BG105" s="196">
        <v>611490.4</v>
      </c>
      <c r="BH105" s="196">
        <v>1155526.25</v>
      </c>
      <c r="BI105" s="197">
        <v>2772051.4190000002</v>
      </c>
      <c r="BJ105" s="14">
        <f t="shared" si="92"/>
        <v>139.89514898514855</v>
      </c>
      <c r="BK105" s="15">
        <f t="shared" si="93"/>
        <v>54.479754974945422</v>
      </c>
      <c r="BL105" s="184">
        <v>65587.899999999994</v>
      </c>
      <c r="BM105" s="185">
        <v>84426.47</v>
      </c>
      <c r="BN105" s="186">
        <f t="shared" si="94"/>
        <v>28.72263024124878</v>
      </c>
      <c r="BO105" s="62">
        <f t="shared" si="95"/>
        <v>236811.4</v>
      </c>
      <c r="BP105" s="62">
        <f t="shared" si="96"/>
        <v>597704</v>
      </c>
      <c r="BQ105" s="17">
        <f t="shared" si="97"/>
        <v>152.39663293236728</v>
      </c>
      <c r="BR105" s="62">
        <v>513074.05</v>
      </c>
      <c r="BS105" s="62">
        <v>1271056.5989999999</v>
      </c>
      <c r="BT105" s="17">
        <v>147.73355795328177</v>
      </c>
      <c r="BU105" s="62">
        <f t="shared" si="98"/>
        <v>-729405.45000000007</v>
      </c>
      <c r="BV105" s="62">
        <f t="shared" si="99"/>
        <v>0</v>
      </c>
      <c r="BW105" s="188">
        <f t="shared" si="100"/>
        <v>-100</v>
      </c>
      <c r="BX105" s="184">
        <v>302399.3</v>
      </c>
      <c r="BY105" s="185">
        <v>394245.02</v>
      </c>
      <c r="BZ105" s="189">
        <f t="shared" si="101"/>
        <v>30.372332211086476</v>
      </c>
      <c r="CA105" s="63">
        <f t="shared" si="102"/>
        <v>-216331.4</v>
      </c>
      <c r="CB105" s="63">
        <f t="shared" si="103"/>
        <v>0</v>
      </c>
      <c r="CC105" s="64">
        <f t="shared" si="104"/>
        <v>-100</v>
      </c>
      <c r="CD105" s="185">
        <v>42623.37</v>
      </c>
      <c r="CE105" s="65">
        <v>19083.099999999999</v>
      </c>
      <c r="CF105" s="62">
        <v>22720</v>
      </c>
      <c r="CG105" s="60">
        <f t="shared" si="105"/>
        <v>597704</v>
      </c>
      <c r="CH105" s="63"/>
      <c r="CI105" s="63"/>
      <c r="CJ105" s="63"/>
      <c r="CK105" s="66"/>
      <c r="CL105" s="63"/>
      <c r="CM105" s="63"/>
      <c r="CN105" s="63"/>
      <c r="CO105" s="63"/>
      <c r="CP105" s="190">
        <f t="shared" si="106"/>
        <v>2530.7394366197182</v>
      </c>
      <c r="CQ105" s="184">
        <v>86067.9</v>
      </c>
      <c r="CR105" s="185">
        <v>682130.47</v>
      </c>
      <c r="CS105" s="186">
        <f t="shared" si="107"/>
        <v>692.54921986013369</v>
      </c>
    </row>
    <row r="106" spans="3:97" ht="13.5" hidden="1" x14ac:dyDescent="0.25">
      <c r="C106" s="181" t="s">
        <v>155</v>
      </c>
      <c r="D106" s="312" t="s">
        <v>156</v>
      </c>
      <c r="G106" s="184">
        <v>275801.255</v>
      </c>
      <c r="H106" s="184">
        <v>720785.3600000001</v>
      </c>
      <c r="I106" s="184">
        <v>645276.87899999996</v>
      </c>
      <c r="J106" s="184">
        <v>1194710.03</v>
      </c>
      <c r="K106" s="185">
        <v>3699111.2619999996</v>
      </c>
      <c r="L106" s="14">
        <f t="shared" si="76"/>
        <v>209.62419073354562</v>
      </c>
      <c r="M106" s="15">
        <f t="shared" si="77"/>
        <v>76.785192804511524</v>
      </c>
      <c r="N106" s="184">
        <v>838483.03</v>
      </c>
      <c r="O106" s="185">
        <v>1134662.966</v>
      </c>
      <c r="P106" s="186">
        <f t="shared" si="78"/>
        <v>35.323307139561308</v>
      </c>
      <c r="Q106" s="62">
        <f t="shared" si="79"/>
        <v>-401556.95299999998</v>
      </c>
      <c r="R106" s="62">
        <f t="shared" si="80"/>
        <v>357910.86600000015</v>
      </c>
      <c r="S106" s="17">
        <f t="shared" si="81"/>
        <v>-189.13078539073388</v>
      </c>
      <c r="T106" s="62">
        <v>392088.5639999999</v>
      </c>
      <c r="U106" s="62">
        <v>881665.2900000005</v>
      </c>
      <c r="V106" s="187">
        <v>124.86381163618961</v>
      </c>
      <c r="W106" s="62">
        <f t="shared" si="82"/>
        <v>55230.619000000064</v>
      </c>
      <c r="X106" s="62">
        <f t="shared" si="83"/>
        <v>0</v>
      </c>
      <c r="Y106" s="188">
        <f t="shared" si="84"/>
        <v>-100</v>
      </c>
      <c r="Z106" s="184">
        <v>436926.07700000005</v>
      </c>
      <c r="AA106" s="185">
        <v>1521342.925</v>
      </c>
      <c r="AB106" s="189">
        <f t="shared" si="85"/>
        <v>248.19229272049145</v>
      </c>
      <c r="AC106" s="63">
        <f t="shared" si="86"/>
        <v>447319.18299999996</v>
      </c>
      <c r="AD106" s="63">
        <f t="shared" si="87"/>
        <v>0</v>
      </c>
      <c r="AE106" s="64">
        <f t="shared" si="88"/>
        <v>-100</v>
      </c>
      <c r="AF106" s="185">
        <v>449430.10699999996</v>
      </c>
      <c r="AG106" s="65">
        <v>290716.19799999997</v>
      </c>
      <c r="AH106" s="62">
        <v>394516.66100000008</v>
      </c>
      <c r="AI106" s="60">
        <f t="shared" si="89"/>
        <v>357910.86600000015</v>
      </c>
      <c r="AJ106" s="63"/>
      <c r="AK106" s="63"/>
      <c r="AL106" s="63"/>
      <c r="AM106" s="66"/>
      <c r="AN106" s="63"/>
      <c r="AO106" s="63"/>
      <c r="AP106" s="63"/>
      <c r="AQ106" s="63"/>
      <c r="AR106" s="190">
        <f t="shared" si="90"/>
        <v>-9.2786436210864913</v>
      </c>
      <c r="AS106" s="184">
        <v>884245.26</v>
      </c>
      <c r="AT106" s="185">
        <v>1492573.8320000002</v>
      </c>
      <c r="AU106" s="186">
        <f t="shared" si="91"/>
        <v>68.796362221947348</v>
      </c>
      <c r="AY106" s="181" t="s">
        <v>155</v>
      </c>
      <c r="AZ106" s="312" t="s">
        <v>156</v>
      </c>
      <c r="BE106" s="196">
        <v>70345.429999999993</v>
      </c>
      <c r="BF106" s="196">
        <v>66536.649999999994</v>
      </c>
      <c r="BG106" s="196">
        <v>75270</v>
      </c>
      <c r="BH106" s="196">
        <v>259117.3</v>
      </c>
      <c r="BI106" s="197">
        <v>776304.3</v>
      </c>
      <c r="BJ106" s="14">
        <f t="shared" si="92"/>
        <v>199.59570433930892</v>
      </c>
      <c r="BK106" s="15">
        <f t="shared" si="93"/>
        <v>85.183704837852588</v>
      </c>
      <c r="BL106" s="184">
        <v>183039</v>
      </c>
      <c r="BM106" s="185">
        <v>247989</v>
      </c>
      <c r="BN106" s="186">
        <f t="shared" si="94"/>
        <v>35.484241063379933</v>
      </c>
      <c r="BO106" s="62">
        <f t="shared" si="95"/>
        <v>-116741.2</v>
      </c>
      <c r="BP106" s="62">
        <f t="shared" si="96"/>
        <v>78120</v>
      </c>
      <c r="BQ106" s="17">
        <f t="shared" si="97"/>
        <v>-166.9172494372167</v>
      </c>
      <c r="BR106" s="62">
        <v>80649.499999999985</v>
      </c>
      <c r="BS106" s="62">
        <v>191965</v>
      </c>
      <c r="BT106" s="17">
        <v>138.02379431986566</v>
      </c>
      <c r="BU106" s="62">
        <f t="shared" si="98"/>
        <v>48911</v>
      </c>
      <c r="BV106" s="62">
        <f t="shared" si="99"/>
        <v>0</v>
      </c>
      <c r="BW106" s="188">
        <f t="shared" si="100"/>
        <v>-100</v>
      </c>
      <c r="BX106" s="184">
        <v>66297.8</v>
      </c>
      <c r="BY106" s="185">
        <v>323869.3</v>
      </c>
      <c r="BZ106" s="189">
        <f t="shared" si="101"/>
        <v>388.50685844779161</v>
      </c>
      <c r="CA106" s="63">
        <f t="shared" si="102"/>
        <v>129560.49999999999</v>
      </c>
      <c r="CB106" s="63">
        <f t="shared" si="103"/>
        <v>0</v>
      </c>
      <c r="CC106" s="64">
        <f t="shared" si="104"/>
        <v>-100</v>
      </c>
      <c r="CD106" s="185">
        <v>101169</v>
      </c>
      <c r="CE106" s="65">
        <v>58740</v>
      </c>
      <c r="CF106" s="62">
        <v>88080</v>
      </c>
      <c r="CG106" s="60">
        <f t="shared" si="105"/>
        <v>78120</v>
      </c>
      <c r="CH106" s="63"/>
      <c r="CI106" s="63"/>
      <c r="CJ106" s="63"/>
      <c r="CK106" s="66"/>
      <c r="CL106" s="63"/>
      <c r="CM106" s="63"/>
      <c r="CN106" s="63"/>
      <c r="CO106" s="63"/>
      <c r="CP106" s="190">
        <f t="shared" si="106"/>
        <v>-11.307901907356948</v>
      </c>
      <c r="CQ106" s="184">
        <v>195858.3</v>
      </c>
      <c r="CR106" s="185">
        <v>326109</v>
      </c>
      <c r="CS106" s="186">
        <f t="shared" si="107"/>
        <v>66.502517381188355</v>
      </c>
    </row>
    <row r="107" spans="3:97" ht="13.5" hidden="1" x14ac:dyDescent="0.25">
      <c r="C107" s="181">
        <v>980230</v>
      </c>
      <c r="D107" s="182" t="s">
        <v>157</v>
      </c>
      <c r="G107" s="184">
        <v>4724753.6599999899</v>
      </c>
      <c r="H107" s="184">
        <v>4070195.497</v>
      </c>
      <c r="I107" s="184">
        <v>3003650.3790000002</v>
      </c>
      <c r="J107" s="184">
        <v>3803260.29</v>
      </c>
      <c r="K107" s="185">
        <v>6753897.8269999996</v>
      </c>
      <c r="L107" s="14">
        <f t="shared" si="76"/>
        <v>77.581793303976028</v>
      </c>
      <c r="M107" s="15">
        <f t="shared" si="77"/>
        <v>6.6815068079383337</v>
      </c>
      <c r="N107" s="184">
        <v>1432061.649</v>
      </c>
      <c r="O107" s="185">
        <v>1237297.5260000001</v>
      </c>
      <c r="P107" s="186">
        <f t="shared" si="78"/>
        <v>-13.600261073676718</v>
      </c>
      <c r="Q107" s="62">
        <f t="shared" si="79"/>
        <v>336719.83400000003</v>
      </c>
      <c r="R107" s="62">
        <f t="shared" si="80"/>
        <v>250875.31599999976</v>
      </c>
      <c r="S107" s="17">
        <f t="shared" si="81"/>
        <v>-25.494345545442464</v>
      </c>
      <c r="T107" s="62">
        <v>995659.8539999997</v>
      </c>
      <c r="U107" s="62">
        <v>1256970.7839999995</v>
      </c>
      <c r="V107" s="187">
        <v>26.24500013234438</v>
      </c>
      <c r="W107" s="62">
        <f t="shared" si="82"/>
        <v>-843705.90399999975</v>
      </c>
      <c r="X107" s="62">
        <f t="shared" si="83"/>
        <v>0</v>
      </c>
      <c r="Y107" s="188">
        <f t="shared" si="84"/>
        <v>-100</v>
      </c>
      <c r="Z107" s="184">
        <v>1768781.483</v>
      </c>
      <c r="AA107" s="185">
        <v>2768007.9750000001</v>
      </c>
      <c r="AB107" s="189">
        <f t="shared" si="85"/>
        <v>56.492365032294956</v>
      </c>
      <c r="AC107" s="63">
        <f t="shared" si="86"/>
        <v>151953.94999999995</v>
      </c>
      <c r="AD107" s="63">
        <f t="shared" si="87"/>
        <v>0</v>
      </c>
      <c r="AE107" s="64">
        <f t="shared" si="88"/>
        <v>-100</v>
      </c>
      <c r="AF107" s="185">
        <v>360822.87199999997</v>
      </c>
      <c r="AG107" s="65">
        <v>547096.93000000098</v>
      </c>
      <c r="AH107" s="62">
        <v>329377.72399999911</v>
      </c>
      <c r="AI107" s="60">
        <f t="shared" si="89"/>
        <v>250875.31599999976</v>
      </c>
      <c r="AJ107" s="63"/>
      <c r="AK107" s="63"/>
      <c r="AL107" s="63"/>
      <c r="AM107" s="66"/>
      <c r="AN107" s="63"/>
      <c r="AO107" s="63"/>
      <c r="AP107" s="63"/>
      <c r="AQ107" s="63"/>
      <c r="AR107" s="190">
        <f t="shared" si="90"/>
        <v>-23.833551050950721</v>
      </c>
      <c r="AS107" s="184">
        <v>1920735.433</v>
      </c>
      <c r="AT107" s="185">
        <v>1488172.8419999999</v>
      </c>
      <c r="AU107" s="186">
        <f t="shared" si="91"/>
        <v>-22.520675339673396</v>
      </c>
      <c r="AY107" s="194">
        <v>980230</v>
      </c>
      <c r="AZ107" s="182" t="s">
        <v>157</v>
      </c>
      <c r="BE107" s="196">
        <v>159593481</v>
      </c>
      <c r="BF107" s="196">
        <v>175339350</v>
      </c>
      <c r="BG107" s="196">
        <v>93367.4739999999</v>
      </c>
      <c r="BH107" s="196">
        <v>124521.817</v>
      </c>
      <c r="BI107" s="197">
        <v>147774.304</v>
      </c>
      <c r="BJ107" s="14">
        <f t="shared" si="92"/>
        <v>18.673424111696033</v>
      </c>
      <c r="BK107" s="15">
        <f t="shared" si="93"/>
        <v>-88.02009537056658</v>
      </c>
      <c r="BL107" s="184">
        <v>32779.955000000002</v>
      </c>
      <c r="BM107" s="185">
        <v>29951.69</v>
      </c>
      <c r="BN107" s="186">
        <f t="shared" si="94"/>
        <v>-8.6280319786894246</v>
      </c>
      <c r="BO107" s="62">
        <f t="shared" si="95"/>
        <v>27401.517999999996</v>
      </c>
      <c r="BP107" s="62">
        <f t="shared" si="96"/>
        <v>4716.808</v>
      </c>
      <c r="BQ107" s="17">
        <f t="shared" si="97"/>
        <v>-82.786325925446903</v>
      </c>
      <c r="BR107" s="62">
        <v>31150.142000000011</v>
      </c>
      <c r="BS107" s="62">
        <v>26237.535000000003</v>
      </c>
      <c r="BT107" s="17">
        <v>-15.770737096479385</v>
      </c>
      <c r="BU107" s="62">
        <f t="shared" si="98"/>
        <v>-47901.503000000012</v>
      </c>
      <c r="BV107" s="62">
        <f t="shared" si="99"/>
        <v>0</v>
      </c>
      <c r="BW107" s="188">
        <f t="shared" si="100"/>
        <v>-100</v>
      </c>
      <c r="BX107" s="184">
        <v>60181.472999999998</v>
      </c>
      <c r="BY107" s="185">
        <v>61061.266000000003</v>
      </c>
      <c r="BZ107" s="189">
        <f t="shared" si="101"/>
        <v>1.4619000767894219</v>
      </c>
      <c r="CA107" s="63">
        <f t="shared" si="102"/>
        <v>-16751.360999999997</v>
      </c>
      <c r="CB107" s="63">
        <f t="shared" si="103"/>
        <v>0</v>
      </c>
      <c r="CC107" s="64">
        <f t="shared" si="104"/>
        <v>-100</v>
      </c>
      <c r="CD107" s="185">
        <v>7707.4949999999999</v>
      </c>
      <c r="CE107" s="65">
        <v>14028.377</v>
      </c>
      <c r="CF107" s="62">
        <v>8215.8179999999993</v>
      </c>
      <c r="CG107" s="60">
        <f t="shared" si="105"/>
        <v>4716.808</v>
      </c>
      <c r="CH107" s="63"/>
      <c r="CI107" s="63"/>
      <c r="CJ107" s="63"/>
      <c r="CK107" s="66"/>
      <c r="CL107" s="63"/>
      <c r="CM107" s="63"/>
      <c r="CN107" s="63"/>
      <c r="CO107" s="63"/>
      <c r="CP107" s="190">
        <f t="shared" si="106"/>
        <v>-42.58869901937944</v>
      </c>
      <c r="CQ107" s="184">
        <v>43430.112000000001</v>
      </c>
      <c r="CR107" s="185">
        <v>34668.498</v>
      </c>
      <c r="CS107" s="186">
        <f t="shared" si="107"/>
        <v>-20.174053430946714</v>
      </c>
    </row>
    <row r="108" spans="3:97" ht="27" hidden="1" x14ac:dyDescent="0.25">
      <c r="C108" s="181">
        <v>121190</v>
      </c>
      <c r="D108" s="182" t="s">
        <v>158</v>
      </c>
      <c r="G108" s="184">
        <v>640460.93999999994</v>
      </c>
      <c r="H108" s="184">
        <v>698181.94099999999</v>
      </c>
      <c r="I108" s="184">
        <v>464956.56699999998</v>
      </c>
      <c r="J108" s="184">
        <v>2592381.4739999999</v>
      </c>
      <c r="K108" s="185">
        <v>3406481.15</v>
      </c>
      <c r="L108" s="14">
        <f t="shared" si="76"/>
        <v>31.40354473926471</v>
      </c>
      <c r="M108" s="15">
        <f t="shared" si="77"/>
        <v>59.270630070521634</v>
      </c>
      <c r="N108" s="184">
        <v>196609.9</v>
      </c>
      <c r="O108" s="185">
        <v>1471568.75</v>
      </c>
      <c r="P108" s="186">
        <f t="shared" si="78"/>
        <v>648.4713384219209</v>
      </c>
      <c r="Q108" s="62">
        <f t="shared" si="79"/>
        <v>465119.74</v>
      </c>
      <c r="R108" s="62">
        <f t="shared" si="80"/>
        <v>0</v>
      </c>
      <c r="S108" s="17">
        <f t="shared" si="81"/>
        <v>-100</v>
      </c>
      <c r="T108" s="62">
        <v>333746.71999999997</v>
      </c>
      <c r="U108" s="62">
        <v>1507396.9999999998</v>
      </c>
      <c r="V108" s="187">
        <v>351.65897061100702</v>
      </c>
      <c r="W108" s="62">
        <f t="shared" si="82"/>
        <v>-761403.96</v>
      </c>
      <c r="X108" s="62">
        <f t="shared" si="83"/>
        <v>0</v>
      </c>
      <c r="Y108" s="188">
        <f t="shared" si="84"/>
        <v>-100</v>
      </c>
      <c r="Z108" s="184">
        <v>661729.64</v>
      </c>
      <c r="AA108" s="185">
        <v>1832007.9</v>
      </c>
      <c r="AB108" s="189">
        <f t="shared" si="85"/>
        <v>176.85141925938208</v>
      </c>
      <c r="AC108" s="63">
        <f t="shared" si="86"/>
        <v>-427657.24</v>
      </c>
      <c r="AD108" s="63">
        <f t="shared" si="87"/>
        <v>0</v>
      </c>
      <c r="AE108" s="64">
        <f t="shared" si="88"/>
        <v>-100</v>
      </c>
      <c r="AF108" s="185">
        <v>0</v>
      </c>
      <c r="AG108" s="65">
        <v>1466000</v>
      </c>
      <c r="AH108" s="62">
        <v>5568.75</v>
      </c>
      <c r="AI108" s="60">
        <f t="shared" si="89"/>
        <v>0</v>
      </c>
      <c r="AJ108" s="63"/>
      <c r="AK108" s="63"/>
      <c r="AL108" s="63"/>
      <c r="AM108" s="66"/>
      <c r="AN108" s="63"/>
      <c r="AO108" s="63"/>
      <c r="AP108" s="63"/>
      <c r="AQ108" s="63"/>
      <c r="AR108" s="190">
        <f t="shared" si="90"/>
        <v>-100</v>
      </c>
      <c r="AS108" s="184">
        <v>234072.4</v>
      </c>
      <c r="AT108" s="185">
        <v>1471568.75</v>
      </c>
      <c r="AU108" s="186">
        <f t="shared" si="91"/>
        <v>528.68101920602351</v>
      </c>
      <c r="AY108" s="194">
        <v>121190</v>
      </c>
      <c r="AZ108" s="182" t="s">
        <v>158</v>
      </c>
      <c r="BE108" s="196">
        <v>345462</v>
      </c>
      <c r="BF108" s="196">
        <v>556323</v>
      </c>
      <c r="BG108" s="196">
        <v>137425</v>
      </c>
      <c r="BH108" s="196">
        <v>411611.6</v>
      </c>
      <c r="BI108" s="197">
        <v>232861.4</v>
      </c>
      <c r="BJ108" s="14">
        <f t="shared" si="92"/>
        <v>-43.42691022313268</v>
      </c>
      <c r="BK108" s="15">
        <f t="shared" si="93"/>
        <v>-10.328279341787123</v>
      </c>
      <c r="BL108" s="184">
        <v>52700.4</v>
      </c>
      <c r="BM108" s="185">
        <v>24535</v>
      </c>
      <c r="BN108" s="186">
        <f t="shared" si="94"/>
        <v>-53.444376133767491</v>
      </c>
      <c r="BO108" s="62">
        <f t="shared" si="95"/>
        <v>128254.6</v>
      </c>
      <c r="BP108" s="62">
        <f t="shared" si="96"/>
        <v>0</v>
      </c>
      <c r="BQ108" s="17">
        <f t="shared" si="97"/>
        <v>-100</v>
      </c>
      <c r="BR108" s="62">
        <v>116055</v>
      </c>
      <c r="BS108" s="62">
        <v>36664.999999999985</v>
      </c>
      <c r="BT108" s="17">
        <v>-68.407220714316495</v>
      </c>
      <c r="BU108" s="62">
        <f t="shared" si="98"/>
        <v>-226264.6</v>
      </c>
      <c r="BV108" s="62">
        <f t="shared" si="99"/>
        <v>0</v>
      </c>
      <c r="BW108" s="188">
        <f t="shared" si="100"/>
        <v>-100</v>
      </c>
      <c r="BX108" s="184">
        <v>180955</v>
      </c>
      <c r="BY108" s="185">
        <v>162486.39999999999</v>
      </c>
      <c r="BZ108" s="189">
        <f t="shared" si="101"/>
        <v>-10.206183857865218</v>
      </c>
      <c r="CA108" s="63">
        <f t="shared" si="102"/>
        <v>-110209.60000000001</v>
      </c>
      <c r="CB108" s="63">
        <f t="shared" si="103"/>
        <v>0</v>
      </c>
      <c r="CC108" s="64">
        <f t="shared" si="104"/>
        <v>-100</v>
      </c>
      <c r="CD108" s="185">
        <v>0</v>
      </c>
      <c r="CE108" s="65">
        <v>20080</v>
      </c>
      <c r="CF108" s="62">
        <v>4455</v>
      </c>
      <c r="CG108" s="60">
        <f t="shared" si="105"/>
        <v>0</v>
      </c>
      <c r="CH108" s="63"/>
      <c r="CI108" s="63"/>
      <c r="CJ108" s="63"/>
      <c r="CK108" s="66"/>
      <c r="CL108" s="63"/>
      <c r="CM108" s="63"/>
      <c r="CN108" s="63"/>
      <c r="CO108" s="63"/>
      <c r="CP108" s="190">
        <f t="shared" si="106"/>
        <v>-100</v>
      </c>
      <c r="CQ108" s="184">
        <v>70745.399999999994</v>
      </c>
      <c r="CR108" s="185">
        <v>24535</v>
      </c>
      <c r="CS108" s="186">
        <f t="shared" si="107"/>
        <v>-65.319299912079089</v>
      </c>
    </row>
    <row r="109" spans="3:97" ht="13.5" hidden="1" x14ac:dyDescent="0.25">
      <c r="C109" s="181" t="s">
        <v>159</v>
      </c>
      <c r="D109" s="182" t="s">
        <v>160</v>
      </c>
      <c r="G109" s="184">
        <v>2944762.3080000002</v>
      </c>
      <c r="H109" s="184">
        <v>2831975.5750000002</v>
      </c>
      <c r="I109" s="184">
        <v>2732678.1850000001</v>
      </c>
      <c r="J109" s="184">
        <v>2974107.8769999999</v>
      </c>
      <c r="K109" s="185">
        <v>4414729.2170000002</v>
      </c>
      <c r="L109" s="14">
        <f t="shared" si="76"/>
        <v>48.438772216062439</v>
      </c>
      <c r="M109" s="15">
        <f t="shared" si="77"/>
        <v>8.9676252640212368</v>
      </c>
      <c r="N109" s="184">
        <v>1378887.1880000001</v>
      </c>
      <c r="O109" s="185">
        <v>1134929.2549999999</v>
      </c>
      <c r="P109" s="186">
        <f t="shared" si="78"/>
        <v>-17.692377964135538</v>
      </c>
      <c r="Q109" s="62">
        <f t="shared" si="79"/>
        <v>8942.5929999998771</v>
      </c>
      <c r="R109" s="62">
        <f t="shared" si="80"/>
        <v>305813.53700000001</v>
      </c>
      <c r="S109" s="17">
        <f t="shared" si="81"/>
        <v>3319.7411981066816</v>
      </c>
      <c r="T109" s="62">
        <v>757853.17500000028</v>
      </c>
      <c r="U109" s="62">
        <v>1039708.6300000006</v>
      </c>
      <c r="V109" s="187">
        <v>37.19130094031739</v>
      </c>
      <c r="W109" s="62">
        <f t="shared" si="82"/>
        <v>-348753.23900000029</v>
      </c>
      <c r="X109" s="62">
        <f t="shared" si="83"/>
        <v>0</v>
      </c>
      <c r="Y109" s="188">
        <f t="shared" si="84"/>
        <v>-100</v>
      </c>
      <c r="Z109" s="184">
        <v>1387829.781</v>
      </c>
      <c r="AA109" s="185">
        <v>2396150.0729999999</v>
      </c>
      <c r="AB109" s="189">
        <f t="shared" si="85"/>
        <v>72.654464243695301</v>
      </c>
      <c r="AC109" s="63">
        <f t="shared" si="86"/>
        <v>409099.93599999999</v>
      </c>
      <c r="AD109" s="63">
        <f t="shared" si="87"/>
        <v>0</v>
      </c>
      <c r="AE109" s="64">
        <f t="shared" si="88"/>
        <v>-100</v>
      </c>
      <c r="AF109" s="185">
        <v>373122.10199999996</v>
      </c>
      <c r="AG109" s="65">
        <v>405108.93400000012</v>
      </c>
      <c r="AH109" s="62">
        <v>356698.21899999981</v>
      </c>
      <c r="AI109" s="60">
        <f t="shared" si="89"/>
        <v>305813.53700000001</v>
      </c>
      <c r="AJ109" s="63"/>
      <c r="AK109" s="63"/>
      <c r="AL109" s="63"/>
      <c r="AM109" s="66"/>
      <c r="AN109" s="63"/>
      <c r="AO109" s="63"/>
      <c r="AP109" s="63"/>
      <c r="AQ109" s="63"/>
      <c r="AR109" s="190">
        <f t="shared" si="90"/>
        <v>-14.265471283443617</v>
      </c>
      <c r="AS109" s="184">
        <v>1796929.7169999999</v>
      </c>
      <c r="AT109" s="185">
        <v>1440742.7919999999</v>
      </c>
      <c r="AU109" s="186">
        <f t="shared" si="91"/>
        <v>-19.821973092785132</v>
      </c>
      <c r="AY109" s="194" t="s">
        <v>159</v>
      </c>
      <c r="AZ109" s="182" t="s">
        <v>160</v>
      </c>
      <c r="BE109" s="196">
        <v>775491.82000000007</v>
      </c>
      <c r="BF109" s="196">
        <v>938416.804</v>
      </c>
      <c r="BG109" s="196">
        <v>532429.70000000007</v>
      </c>
      <c r="BH109" s="196">
        <v>441765.65899999999</v>
      </c>
      <c r="BI109" s="197">
        <v>987605.69099999999</v>
      </c>
      <c r="BJ109" s="14">
        <f t="shared" si="92"/>
        <v>123.55872867881747</v>
      </c>
      <c r="BK109" s="15">
        <f t="shared" si="93"/>
        <v>-2.6623425508126672</v>
      </c>
      <c r="BL109" s="184">
        <v>180063.75</v>
      </c>
      <c r="BM109" s="185">
        <v>112244.34199999999</v>
      </c>
      <c r="BN109" s="186">
        <f t="shared" si="94"/>
        <v>-37.664109516768377</v>
      </c>
      <c r="BO109" s="62">
        <f t="shared" si="95"/>
        <v>89659.896000000008</v>
      </c>
      <c r="BP109" s="62">
        <f t="shared" si="96"/>
        <v>37095.099999999991</v>
      </c>
      <c r="BQ109" s="17">
        <f t="shared" si="97"/>
        <v>-58.626875944625247</v>
      </c>
      <c r="BR109" s="62">
        <v>83748.844999999972</v>
      </c>
      <c r="BS109" s="62">
        <v>136782.74099999998</v>
      </c>
      <c r="BT109" s="17">
        <v>63.324928242294</v>
      </c>
      <c r="BU109" s="62">
        <f t="shared" si="98"/>
        <v>302511.36900000012</v>
      </c>
      <c r="BV109" s="62">
        <f t="shared" si="99"/>
        <v>0</v>
      </c>
      <c r="BW109" s="188">
        <f t="shared" si="100"/>
        <v>-100</v>
      </c>
      <c r="BX109" s="184">
        <v>269723.64600000001</v>
      </c>
      <c r="BY109" s="185">
        <v>726148.56</v>
      </c>
      <c r="BZ109" s="189">
        <f t="shared" si="101"/>
        <v>169.21946620875798</v>
      </c>
      <c r="CA109" s="63">
        <f t="shared" si="102"/>
        <v>386260.21400000009</v>
      </c>
      <c r="CB109" s="63">
        <f t="shared" si="103"/>
        <v>0</v>
      </c>
      <c r="CC109" s="64">
        <f t="shared" si="104"/>
        <v>-100</v>
      </c>
      <c r="CD109" s="185">
        <v>24844.920000000002</v>
      </c>
      <c r="CE109" s="65">
        <v>42321.402000000002</v>
      </c>
      <c r="CF109" s="62">
        <v>45078.01999999999</v>
      </c>
      <c r="CG109" s="60">
        <f t="shared" si="105"/>
        <v>37095.099999999991</v>
      </c>
      <c r="CH109" s="63"/>
      <c r="CI109" s="63"/>
      <c r="CJ109" s="63"/>
      <c r="CK109" s="66"/>
      <c r="CL109" s="63"/>
      <c r="CM109" s="63"/>
      <c r="CN109" s="63"/>
      <c r="CO109" s="63"/>
      <c r="CP109" s="190">
        <f t="shared" si="106"/>
        <v>-17.709118546023095</v>
      </c>
      <c r="CQ109" s="184">
        <v>655983.8600000001</v>
      </c>
      <c r="CR109" s="185">
        <v>149339.44199999998</v>
      </c>
      <c r="CS109" s="186">
        <f t="shared" si="107"/>
        <v>-77.234281038560923</v>
      </c>
    </row>
    <row r="110" spans="3:97" ht="13.5" hidden="1" x14ac:dyDescent="0.25">
      <c r="C110" s="181" t="s">
        <v>161</v>
      </c>
      <c r="D110" s="182" t="s">
        <v>162</v>
      </c>
      <c r="G110" s="184">
        <v>1244229.5179999999</v>
      </c>
      <c r="H110" s="184">
        <v>1444556.9500000002</v>
      </c>
      <c r="I110" s="184">
        <v>919669.59400000004</v>
      </c>
      <c r="J110" s="184">
        <v>3743486.9060000004</v>
      </c>
      <c r="K110" s="185">
        <v>5434563.7759999996</v>
      </c>
      <c r="L110" s="14">
        <f t="shared" si="76"/>
        <v>45.173842261597564</v>
      </c>
      <c r="M110" s="15">
        <f t="shared" si="77"/>
        <v>47.709015291369184</v>
      </c>
      <c r="N110" s="184">
        <v>1604832.0469999998</v>
      </c>
      <c r="O110" s="185">
        <v>979134.67700000003</v>
      </c>
      <c r="P110" s="186">
        <f t="shared" si="78"/>
        <v>-38.988339693842114</v>
      </c>
      <c r="Q110" s="62">
        <f t="shared" si="79"/>
        <v>-1082130.9749999999</v>
      </c>
      <c r="R110" s="62">
        <f t="shared" si="80"/>
        <v>427930.43000000017</v>
      </c>
      <c r="S110" s="17">
        <f t="shared" si="81"/>
        <v>-139.54516041831261</v>
      </c>
      <c r="T110" s="62">
        <v>1158620.824</v>
      </c>
      <c r="U110" s="62">
        <v>1352536.0380000006</v>
      </c>
      <c r="V110" s="187">
        <v>16.736727839098513</v>
      </c>
      <c r="W110" s="62">
        <f t="shared" si="82"/>
        <v>545037.78099999996</v>
      </c>
      <c r="X110" s="62">
        <f t="shared" si="83"/>
        <v>0</v>
      </c>
      <c r="Y110" s="188">
        <f t="shared" si="84"/>
        <v>-100</v>
      </c>
      <c r="Z110" s="184">
        <v>522701.07199999999</v>
      </c>
      <c r="AA110" s="185">
        <v>2905494.9189999998</v>
      </c>
      <c r="AB110" s="189">
        <f t="shared" si="85"/>
        <v>455.86167211839961</v>
      </c>
      <c r="AC110" s="63">
        <f t="shared" si="86"/>
        <v>1703658.6050000002</v>
      </c>
      <c r="AD110" s="63">
        <f t="shared" si="87"/>
        <v>0</v>
      </c>
      <c r="AE110" s="64">
        <f t="shared" si="88"/>
        <v>-100</v>
      </c>
      <c r="AF110" s="185">
        <v>398032.272</v>
      </c>
      <c r="AG110" s="65">
        <v>397042.1</v>
      </c>
      <c r="AH110" s="62">
        <v>184060.30500000005</v>
      </c>
      <c r="AI110" s="60">
        <f t="shared" si="89"/>
        <v>427930.43000000017</v>
      </c>
      <c r="AJ110" s="63"/>
      <c r="AK110" s="63"/>
      <c r="AL110" s="63"/>
      <c r="AM110" s="66"/>
      <c r="AN110" s="63"/>
      <c r="AO110" s="63"/>
      <c r="AP110" s="63"/>
      <c r="AQ110" s="63"/>
      <c r="AR110" s="190">
        <f t="shared" si="90"/>
        <v>132.49468699945925</v>
      </c>
      <c r="AS110" s="184">
        <v>2226359.6770000001</v>
      </c>
      <c r="AT110" s="185">
        <v>1407065.1070000001</v>
      </c>
      <c r="AU110" s="186">
        <f t="shared" si="91"/>
        <v>-36.799739883179711</v>
      </c>
      <c r="AY110" s="194" t="s">
        <v>161</v>
      </c>
      <c r="AZ110" s="182" t="s">
        <v>162</v>
      </c>
      <c r="BE110" s="196">
        <v>240037.47999999998</v>
      </c>
      <c r="BF110" s="196">
        <v>389167.26</v>
      </c>
      <c r="BG110" s="196">
        <v>318539.09999999998</v>
      </c>
      <c r="BH110" s="196">
        <v>1495938.9200000002</v>
      </c>
      <c r="BI110" s="197">
        <v>2608568.264</v>
      </c>
      <c r="BJ110" s="14">
        <f t="shared" si="92"/>
        <v>74.376655966675415</v>
      </c>
      <c r="BK110" s="15">
        <f t="shared" si="93"/>
        <v>84.375149722368519</v>
      </c>
      <c r="BL110" s="184">
        <v>814182.304</v>
      </c>
      <c r="BM110" s="185">
        <v>441434.98</v>
      </c>
      <c r="BN110" s="186">
        <f t="shared" si="94"/>
        <v>-45.781801221756844</v>
      </c>
      <c r="BO110" s="62">
        <f t="shared" si="95"/>
        <v>-650140.82400000002</v>
      </c>
      <c r="BP110" s="62">
        <f t="shared" si="96"/>
        <v>139575.01999999999</v>
      </c>
      <c r="BQ110" s="17">
        <f t="shared" si="97"/>
        <v>-121.46842881535463</v>
      </c>
      <c r="BR110" s="62">
        <v>542773.76000000001</v>
      </c>
      <c r="BS110" s="62">
        <v>682319.71</v>
      </c>
      <c r="BT110" s="17">
        <v>25.709781917239322</v>
      </c>
      <c r="BU110" s="62">
        <f t="shared" si="98"/>
        <v>392943.77399999998</v>
      </c>
      <c r="BV110" s="62">
        <f t="shared" si="99"/>
        <v>0</v>
      </c>
      <c r="BW110" s="188">
        <f t="shared" si="100"/>
        <v>-100</v>
      </c>
      <c r="BX110" s="184">
        <v>164041.48000000001</v>
      </c>
      <c r="BY110" s="185">
        <v>1390595.014</v>
      </c>
      <c r="BZ110" s="189">
        <f t="shared" si="101"/>
        <v>747.7093805786194</v>
      </c>
      <c r="CA110" s="63">
        <f t="shared" si="102"/>
        <v>935717.53399999999</v>
      </c>
      <c r="CB110" s="63">
        <f t="shared" si="103"/>
        <v>0</v>
      </c>
      <c r="CC110" s="64">
        <f t="shared" si="104"/>
        <v>-100</v>
      </c>
      <c r="CD110" s="185">
        <v>198259.48</v>
      </c>
      <c r="CE110" s="65">
        <v>168942.49999999997</v>
      </c>
      <c r="CF110" s="62">
        <v>74232.999999999971</v>
      </c>
      <c r="CG110" s="60">
        <f t="shared" si="105"/>
        <v>139575.01999999999</v>
      </c>
      <c r="CH110" s="63"/>
      <c r="CI110" s="63"/>
      <c r="CJ110" s="63"/>
      <c r="CK110" s="66"/>
      <c r="CL110" s="63"/>
      <c r="CM110" s="63"/>
      <c r="CN110" s="63"/>
      <c r="CO110" s="63"/>
      <c r="CP110" s="190">
        <f t="shared" si="106"/>
        <v>88.02287392399613</v>
      </c>
      <c r="CQ110" s="184">
        <v>1099759.014</v>
      </c>
      <c r="CR110" s="185">
        <v>581010</v>
      </c>
      <c r="CS110" s="186">
        <f t="shared" si="107"/>
        <v>-47.169335044886481</v>
      </c>
    </row>
    <row r="111" spans="3:97" ht="13.5" hidden="1" x14ac:dyDescent="0.25">
      <c r="C111" s="181">
        <v>30021</v>
      </c>
      <c r="D111" s="182" t="s">
        <v>163</v>
      </c>
      <c r="G111" s="184">
        <v>3461255.6259999997</v>
      </c>
      <c r="H111" s="184">
        <v>3294033.5129999998</v>
      </c>
      <c r="I111" s="184">
        <v>3879267.477</v>
      </c>
      <c r="J111" s="184">
        <v>4295659.9620000012</v>
      </c>
      <c r="K111" s="185">
        <v>8229154.0609999998</v>
      </c>
      <c r="L111" s="14">
        <f t="shared" si="76"/>
        <v>91.56902859621637</v>
      </c>
      <c r="M111" s="15">
        <f t="shared" si="77"/>
        <v>22.110916806430538</v>
      </c>
      <c r="N111" s="184">
        <v>3031436.977</v>
      </c>
      <c r="O111" s="185">
        <v>1024586.924</v>
      </c>
      <c r="P111" s="186">
        <f t="shared" si="78"/>
        <v>-66.201279070826615</v>
      </c>
      <c r="Q111" s="62">
        <f t="shared" si="79"/>
        <v>-1063912.22</v>
      </c>
      <c r="R111" s="62">
        <f t="shared" si="80"/>
        <v>337324.92999999988</v>
      </c>
      <c r="S111" s="17">
        <f t="shared" si="81"/>
        <v>-131.70608661680754</v>
      </c>
      <c r="T111" s="62">
        <v>1007651.4779999999</v>
      </c>
      <c r="U111" s="62">
        <v>1224443.3979999996</v>
      </c>
      <c r="V111" s="187">
        <v>21.514573712558949</v>
      </c>
      <c r="W111" s="62">
        <f t="shared" si="82"/>
        <v>282936.89300000016</v>
      </c>
      <c r="X111" s="62">
        <f t="shared" si="83"/>
        <v>0</v>
      </c>
      <c r="Y111" s="188">
        <f t="shared" si="84"/>
        <v>-100</v>
      </c>
      <c r="Z111" s="184">
        <v>1967524.757</v>
      </c>
      <c r="AA111" s="185">
        <v>4957754.602</v>
      </c>
      <c r="AB111" s="189">
        <f t="shared" si="85"/>
        <v>151.9792741799792</v>
      </c>
      <c r="AC111" s="63">
        <f t="shared" si="86"/>
        <v>1290588.371</v>
      </c>
      <c r="AD111" s="63">
        <f t="shared" si="87"/>
        <v>0</v>
      </c>
      <c r="AE111" s="64">
        <f t="shared" si="88"/>
        <v>-100</v>
      </c>
      <c r="AF111" s="185">
        <v>372127.05400000006</v>
      </c>
      <c r="AG111" s="65">
        <v>359059.41199999995</v>
      </c>
      <c r="AH111" s="62">
        <v>293400.45800000004</v>
      </c>
      <c r="AI111" s="60">
        <f t="shared" si="89"/>
        <v>337324.92999999988</v>
      </c>
      <c r="AJ111" s="63"/>
      <c r="AK111" s="63"/>
      <c r="AL111" s="63"/>
      <c r="AM111" s="66"/>
      <c r="AN111" s="63"/>
      <c r="AO111" s="63"/>
      <c r="AP111" s="63"/>
      <c r="AQ111" s="63"/>
      <c r="AR111" s="190">
        <f t="shared" si="90"/>
        <v>14.970825982827821</v>
      </c>
      <c r="AS111" s="184">
        <v>3258113.128</v>
      </c>
      <c r="AT111" s="185">
        <v>1361911.8540000001</v>
      </c>
      <c r="AU111" s="186">
        <f t="shared" si="91"/>
        <v>-58.199368760531264</v>
      </c>
      <c r="AY111" s="194">
        <v>30021</v>
      </c>
      <c r="AZ111" s="182" t="s">
        <v>163</v>
      </c>
      <c r="BE111" s="196">
        <v>403785.19000000006</v>
      </c>
      <c r="BF111" s="196">
        <v>383350.76</v>
      </c>
      <c r="BG111" s="196">
        <v>451526.88</v>
      </c>
      <c r="BH111" s="196">
        <v>569775.52399999998</v>
      </c>
      <c r="BI111" s="197">
        <v>1089629.3</v>
      </c>
      <c r="BJ111" s="14">
        <f t="shared" si="92"/>
        <v>91.238348104261519</v>
      </c>
      <c r="BK111" s="15">
        <f t="shared" si="93"/>
        <v>26.892637220213203</v>
      </c>
      <c r="BL111" s="184">
        <v>366796.32999999996</v>
      </c>
      <c r="BM111" s="185">
        <v>123678.18</v>
      </c>
      <c r="BN111" s="186">
        <f t="shared" si="94"/>
        <v>-66.281511050015141</v>
      </c>
      <c r="BO111" s="62">
        <f t="shared" si="95"/>
        <v>-152026.64999999997</v>
      </c>
      <c r="BP111" s="62">
        <f t="shared" si="96"/>
        <v>40847.010000000038</v>
      </c>
      <c r="BQ111" s="17">
        <f t="shared" si="97"/>
        <v>-126.8683221001055</v>
      </c>
      <c r="BR111" s="62">
        <v>152854.29400000005</v>
      </c>
      <c r="BS111" s="62">
        <v>176774.9600000002</v>
      </c>
      <c r="BT111" s="17">
        <v>15.649325494251496</v>
      </c>
      <c r="BU111" s="62">
        <f t="shared" si="98"/>
        <v>39430.185999999929</v>
      </c>
      <c r="BV111" s="62">
        <f t="shared" si="99"/>
        <v>0</v>
      </c>
      <c r="BW111" s="188">
        <f t="shared" si="100"/>
        <v>-100</v>
      </c>
      <c r="BX111" s="184">
        <v>214769.68</v>
      </c>
      <c r="BY111" s="185">
        <v>620469.39999999991</v>
      </c>
      <c r="BZ111" s="189">
        <f t="shared" si="101"/>
        <v>188.89990430679038</v>
      </c>
      <c r="CA111" s="63">
        <f t="shared" si="102"/>
        <v>192284.47999999998</v>
      </c>
      <c r="CB111" s="63">
        <f t="shared" si="103"/>
        <v>0</v>
      </c>
      <c r="CC111" s="64">
        <f t="shared" si="104"/>
        <v>-100</v>
      </c>
      <c r="CD111" s="185">
        <v>36973.345000000001</v>
      </c>
      <c r="CE111" s="65">
        <v>54607.450000000012</v>
      </c>
      <c r="CF111" s="62">
        <v>32097.38499999998</v>
      </c>
      <c r="CG111" s="60">
        <f t="shared" si="105"/>
        <v>40847.010000000038</v>
      </c>
      <c r="CH111" s="63"/>
      <c r="CI111" s="63"/>
      <c r="CJ111" s="63"/>
      <c r="CK111" s="66"/>
      <c r="CL111" s="63"/>
      <c r="CM111" s="63"/>
      <c r="CN111" s="63"/>
      <c r="CO111" s="63"/>
      <c r="CP111" s="190">
        <f t="shared" si="106"/>
        <v>27.259619436287608</v>
      </c>
      <c r="CQ111" s="184">
        <v>407054.16</v>
      </c>
      <c r="CR111" s="185">
        <v>164525.19000000003</v>
      </c>
      <c r="CS111" s="186">
        <f t="shared" si="107"/>
        <v>-59.581498933704538</v>
      </c>
    </row>
    <row r="112" spans="3:97" ht="27" hidden="1" x14ac:dyDescent="0.25">
      <c r="C112" s="181">
        <v>1901</v>
      </c>
      <c r="D112" s="182" t="s">
        <v>164</v>
      </c>
      <c r="G112" s="184">
        <v>3796009.1750000003</v>
      </c>
      <c r="H112" s="184">
        <v>4401223.1150000002</v>
      </c>
      <c r="I112" s="184">
        <v>4641144.5999999996</v>
      </c>
      <c r="J112" s="184">
        <v>4561464.3900000006</v>
      </c>
      <c r="K112" s="185">
        <v>4204870.34</v>
      </c>
      <c r="L112" s="14">
        <f t="shared" si="76"/>
        <v>-7.8175344475286082</v>
      </c>
      <c r="M112" s="15">
        <f t="shared" si="77"/>
        <v>2.4325917523231055</v>
      </c>
      <c r="N112" s="184">
        <v>1045863.181</v>
      </c>
      <c r="O112" s="185">
        <v>1017849.289</v>
      </c>
      <c r="P112" s="186">
        <f t="shared" si="78"/>
        <v>-2.6785427108366666</v>
      </c>
      <c r="Q112" s="62">
        <f t="shared" si="79"/>
        <v>1144764.8880000003</v>
      </c>
      <c r="R112" s="62">
        <f t="shared" si="80"/>
        <v>336842.66799999995</v>
      </c>
      <c r="S112" s="17">
        <f t="shared" si="81"/>
        <v>-70.575384384081502</v>
      </c>
      <c r="T112" s="62">
        <v>1068771.3289999999</v>
      </c>
      <c r="U112" s="62">
        <v>1191882.0239999997</v>
      </c>
      <c r="V112" s="187">
        <v>11.518899474519852</v>
      </c>
      <c r="W112" s="62">
        <f t="shared" si="82"/>
        <v>-1937451.7910000002</v>
      </c>
      <c r="X112" s="62">
        <f t="shared" si="83"/>
        <v>0</v>
      </c>
      <c r="Y112" s="188">
        <f t="shared" si="84"/>
        <v>-100</v>
      </c>
      <c r="Z112" s="184">
        <v>2190628.0690000001</v>
      </c>
      <c r="AA112" s="185">
        <v>1956949.743</v>
      </c>
      <c r="AB112" s="189">
        <f t="shared" si="85"/>
        <v>-10.667183960017089</v>
      </c>
      <c r="AC112" s="63">
        <f t="shared" si="86"/>
        <v>-868680.46200000006</v>
      </c>
      <c r="AD112" s="63">
        <f t="shared" si="87"/>
        <v>0</v>
      </c>
      <c r="AE112" s="64">
        <f t="shared" si="88"/>
        <v>-100</v>
      </c>
      <c r="AF112" s="185">
        <v>284424.39399999997</v>
      </c>
      <c r="AG112" s="65">
        <v>338290.88</v>
      </c>
      <c r="AH112" s="62">
        <v>395134.01500000001</v>
      </c>
      <c r="AI112" s="60">
        <f t="shared" si="89"/>
        <v>336842.66799999995</v>
      </c>
      <c r="AJ112" s="63"/>
      <c r="AK112" s="63"/>
      <c r="AL112" s="63"/>
      <c r="AM112" s="66"/>
      <c r="AN112" s="63"/>
      <c r="AO112" s="63"/>
      <c r="AP112" s="63"/>
      <c r="AQ112" s="63"/>
      <c r="AR112" s="190">
        <f t="shared" si="90"/>
        <v>-14.752297900751488</v>
      </c>
      <c r="AS112" s="184">
        <v>1321947.6070000001</v>
      </c>
      <c r="AT112" s="185">
        <v>1354691.9569999999</v>
      </c>
      <c r="AU112" s="186">
        <f t="shared" si="91"/>
        <v>2.4769778943288983</v>
      </c>
      <c r="AY112" s="194">
        <v>1901</v>
      </c>
      <c r="AZ112" s="182" t="s">
        <v>164</v>
      </c>
      <c r="BE112" s="196">
        <v>2920112.7</v>
      </c>
      <c r="BF112" s="196">
        <v>2848216.1799999997</v>
      </c>
      <c r="BG112" s="196">
        <v>2924903.63</v>
      </c>
      <c r="BH112" s="196">
        <v>2840823.2</v>
      </c>
      <c r="BI112" s="197">
        <v>2470558.84</v>
      </c>
      <c r="BJ112" s="14">
        <f t="shared" si="92"/>
        <v>-13.033699527658049</v>
      </c>
      <c r="BK112" s="15">
        <f t="shared" si="93"/>
        <v>-3.3134100322179449</v>
      </c>
      <c r="BL112" s="184">
        <v>634639.19999999995</v>
      </c>
      <c r="BM112" s="185">
        <v>650735.46100000001</v>
      </c>
      <c r="BN112" s="186">
        <f t="shared" si="94"/>
        <v>2.5362853413404118</v>
      </c>
      <c r="BO112" s="62">
        <f t="shared" si="95"/>
        <v>686971.8</v>
      </c>
      <c r="BP112" s="62">
        <f t="shared" si="96"/>
        <v>146338.16000000003</v>
      </c>
      <c r="BQ112" s="17">
        <f t="shared" si="97"/>
        <v>-78.698083385664447</v>
      </c>
      <c r="BR112" s="62">
        <v>768423.6</v>
      </c>
      <c r="BS112" s="62">
        <v>704895.85999999987</v>
      </c>
      <c r="BT112" s="17">
        <v>-8.2672812235334909</v>
      </c>
      <c r="BU112" s="62">
        <f t="shared" si="98"/>
        <v>-1269770.7999999998</v>
      </c>
      <c r="BV112" s="62">
        <f t="shared" si="99"/>
        <v>0</v>
      </c>
      <c r="BW112" s="188">
        <f t="shared" si="100"/>
        <v>-100</v>
      </c>
      <c r="BX112" s="184">
        <v>1321611</v>
      </c>
      <c r="BY112" s="185">
        <v>1188282.92</v>
      </c>
      <c r="BZ112" s="189">
        <f t="shared" si="101"/>
        <v>-10.088299809853284</v>
      </c>
      <c r="CA112" s="63">
        <f t="shared" si="102"/>
        <v>-501347.19999999995</v>
      </c>
      <c r="CB112" s="63">
        <f t="shared" si="103"/>
        <v>0</v>
      </c>
      <c r="CC112" s="64">
        <f t="shared" si="104"/>
        <v>-100</v>
      </c>
      <c r="CD112" s="185">
        <v>215241</v>
      </c>
      <c r="CE112" s="65">
        <v>208811.86</v>
      </c>
      <c r="CF112" s="62">
        <v>226682.60100000002</v>
      </c>
      <c r="CG112" s="60">
        <f t="shared" si="105"/>
        <v>146338.16000000003</v>
      </c>
      <c r="CH112" s="63"/>
      <c r="CI112" s="63"/>
      <c r="CJ112" s="63"/>
      <c r="CK112" s="66"/>
      <c r="CL112" s="63"/>
      <c r="CM112" s="63"/>
      <c r="CN112" s="63"/>
      <c r="CO112" s="63"/>
      <c r="CP112" s="190">
        <f t="shared" si="106"/>
        <v>-35.443585279842445</v>
      </c>
      <c r="CQ112" s="184">
        <v>820263.8</v>
      </c>
      <c r="CR112" s="185">
        <v>797073.62100000004</v>
      </c>
      <c r="CS112" s="186">
        <f t="shared" si="107"/>
        <v>-2.8271610913464671</v>
      </c>
    </row>
    <row r="113" spans="3:97" ht="13.5" hidden="1" x14ac:dyDescent="0.25">
      <c r="C113" s="181">
        <v>9201</v>
      </c>
      <c r="D113" s="182" t="s">
        <v>165</v>
      </c>
      <c r="G113" s="184">
        <v>38975046.726999998</v>
      </c>
      <c r="H113" s="184">
        <v>28385229.433000002</v>
      </c>
      <c r="I113" s="184">
        <v>22214162.001999993</v>
      </c>
      <c r="J113" s="184">
        <v>13596359.706</v>
      </c>
      <c r="K113" s="185">
        <v>6769310.5190000003</v>
      </c>
      <c r="L113" s="14">
        <f t="shared" si="76"/>
        <v>-50.212331349157083</v>
      </c>
      <c r="M113" s="15">
        <f t="shared" si="77"/>
        <v>-34.538706585684025</v>
      </c>
      <c r="N113" s="184">
        <v>2663897.6629999997</v>
      </c>
      <c r="O113" s="185">
        <v>1072720.5560000001</v>
      </c>
      <c r="P113" s="186">
        <f t="shared" si="78"/>
        <v>-59.731164943028062</v>
      </c>
      <c r="Q113" s="62">
        <f t="shared" si="79"/>
        <v>4621784.1239999998</v>
      </c>
      <c r="R113" s="62">
        <f t="shared" si="80"/>
        <v>271108.87400000007</v>
      </c>
      <c r="S113" s="17">
        <f t="shared" si="81"/>
        <v>-94.134107809315765</v>
      </c>
      <c r="T113" s="62">
        <v>3582602.2419999996</v>
      </c>
      <c r="U113" s="62">
        <v>1439812.6969999997</v>
      </c>
      <c r="V113" s="187">
        <v>-59.81098096460132</v>
      </c>
      <c r="W113" s="62">
        <f t="shared" si="82"/>
        <v>-7667916.0159999998</v>
      </c>
      <c r="X113" s="62">
        <f t="shared" si="83"/>
        <v>0</v>
      </c>
      <c r="Y113" s="188">
        <f t="shared" si="84"/>
        <v>-100</v>
      </c>
      <c r="Z113" s="184">
        <v>7285681.7869999995</v>
      </c>
      <c r="AA113" s="185">
        <v>4137493.9649999999</v>
      </c>
      <c r="AB113" s="189">
        <f t="shared" si="85"/>
        <v>-43.210613831877474</v>
      </c>
      <c r="AC113" s="63">
        <f t="shared" si="86"/>
        <v>-4085313.7739999997</v>
      </c>
      <c r="AD113" s="63">
        <f t="shared" si="87"/>
        <v>0</v>
      </c>
      <c r="AE113" s="64">
        <f t="shared" si="88"/>
        <v>-100</v>
      </c>
      <c r="AF113" s="185">
        <v>369746.01800000004</v>
      </c>
      <c r="AG113" s="65">
        <v>334030.05200000003</v>
      </c>
      <c r="AH113" s="62">
        <v>368944.48600000003</v>
      </c>
      <c r="AI113" s="60">
        <f t="shared" si="89"/>
        <v>271108.87400000007</v>
      </c>
      <c r="AJ113" s="63"/>
      <c r="AK113" s="63"/>
      <c r="AL113" s="63"/>
      <c r="AM113" s="66"/>
      <c r="AN113" s="63"/>
      <c r="AO113" s="63"/>
      <c r="AP113" s="63"/>
      <c r="AQ113" s="63"/>
      <c r="AR113" s="190">
        <f t="shared" si="90"/>
        <v>-26.51770543062133</v>
      </c>
      <c r="AS113" s="184">
        <v>3200368.0129999998</v>
      </c>
      <c r="AT113" s="185">
        <v>1343829.4300000002</v>
      </c>
      <c r="AU113" s="186">
        <f t="shared" si="91"/>
        <v>-58.010159314762518</v>
      </c>
      <c r="AY113" s="194">
        <v>9201</v>
      </c>
      <c r="AZ113" s="182" t="s">
        <v>165</v>
      </c>
      <c r="BE113" s="196">
        <v>3784457.4600000004</v>
      </c>
      <c r="BF113" s="196">
        <v>2516188.6500000004</v>
      </c>
      <c r="BG113" s="196">
        <v>2049784.3150000004</v>
      </c>
      <c r="BH113" s="196">
        <v>4515867.92</v>
      </c>
      <c r="BI113" s="197">
        <v>675049.71499999997</v>
      </c>
      <c r="BJ113" s="14">
        <f t="shared" si="92"/>
        <v>-85.051606314473432</v>
      </c>
      <c r="BK113" s="15">
        <f t="shared" si="93"/>
        <v>-24.895453288925296</v>
      </c>
      <c r="BL113" s="184">
        <v>264940.09999999998</v>
      </c>
      <c r="BM113" s="185">
        <v>108081.30000000002</v>
      </c>
      <c r="BN113" s="186">
        <f t="shared" si="94"/>
        <v>-59.205382650644424</v>
      </c>
      <c r="BO113" s="62">
        <f t="shared" si="95"/>
        <v>406536.22</v>
      </c>
      <c r="BP113" s="62">
        <f t="shared" si="96"/>
        <v>31277.339999999967</v>
      </c>
      <c r="BQ113" s="17">
        <f t="shared" si="97"/>
        <v>-92.306382934342253</v>
      </c>
      <c r="BR113" s="62">
        <v>344435.9200000001</v>
      </c>
      <c r="BS113" s="62">
        <v>139104.68499999994</v>
      </c>
      <c r="BT113" s="17">
        <v>-59.613769376898929</v>
      </c>
      <c r="BU113" s="62">
        <f t="shared" si="98"/>
        <v>-697998.29</v>
      </c>
      <c r="BV113" s="62">
        <f t="shared" si="99"/>
        <v>0</v>
      </c>
      <c r="BW113" s="188">
        <f t="shared" si="100"/>
        <v>-100</v>
      </c>
      <c r="BX113" s="184">
        <v>671476.32</v>
      </c>
      <c r="BY113" s="185">
        <v>408967.67000000004</v>
      </c>
      <c r="BZ113" s="189">
        <f t="shared" si="101"/>
        <v>-39.094252795094839</v>
      </c>
      <c r="CA113" s="63">
        <f t="shared" si="102"/>
        <v>-353562.37</v>
      </c>
      <c r="CB113" s="63">
        <f t="shared" si="103"/>
        <v>0</v>
      </c>
      <c r="CC113" s="64">
        <f t="shared" si="104"/>
        <v>-100</v>
      </c>
      <c r="CD113" s="185">
        <v>34558.160000000003</v>
      </c>
      <c r="CE113" s="65">
        <v>30902.069999999992</v>
      </c>
      <c r="CF113" s="62">
        <v>42621.070000000022</v>
      </c>
      <c r="CG113" s="60">
        <f t="shared" si="105"/>
        <v>31277.339999999967</v>
      </c>
      <c r="CH113" s="63"/>
      <c r="CI113" s="63"/>
      <c r="CJ113" s="63"/>
      <c r="CK113" s="66"/>
      <c r="CL113" s="63"/>
      <c r="CM113" s="63"/>
      <c r="CN113" s="63"/>
      <c r="CO113" s="63"/>
      <c r="CP113" s="190">
        <f t="shared" si="106"/>
        <v>-26.615310220977673</v>
      </c>
      <c r="CQ113" s="184">
        <v>317913.94999999995</v>
      </c>
      <c r="CR113" s="185">
        <v>139358.63999999998</v>
      </c>
      <c r="CS113" s="186">
        <f t="shared" si="107"/>
        <v>-56.164666570938458</v>
      </c>
    </row>
    <row r="114" spans="3:97" ht="27" hidden="1" x14ac:dyDescent="0.25">
      <c r="C114" s="181">
        <v>9601</v>
      </c>
      <c r="D114" s="182" t="s">
        <v>166</v>
      </c>
      <c r="G114" s="184">
        <v>3352088.4009999996</v>
      </c>
      <c r="H114" s="184">
        <v>4109906.0200000005</v>
      </c>
      <c r="I114" s="184">
        <v>4805202.21</v>
      </c>
      <c r="J114" s="184">
        <v>4304440.7410000004</v>
      </c>
      <c r="K114" s="185">
        <v>3962916.3559999997</v>
      </c>
      <c r="L114" s="14">
        <f t="shared" si="76"/>
        <v>-7.9342336333490415</v>
      </c>
      <c r="M114" s="15">
        <f t="shared" si="77"/>
        <v>3.8839304351226502</v>
      </c>
      <c r="N114" s="184">
        <v>1282491.3929999997</v>
      </c>
      <c r="O114" s="185">
        <v>1035187.2899999999</v>
      </c>
      <c r="P114" s="186">
        <f t="shared" si="78"/>
        <v>-19.283100405181418</v>
      </c>
      <c r="Q114" s="62">
        <f t="shared" si="79"/>
        <v>1170949.5750000002</v>
      </c>
      <c r="R114" s="62">
        <f t="shared" si="80"/>
        <v>243658.72499999998</v>
      </c>
      <c r="S114" s="17">
        <f t="shared" si="81"/>
        <v>-79.191356297302562</v>
      </c>
      <c r="T114" s="62">
        <v>899376.07900000038</v>
      </c>
      <c r="U114" s="62">
        <v>1064340.831999999</v>
      </c>
      <c r="V114" s="187">
        <v>18.342132601905522</v>
      </c>
      <c r="W114" s="62">
        <f t="shared" si="82"/>
        <v>-1811176.3730000004</v>
      </c>
      <c r="X114" s="62">
        <f t="shared" si="83"/>
        <v>0</v>
      </c>
      <c r="Y114" s="188">
        <f t="shared" si="84"/>
        <v>-100</v>
      </c>
      <c r="Z114" s="184">
        <v>2453440.9679999999</v>
      </c>
      <c r="AA114" s="185">
        <v>2081915.9450000003</v>
      </c>
      <c r="AB114" s="189">
        <f t="shared" si="85"/>
        <v>-15.143018635694339</v>
      </c>
      <c r="AC114" s="63">
        <f t="shared" si="86"/>
        <v>-911800.29399999999</v>
      </c>
      <c r="AD114" s="63">
        <f t="shared" si="87"/>
        <v>0</v>
      </c>
      <c r="AE114" s="64">
        <f t="shared" si="88"/>
        <v>-100</v>
      </c>
      <c r="AF114" s="185">
        <v>360931.26300000004</v>
      </c>
      <c r="AG114" s="65">
        <v>466079.36</v>
      </c>
      <c r="AH114" s="62">
        <v>208176.6669999999</v>
      </c>
      <c r="AI114" s="60">
        <f t="shared" si="89"/>
        <v>243658.72499999998</v>
      </c>
      <c r="AJ114" s="63"/>
      <c r="AK114" s="63"/>
      <c r="AL114" s="63"/>
      <c r="AM114" s="66"/>
      <c r="AN114" s="63"/>
      <c r="AO114" s="63"/>
      <c r="AP114" s="63"/>
      <c r="AQ114" s="63"/>
      <c r="AR114" s="190">
        <f t="shared" si="90"/>
        <v>17.044205054930625</v>
      </c>
      <c r="AS114" s="184">
        <v>1541640.6739999999</v>
      </c>
      <c r="AT114" s="185">
        <v>1278846.0149999999</v>
      </c>
      <c r="AU114" s="186">
        <f t="shared" si="91"/>
        <v>-17.046427447852871</v>
      </c>
      <c r="AY114" s="194">
        <v>9601</v>
      </c>
      <c r="AZ114" s="182" t="s">
        <v>166</v>
      </c>
      <c r="BE114" s="196">
        <v>635863.80000000005</v>
      </c>
      <c r="BF114" s="196">
        <v>5217894.7529999996</v>
      </c>
      <c r="BG114" s="196">
        <v>639570.56699999992</v>
      </c>
      <c r="BH114" s="196">
        <v>772633.59399999992</v>
      </c>
      <c r="BI114" s="197">
        <v>931283.80199999979</v>
      </c>
      <c r="BJ114" s="14">
        <f t="shared" si="92"/>
        <v>20.533692714376055</v>
      </c>
      <c r="BK114" s="15">
        <f t="shared" si="93"/>
        <v>-10.835615321874286</v>
      </c>
      <c r="BL114" s="184">
        <v>148746.228</v>
      </c>
      <c r="BM114" s="185">
        <v>269910.29400000005</v>
      </c>
      <c r="BN114" s="186">
        <f t="shared" si="94"/>
        <v>81.456899868412165</v>
      </c>
      <c r="BO114" s="62">
        <f t="shared" si="95"/>
        <v>142430.87599999999</v>
      </c>
      <c r="BP114" s="62">
        <f t="shared" si="96"/>
        <v>31517.865000000049</v>
      </c>
      <c r="BQ114" s="17">
        <f t="shared" si="97"/>
        <v>-77.871465875137886</v>
      </c>
      <c r="BR114" s="62">
        <v>192119.63999999993</v>
      </c>
      <c r="BS114" s="62">
        <v>284533.77999999997</v>
      </c>
      <c r="BT114" s="17">
        <v>48.102390781077915</v>
      </c>
      <c r="BU114" s="62">
        <f t="shared" si="98"/>
        <v>-252154.77599999993</v>
      </c>
      <c r="BV114" s="62">
        <f t="shared" si="99"/>
        <v>0</v>
      </c>
      <c r="BW114" s="188">
        <f t="shared" si="100"/>
        <v>-100</v>
      </c>
      <c r="BX114" s="184">
        <v>291177.10399999999</v>
      </c>
      <c r="BY114" s="185">
        <v>297928.25599999999</v>
      </c>
      <c r="BZ114" s="189">
        <f t="shared" si="101"/>
        <v>2.3185724108307646</v>
      </c>
      <c r="CA114" s="63">
        <f t="shared" si="102"/>
        <v>-60035.135999999999</v>
      </c>
      <c r="CB114" s="63">
        <f t="shared" si="103"/>
        <v>0</v>
      </c>
      <c r="CC114" s="64">
        <f t="shared" si="104"/>
        <v>-100</v>
      </c>
      <c r="CD114" s="185">
        <v>80754.03</v>
      </c>
      <c r="CE114" s="65">
        <v>134833.21400000001</v>
      </c>
      <c r="CF114" s="62">
        <v>54323.050000000047</v>
      </c>
      <c r="CG114" s="60">
        <f t="shared" si="105"/>
        <v>31517.865000000049</v>
      </c>
      <c r="CH114" s="63"/>
      <c r="CI114" s="63"/>
      <c r="CJ114" s="63"/>
      <c r="CK114" s="66"/>
      <c r="CL114" s="63"/>
      <c r="CM114" s="63"/>
      <c r="CN114" s="63"/>
      <c r="CO114" s="63"/>
      <c r="CP114" s="190">
        <f t="shared" si="106"/>
        <v>-41.980678551738123</v>
      </c>
      <c r="CQ114" s="184">
        <v>231141.96799999999</v>
      </c>
      <c r="CR114" s="185">
        <v>301428.1590000001</v>
      </c>
      <c r="CS114" s="186">
        <f t="shared" si="107"/>
        <v>30.408234215605585</v>
      </c>
    </row>
    <row r="115" spans="3:97" ht="13.5" hidden="1" x14ac:dyDescent="0.25">
      <c r="C115" s="181">
        <v>841810</v>
      </c>
      <c r="D115" s="182" t="s">
        <v>167</v>
      </c>
      <c r="G115" s="184">
        <v>3977710.1969999997</v>
      </c>
      <c r="H115" s="184">
        <v>3089672.264</v>
      </c>
      <c r="I115" s="184">
        <v>3903802.2330000005</v>
      </c>
      <c r="J115" s="184">
        <v>5665903.4369999999</v>
      </c>
      <c r="K115" s="185">
        <v>5159311.4329999993</v>
      </c>
      <c r="L115" s="14">
        <f t="shared" si="76"/>
        <v>-8.9410631443488313</v>
      </c>
      <c r="M115" s="15">
        <f t="shared" si="77"/>
        <v>11.925075633782384</v>
      </c>
      <c r="N115" s="184">
        <v>1358887.74</v>
      </c>
      <c r="O115" s="185">
        <v>1116929.19</v>
      </c>
      <c r="P115" s="186">
        <f t="shared" si="78"/>
        <v>-17.805631979577655</v>
      </c>
      <c r="Q115" s="62">
        <f t="shared" si="79"/>
        <v>1650174.4790000001</v>
      </c>
      <c r="R115" s="62">
        <f t="shared" si="80"/>
        <v>153291.14999999991</v>
      </c>
      <c r="S115" s="17">
        <f t="shared" si="81"/>
        <v>-90.710609577909977</v>
      </c>
      <c r="T115" s="62">
        <v>1770437.5599999998</v>
      </c>
      <c r="U115" s="62">
        <v>2174904.08</v>
      </c>
      <c r="V115" s="187">
        <v>22.845568188239312</v>
      </c>
      <c r="W115" s="62">
        <f t="shared" si="82"/>
        <v>-3239333.0389999999</v>
      </c>
      <c r="X115" s="62">
        <f t="shared" si="83"/>
        <v>0</v>
      </c>
      <c r="Y115" s="188">
        <f t="shared" si="84"/>
        <v>-100</v>
      </c>
      <c r="Z115" s="184">
        <v>3009062.219</v>
      </c>
      <c r="AA115" s="185">
        <v>2101050.8030000003</v>
      </c>
      <c r="AB115" s="189">
        <f t="shared" si="85"/>
        <v>-30.175893680980735</v>
      </c>
      <c r="AC115" s="63">
        <f t="shared" si="86"/>
        <v>-1468895.4790000001</v>
      </c>
      <c r="AD115" s="63">
        <f t="shared" si="87"/>
        <v>0</v>
      </c>
      <c r="AE115" s="64">
        <f t="shared" si="88"/>
        <v>-100</v>
      </c>
      <c r="AF115" s="185">
        <v>471737.59999999998</v>
      </c>
      <c r="AG115" s="65">
        <v>239487.19000000006</v>
      </c>
      <c r="AH115" s="62">
        <v>405704.39999999991</v>
      </c>
      <c r="AI115" s="60">
        <f t="shared" si="89"/>
        <v>153291.14999999991</v>
      </c>
      <c r="AJ115" s="63"/>
      <c r="AK115" s="63"/>
      <c r="AL115" s="63"/>
      <c r="AM115" s="66"/>
      <c r="AN115" s="63"/>
      <c r="AO115" s="63"/>
      <c r="AP115" s="63"/>
      <c r="AQ115" s="63"/>
      <c r="AR115" s="190">
        <f t="shared" si="90"/>
        <v>-62.216049419232341</v>
      </c>
      <c r="AS115" s="184">
        <v>1540166.74</v>
      </c>
      <c r="AT115" s="185">
        <v>1270220.3399999999</v>
      </c>
      <c r="AU115" s="186">
        <f t="shared" si="91"/>
        <v>-17.527089307226575</v>
      </c>
      <c r="AY115" s="194">
        <v>841810</v>
      </c>
      <c r="AZ115" s="182" t="s">
        <v>167</v>
      </c>
      <c r="BE115" s="196">
        <v>1199052</v>
      </c>
      <c r="BF115" s="196">
        <v>982241.16700000002</v>
      </c>
      <c r="BG115" s="196">
        <v>1286738</v>
      </c>
      <c r="BH115" s="196">
        <v>1866608.14</v>
      </c>
      <c r="BI115" s="197">
        <v>1686890.7560000001</v>
      </c>
      <c r="BJ115" s="14">
        <f t="shared" si="92"/>
        <v>-9.6280188727774352</v>
      </c>
      <c r="BK115" s="15">
        <f t="shared" si="93"/>
        <v>14.165081345443809</v>
      </c>
      <c r="BL115" s="184">
        <v>432001.75599999999</v>
      </c>
      <c r="BM115" s="185">
        <v>386599.5</v>
      </c>
      <c r="BN115" s="186">
        <f t="shared" si="94"/>
        <v>-10.509738761339664</v>
      </c>
      <c r="BO115" s="62">
        <f t="shared" si="95"/>
        <v>560270.92400000012</v>
      </c>
      <c r="BP115" s="62">
        <f t="shared" si="96"/>
        <v>48325.770000000019</v>
      </c>
      <c r="BQ115" s="17">
        <f t="shared" si="97"/>
        <v>-91.374571135160323</v>
      </c>
      <c r="BR115" s="62">
        <v>614395.32999999984</v>
      </c>
      <c r="BS115" s="62">
        <v>739995.0399999998</v>
      </c>
      <c r="BT115" s="17">
        <v>20.442816516850804</v>
      </c>
      <c r="BU115" s="62">
        <f t="shared" si="98"/>
        <v>-1107967.254</v>
      </c>
      <c r="BV115" s="62">
        <f t="shared" si="99"/>
        <v>0</v>
      </c>
      <c r="BW115" s="188">
        <f t="shared" si="100"/>
        <v>-100</v>
      </c>
      <c r="BX115" s="184">
        <v>992272.68</v>
      </c>
      <c r="BY115" s="185">
        <v>696157.87600000005</v>
      </c>
      <c r="BZ115" s="189">
        <f t="shared" si="101"/>
        <v>-29.842079699302008</v>
      </c>
      <c r="CA115" s="63">
        <f t="shared" si="102"/>
        <v>-493571.92400000006</v>
      </c>
      <c r="CB115" s="63">
        <f t="shared" si="103"/>
        <v>0</v>
      </c>
      <c r="CC115" s="64">
        <f t="shared" si="104"/>
        <v>-100</v>
      </c>
      <c r="CD115" s="185">
        <v>161440</v>
      </c>
      <c r="CE115" s="65">
        <v>82372</v>
      </c>
      <c r="CF115" s="62">
        <v>142787.5</v>
      </c>
      <c r="CG115" s="60">
        <f t="shared" si="105"/>
        <v>48325.770000000019</v>
      </c>
      <c r="CH115" s="63"/>
      <c r="CI115" s="63"/>
      <c r="CJ115" s="63"/>
      <c r="CK115" s="66"/>
      <c r="CL115" s="63"/>
      <c r="CM115" s="63"/>
      <c r="CN115" s="63"/>
      <c r="CO115" s="63"/>
      <c r="CP115" s="190">
        <f t="shared" si="106"/>
        <v>-66.155461787621448</v>
      </c>
      <c r="CQ115" s="184">
        <v>498700.75599999999</v>
      </c>
      <c r="CR115" s="185">
        <v>434925.27</v>
      </c>
      <c r="CS115" s="186">
        <f t="shared" si="107"/>
        <v>-12.788327515589323</v>
      </c>
    </row>
    <row r="116" spans="3:97" ht="13.5" hidden="1" x14ac:dyDescent="0.25">
      <c r="C116" s="181" t="s">
        <v>168</v>
      </c>
      <c r="D116" s="182" t="s">
        <v>169</v>
      </c>
      <c r="G116" s="184">
        <v>9529821.0999999996</v>
      </c>
      <c r="H116" s="184">
        <v>6111971.3999999994</v>
      </c>
      <c r="I116" s="184">
        <v>3305086.15</v>
      </c>
      <c r="J116" s="184">
        <v>3553915.84</v>
      </c>
      <c r="K116" s="185">
        <v>5574637.8559999997</v>
      </c>
      <c r="L116" s="14">
        <f t="shared" si="76"/>
        <v>56.859028378117138</v>
      </c>
      <c r="M116" s="15">
        <f t="shared" si="77"/>
        <v>-14.909913541853626</v>
      </c>
      <c r="N116" s="184">
        <v>834036</v>
      </c>
      <c r="O116" s="185">
        <v>1217850.2</v>
      </c>
      <c r="P116" s="186">
        <f t="shared" si="78"/>
        <v>46.018900862792492</v>
      </c>
      <c r="Q116" s="62">
        <f t="shared" si="79"/>
        <v>1104253.8500000001</v>
      </c>
      <c r="R116" s="62">
        <f t="shared" si="80"/>
        <v>6011.2160000000149</v>
      </c>
      <c r="S116" s="17">
        <f t="shared" si="81"/>
        <v>-99.455630967462781</v>
      </c>
      <c r="T116" s="62">
        <v>763430.0299999998</v>
      </c>
      <c r="U116" s="62">
        <v>2537811.0200000005</v>
      </c>
      <c r="V116" s="187">
        <v>232.42221556309505</v>
      </c>
      <c r="W116" s="62">
        <f t="shared" si="82"/>
        <v>-1783632.68</v>
      </c>
      <c r="X116" s="62">
        <f t="shared" si="83"/>
        <v>0</v>
      </c>
      <c r="Y116" s="188">
        <f t="shared" si="84"/>
        <v>-100</v>
      </c>
      <c r="Z116" s="184">
        <v>1938289.85</v>
      </c>
      <c r="AA116" s="185">
        <v>1905911.6229999999</v>
      </c>
      <c r="AB116" s="189">
        <f t="shared" si="85"/>
        <v>-1.6704533122329557</v>
      </c>
      <c r="AC116" s="63">
        <f t="shared" si="86"/>
        <v>-1020202.6500000001</v>
      </c>
      <c r="AD116" s="63">
        <f t="shared" si="87"/>
        <v>0</v>
      </c>
      <c r="AE116" s="64">
        <f t="shared" si="88"/>
        <v>-100</v>
      </c>
      <c r="AF116" s="185">
        <v>2891</v>
      </c>
      <c r="AG116" s="65">
        <v>1214959.2</v>
      </c>
      <c r="AH116" s="62">
        <v>0</v>
      </c>
      <c r="AI116" s="60">
        <f t="shared" si="89"/>
        <v>6011.2160000000149</v>
      </c>
      <c r="AJ116" s="63"/>
      <c r="AK116" s="63"/>
      <c r="AL116" s="63"/>
      <c r="AM116" s="66"/>
      <c r="AN116" s="63"/>
      <c r="AO116" s="63"/>
      <c r="AP116" s="63"/>
      <c r="AQ116" s="63"/>
      <c r="AR116" s="190">
        <v>100</v>
      </c>
      <c r="AS116" s="184">
        <v>918087.2</v>
      </c>
      <c r="AT116" s="185">
        <v>1223861.416</v>
      </c>
      <c r="AU116" s="186">
        <f t="shared" si="91"/>
        <v>33.305574459593821</v>
      </c>
      <c r="AY116" s="194" t="s">
        <v>168</v>
      </c>
      <c r="AZ116" s="182" t="s">
        <v>169</v>
      </c>
      <c r="BE116" s="196">
        <v>85332368</v>
      </c>
      <c r="BF116" s="196">
        <v>45284123.149999999</v>
      </c>
      <c r="BG116" s="196">
        <v>20850310</v>
      </c>
      <c r="BH116" s="196">
        <v>25051220</v>
      </c>
      <c r="BI116" s="197">
        <v>37922410.100000001</v>
      </c>
      <c r="BJ116" s="14">
        <f t="shared" si="92"/>
        <v>51.379494092503286</v>
      </c>
      <c r="BK116" s="15">
        <f t="shared" si="93"/>
        <v>-19.86085246673926</v>
      </c>
      <c r="BL116" s="184">
        <v>5957400</v>
      </c>
      <c r="BM116" s="185">
        <v>7788831</v>
      </c>
      <c r="BN116" s="186">
        <f t="shared" si="94"/>
        <v>30.742119045221067</v>
      </c>
      <c r="BO116" s="62">
        <f t="shared" si="95"/>
        <v>7057800</v>
      </c>
      <c r="BP116" s="62">
        <f t="shared" si="96"/>
        <v>528.5</v>
      </c>
      <c r="BQ116" s="17">
        <f t="shared" si="97"/>
        <v>-99.992511830882151</v>
      </c>
      <c r="BR116" s="62">
        <v>6035020</v>
      </c>
      <c r="BS116" s="62">
        <v>17666730</v>
      </c>
      <c r="BT116" s="17">
        <v>192.73689233838496</v>
      </c>
      <c r="BU116" s="62">
        <f t="shared" si="98"/>
        <v>-13052726</v>
      </c>
      <c r="BV116" s="62">
        <f t="shared" si="99"/>
        <v>0</v>
      </c>
      <c r="BW116" s="188">
        <f t="shared" si="100"/>
        <v>-100</v>
      </c>
      <c r="BX116" s="184">
        <v>13015200</v>
      </c>
      <c r="BY116" s="185">
        <v>13053228</v>
      </c>
      <c r="BZ116" s="189">
        <f t="shared" si="101"/>
        <v>0.29218144938226076</v>
      </c>
      <c r="CA116" s="63">
        <f t="shared" si="102"/>
        <v>-7017706</v>
      </c>
      <c r="CB116" s="63">
        <f t="shared" si="103"/>
        <v>0</v>
      </c>
      <c r="CC116" s="64">
        <f t="shared" si="104"/>
        <v>-100</v>
      </c>
      <c r="CD116" s="185">
        <v>631</v>
      </c>
      <c r="CE116" s="65">
        <v>7788200</v>
      </c>
      <c r="CF116" s="62">
        <v>0</v>
      </c>
      <c r="CG116" s="60">
        <f t="shared" si="105"/>
        <v>528.5</v>
      </c>
      <c r="CH116" s="63"/>
      <c r="CI116" s="63"/>
      <c r="CJ116" s="63"/>
      <c r="CK116" s="66"/>
      <c r="CL116" s="63"/>
      <c r="CM116" s="63"/>
      <c r="CN116" s="63"/>
      <c r="CO116" s="63"/>
      <c r="CP116" s="190">
        <v>100</v>
      </c>
      <c r="CQ116" s="184">
        <v>5997494</v>
      </c>
      <c r="CR116" s="185">
        <v>7789359.5</v>
      </c>
      <c r="CS116" s="186">
        <f t="shared" si="107"/>
        <v>29.876903586731391</v>
      </c>
    </row>
    <row r="117" spans="3:97" ht="13.5" hidden="1" x14ac:dyDescent="0.25">
      <c r="C117" s="181">
        <v>1101</v>
      </c>
      <c r="D117" s="182" t="s">
        <v>170</v>
      </c>
      <c r="G117" s="184">
        <v>704858.16700000002</v>
      </c>
      <c r="H117" s="184">
        <v>546224.22299999988</v>
      </c>
      <c r="I117" s="184">
        <v>3896659.193</v>
      </c>
      <c r="J117" s="184">
        <v>5033818.4289999995</v>
      </c>
      <c r="K117" s="185">
        <v>4399572.4009999996</v>
      </c>
      <c r="L117" s="14">
        <f t="shared" si="76"/>
        <v>-12.599700147031268</v>
      </c>
      <c r="M117" s="15">
        <f t="shared" si="77"/>
        <v>80.100287314775869</v>
      </c>
      <c r="N117" s="184">
        <v>903855.09100000001</v>
      </c>
      <c r="O117" s="185">
        <v>886272.25400000007</v>
      </c>
      <c r="P117" s="186">
        <f t="shared" si="78"/>
        <v>-1.9453159223285208</v>
      </c>
      <c r="Q117" s="62">
        <f t="shared" si="79"/>
        <v>1620260.3440000005</v>
      </c>
      <c r="R117" s="62">
        <f t="shared" si="80"/>
        <v>335005.74999999988</v>
      </c>
      <c r="S117" s="17">
        <f t="shared" si="81"/>
        <v>-79.323955484033007</v>
      </c>
      <c r="T117" s="62">
        <v>1404625.9170000001</v>
      </c>
      <c r="U117" s="62">
        <v>1416316.0629999994</v>
      </c>
      <c r="V117" s="187">
        <v>0.83226045159177064</v>
      </c>
      <c r="W117" s="62">
        <f t="shared" si="82"/>
        <v>-2548692.8910000008</v>
      </c>
      <c r="X117" s="62">
        <f t="shared" si="83"/>
        <v>0</v>
      </c>
      <c r="Y117" s="188">
        <f t="shared" si="84"/>
        <v>-100</v>
      </c>
      <c r="Z117" s="184">
        <v>2524115.4350000005</v>
      </c>
      <c r="AA117" s="185">
        <v>2049213.865</v>
      </c>
      <c r="AB117" s="189">
        <f t="shared" si="85"/>
        <v>-18.814574144070413</v>
      </c>
      <c r="AC117" s="63">
        <f t="shared" si="86"/>
        <v>-1144066.9740000006</v>
      </c>
      <c r="AD117" s="63">
        <f t="shared" si="87"/>
        <v>0</v>
      </c>
      <c r="AE117" s="64">
        <f t="shared" si="88"/>
        <v>-100</v>
      </c>
      <c r="AF117" s="185">
        <v>349538.55799999996</v>
      </c>
      <c r="AG117" s="65">
        <v>231041.75000000012</v>
      </c>
      <c r="AH117" s="62">
        <v>305691.946</v>
      </c>
      <c r="AI117" s="60">
        <f t="shared" si="89"/>
        <v>335005.74999999988</v>
      </c>
      <c r="AJ117" s="63"/>
      <c r="AK117" s="63"/>
      <c r="AL117" s="63"/>
      <c r="AM117" s="66"/>
      <c r="AN117" s="63"/>
      <c r="AO117" s="63"/>
      <c r="AP117" s="63"/>
      <c r="AQ117" s="63"/>
      <c r="AR117" s="190">
        <f t="shared" ref="AR117:AR135" si="108">(AI117-AH117)/AH117*100</f>
        <v>9.5893282055916149</v>
      </c>
      <c r="AS117" s="184">
        <v>1380048.4609999999</v>
      </c>
      <c r="AT117" s="185">
        <v>1221278.004</v>
      </c>
      <c r="AU117" s="186">
        <f t="shared" si="91"/>
        <v>-11.504701572939904</v>
      </c>
      <c r="AY117" s="194">
        <v>1101</v>
      </c>
      <c r="AZ117" s="182" t="s">
        <v>170</v>
      </c>
      <c r="BE117" s="196">
        <v>1174175</v>
      </c>
      <c r="BF117" s="196">
        <v>780000.88</v>
      </c>
      <c r="BG117" s="196">
        <v>8115572.7400000012</v>
      </c>
      <c r="BH117" s="196">
        <v>11724221.9</v>
      </c>
      <c r="BI117" s="197">
        <v>9960527.1900000013</v>
      </c>
      <c r="BJ117" s="14">
        <f t="shared" si="92"/>
        <v>-15.0431706687503</v>
      </c>
      <c r="BK117" s="15">
        <f t="shared" si="93"/>
        <v>101.09848226429062</v>
      </c>
      <c r="BL117" s="184">
        <v>1953830.1099999999</v>
      </c>
      <c r="BM117" s="185">
        <v>2087562.56</v>
      </c>
      <c r="BN117" s="186">
        <f t="shared" si="94"/>
        <v>6.8446304167152068</v>
      </c>
      <c r="BO117" s="62">
        <f t="shared" si="95"/>
        <v>3811195.0900000003</v>
      </c>
      <c r="BP117" s="62">
        <f t="shared" si="96"/>
        <v>805299.99999999977</v>
      </c>
      <c r="BQ117" s="17">
        <f t="shared" si="97"/>
        <v>-78.870144902500925</v>
      </c>
      <c r="BR117" s="62">
        <v>3363511.8999999994</v>
      </c>
      <c r="BS117" s="62">
        <v>3224271.4000000013</v>
      </c>
      <c r="BT117" s="17">
        <v>-4.1397356138385648</v>
      </c>
      <c r="BU117" s="62">
        <f t="shared" si="98"/>
        <v>-6085562.3099999996</v>
      </c>
      <c r="BV117" s="62">
        <f t="shared" si="99"/>
        <v>0</v>
      </c>
      <c r="BW117" s="188">
        <f t="shared" si="100"/>
        <v>-100</v>
      </c>
      <c r="BX117" s="184">
        <v>5765025.2000000002</v>
      </c>
      <c r="BY117" s="185">
        <v>4552603.1900000004</v>
      </c>
      <c r="BZ117" s="189">
        <f t="shared" si="101"/>
        <v>-21.030645451471745</v>
      </c>
      <c r="CA117" s="63">
        <f t="shared" si="102"/>
        <v>-2722050.41</v>
      </c>
      <c r="CB117" s="63">
        <f t="shared" si="103"/>
        <v>0</v>
      </c>
      <c r="CC117" s="64">
        <f t="shared" si="104"/>
        <v>-100</v>
      </c>
      <c r="CD117" s="185">
        <v>784004.8</v>
      </c>
      <c r="CE117" s="65">
        <v>561375</v>
      </c>
      <c r="CF117" s="62">
        <v>742182.76</v>
      </c>
      <c r="CG117" s="60">
        <f t="shared" si="105"/>
        <v>805299.99999999977</v>
      </c>
      <c r="CH117" s="63"/>
      <c r="CI117" s="63"/>
      <c r="CJ117" s="63"/>
      <c r="CK117" s="66"/>
      <c r="CL117" s="63"/>
      <c r="CM117" s="63"/>
      <c r="CN117" s="63"/>
      <c r="CO117" s="63"/>
      <c r="CP117" s="190">
        <f t="shared" ref="CP117:CP135" si="109">(CG117-CF117)/CF117*100</f>
        <v>8.5042719127563355</v>
      </c>
      <c r="CQ117" s="184">
        <v>3042974.79</v>
      </c>
      <c r="CR117" s="185">
        <v>2892862.5599999996</v>
      </c>
      <c r="CS117" s="186">
        <f t="shared" si="107"/>
        <v>-4.933075045291468</v>
      </c>
    </row>
    <row r="118" spans="3:97" ht="27" hidden="1" x14ac:dyDescent="0.25">
      <c r="C118" s="181" t="s">
        <v>171</v>
      </c>
      <c r="D118" s="182" t="s">
        <v>172</v>
      </c>
      <c r="G118" s="184">
        <v>185870.636</v>
      </c>
      <c r="H118" s="184">
        <v>20726.079999999998</v>
      </c>
      <c r="I118" s="184">
        <v>984593.73</v>
      </c>
      <c r="J118" s="184">
        <v>2455717.429</v>
      </c>
      <c r="K118" s="185">
        <v>4085049.7859999998</v>
      </c>
      <c r="L118" s="14">
        <f t="shared" si="76"/>
        <v>66.348527634284267</v>
      </c>
      <c r="M118" s="15">
        <f t="shared" si="77"/>
        <v>199.06351677909731</v>
      </c>
      <c r="N118" s="184">
        <v>759507.67599999998</v>
      </c>
      <c r="O118" s="185">
        <v>1037757.959</v>
      </c>
      <c r="P118" s="186">
        <f t="shared" si="78"/>
        <v>36.635611698544579</v>
      </c>
      <c r="Q118" s="62">
        <f t="shared" si="79"/>
        <v>-91791.025999999954</v>
      </c>
      <c r="R118" s="62">
        <f t="shared" si="80"/>
        <v>169723.34000000008</v>
      </c>
      <c r="S118" s="17">
        <f t="shared" si="81"/>
        <v>-284.90188790350828</v>
      </c>
      <c r="T118" s="62">
        <v>983761.15900000022</v>
      </c>
      <c r="U118" s="62">
        <v>1481205.2699999998</v>
      </c>
      <c r="V118" s="187">
        <v>50.565536812375768</v>
      </c>
      <c r="W118" s="62">
        <f t="shared" si="82"/>
        <v>-517165.10300000024</v>
      </c>
      <c r="X118" s="62">
        <f t="shared" si="83"/>
        <v>0</v>
      </c>
      <c r="Y118" s="188">
        <f t="shared" si="84"/>
        <v>-100</v>
      </c>
      <c r="Z118" s="184">
        <v>667716.65</v>
      </c>
      <c r="AA118" s="185">
        <v>1487803.746</v>
      </c>
      <c r="AB118" s="189">
        <f t="shared" si="85"/>
        <v>122.81962655866077</v>
      </c>
      <c r="AC118" s="63">
        <f t="shared" si="86"/>
        <v>466596.05599999998</v>
      </c>
      <c r="AD118" s="63">
        <f t="shared" si="87"/>
        <v>0</v>
      </c>
      <c r="AE118" s="64">
        <f t="shared" si="88"/>
        <v>-100</v>
      </c>
      <c r="AF118" s="185">
        <v>295779.09999999998</v>
      </c>
      <c r="AG118" s="65">
        <v>371592.60899999994</v>
      </c>
      <c r="AH118" s="62">
        <v>370386.25000000012</v>
      </c>
      <c r="AI118" s="60">
        <f t="shared" si="89"/>
        <v>169723.34000000008</v>
      </c>
      <c r="AJ118" s="63"/>
      <c r="AK118" s="63"/>
      <c r="AL118" s="63"/>
      <c r="AM118" s="66"/>
      <c r="AN118" s="63"/>
      <c r="AO118" s="63"/>
      <c r="AP118" s="63"/>
      <c r="AQ118" s="63"/>
      <c r="AR118" s="190">
        <f t="shared" si="108"/>
        <v>-54.176662875579204</v>
      </c>
      <c r="AS118" s="184">
        <v>1134312.706</v>
      </c>
      <c r="AT118" s="185">
        <v>1207481.2990000001</v>
      </c>
      <c r="AU118" s="186">
        <f t="shared" si="91"/>
        <v>6.4504781276777932</v>
      </c>
      <c r="AY118" s="194" t="s">
        <v>171</v>
      </c>
      <c r="AZ118" s="182" t="s">
        <v>172</v>
      </c>
      <c r="BE118" s="196">
        <v>96254</v>
      </c>
      <c r="BF118" s="196">
        <v>9192.1</v>
      </c>
      <c r="BG118" s="196">
        <v>381888.79000000004</v>
      </c>
      <c r="BH118" s="196">
        <v>2007300.6300000001</v>
      </c>
      <c r="BI118" s="197">
        <v>3484024.4980000001</v>
      </c>
      <c r="BJ118" s="14">
        <f t="shared" si="92"/>
        <v>73.567648309859791</v>
      </c>
      <c r="BK118" s="15">
        <f t="shared" si="93"/>
        <v>251.2790509724968</v>
      </c>
      <c r="BL118" s="184">
        <v>548250.1</v>
      </c>
      <c r="BM118" s="185">
        <v>1100454.7</v>
      </c>
      <c r="BN118" s="186">
        <f t="shared" si="94"/>
        <v>100.72129489807662</v>
      </c>
      <c r="BO118" s="62">
        <f t="shared" si="95"/>
        <v>-8766.9000000000233</v>
      </c>
      <c r="BP118" s="62">
        <f t="shared" si="96"/>
        <v>187408.30000000005</v>
      </c>
      <c r="BQ118" s="17">
        <f t="shared" si="97"/>
        <v>-2237.6803659218144</v>
      </c>
      <c r="BR118" s="62">
        <v>808203.42999999993</v>
      </c>
      <c r="BS118" s="62">
        <v>1305519.8000000003</v>
      </c>
      <c r="BT118" s="17">
        <v>61.533563399997007</v>
      </c>
      <c r="BU118" s="62">
        <f t="shared" si="98"/>
        <v>-449517.58199999994</v>
      </c>
      <c r="BV118" s="62">
        <f t="shared" si="99"/>
        <v>0</v>
      </c>
      <c r="BW118" s="188">
        <f t="shared" si="100"/>
        <v>-100</v>
      </c>
      <c r="BX118" s="184">
        <v>539483.19999999995</v>
      </c>
      <c r="BY118" s="185">
        <v>1221390.548</v>
      </c>
      <c r="BZ118" s="189">
        <f t="shared" si="101"/>
        <v>126.40010810345903</v>
      </c>
      <c r="CA118" s="63">
        <f t="shared" si="102"/>
        <v>358685.848</v>
      </c>
      <c r="CB118" s="63">
        <f t="shared" si="103"/>
        <v>0</v>
      </c>
      <c r="CC118" s="64">
        <f t="shared" si="104"/>
        <v>-100</v>
      </c>
      <c r="CD118" s="185">
        <v>326808.7</v>
      </c>
      <c r="CE118" s="65">
        <v>400793.99999999994</v>
      </c>
      <c r="CF118" s="62">
        <v>372851.99999999994</v>
      </c>
      <c r="CG118" s="60">
        <f t="shared" si="105"/>
        <v>187408.30000000005</v>
      </c>
      <c r="CH118" s="63"/>
      <c r="CI118" s="63"/>
      <c r="CJ118" s="63"/>
      <c r="CK118" s="66"/>
      <c r="CL118" s="63"/>
      <c r="CM118" s="63"/>
      <c r="CN118" s="63"/>
      <c r="CO118" s="63"/>
      <c r="CP118" s="190">
        <f t="shared" si="109"/>
        <v>-49.736544258847992</v>
      </c>
      <c r="CQ118" s="184">
        <v>898169.04799999995</v>
      </c>
      <c r="CR118" s="185">
        <v>1287863</v>
      </c>
      <c r="CS118" s="186">
        <f t="shared" si="107"/>
        <v>43.387595338288712</v>
      </c>
    </row>
    <row r="119" spans="3:97" ht="13.5" hidden="1" x14ac:dyDescent="0.25">
      <c r="C119" s="181" t="s">
        <v>173</v>
      </c>
      <c r="D119" s="182" t="s">
        <v>174</v>
      </c>
      <c r="G119" s="184">
        <v>8326286.7999999998</v>
      </c>
      <c r="H119" s="184">
        <v>5226163.76</v>
      </c>
      <c r="I119" s="184">
        <v>2827760.72</v>
      </c>
      <c r="J119" s="184">
        <v>8978497.5069999993</v>
      </c>
      <c r="K119" s="185">
        <v>5047132.3</v>
      </c>
      <c r="L119" s="14">
        <f t="shared" si="76"/>
        <v>-43.786448723017948</v>
      </c>
      <c r="M119" s="15">
        <f t="shared" si="77"/>
        <v>-4.4961829048218647</v>
      </c>
      <c r="N119" s="184">
        <v>1438294.67</v>
      </c>
      <c r="O119" s="185">
        <v>791258.42299999995</v>
      </c>
      <c r="P119" s="186">
        <f t="shared" si="78"/>
        <v>-44.986348103480076</v>
      </c>
      <c r="Q119" s="62">
        <f t="shared" si="79"/>
        <v>2070682.48</v>
      </c>
      <c r="R119" s="62">
        <f t="shared" si="80"/>
        <v>401170.14000000013</v>
      </c>
      <c r="S119" s="17">
        <f t="shared" si="81"/>
        <v>-80.626187555322332</v>
      </c>
      <c r="T119" s="62">
        <v>2576388.3949999996</v>
      </c>
      <c r="U119" s="62">
        <v>1233981.4199999995</v>
      </c>
      <c r="V119" s="187">
        <v>-52.104216026015763</v>
      </c>
      <c r="W119" s="62">
        <f t="shared" si="82"/>
        <v>-4395580.875</v>
      </c>
      <c r="X119" s="62">
        <f t="shared" si="83"/>
        <v>0</v>
      </c>
      <c r="Y119" s="188">
        <f t="shared" si="84"/>
        <v>-100</v>
      </c>
      <c r="Z119" s="184">
        <v>3508977.15</v>
      </c>
      <c r="AA119" s="185">
        <v>2704730.1900000004</v>
      </c>
      <c r="AB119" s="189">
        <f t="shared" si="85"/>
        <v>-22.919697838442733</v>
      </c>
      <c r="AC119" s="63">
        <f t="shared" si="86"/>
        <v>-1819192.48</v>
      </c>
      <c r="AD119" s="63">
        <f t="shared" si="87"/>
        <v>0</v>
      </c>
      <c r="AE119" s="64">
        <f t="shared" si="88"/>
        <v>-100</v>
      </c>
      <c r="AF119" s="185">
        <v>192895</v>
      </c>
      <c r="AG119" s="65">
        <v>146930.07</v>
      </c>
      <c r="AH119" s="62">
        <v>451433.35299999989</v>
      </c>
      <c r="AI119" s="60">
        <f t="shared" si="89"/>
        <v>401170.14000000013</v>
      </c>
      <c r="AJ119" s="63"/>
      <c r="AK119" s="63"/>
      <c r="AL119" s="63"/>
      <c r="AM119" s="66"/>
      <c r="AN119" s="63"/>
      <c r="AO119" s="63"/>
      <c r="AP119" s="63"/>
      <c r="AQ119" s="63"/>
      <c r="AR119" s="190">
        <f t="shared" si="108"/>
        <v>-11.13413811052631</v>
      </c>
      <c r="AS119" s="184">
        <v>1689784.67</v>
      </c>
      <c r="AT119" s="185">
        <v>1192428.5630000001</v>
      </c>
      <c r="AU119" s="186">
        <f t="shared" si="91"/>
        <v>-29.433105639430369</v>
      </c>
      <c r="AY119" s="194" t="s">
        <v>173</v>
      </c>
      <c r="AZ119" s="182" t="s">
        <v>174</v>
      </c>
      <c r="BE119" s="196">
        <v>1379589</v>
      </c>
      <c r="BF119" s="196">
        <v>1063174</v>
      </c>
      <c r="BG119" s="196">
        <v>605426.30000000005</v>
      </c>
      <c r="BH119" s="196">
        <v>1340129</v>
      </c>
      <c r="BI119" s="197">
        <v>988824.6</v>
      </c>
      <c r="BJ119" s="14">
        <f t="shared" si="92"/>
        <v>-26.214222660654311</v>
      </c>
      <c r="BK119" s="15">
        <f t="shared" si="93"/>
        <v>-4.2523477777097582</v>
      </c>
      <c r="BL119" s="184">
        <v>394149</v>
      </c>
      <c r="BM119" s="185">
        <v>182181</v>
      </c>
      <c r="BN119" s="186">
        <f t="shared" si="94"/>
        <v>-53.778647161352687</v>
      </c>
      <c r="BO119" s="62">
        <f t="shared" si="95"/>
        <v>193053</v>
      </c>
      <c r="BP119" s="62">
        <f t="shared" si="96"/>
        <v>156505</v>
      </c>
      <c r="BQ119" s="17">
        <f t="shared" si="97"/>
        <v>-18.931588734699798</v>
      </c>
      <c r="BR119" s="62">
        <v>187927</v>
      </c>
      <c r="BS119" s="62">
        <v>196182</v>
      </c>
      <c r="BT119" s="17">
        <v>4.3926631085474677</v>
      </c>
      <c r="BU119" s="62">
        <f t="shared" si="98"/>
        <v>-346980</v>
      </c>
      <c r="BV119" s="62">
        <f t="shared" si="99"/>
        <v>0</v>
      </c>
      <c r="BW119" s="188">
        <f t="shared" si="100"/>
        <v>-100</v>
      </c>
      <c r="BX119" s="184">
        <v>587202</v>
      </c>
      <c r="BY119" s="185">
        <v>553657</v>
      </c>
      <c r="BZ119" s="189">
        <f t="shared" si="101"/>
        <v>-5.7126849022993786</v>
      </c>
      <c r="CA119" s="63">
        <f t="shared" si="102"/>
        <v>-159053</v>
      </c>
      <c r="CB119" s="63">
        <f t="shared" si="103"/>
        <v>0</v>
      </c>
      <c r="CC119" s="64">
        <f t="shared" si="104"/>
        <v>-100</v>
      </c>
      <c r="CD119" s="185">
        <v>36500</v>
      </c>
      <c r="CE119" s="65">
        <v>20000</v>
      </c>
      <c r="CF119" s="62">
        <v>125681</v>
      </c>
      <c r="CG119" s="60">
        <f t="shared" si="105"/>
        <v>156505</v>
      </c>
      <c r="CH119" s="63"/>
      <c r="CI119" s="63"/>
      <c r="CJ119" s="63"/>
      <c r="CK119" s="66"/>
      <c r="CL119" s="63"/>
      <c r="CM119" s="63"/>
      <c r="CN119" s="63"/>
      <c r="CO119" s="63"/>
      <c r="CP119" s="190">
        <f t="shared" si="109"/>
        <v>24.525584615017383</v>
      </c>
      <c r="CQ119" s="184">
        <v>428149</v>
      </c>
      <c r="CR119" s="185">
        <v>338686</v>
      </c>
      <c r="CS119" s="186">
        <f t="shared" si="107"/>
        <v>-20.895295796556805</v>
      </c>
    </row>
    <row r="120" spans="3:97" ht="27" hidden="1" x14ac:dyDescent="0.25">
      <c r="C120" s="181">
        <v>1704</v>
      </c>
      <c r="D120" s="182" t="s">
        <v>175</v>
      </c>
      <c r="G120" s="184">
        <v>3102048.7119999998</v>
      </c>
      <c r="H120" s="184">
        <v>3166869.1310000001</v>
      </c>
      <c r="I120" s="184">
        <v>3405114.5449999999</v>
      </c>
      <c r="J120" s="184">
        <v>3355534.2070000004</v>
      </c>
      <c r="K120" s="185">
        <v>3362368.693</v>
      </c>
      <c r="L120" s="14">
        <f t="shared" si="76"/>
        <v>0.20367803092998144</v>
      </c>
      <c r="M120" s="15">
        <f t="shared" si="77"/>
        <v>2.2144978373384845</v>
      </c>
      <c r="N120" s="184">
        <v>762777.98300000001</v>
      </c>
      <c r="O120" s="185">
        <v>863501.397</v>
      </c>
      <c r="P120" s="186">
        <f t="shared" si="78"/>
        <v>13.204814014669847</v>
      </c>
      <c r="Q120" s="62">
        <f t="shared" si="79"/>
        <v>1207175.949</v>
      </c>
      <c r="R120" s="62">
        <f t="shared" si="80"/>
        <v>282934.24100000021</v>
      </c>
      <c r="S120" s="17">
        <f t="shared" si="81"/>
        <v>-76.5623030152003</v>
      </c>
      <c r="T120" s="62">
        <v>732270.5410000002</v>
      </c>
      <c r="U120" s="62">
        <v>951089.63900000113</v>
      </c>
      <c r="V120" s="187">
        <v>29.882275163108176</v>
      </c>
      <c r="W120" s="62">
        <f t="shared" si="82"/>
        <v>-1729396.9980000001</v>
      </c>
      <c r="X120" s="62">
        <f t="shared" si="83"/>
        <v>0</v>
      </c>
      <c r="Y120" s="188">
        <f t="shared" si="84"/>
        <v>-100</v>
      </c>
      <c r="Z120" s="184">
        <v>1969953.932</v>
      </c>
      <c r="AA120" s="185">
        <v>1492490.5649999999</v>
      </c>
      <c r="AB120" s="189">
        <f t="shared" si="85"/>
        <v>-24.237285920450656</v>
      </c>
      <c r="AC120" s="63">
        <f t="shared" si="86"/>
        <v>-997126.45700000005</v>
      </c>
      <c r="AD120" s="63">
        <f t="shared" si="87"/>
        <v>0</v>
      </c>
      <c r="AE120" s="64">
        <f t="shared" si="88"/>
        <v>-100</v>
      </c>
      <c r="AF120" s="185">
        <v>271919.16499999998</v>
      </c>
      <c r="AG120" s="65">
        <v>300965.93</v>
      </c>
      <c r="AH120" s="62">
        <v>290616.30199999997</v>
      </c>
      <c r="AI120" s="60">
        <f t="shared" si="89"/>
        <v>282934.24100000021</v>
      </c>
      <c r="AJ120" s="63"/>
      <c r="AK120" s="63"/>
      <c r="AL120" s="63"/>
      <c r="AM120" s="66"/>
      <c r="AN120" s="63"/>
      <c r="AO120" s="63"/>
      <c r="AP120" s="63"/>
      <c r="AQ120" s="63"/>
      <c r="AR120" s="190">
        <f t="shared" si="108"/>
        <v>-2.6433689187882363</v>
      </c>
      <c r="AS120" s="184">
        <v>972827.47499999998</v>
      </c>
      <c r="AT120" s="185">
        <v>1146435.638</v>
      </c>
      <c r="AU120" s="186">
        <f t="shared" si="91"/>
        <v>17.845729840226817</v>
      </c>
      <c r="AY120" s="194">
        <v>1704</v>
      </c>
      <c r="AZ120" s="182" t="s">
        <v>175</v>
      </c>
      <c r="BE120" s="196">
        <v>632845.18000000005</v>
      </c>
      <c r="BF120" s="196">
        <v>723167.59700000007</v>
      </c>
      <c r="BG120" s="196">
        <v>717452.43800000008</v>
      </c>
      <c r="BH120" s="196">
        <v>685604.80599999998</v>
      </c>
      <c r="BI120" s="197">
        <v>684286.46</v>
      </c>
      <c r="BJ120" s="14">
        <f t="shared" si="92"/>
        <v>-0.1922894922063921</v>
      </c>
      <c r="BK120" s="15">
        <f t="shared" si="93"/>
        <v>1.0349389734650885</v>
      </c>
      <c r="BL120" s="184">
        <v>164301.32999999999</v>
      </c>
      <c r="BM120" s="185">
        <v>174250.6</v>
      </c>
      <c r="BN120" s="186">
        <f t="shared" si="94"/>
        <v>6.0555018026938789</v>
      </c>
      <c r="BO120" s="62">
        <f t="shared" si="95"/>
        <v>263570.41599999997</v>
      </c>
      <c r="BP120" s="62">
        <f t="shared" si="96"/>
        <v>50877.630000000012</v>
      </c>
      <c r="BQ120" s="17">
        <f t="shared" si="97"/>
        <v>-80.696759988419942</v>
      </c>
      <c r="BR120" s="62">
        <v>140447.32</v>
      </c>
      <c r="BS120" s="62">
        <v>189023.92000000004</v>
      </c>
      <c r="BT120" s="17">
        <v>34.587060828216607</v>
      </c>
      <c r="BU120" s="62">
        <f t="shared" si="98"/>
        <v>-373864.17599999998</v>
      </c>
      <c r="BV120" s="62">
        <f t="shared" si="99"/>
        <v>0</v>
      </c>
      <c r="BW120" s="188">
        <f t="shared" si="100"/>
        <v>-100</v>
      </c>
      <c r="BX120" s="184">
        <v>427871.74599999998</v>
      </c>
      <c r="BY120" s="185">
        <v>306608.52</v>
      </c>
      <c r="BZ120" s="189">
        <f t="shared" si="101"/>
        <v>-28.34102207814394</v>
      </c>
      <c r="CA120" s="63">
        <f t="shared" si="102"/>
        <v>-233416.85599999997</v>
      </c>
      <c r="CB120" s="63">
        <f t="shared" si="103"/>
        <v>0</v>
      </c>
      <c r="CC120" s="64">
        <f t="shared" si="104"/>
        <v>-100</v>
      </c>
      <c r="CD120" s="185">
        <v>46936.57</v>
      </c>
      <c r="CE120" s="65">
        <v>60186.52</v>
      </c>
      <c r="CF120" s="62">
        <v>67127.510000000009</v>
      </c>
      <c r="CG120" s="60">
        <f t="shared" si="105"/>
        <v>50877.630000000012</v>
      </c>
      <c r="CH120" s="63"/>
      <c r="CI120" s="63"/>
      <c r="CJ120" s="63"/>
      <c r="CK120" s="66"/>
      <c r="CL120" s="63"/>
      <c r="CM120" s="63"/>
      <c r="CN120" s="63"/>
      <c r="CO120" s="63"/>
      <c r="CP120" s="190">
        <f t="shared" si="109"/>
        <v>-24.207482148525987</v>
      </c>
      <c r="CQ120" s="184">
        <v>194454.89</v>
      </c>
      <c r="CR120" s="185">
        <v>225128.23</v>
      </c>
      <c r="CS120" s="186">
        <f t="shared" si="107"/>
        <v>15.774013191439925</v>
      </c>
    </row>
    <row r="121" spans="3:97" ht="13.5" hidden="1" x14ac:dyDescent="0.25">
      <c r="C121" s="181" t="s">
        <v>176</v>
      </c>
      <c r="D121" s="182" t="s">
        <v>177</v>
      </c>
      <c r="G121" s="184">
        <v>1207124.9790000001</v>
      </c>
      <c r="H121" s="184">
        <v>785278.18400000001</v>
      </c>
      <c r="I121" s="184">
        <v>1596318.355</v>
      </c>
      <c r="J121" s="184">
        <v>2865838.4079999998</v>
      </c>
      <c r="K121" s="185">
        <v>2868208.8499999996</v>
      </c>
      <c r="L121" s="14">
        <f t="shared" si="76"/>
        <v>8.2713735477293757E-2</v>
      </c>
      <c r="M121" s="15">
        <f t="shared" si="77"/>
        <v>35.330137654628999</v>
      </c>
      <c r="N121" s="184">
        <v>617591.77899999998</v>
      </c>
      <c r="O121" s="185">
        <v>944610.15999999992</v>
      </c>
      <c r="P121" s="186">
        <f t="shared" si="78"/>
        <v>52.950572225800293</v>
      </c>
      <c r="Q121" s="62">
        <f t="shared" si="79"/>
        <v>596650.56800000009</v>
      </c>
      <c r="R121" s="62">
        <f t="shared" si="80"/>
        <v>197613.66599999997</v>
      </c>
      <c r="S121" s="17">
        <f t="shared" si="81"/>
        <v>-66.879497548722696</v>
      </c>
      <c r="T121" s="62">
        <v>764008.41999999981</v>
      </c>
      <c r="U121" s="62">
        <v>824160.70200000028</v>
      </c>
      <c r="V121" s="187">
        <v>7.8732485696951464</v>
      </c>
      <c r="W121" s="62">
        <f t="shared" si="82"/>
        <v>-1034770.004</v>
      </c>
      <c r="X121" s="62">
        <f t="shared" si="83"/>
        <v>0</v>
      </c>
      <c r="Y121" s="188">
        <f t="shared" si="84"/>
        <v>-100</v>
      </c>
      <c r="Z121" s="184">
        <v>1214242.3470000001</v>
      </c>
      <c r="AA121" s="185">
        <v>1336192.6660000002</v>
      </c>
      <c r="AB121" s="189">
        <f t="shared" si="85"/>
        <v>10.043326136771618</v>
      </c>
      <c r="AC121" s="63">
        <f t="shared" si="86"/>
        <v>-270761.58400000015</v>
      </c>
      <c r="AD121" s="63">
        <f t="shared" si="87"/>
        <v>0</v>
      </c>
      <c r="AE121" s="64">
        <f t="shared" si="88"/>
        <v>-100</v>
      </c>
      <c r="AF121" s="185">
        <v>358940.68599999999</v>
      </c>
      <c r="AG121" s="65">
        <v>258639.78399999999</v>
      </c>
      <c r="AH121" s="62">
        <v>327029.68999999994</v>
      </c>
      <c r="AI121" s="60">
        <f t="shared" si="89"/>
        <v>197613.66599999997</v>
      </c>
      <c r="AJ121" s="63"/>
      <c r="AK121" s="63"/>
      <c r="AL121" s="63"/>
      <c r="AM121" s="66"/>
      <c r="AN121" s="63"/>
      <c r="AO121" s="63"/>
      <c r="AP121" s="63"/>
      <c r="AQ121" s="63"/>
      <c r="AR121" s="190">
        <f t="shared" si="108"/>
        <v>-39.573172698784624</v>
      </c>
      <c r="AS121" s="184">
        <v>943480.76299999992</v>
      </c>
      <c r="AT121" s="185">
        <v>1142223.8259999999</v>
      </c>
      <c r="AU121" s="186">
        <f t="shared" si="91"/>
        <v>21.064877080064004</v>
      </c>
      <c r="AY121" s="194" t="s">
        <v>176</v>
      </c>
      <c r="AZ121" s="182" t="s">
        <v>177</v>
      </c>
      <c r="BE121" s="196">
        <v>2070392</v>
      </c>
      <c r="BF121" s="196">
        <v>1030337.4</v>
      </c>
      <c r="BG121" s="196">
        <v>2513077.216</v>
      </c>
      <c r="BH121" s="196">
        <v>5882873.5999999996</v>
      </c>
      <c r="BI121" s="197">
        <v>5950065.4000000004</v>
      </c>
      <c r="BJ121" s="14">
        <f t="shared" si="92"/>
        <v>1.1421595051778903</v>
      </c>
      <c r="BK121" s="15">
        <f t="shared" si="93"/>
        <v>47.012694295322603</v>
      </c>
      <c r="BL121" s="184">
        <v>1565565.1</v>
      </c>
      <c r="BM121" s="185">
        <v>2129831.84</v>
      </c>
      <c r="BN121" s="186">
        <f t="shared" si="94"/>
        <v>36.042368343545711</v>
      </c>
      <c r="BO121" s="62">
        <f t="shared" si="95"/>
        <v>939554.5</v>
      </c>
      <c r="BP121" s="62">
        <f t="shared" si="96"/>
        <v>459075</v>
      </c>
      <c r="BQ121" s="17">
        <f t="shared" si="97"/>
        <v>-51.139077083873261</v>
      </c>
      <c r="BR121" s="62">
        <v>1438875.3999999997</v>
      </c>
      <c r="BS121" s="62">
        <v>1412968.6999999997</v>
      </c>
      <c r="BT121" s="17">
        <v>-1.8004825157202604</v>
      </c>
      <c r="BU121" s="62">
        <f t="shared" si="98"/>
        <v>-1781111.4999999998</v>
      </c>
      <c r="BV121" s="62">
        <f t="shared" si="99"/>
        <v>0</v>
      </c>
      <c r="BW121" s="188">
        <f t="shared" si="100"/>
        <v>-100</v>
      </c>
      <c r="BX121" s="184">
        <v>2505119.6</v>
      </c>
      <c r="BY121" s="185">
        <v>2767994.9</v>
      </c>
      <c r="BZ121" s="189">
        <f t="shared" si="101"/>
        <v>10.493522943974403</v>
      </c>
      <c r="CA121" s="63">
        <f t="shared" si="102"/>
        <v>-342236.10000000009</v>
      </c>
      <c r="CB121" s="63">
        <f t="shared" si="103"/>
        <v>0</v>
      </c>
      <c r="CC121" s="64">
        <f t="shared" si="104"/>
        <v>-100</v>
      </c>
      <c r="CD121" s="185">
        <v>729249</v>
      </c>
      <c r="CE121" s="65">
        <v>658437.5</v>
      </c>
      <c r="CF121" s="62">
        <v>742145.33999999985</v>
      </c>
      <c r="CG121" s="60">
        <f t="shared" si="105"/>
        <v>459075</v>
      </c>
      <c r="CH121" s="63"/>
      <c r="CI121" s="63"/>
      <c r="CJ121" s="63"/>
      <c r="CK121" s="66"/>
      <c r="CL121" s="63"/>
      <c r="CM121" s="63"/>
      <c r="CN121" s="63"/>
      <c r="CO121" s="63"/>
      <c r="CP121" s="190">
        <f t="shared" si="109"/>
        <v>-38.142170373258679</v>
      </c>
      <c r="CQ121" s="184">
        <v>2162883.5</v>
      </c>
      <c r="CR121" s="185">
        <v>2588906.84</v>
      </c>
      <c r="CS121" s="186">
        <f t="shared" si="107"/>
        <v>19.697008183750992</v>
      </c>
    </row>
    <row r="122" spans="3:97" ht="13.5" hidden="1" x14ac:dyDescent="0.25">
      <c r="C122" s="181" t="s">
        <v>178</v>
      </c>
      <c r="D122" s="182" t="s">
        <v>179</v>
      </c>
      <c r="G122" s="184">
        <v>3505677.6060000001</v>
      </c>
      <c r="H122" s="184">
        <v>3202955.733</v>
      </c>
      <c r="I122" s="184">
        <v>2831436.1779999998</v>
      </c>
      <c r="J122" s="184">
        <v>2512765.8319999999</v>
      </c>
      <c r="K122" s="185">
        <v>2977652.7209999999</v>
      </c>
      <c r="L122" s="14">
        <f t="shared" si="76"/>
        <v>18.501003280117825</v>
      </c>
      <c r="M122" s="15">
        <f t="shared" si="77"/>
        <v>-5.5329132761533089</v>
      </c>
      <c r="N122" s="184">
        <v>827433.40099999995</v>
      </c>
      <c r="O122" s="185">
        <v>833940.49199999997</v>
      </c>
      <c r="P122" s="186">
        <f t="shared" si="78"/>
        <v>0.78641870054264529</v>
      </c>
      <c r="Q122" s="62">
        <f t="shared" si="79"/>
        <v>404156.28800000006</v>
      </c>
      <c r="R122" s="62">
        <f t="shared" si="80"/>
        <v>292992.92499999976</v>
      </c>
      <c r="S122" s="17">
        <f t="shared" si="81"/>
        <v>-27.50504354394711</v>
      </c>
      <c r="T122" s="62">
        <v>558113.4360000001</v>
      </c>
      <c r="U122" s="62">
        <v>921845.56199999992</v>
      </c>
      <c r="V122" s="187">
        <v>65.171720037214754</v>
      </c>
      <c r="W122" s="62">
        <f t="shared" si="82"/>
        <v>-629865.24000000011</v>
      </c>
      <c r="X122" s="62">
        <f t="shared" si="83"/>
        <v>0</v>
      </c>
      <c r="Y122" s="188">
        <f t="shared" si="84"/>
        <v>-100</v>
      </c>
      <c r="Z122" s="184">
        <v>1231589.689</v>
      </c>
      <c r="AA122" s="185">
        <v>1498785.675</v>
      </c>
      <c r="AB122" s="189">
        <f t="shared" si="85"/>
        <v>21.695211350539328</v>
      </c>
      <c r="AC122" s="63">
        <f t="shared" si="86"/>
        <v>-71751.804000000004</v>
      </c>
      <c r="AD122" s="63">
        <f t="shared" si="87"/>
        <v>0</v>
      </c>
      <c r="AE122" s="64">
        <f t="shared" si="88"/>
        <v>-100</v>
      </c>
      <c r="AF122" s="185">
        <v>278828.08500000002</v>
      </c>
      <c r="AG122" s="65">
        <v>223895.78699999995</v>
      </c>
      <c r="AH122" s="62">
        <v>331216.62000000005</v>
      </c>
      <c r="AI122" s="60">
        <f t="shared" si="89"/>
        <v>292992.92499999976</v>
      </c>
      <c r="AJ122" s="63"/>
      <c r="AK122" s="63"/>
      <c r="AL122" s="63"/>
      <c r="AM122" s="66"/>
      <c r="AN122" s="63"/>
      <c r="AO122" s="63"/>
      <c r="AP122" s="63"/>
      <c r="AQ122" s="63"/>
      <c r="AR122" s="190">
        <f t="shared" si="108"/>
        <v>-11.540391602329706</v>
      </c>
      <c r="AS122" s="184">
        <v>1159837.885</v>
      </c>
      <c r="AT122" s="185">
        <v>1126933.4169999999</v>
      </c>
      <c r="AU122" s="186">
        <f t="shared" si="91"/>
        <v>-2.8369885503438361</v>
      </c>
      <c r="AY122" s="194" t="s">
        <v>178</v>
      </c>
      <c r="AZ122" s="182" t="s">
        <v>179</v>
      </c>
      <c r="BE122" s="196">
        <v>2178488.5</v>
      </c>
      <c r="BF122" s="196">
        <v>2436929.79</v>
      </c>
      <c r="BG122" s="196">
        <v>2125382.79</v>
      </c>
      <c r="BH122" s="196">
        <v>2441594.1</v>
      </c>
      <c r="BI122" s="197">
        <v>2725865</v>
      </c>
      <c r="BJ122" s="14">
        <f t="shared" si="92"/>
        <v>11.642840224753161</v>
      </c>
      <c r="BK122" s="15">
        <f t="shared" si="93"/>
        <v>4.6051000802618205</v>
      </c>
      <c r="BL122" s="184">
        <v>640956</v>
      </c>
      <c r="BM122" s="185">
        <v>514330</v>
      </c>
      <c r="BN122" s="186">
        <f t="shared" si="94"/>
        <v>-19.755802270358654</v>
      </c>
      <c r="BO122" s="62">
        <f t="shared" si="95"/>
        <v>605722.10000000009</v>
      </c>
      <c r="BP122" s="62">
        <f t="shared" si="96"/>
        <v>222380</v>
      </c>
      <c r="BQ122" s="17">
        <f t="shared" si="97"/>
        <v>-63.286794389704461</v>
      </c>
      <c r="BR122" s="62">
        <v>541041</v>
      </c>
      <c r="BS122" s="62">
        <v>916800</v>
      </c>
      <c r="BT122" s="17">
        <v>69.451113686393455</v>
      </c>
      <c r="BU122" s="62">
        <f t="shared" si="98"/>
        <v>-887723.10000000009</v>
      </c>
      <c r="BV122" s="62">
        <f t="shared" si="99"/>
        <v>0</v>
      </c>
      <c r="BW122" s="188">
        <f t="shared" si="100"/>
        <v>-100</v>
      </c>
      <c r="BX122" s="184">
        <v>1246678.1000000001</v>
      </c>
      <c r="BY122" s="185">
        <v>1287296</v>
      </c>
      <c r="BZ122" s="189">
        <f t="shared" si="101"/>
        <v>3.2580904405074493</v>
      </c>
      <c r="CA122" s="63">
        <f t="shared" si="102"/>
        <v>-346682.10000000009</v>
      </c>
      <c r="CB122" s="63">
        <f t="shared" si="103"/>
        <v>0</v>
      </c>
      <c r="CC122" s="64">
        <f t="shared" si="104"/>
        <v>-100</v>
      </c>
      <c r="CD122" s="185">
        <v>204750</v>
      </c>
      <c r="CE122" s="65">
        <v>200320</v>
      </c>
      <c r="CF122" s="62">
        <v>109260</v>
      </c>
      <c r="CG122" s="60">
        <f t="shared" si="105"/>
        <v>222380</v>
      </c>
      <c r="CH122" s="63"/>
      <c r="CI122" s="63"/>
      <c r="CJ122" s="63"/>
      <c r="CK122" s="66"/>
      <c r="CL122" s="63"/>
      <c r="CM122" s="63"/>
      <c r="CN122" s="63"/>
      <c r="CO122" s="63"/>
      <c r="CP122" s="190">
        <f t="shared" si="109"/>
        <v>103.53285740435658</v>
      </c>
      <c r="CQ122" s="184">
        <v>899996</v>
      </c>
      <c r="CR122" s="185">
        <v>736710</v>
      </c>
      <c r="CS122" s="186">
        <f t="shared" si="107"/>
        <v>-18.142969524308995</v>
      </c>
    </row>
    <row r="123" spans="3:97" ht="13.5" hidden="1" x14ac:dyDescent="0.25">
      <c r="C123" s="181">
        <v>940510</v>
      </c>
      <c r="D123" s="182" t="s">
        <v>180</v>
      </c>
      <c r="G123" s="184">
        <v>3610714.193</v>
      </c>
      <c r="H123" s="184">
        <v>3728083.2640000004</v>
      </c>
      <c r="I123" s="184">
        <v>3450271.6050000004</v>
      </c>
      <c r="J123" s="184">
        <v>3069547.0689999997</v>
      </c>
      <c r="K123" s="185">
        <v>2971323.1419999995</v>
      </c>
      <c r="L123" s="14">
        <f t="shared" si="76"/>
        <v>-3.1999485524097091</v>
      </c>
      <c r="M123" s="15">
        <f t="shared" si="77"/>
        <v>-5.6742593778620858</v>
      </c>
      <c r="N123" s="184">
        <v>792283.26400000008</v>
      </c>
      <c r="O123" s="185">
        <v>896251.12899999984</v>
      </c>
      <c r="P123" s="186">
        <f t="shared" si="78"/>
        <v>13.122562311249295</v>
      </c>
      <c r="Q123" s="62">
        <f t="shared" si="79"/>
        <v>848228.31499999983</v>
      </c>
      <c r="R123" s="62">
        <f t="shared" si="80"/>
        <v>218878.54600000021</v>
      </c>
      <c r="S123" s="17">
        <f t="shared" si="81"/>
        <v>-74.195798215012402</v>
      </c>
      <c r="T123" s="62">
        <v>832583.58900000062</v>
      </c>
      <c r="U123" s="62">
        <v>994538.2929999996</v>
      </c>
      <c r="V123" s="187">
        <v>19.452065370940051</v>
      </c>
      <c r="W123" s="62">
        <f t="shared" si="82"/>
        <v>-1433595.1120000002</v>
      </c>
      <c r="X123" s="62">
        <f t="shared" si="83"/>
        <v>0</v>
      </c>
      <c r="Y123" s="188">
        <f t="shared" si="84"/>
        <v>-100</v>
      </c>
      <c r="Z123" s="184">
        <v>1640511.5789999999</v>
      </c>
      <c r="AA123" s="185">
        <v>1406396.1130000001</v>
      </c>
      <c r="AB123" s="189">
        <f t="shared" si="85"/>
        <v>-14.270881656483558</v>
      </c>
      <c r="AC123" s="63">
        <f t="shared" si="86"/>
        <v>-601011.5229999997</v>
      </c>
      <c r="AD123" s="63">
        <f t="shared" si="87"/>
        <v>0</v>
      </c>
      <c r="AE123" s="64">
        <f t="shared" si="88"/>
        <v>-100</v>
      </c>
      <c r="AF123" s="185">
        <v>267677.81900000002</v>
      </c>
      <c r="AG123" s="65">
        <v>362931.18900000001</v>
      </c>
      <c r="AH123" s="62">
        <v>265642.12099999981</v>
      </c>
      <c r="AI123" s="60">
        <f t="shared" si="89"/>
        <v>218878.54600000021</v>
      </c>
      <c r="AJ123" s="63"/>
      <c r="AK123" s="63"/>
      <c r="AL123" s="63"/>
      <c r="AM123" s="66"/>
      <c r="AN123" s="63"/>
      <c r="AO123" s="63"/>
      <c r="AP123" s="63"/>
      <c r="AQ123" s="63"/>
      <c r="AR123" s="190">
        <f t="shared" si="108"/>
        <v>-17.603975914647826</v>
      </c>
      <c r="AS123" s="184">
        <v>1039500.0560000002</v>
      </c>
      <c r="AT123" s="185">
        <v>1115129.675</v>
      </c>
      <c r="AU123" s="186">
        <f t="shared" si="91"/>
        <v>7.2755762314263714</v>
      </c>
      <c r="AY123" s="194">
        <v>940510</v>
      </c>
      <c r="AZ123" s="182" t="s">
        <v>180</v>
      </c>
      <c r="BE123" s="196">
        <v>554509.62800000003</v>
      </c>
      <c r="BF123" s="196">
        <v>592651.58799999987</v>
      </c>
      <c r="BG123" s="196">
        <v>476826.88000000006</v>
      </c>
      <c r="BH123" s="196">
        <v>465271.64600000007</v>
      </c>
      <c r="BI123" s="197">
        <v>427364.82</v>
      </c>
      <c r="BJ123" s="14">
        <f t="shared" si="92"/>
        <v>-8.1472460928771184</v>
      </c>
      <c r="BK123" s="15">
        <f t="shared" si="93"/>
        <v>-7.345045101631726</v>
      </c>
      <c r="BL123" s="184">
        <v>126326.45</v>
      </c>
      <c r="BM123" s="185">
        <v>204783.91000000003</v>
      </c>
      <c r="BN123" s="186">
        <f t="shared" si="94"/>
        <v>62.106914268547911</v>
      </c>
      <c r="BO123" s="62">
        <f t="shared" si="95"/>
        <v>108124.36600000005</v>
      </c>
      <c r="BP123" s="62">
        <f t="shared" si="96"/>
        <v>78205.039999999921</v>
      </c>
      <c r="BQ123" s="17">
        <f t="shared" si="97"/>
        <v>-27.67121520046658</v>
      </c>
      <c r="BR123" s="62">
        <v>129121.46999999997</v>
      </c>
      <c r="BS123" s="62">
        <v>151479.84000000008</v>
      </c>
      <c r="BT123" s="17">
        <v>17.315764760113183</v>
      </c>
      <c r="BU123" s="62">
        <f t="shared" si="98"/>
        <v>-210191.49600000001</v>
      </c>
      <c r="BV123" s="62">
        <f t="shared" si="99"/>
        <v>0</v>
      </c>
      <c r="BW123" s="188">
        <f t="shared" si="100"/>
        <v>-100</v>
      </c>
      <c r="BX123" s="184">
        <v>234450.81600000005</v>
      </c>
      <c r="BY123" s="185">
        <v>201156.47</v>
      </c>
      <c r="BZ123" s="189">
        <f t="shared" si="101"/>
        <v>-14.200993866449174</v>
      </c>
      <c r="CA123" s="63">
        <f t="shared" si="102"/>
        <v>-81070.026000000042</v>
      </c>
      <c r="CB123" s="63">
        <f t="shared" si="103"/>
        <v>0</v>
      </c>
      <c r="CC123" s="64">
        <f t="shared" si="104"/>
        <v>-100</v>
      </c>
      <c r="CD123" s="185">
        <v>49065.760000000002</v>
      </c>
      <c r="CE123" s="65">
        <v>88265.849999999977</v>
      </c>
      <c r="CF123" s="62">
        <v>67452.300000000047</v>
      </c>
      <c r="CG123" s="60">
        <f t="shared" si="105"/>
        <v>78205.039999999921</v>
      </c>
      <c r="CH123" s="63"/>
      <c r="CI123" s="63"/>
      <c r="CJ123" s="63"/>
      <c r="CK123" s="66"/>
      <c r="CL123" s="63"/>
      <c r="CM123" s="63"/>
      <c r="CN123" s="63"/>
      <c r="CO123" s="63"/>
      <c r="CP123" s="190">
        <f t="shared" si="109"/>
        <v>15.941250335422019</v>
      </c>
      <c r="CQ123" s="184">
        <v>153380.79</v>
      </c>
      <c r="CR123" s="185">
        <v>282988.94999999995</v>
      </c>
      <c r="CS123" s="186">
        <f t="shared" si="107"/>
        <v>84.500907838589129</v>
      </c>
    </row>
    <row r="124" spans="3:97" ht="13.5" hidden="1" x14ac:dyDescent="0.25">
      <c r="C124" s="181" t="s">
        <v>181</v>
      </c>
      <c r="D124" s="182" t="s">
        <v>182</v>
      </c>
      <c r="G124" s="184">
        <v>4950747.8900000006</v>
      </c>
      <c r="H124" s="184">
        <v>2531626.8089999999</v>
      </c>
      <c r="I124" s="184">
        <v>3637594.3810000001</v>
      </c>
      <c r="J124" s="184">
        <v>4408897.2969999993</v>
      </c>
      <c r="K124" s="185">
        <v>3714311.4230000004</v>
      </c>
      <c r="L124" s="14">
        <f t="shared" si="76"/>
        <v>-15.754185847618283</v>
      </c>
      <c r="M124" s="15">
        <f t="shared" si="77"/>
        <v>-0.19908335092092955</v>
      </c>
      <c r="N124" s="184">
        <v>1515516.9200000004</v>
      </c>
      <c r="O124" s="185">
        <v>787565.11100000003</v>
      </c>
      <c r="P124" s="186">
        <f t="shared" si="78"/>
        <v>-48.033235353122954</v>
      </c>
      <c r="Q124" s="62">
        <f t="shared" si="79"/>
        <v>598859.3189999992</v>
      </c>
      <c r="R124" s="62">
        <f t="shared" si="80"/>
        <v>296041.77799999993</v>
      </c>
      <c r="S124" s="17">
        <f t="shared" si="81"/>
        <v>-50.565722431381197</v>
      </c>
      <c r="T124" s="62">
        <v>1078358.2910000002</v>
      </c>
      <c r="U124" s="62">
        <v>661785.93299999891</v>
      </c>
      <c r="V124" s="187">
        <v>-38.630236487883714</v>
      </c>
      <c r="W124" s="62">
        <f t="shared" si="82"/>
        <v>-1403871.3519999995</v>
      </c>
      <c r="X124" s="62">
        <f t="shared" si="83"/>
        <v>0</v>
      </c>
      <c r="Y124" s="188">
        <f t="shared" si="84"/>
        <v>-100</v>
      </c>
      <c r="Z124" s="184">
        <v>2114376.2389999996</v>
      </c>
      <c r="AA124" s="185">
        <v>2437362.7420000001</v>
      </c>
      <c r="AB124" s="189">
        <f t="shared" si="85"/>
        <v>15.27573461347437</v>
      </c>
      <c r="AC124" s="63">
        <f t="shared" si="86"/>
        <v>-325513.06099999929</v>
      </c>
      <c r="AD124" s="63">
        <f t="shared" si="87"/>
        <v>0</v>
      </c>
      <c r="AE124" s="64">
        <f t="shared" si="88"/>
        <v>-100</v>
      </c>
      <c r="AF124" s="185">
        <v>215118.34600000002</v>
      </c>
      <c r="AG124" s="65">
        <v>264027.53899999999</v>
      </c>
      <c r="AH124" s="62">
        <v>308419.22600000002</v>
      </c>
      <c r="AI124" s="60">
        <f t="shared" si="89"/>
        <v>296041.77799999993</v>
      </c>
      <c r="AJ124" s="63"/>
      <c r="AK124" s="63"/>
      <c r="AL124" s="63"/>
      <c r="AM124" s="66"/>
      <c r="AN124" s="63"/>
      <c r="AO124" s="63"/>
      <c r="AP124" s="63"/>
      <c r="AQ124" s="63"/>
      <c r="AR124" s="190">
        <f t="shared" si="108"/>
        <v>-4.0131895020059778</v>
      </c>
      <c r="AS124" s="184">
        <v>1788863.1780000003</v>
      </c>
      <c r="AT124" s="185">
        <v>1083606.889</v>
      </c>
      <c r="AU124" s="186">
        <f t="shared" si="91"/>
        <v>-39.424831237708005</v>
      </c>
      <c r="AY124" s="194" t="s">
        <v>181</v>
      </c>
      <c r="AZ124" s="182" t="s">
        <v>182</v>
      </c>
      <c r="BE124" s="196">
        <v>467893.53000000009</v>
      </c>
      <c r="BF124" s="196">
        <v>342442.777</v>
      </c>
      <c r="BG124" s="196">
        <v>572389.16800000018</v>
      </c>
      <c r="BH124" s="196">
        <v>604349.49499999976</v>
      </c>
      <c r="BI124" s="197">
        <v>518642.66300000006</v>
      </c>
      <c r="BJ124" s="14">
        <f t="shared" si="92"/>
        <v>-14.181666851562397</v>
      </c>
      <c r="BK124" s="15">
        <f t="shared" si="93"/>
        <v>8.0473836717939804</v>
      </c>
      <c r="BL124" s="184">
        <v>194402.96000000005</v>
      </c>
      <c r="BM124" s="185">
        <v>105697.857</v>
      </c>
      <c r="BN124" s="186">
        <f t="shared" si="94"/>
        <v>-45.629502246262106</v>
      </c>
      <c r="BO124" s="62">
        <f t="shared" si="95"/>
        <v>122995.24599999996</v>
      </c>
      <c r="BP124" s="62">
        <f t="shared" si="96"/>
        <v>29406.234000000004</v>
      </c>
      <c r="BQ124" s="17">
        <f t="shared" si="97"/>
        <v>-76.091568612334811</v>
      </c>
      <c r="BR124" s="62">
        <v>125942.45900000006</v>
      </c>
      <c r="BS124" s="62">
        <v>85973.374000000113</v>
      </c>
      <c r="BT124" s="17">
        <v>-31.735989051952629</v>
      </c>
      <c r="BU124" s="62">
        <f t="shared" si="98"/>
        <v>-194484.40500000003</v>
      </c>
      <c r="BV124" s="62">
        <f t="shared" si="99"/>
        <v>0</v>
      </c>
      <c r="BW124" s="188">
        <f t="shared" si="100"/>
        <v>-100</v>
      </c>
      <c r="BX124" s="184">
        <v>317398.20600000001</v>
      </c>
      <c r="BY124" s="185">
        <v>350218.20600000001</v>
      </c>
      <c r="BZ124" s="189">
        <f t="shared" si="101"/>
        <v>10.340323095588007</v>
      </c>
      <c r="CA124" s="63">
        <f t="shared" si="102"/>
        <v>-68541.945999999967</v>
      </c>
      <c r="CB124" s="63">
        <f t="shared" si="103"/>
        <v>0</v>
      </c>
      <c r="CC124" s="64">
        <f t="shared" si="104"/>
        <v>-100</v>
      </c>
      <c r="CD124" s="185">
        <v>28147.425999999999</v>
      </c>
      <c r="CE124" s="65">
        <v>30462.060999999987</v>
      </c>
      <c r="CF124" s="62">
        <v>47088.370000000017</v>
      </c>
      <c r="CG124" s="60">
        <f t="shared" si="105"/>
        <v>29406.234000000004</v>
      </c>
      <c r="CH124" s="63"/>
      <c r="CI124" s="63"/>
      <c r="CJ124" s="63"/>
      <c r="CK124" s="66"/>
      <c r="CL124" s="63"/>
      <c r="CM124" s="63"/>
      <c r="CN124" s="63"/>
      <c r="CO124" s="63"/>
      <c r="CP124" s="190">
        <f t="shared" si="109"/>
        <v>-37.550962159021445</v>
      </c>
      <c r="CQ124" s="184">
        <v>248856.26000000004</v>
      </c>
      <c r="CR124" s="185">
        <v>135104.09100000001</v>
      </c>
      <c r="CS124" s="186">
        <f t="shared" si="107"/>
        <v>-45.709988971143424</v>
      </c>
    </row>
    <row r="125" spans="3:97" ht="13.5" hidden="1" x14ac:dyDescent="0.25">
      <c r="C125" s="181" t="s">
        <v>183</v>
      </c>
      <c r="D125" s="182" t="s">
        <v>184</v>
      </c>
      <c r="G125" s="184">
        <v>1682320</v>
      </c>
      <c r="H125" s="184">
        <v>1883976.51</v>
      </c>
      <c r="I125" s="184">
        <v>2218575.8800000004</v>
      </c>
      <c r="J125" s="184">
        <v>1015762.26</v>
      </c>
      <c r="K125" s="185">
        <v>1830900.68</v>
      </c>
      <c r="L125" s="14">
        <f t="shared" si="76"/>
        <v>80.24893738422611</v>
      </c>
      <c r="M125" s="15">
        <f t="shared" si="77"/>
        <v>-4.3856901706733282</v>
      </c>
      <c r="N125" s="184">
        <v>149024.21</v>
      </c>
      <c r="O125" s="185">
        <v>481338.61200000002</v>
      </c>
      <c r="P125" s="186">
        <f t="shared" si="78"/>
        <v>222.99356728681872</v>
      </c>
      <c r="Q125" s="62">
        <f t="shared" si="79"/>
        <v>388504.85000000009</v>
      </c>
      <c r="R125" s="62">
        <f t="shared" si="80"/>
        <v>550182.91499999992</v>
      </c>
      <c r="S125" s="17">
        <f t="shared" si="81"/>
        <v>41.615456023264521</v>
      </c>
      <c r="T125" s="62">
        <v>54770.900000000023</v>
      </c>
      <c r="U125" s="62">
        <v>513775.86999999965</v>
      </c>
      <c r="V125" s="187">
        <v>838.04533064090504</v>
      </c>
      <c r="W125" s="62">
        <f t="shared" si="82"/>
        <v>-221205.75000000009</v>
      </c>
      <c r="X125" s="62">
        <f t="shared" si="83"/>
        <v>0</v>
      </c>
      <c r="Y125" s="188">
        <f t="shared" si="84"/>
        <v>-100</v>
      </c>
      <c r="Z125" s="184">
        <v>537529.06000000006</v>
      </c>
      <c r="AA125" s="185">
        <v>866772.51</v>
      </c>
      <c r="AB125" s="189">
        <f t="shared" si="85"/>
        <v>61.251283791056785</v>
      </c>
      <c r="AC125" s="63">
        <f t="shared" si="86"/>
        <v>-166434.85000000003</v>
      </c>
      <c r="AD125" s="63">
        <f t="shared" si="87"/>
        <v>0</v>
      </c>
      <c r="AE125" s="64">
        <f t="shared" si="88"/>
        <v>-100</v>
      </c>
      <c r="AF125" s="185">
        <v>119313.75</v>
      </c>
      <c r="AG125" s="65">
        <v>286384.88</v>
      </c>
      <c r="AH125" s="62">
        <v>75639.982000000018</v>
      </c>
      <c r="AI125" s="60">
        <f t="shared" si="89"/>
        <v>550182.91499999992</v>
      </c>
      <c r="AJ125" s="63"/>
      <c r="AK125" s="63"/>
      <c r="AL125" s="63"/>
      <c r="AM125" s="66"/>
      <c r="AN125" s="63"/>
      <c r="AO125" s="63"/>
      <c r="AP125" s="63"/>
      <c r="AQ125" s="63"/>
      <c r="AR125" s="190">
        <f t="shared" si="108"/>
        <v>627.37049963866957</v>
      </c>
      <c r="AS125" s="184">
        <v>371094.21</v>
      </c>
      <c r="AT125" s="185">
        <v>1031521.527</v>
      </c>
      <c r="AU125" s="186">
        <f t="shared" si="91"/>
        <v>177.96756166042042</v>
      </c>
      <c r="AY125" s="194" t="s">
        <v>183</v>
      </c>
      <c r="AZ125" s="182" t="s">
        <v>184</v>
      </c>
      <c r="BE125" s="196">
        <v>706430</v>
      </c>
      <c r="BF125" s="196">
        <v>900996.4</v>
      </c>
      <c r="BG125" s="196">
        <v>792122</v>
      </c>
      <c r="BH125" s="196">
        <v>272556.28500000003</v>
      </c>
      <c r="BI125" s="197">
        <v>448561</v>
      </c>
      <c r="BJ125" s="14">
        <f t="shared" si="92"/>
        <v>64.575548129444144</v>
      </c>
      <c r="BK125" s="15">
        <f t="shared" si="93"/>
        <v>-18.974113754655875</v>
      </c>
      <c r="BL125" s="184">
        <v>55750.5</v>
      </c>
      <c r="BM125" s="185">
        <v>126491.42</v>
      </c>
      <c r="BN125" s="186">
        <f t="shared" si="94"/>
        <v>126.88840458829966</v>
      </c>
      <c r="BO125" s="62">
        <f t="shared" si="95"/>
        <v>72574.5</v>
      </c>
      <c r="BP125" s="62">
        <f t="shared" si="96"/>
        <v>143844.23000000004</v>
      </c>
      <c r="BQ125" s="17">
        <f t="shared" si="97"/>
        <v>98.202164672164514</v>
      </c>
      <c r="BR125" s="62">
        <v>14496.285000000003</v>
      </c>
      <c r="BS125" s="62">
        <v>109160</v>
      </c>
      <c r="BT125" s="17">
        <v>653.02051525614991</v>
      </c>
      <c r="BU125" s="62">
        <f t="shared" si="98"/>
        <v>-22420.785000000003</v>
      </c>
      <c r="BV125" s="62">
        <f t="shared" si="99"/>
        <v>0</v>
      </c>
      <c r="BW125" s="188">
        <f t="shared" si="100"/>
        <v>-100</v>
      </c>
      <c r="BX125" s="184">
        <v>128325</v>
      </c>
      <c r="BY125" s="185">
        <v>234900.5</v>
      </c>
      <c r="BZ125" s="189">
        <f t="shared" si="101"/>
        <v>83.051237093317738</v>
      </c>
      <c r="CA125" s="63">
        <f t="shared" si="102"/>
        <v>-7924.5</v>
      </c>
      <c r="CB125" s="63">
        <f t="shared" si="103"/>
        <v>0</v>
      </c>
      <c r="CC125" s="64">
        <f t="shared" si="104"/>
        <v>-100</v>
      </c>
      <c r="CD125" s="185">
        <v>35000</v>
      </c>
      <c r="CE125" s="65">
        <v>80483.23</v>
      </c>
      <c r="CF125" s="62">
        <v>11008.190000000002</v>
      </c>
      <c r="CG125" s="60">
        <f t="shared" si="105"/>
        <v>143844.23000000004</v>
      </c>
      <c r="CH125" s="63"/>
      <c r="CI125" s="63"/>
      <c r="CJ125" s="63"/>
      <c r="CK125" s="66"/>
      <c r="CL125" s="63"/>
      <c r="CM125" s="63"/>
      <c r="CN125" s="63"/>
      <c r="CO125" s="63"/>
      <c r="CP125" s="190">
        <f t="shared" si="109"/>
        <v>1206.7019192074265</v>
      </c>
      <c r="CQ125" s="184">
        <v>120400.5</v>
      </c>
      <c r="CR125" s="185">
        <v>270335.65000000002</v>
      </c>
      <c r="CS125" s="186">
        <f t="shared" si="107"/>
        <v>124.53033832915979</v>
      </c>
    </row>
    <row r="126" spans="3:97" ht="13.5" hidden="1" x14ac:dyDescent="0.25">
      <c r="C126" s="181">
        <v>8478</v>
      </c>
      <c r="D126" s="182" t="s">
        <v>185</v>
      </c>
      <c r="G126" s="184">
        <v>1857414.86</v>
      </c>
      <c r="H126" s="184">
        <v>1921584.456</v>
      </c>
      <c r="I126" s="184">
        <v>2293653.165</v>
      </c>
      <c r="J126" s="184">
        <v>2651640.8950000005</v>
      </c>
      <c r="K126" s="185">
        <v>3119250.7399999998</v>
      </c>
      <c r="L126" s="14">
        <f t="shared" si="76"/>
        <v>17.634735000570249</v>
      </c>
      <c r="M126" s="15">
        <f t="shared" si="77"/>
        <v>14.554933445645688</v>
      </c>
      <c r="N126" s="184">
        <v>716681.39</v>
      </c>
      <c r="O126" s="185">
        <v>658788.80000000005</v>
      </c>
      <c r="P126" s="186">
        <f t="shared" si="78"/>
        <v>-8.077869860692207</v>
      </c>
      <c r="Q126" s="62">
        <f t="shared" si="79"/>
        <v>733465.81500000006</v>
      </c>
      <c r="R126" s="62">
        <f t="shared" si="80"/>
        <v>329118.88</v>
      </c>
      <c r="S126" s="17">
        <f t="shared" si="81"/>
        <v>-55.128259113207619</v>
      </c>
      <c r="T126" s="62">
        <v>493294.61999999988</v>
      </c>
      <c r="U126" s="62">
        <v>1140844.6799999997</v>
      </c>
      <c r="V126" s="187">
        <v>131.270448479653</v>
      </c>
      <c r="W126" s="62">
        <f t="shared" si="82"/>
        <v>-1039888.9049999999</v>
      </c>
      <c r="X126" s="62">
        <f t="shared" si="83"/>
        <v>0</v>
      </c>
      <c r="Y126" s="188">
        <f t="shared" si="84"/>
        <v>-100</v>
      </c>
      <c r="Z126" s="184">
        <v>1450147.2050000001</v>
      </c>
      <c r="AA126" s="185">
        <v>1319796.26</v>
      </c>
      <c r="AB126" s="189">
        <f t="shared" si="85"/>
        <v>-8.9888077948610778</v>
      </c>
      <c r="AC126" s="63">
        <f t="shared" si="86"/>
        <v>-546594.28500000003</v>
      </c>
      <c r="AD126" s="63">
        <f t="shared" si="87"/>
        <v>0</v>
      </c>
      <c r="AE126" s="64">
        <f t="shared" si="88"/>
        <v>-100</v>
      </c>
      <c r="AF126" s="185">
        <v>179653.16</v>
      </c>
      <c r="AG126" s="65">
        <v>294249.43999999994</v>
      </c>
      <c r="AH126" s="62">
        <v>184886.2000000001</v>
      </c>
      <c r="AI126" s="60">
        <f t="shared" si="89"/>
        <v>329118.88</v>
      </c>
      <c r="AJ126" s="63"/>
      <c r="AK126" s="63"/>
      <c r="AL126" s="63"/>
      <c r="AM126" s="66"/>
      <c r="AN126" s="63"/>
      <c r="AO126" s="63"/>
      <c r="AP126" s="63"/>
      <c r="AQ126" s="63"/>
      <c r="AR126" s="190">
        <f t="shared" si="108"/>
        <v>78.011598485987506</v>
      </c>
      <c r="AS126" s="184">
        <v>903552.92</v>
      </c>
      <c r="AT126" s="185">
        <v>987907.68</v>
      </c>
      <c r="AU126" s="186">
        <f t="shared" si="91"/>
        <v>9.3358958986043685</v>
      </c>
      <c r="AY126" s="194">
        <v>8478</v>
      </c>
      <c r="AZ126" s="182" t="s">
        <v>185</v>
      </c>
      <c r="BE126" s="196">
        <v>254659</v>
      </c>
      <c r="BF126" s="196">
        <v>242429</v>
      </c>
      <c r="BG126" s="196">
        <v>248142</v>
      </c>
      <c r="BH126" s="196">
        <v>208081.8</v>
      </c>
      <c r="BI126" s="197">
        <v>229364.22</v>
      </c>
      <c r="BJ126" s="14">
        <f t="shared" si="92"/>
        <v>10.227910369864166</v>
      </c>
      <c r="BK126" s="15">
        <f t="shared" si="93"/>
        <v>-3.5553190305630977</v>
      </c>
      <c r="BL126" s="184">
        <v>54057.599999999999</v>
      </c>
      <c r="BM126" s="185">
        <v>43205.599999999999</v>
      </c>
      <c r="BN126" s="186">
        <f t="shared" si="94"/>
        <v>-20.074883087669448</v>
      </c>
      <c r="BO126" s="62">
        <f t="shared" si="95"/>
        <v>57044.4</v>
      </c>
      <c r="BP126" s="62">
        <f t="shared" si="96"/>
        <v>25557.3</v>
      </c>
      <c r="BQ126" s="17">
        <f t="shared" si="97"/>
        <v>-55.197530344784063</v>
      </c>
      <c r="BR126" s="62">
        <v>41440.200000000012</v>
      </c>
      <c r="BS126" s="62">
        <v>88282.22</v>
      </c>
      <c r="BT126" s="17">
        <v>113.03521701150086</v>
      </c>
      <c r="BU126" s="62">
        <f t="shared" si="98"/>
        <v>-86707.800000000017</v>
      </c>
      <c r="BV126" s="62">
        <f t="shared" si="99"/>
        <v>0</v>
      </c>
      <c r="BW126" s="188">
        <f t="shared" si="100"/>
        <v>-100</v>
      </c>
      <c r="BX126" s="184">
        <v>111102</v>
      </c>
      <c r="BY126" s="185">
        <v>93642.9</v>
      </c>
      <c r="BZ126" s="189">
        <f t="shared" si="101"/>
        <v>-15.714478587244161</v>
      </c>
      <c r="CA126" s="63">
        <f t="shared" si="102"/>
        <v>-45267.600000000006</v>
      </c>
      <c r="CB126" s="63">
        <f t="shared" si="103"/>
        <v>0</v>
      </c>
      <c r="CC126" s="64">
        <f t="shared" si="104"/>
        <v>-100</v>
      </c>
      <c r="CD126" s="185">
        <v>13480.2</v>
      </c>
      <c r="CE126" s="65">
        <v>19726.899999999998</v>
      </c>
      <c r="CF126" s="62">
        <v>9998.5</v>
      </c>
      <c r="CG126" s="60">
        <f t="shared" si="105"/>
        <v>25557.3</v>
      </c>
      <c r="CH126" s="63"/>
      <c r="CI126" s="63"/>
      <c r="CJ126" s="63"/>
      <c r="CK126" s="66"/>
      <c r="CL126" s="63"/>
      <c r="CM126" s="63"/>
      <c r="CN126" s="63"/>
      <c r="CO126" s="63"/>
      <c r="CP126" s="190">
        <f t="shared" si="109"/>
        <v>155.61134170125518</v>
      </c>
      <c r="CQ126" s="184">
        <v>65834.399999999994</v>
      </c>
      <c r="CR126" s="185">
        <v>68762.899999999994</v>
      </c>
      <c r="CS126" s="186">
        <f t="shared" si="107"/>
        <v>4.4482823569440901</v>
      </c>
    </row>
    <row r="127" spans="3:97" ht="40.5" hidden="1" x14ac:dyDescent="0.25">
      <c r="C127" s="181">
        <v>843221</v>
      </c>
      <c r="D127" s="182" t="s">
        <v>186</v>
      </c>
      <c r="G127" s="184">
        <v>2476771.6</v>
      </c>
      <c r="H127" s="184">
        <v>2025847.35</v>
      </c>
      <c r="I127" s="184">
        <v>2453270.4560000002</v>
      </c>
      <c r="J127" s="184">
        <v>2188860.27</v>
      </c>
      <c r="K127" s="185">
        <v>2138819.7799999998</v>
      </c>
      <c r="L127" s="14">
        <f t="shared" si="76"/>
        <v>-2.2861436468030107</v>
      </c>
      <c r="M127" s="15">
        <f t="shared" si="77"/>
        <v>-2.136942844321382</v>
      </c>
      <c r="N127" s="184">
        <v>633786</v>
      </c>
      <c r="O127" s="185">
        <v>594274.92000000004</v>
      </c>
      <c r="P127" s="186">
        <f t="shared" si="78"/>
        <v>-6.2341358124035491</v>
      </c>
      <c r="Q127" s="62">
        <f t="shared" si="79"/>
        <v>330964.67000000004</v>
      </c>
      <c r="R127" s="62">
        <f t="shared" si="80"/>
        <v>257048.39999999994</v>
      </c>
      <c r="S127" s="17">
        <f t="shared" si="81"/>
        <v>-22.333583219018543</v>
      </c>
      <c r="T127" s="62">
        <v>683874.20000000007</v>
      </c>
      <c r="U127" s="62">
        <v>650679.6</v>
      </c>
      <c r="V127" s="187">
        <v>-4.8539044169234771</v>
      </c>
      <c r="W127" s="62">
        <f t="shared" si="82"/>
        <v>-776435.67000000016</v>
      </c>
      <c r="X127" s="62">
        <f t="shared" si="83"/>
        <v>0</v>
      </c>
      <c r="Y127" s="188">
        <f t="shared" si="84"/>
        <v>-100</v>
      </c>
      <c r="Z127" s="184">
        <v>964750.67</v>
      </c>
      <c r="AA127" s="185">
        <v>1091565.2</v>
      </c>
      <c r="AB127" s="189">
        <f t="shared" si="85"/>
        <v>13.144798334268057</v>
      </c>
      <c r="AC127" s="63">
        <f t="shared" si="86"/>
        <v>-92561.470000000088</v>
      </c>
      <c r="AD127" s="63">
        <f t="shared" si="87"/>
        <v>0</v>
      </c>
      <c r="AE127" s="64">
        <f t="shared" si="88"/>
        <v>-100</v>
      </c>
      <c r="AF127" s="185">
        <v>162920.4</v>
      </c>
      <c r="AG127" s="65">
        <v>274459.19999999995</v>
      </c>
      <c r="AH127" s="62">
        <v>156895.32000000009</v>
      </c>
      <c r="AI127" s="60">
        <f t="shared" si="89"/>
        <v>257048.39999999994</v>
      </c>
      <c r="AJ127" s="63"/>
      <c r="AK127" s="63"/>
      <c r="AL127" s="63"/>
      <c r="AM127" s="66"/>
      <c r="AN127" s="63"/>
      <c r="AO127" s="63"/>
      <c r="AP127" s="63"/>
      <c r="AQ127" s="63"/>
      <c r="AR127" s="190">
        <f t="shared" si="108"/>
        <v>63.834332343373781</v>
      </c>
      <c r="AS127" s="184">
        <v>872189.2</v>
      </c>
      <c r="AT127" s="185">
        <v>851323.32</v>
      </c>
      <c r="AU127" s="186">
        <f t="shared" si="91"/>
        <v>-2.3923570711492421</v>
      </c>
      <c r="AY127" s="194">
        <v>843221</v>
      </c>
      <c r="AZ127" s="182" t="s">
        <v>186</v>
      </c>
      <c r="BE127" s="196">
        <v>99293</v>
      </c>
      <c r="BF127" s="196">
        <v>82912.100000000006</v>
      </c>
      <c r="BG127" s="196">
        <v>99513.5</v>
      </c>
      <c r="BH127" s="196">
        <v>105174.73</v>
      </c>
      <c r="BI127" s="197">
        <v>105213.53</v>
      </c>
      <c r="BJ127" s="14">
        <f t="shared" si="92"/>
        <v>3.6890990830214555E-2</v>
      </c>
      <c r="BK127" s="15">
        <f t="shared" si="93"/>
        <v>3.6000442543159039</v>
      </c>
      <c r="BL127" s="184">
        <v>31317.4</v>
      </c>
      <c r="BM127" s="185">
        <v>28756.17</v>
      </c>
      <c r="BN127" s="186">
        <f t="shared" si="94"/>
        <v>-8.1782970489248896</v>
      </c>
      <c r="BO127" s="62">
        <f t="shared" si="95"/>
        <v>13279.909999999996</v>
      </c>
      <c r="BP127" s="62">
        <f t="shared" si="96"/>
        <v>12422</v>
      </c>
      <c r="BQ127" s="17">
        <f t="shared" si="97"/>
        <v>-6.4602094441904834</v>
      </c>
      <c r="BR127" s="62">
        <v>33932.050000000003</v>
      </c>
      <c r="BS127" s="62">
        <v>32007.56</v>
      </c>
      <c r="BT127" s="17">
        <v>-5.6715995644236097</v>
      </c>
      <c r="BU127" s="62">
        <f t="shared" si="98"/>
        <v>-35442.480000000003</v>
      </c>
      <c r="BV127" s="62">
        <f t="shared" si="99"/>
        <v>0</v>
      </c>
      <c r="BW127" s="188">
        <f t="shared" si="100"/>
        <v>-100</v>
      </c>
      <c r="BX127" s="184">
        <v>44597.31</v>
      </c>
      <c r="BY127" s="185">
        <v>53867.88</v>
      </c>
      <c r="BZ127" s="189">
        <f t="shared" si="101"/>
        <v>20.787285152400447</v>
      </c>
      <c r="CA127" s="63">
        <f t="shared" si="102"/>
        <v>-1510.4300000000003</v>
      </c>
      <c r="CB127" s="63">
        <f t="shared" si="103"/>
        <v>0</v>
      </c>
      <c r="CC127" s="64">
        <f t="shared" si="104"/>
        <v>-100</v>
      </c>
      <c r="CD127" s="185">
        <v>7968.79</v>
      </c>
      <c r="CE127" s="65">
        <v>13205.96</v>
      </c>
      <c r="CF127" s="62">
        <v>7581.4199999999992</v>
      </c>
      <c r="CG127" s="60">
        <f t="shared" si="105"/>
        <v>12422</v>
      </c>
      <c r="CH127" s="63"/>
      <c r="CI127" s="63"/>
      <c r="CJ127" s="63"/>
      <c r="CK127" s="66"/>
      <c r="CL127" s="63"/>
      <c r="CM127" s="63"/>
      <c r="CN127" s="63"/>
      <c r="CO127" s="63"/>
      <c r="CP127" s="190">
        <f t="shared" si="109"/>
        <v>63.84793350058434</v>
      </c>
      <c r="CQ127" s="184">
        <v>43086.879999999997</v>
      </c>
      <c r="CR127" s="185">
        <v>41178.17</v>
      </c>
      <c r="CS127" s="186">
        <f t="shared" si="107"/>
        <v>-4.4299099865202569</v>
      </c>
    </row>
    <row r="128" spans="3:97" ht="13.5" hidden="1" x14ac:dyDescent="0.25">
      <c r="C128" s="181" t="s">
        <v>187</v>
      </c>
      <c r="D128" s="182" t="s">
        <v>188</v>
      </c>
      <c r="G128" s="184">
        <v>45724</v>
      </c>
      <c r="H128" s="184">
        <v>91731.93</v>
      </c>
      <c r="I128" s="184">
        <v>78890.8</v>
      </c>
      <c r="J128" s="184">
        <v>1126209.8949999998</v>
      </c>
      <c r="K128" s="185">
        <v>1336799.635</v>
      </c>
      <c r="L128" s="14">
        <f t="shared" si="76"/>
        <v>18.698977955614595</v>
      </c>
      <c r="M128" s="15">
        <f t="shared" si="77"/>
        <v>152.40287720027351</v>
      </c>
      <c r="N128" s="184">
        <v>350678.91500000004</v>
      </c>
      <c r="O128" s="185">
        <v>537841.93700000003</v>
      </c>
      <c r="P128" s="186">
        <f t="shared" si="78"/>
        <v>53.371621159487162</v>
      </c>
      <c r="Q128" s="62">
        <f t="shared" si="79"/>
        <v>94935.005000000005</v>
      </c>
      <c r="R128" s="62">
        <f t="shared" si="80"/>
        <v>276281.03600000008</v>
      </c>
      <c r="S128" s="17">
        <f t="shared" si="81"/>
        <v>191.02124764200525</v>
      </c>
      <c r="T128" s="62">
        <v>431573.08399999986</v>
      </c>
      <c r="U128" s="62">
        <v>378468.34699999989</v>
      </c>
      <c r="V128" s="187">
        <v>-12.304923307033667</v>
      </c>
      <c r="W128" s="62">
        <f t="shared" si="82"/>
        <v>-372520.83999999985</v>
      </c>
      <c r="X128" s="62">
        <f t="shared" si="83"/>
        <v>0</v>
      </c>
      <c r="Y128" s="188">
        <f t="shared" si="84"/>
        <v>-100</v>
      </c>
      <c r="Z128" s="184">
        <v>445613.92000000004</v>
      </c>
      <c r="AA128" s="185">
        <v>683817.51600000006</v>
      </c>
      <c r="AB128" s="189">
        <f t="shared" si="85"/>
        <v>53.455151490779286</v>
      </c>
      <c r="AC128" s="63">
        <f t="shared" si="86"/>
        <v>59052.244000000006</v>
      </c>
      <c r="AD128" s="63">
        <f t="shared" si="87"/>
        <v>0</v>
      </c>
      <c r="AE128" s="64">
        <f t="shared" si="88"/>
        <v>-100</v>
      </c>
      <c r="AF128" s="185">
        <v>90108.835999999981</v>
      </c>
      <c r="AG128" s="65">
        <v>164929.69600000003</v>
      </c>
      <c r="AH128" s="62">
        <v>282803.40500000003</v>
      </c>
      <c r="AI128" s="60">
        <f t="shared" si="89"/>
        <v>276281.03600000008</v>
      </c>
      <c r="AJ128" s="63"/>
      <c r="AK128" s="63"/>
      <c r="AL128" s="63"/>
      <c r="AM128" s="66"/>
      <c r="AN128" s="63"/>
      <c r="AO128" s="63"/>
      <c r="AP128" s="63"/>
      <c r="AQ128" s="63"/>
      <c r="AR128" s="190">
        <f t="shared" si="108"/>
        <v>-2.3063261915110065</v>
      </c>
      <c r="AS128" s="184">
        <v>504666.16400000005</v>
      </c>
      <c r="AT128" s="185">
        <v>814122.97300000011</v>
      </c>
      <c r="AU128" s="186">
        <f t="shared" si="91"/>
        <v>61.319111736605358</v>
      </c>
      <c r="AY128" s="194" t="s">
        <v>187</v>
      </c>
      <c r="AZ128" s="182" t="s">
        <v>188</v>
      </c>
      <c r="BE128" s="196">
        <v>16350</v>
      </c>
      <c r="BF128" s="196">
        <v>32203</v>
      </c>
      <c r="BG128" s="196">
        <v>27604</v>
      </c>
      <c r="BH128" s="196">
        <v>534628</v>
      </c>
      <c r="BI128" s="197">
        <v>691911.5</v>
      </c>
      <c r="BJ128" s="14">
        <f t="shared" si="92"/>
        <v>29.419241042369649</v>
      </c>
      <c r="BK128" s="15">
        <f t="shared" si="93"/>
        <v>180.10579586378088</v>
      </c>
      <c r="BL128" s="184">
        <v>186004</v>
      </c>
      <c r="BM128" s="185">
        <v>254932.4</v>
      </c>
      <c r="BN128" s="186">
        <f t="shared" si="94"/>
        <v>37.057482634782048</v>
      </c>
      <c r="BO128" s="62">
        <f t="shared" si="95"/>
        <v>33747</v>
      </c>
      <c r="BP128" s="62">
        <f t="shared" si="96"/>
        <v>133175.00000000003</v>
      </c>
      <c r="BQ128" s="17">
        <f t="shared" si="97"/>
        <v>294.62767060775781</v>
      </c>
      <c r="BR128" s="62">
        <v>210605.59999999998</v>
      </c>
      <c r="BS128" s="62">
        <v>186824</v>
      </c>
      <c r="BT128" s="17">
        <v>-11.292007430001853</v>
      </c>
      <c r="BU128" s="62">
        <f t="shared" si="98"/>
        <v>-157152.59999999998</v>
      </c>
      <c r="BV128" s="62">
        <f t="shared" si="99"/>
        <v>0</v>
      </c>
      <c r="BW128" s="188">
        <f t="shared" si="100"/>
        <v>-100</v>
      </c>
      <c r="BX128" s="184">
        <v>219751</v>
      </c>
      <c r="BY128" s="185">
        <v>362310.5</v>
      </c>
      <c r="BZ128" s="189">
        <f t="shared" si="101"/>
        <v>64.873197391593209</v>
      </c>
      <c r="CA128" s="63">
        <f t="shared" si="102"/>
        <v>53453</v>
      </c>
      <c r="CB128" s="63">
        <f t="shared" si="103"/>
        <v>0</v>
      </c>
      <c r="CC128" s="64">
        <f t="shared" si="104"/>
        <v>-100</v>
      </c>
      <c r="CD128" s="185">
        <v>45526</v>
      </c>
      <c r="CE128" s="65">
        <v>70640.399999999994</v>
      </c>
      <c r="CF128" s="62">
        <v>138766</v>
      </c>
      <c r="CG128" s="60">
        <f t="shared" si="105"/>
        <v>133175.00000000003</v>
      </c>
      <c r="CH128" s="63"/>
      <c r="CI128" s="63"/>
      <c r="CJ128" s="63"/>
      <c r="CK128" s="66"/>
      <c r="CL128" s="63"/>
      <c r="CM128" s="63"/>
      <c r="CN128" s="63"/>
      <c r="CO128" s="63"/>
      <c r="CP128" s="190">
        <f t="shared" si="109"/>
        <v>-4.0290849343498918</v>
      </c>
      <c r="CQ128" s="184">
        <v>273204</v>
      </c>
      <c r="CR128" s="185">
        <v>388107.4</v>
      </c>
      <c r="CS128" s="186">
        <f t="shared" si="107"/>
        <v>42.057729755054837</v>
      </c>
    </row>
    <row r="129" spans="3:97" ht="27" hidden="1" x14ac:dyDescent="0.25">
      <c r="C129" s="181">
        <v>732111</v>
      </c>
      <c r="D129" s="182" t="s">
        <v>189</v>
      </c>
      <c r="G129" s="184">
        <v>4683867.6880000001</v>
      </c>
      <c r="H129" s="184">
        <v>3232581.8190000006</v>
      </c>
      <c r="I129" s="184">
        <v>3917362.4020000007</v>
      </c>
      <c r="J129" s="184">
        <v>3877745.8049999997</v>
      </c>
      <c r="K129" s="185">
        <v>3146353.8849999998</v>
      </c>
      <c r="L129" s="14">
        <f t="shared" si="76"/>
        <v>-18.861265198377282</v>
      </c>
      <c r="M129" s="15">
        <f t="shared" si="77"/>
        <v>-5.9532978785233155</v>
      </c>
      <c r="N129" s="184">
        <v>921385.60499999986</v>
      </c>
      <c r="O129" s="185">
        <v>663547.44899999991</v>
      </c>
      <c r="P129" s="186">
        <f t="shared" si="78"/>
        <v>-27.983740423207504</v>
      </c>
      <c r="Q129" s="62">
        <f t="shared" si="79"/>
        <v>1264520.0109999999</v>
      </c>
      <c r="R129" s="62">
        <f t="shared" si="80"/>
        <v>149969.93900000019</v>
      </c>
      <c r="S129" s="17">
        <f t="shared" si="81"/>
        <v>-88.140168783774172</v>
      </c>
      <c r="T129" s="62">
        <v>942538.13799999957</v>
      </c>
      <c r="U129" s="62">
        <v>772664.53599999961</v>
      </c>
      <c r="V129" s="187">
        <v>-18.022995054657407</v>
      </c>
      <c r="W129" s="62">
        <f t="shared" si="82"/>
        <v>-2002821.9149999991</v>
      </c>
      <c r="X129" s="62">
        <f t="shared" si="83"/>
        <v>0</v>
      </c>
      <c r="Y129" s="188">
        <f t="shared" si="84"/>
        <v>-100</v>
      </c>
      <c r="Z129" s="184">
        <v>2185905.6159999999</v>
      </c>
      <c r="AA129" s="185">
        <v>1565237.3270000005</v>
      </c>
      <c r="AB129" s="189">
        <f t="shared" si="85"/>
        <v>-28.39410285864783</v>
      </c>
      <c r="AC129" s="63">
        <f t="shared" si="86"/>
        <v>-1060283.7769999998</v>
      </c>
      <c r="AD129" s="63">
        <f t="shared" si="87"/>
        <v>0</v>
      </c>
      <c r="AE129" s="64">
        <f t="shared" si="88"/>
        <v>-100</v>
      </c>
      <c r="AF129" s="185">
        <v>174683.84899999999</v>
      </c>
      <c r="AG129" s="65">
        <v>306756.06700000004</v>
      </c>
      <c r="AH129" s="62">
        <v>182107.53299999988</v>
      </c>
      <c r="AI129" s="60">
        <f t="shared" si="89"/>
        <v>149969.93900000019</v>
      </c>
      <c r="AJ129" s="63"/>
      <c r="AK129" s="63"/>
      <c r="AL129" s="63"/>
      <c r="AM129" s="66"/>
      <c r="AN129" s="63"/>
      <c r="AO129" s="63"/>
      <c r="AP129" s="63"/>
      <c r="AQ129" s="63"/>
      <c r="AR129" s="190">
        <f t="shared" si="108"/>
        <v>-17.647591766563391</v>
      </c>
      <c r="AS129" s="184">
        <v>1125621.8390000002</v>
      </c>
      <c r="AT129" s="185">
        <v>813517.38800000004</v>
      </c>
      <c r="AU129" s="186">
        <f t="shared" si="91"/>
        <v>-27.727291723237439</v>
      </c>
      <c r="AY129" s="194">
        <v>732111</v>
      </c>
      <c r="AZ129" s="182" t="s">
        <v>189</v>
      </c>
      <c r="BE129" s="196">
        <v>715101.94000000006</v>
      </c>
      <c r="BF129" s="196">
        <v>546531.84199999995</v>
      </c>
      <c r="BG129" s="196">
        <v>545444.47900000005</v>
      </c>
      <c r="BH129" s="196">
        <v>623838.19900000002</v>
      </c>
      <c r="BI129" s="197">
        <v>546149.24100000004</v>
      </c>
      <c r="BJ129" s="14">
        <f t="shared" si="92"/>
        <v>-12.453382643854418</v>
      </c>
      <c r="BK129" s="15">
        <f t="shared" si="93"/>
        <v>-3.9860526115419503</v>
      </c>
      <c r="BL129" s="184">
        <v>162432.16</v>
      </c>
      <c r="BM129" s="185">
        <v>105359.16</v>
      </c>
      <c r="BN129" s="186">
        <f t="shared" si="94"/>
        <v>-35.136514837948347</v>
      </c>
      <c r="BO129" s="62">
        <f t="shared" si="95"/>
        <v>162593.94900000005</v>
      </c>
      <c r="BP129" s="62">
        <f t="shared" si="96"/>
        <v>28004.5</v>
      </c>
      <c r="BQ129" s="17">
        <f t="shared" si="97"/>
        <v>-82.776419311889654</v>
      </c>
      <c r="BR129" s="62">
        <v>160507.35000000006</v>
      </c>
      <c r="BS129" s="62">
        <v>131155.51999999999</v>
      </c>
      <c r="BT129" s="17">
        <v>-18.286907110484389</v>
      </c>
      <c r="BU129" s="62">
        <f t="shared" si="98"/>
        <v>-291526.46900000016</v>
      </c>
      <c r="BV129" s="62">
        <f t="shared" si="99"/>
        <v>0</v>
      </c>
      <c r="BW129" s="188">
        <f t="shared" si="100"/>
        <v>-100</v>
      </c>
      <c r="BX129" s="184">
        <v>325026.10900000005</v>
      </c>
      <c r="BY129" s="185">
        <v>267680.18099999998</v>
      </c>
      <c r="BZ129" s="189">
        <f t="shared" si="101"/>
        <v>-17.643483527041841</v>
      </c>
      <c r="CA129" s="63">
        <f t="shared" si="102"/>
        <v>-131019.11900000006</v>
      </c>
      <c r="CB129" s="63">
        <f t="shared" si="103"/>
        <v>0</v>
      </c>
      <c r="CC129" s="64">
        <f t="shared" si="104"/>
        <v>-100</v>
      </c>
      <c r="CD129" s="185">
        <v>16276.88</v>
      </c>
      <c r="CE129" s="65">
        <v>52914.530000000006</v>
      </c>
      <c r="CF129" s="62">
        <v>36167.75</v>
      </c>
      <c r="CG129" s="60">
        <f t="shared" si="105"/>
        <v>28004.5</v>
      </c>
      <c r="CH129" s="63"/>
      <c r="CI129" s="63"/>
      <c r="CJ129" s="63"/>
      <c r="CK129" s="66"/>
      <c r="CL129" s="63"/>
      <c r="CM129" s="63"/>
      <c r="CN129" s="63"/>
      <c r="CO129" s="63"/>
      <c r="CP129" s="190">
        <f t="shared" si="109"/>
        <v>-22.57052208113582</v>
      </c>
      <c r="CQ129" s="184">
        <v>194006.99</v>
      </c>
      <c r="CR129" s="185">
        <v>133363.66</v>
      </c>
      <c r="CS129" s="186">
        <f t="shared" si="107"/>
        <v>-31.258322187257271</v>
      </c>
    </row>
    <row r="130" spans="3:97" ht="13.5" hidden="1" x14ac:dyDescent="0.25">
      <c r="C130" s="181" t="s">
        <v>190</v>
      </c>
      <c r="D130" s="182" t="s">
        <v>191</v>
      </c>
      <c r="G130" s="184">
        <v>122428.14199999999</v>
      </c>
      <c r="H130" s="184">
        <v>5331619.5580000002</v>
      </c>
      <c r="I130" s="184">
        <v>3050722.5440000002</v>
      </c>
      <c r="J130" s="184">
        <v>2306226.7089999998</v>
      </c>
      <c r="K130" s="185">
        <v>2574410.4339999999</v>
      </c>
      <c r="L130" s="14">
        <f t="shared" si="76"/>
        <v>11.628680040579658</v>
      </c>
      <c r="M130" s="15">
        <f t="shared" si="77"/>
        <v>69.107780740176793</v>
      </c>
      <c r="N130" s="184">
        <v>667793.79</v>
      </c>
      <c r="O130" s="185">
        <v>784033.59</v>
      </c>
      <c r="P130" s="186">
        <f t="shared" si="78"/>
        <v>17.406541022191885</v>
      </c>
      <c r="Q130" s="62">
        <f t="shared" si="79"/>
        <v>393797.58699999982</v>
      </c>
      <c r="R130" s="62">
        <f t="shared" si="80"/>
        <v>26257.55899999995</v>
      </c>
      <c r="S130" s="17">
        <f t="shared" si="81"/>
        <v>-93.332219427743738</v>
      </c>
      <c r="T130" s="62">
        <v>472569.37100000016</v>
      </c>
      <c r="U130" s="62">
        <v>446277.03999999963</v>
      </c>
      <c r="V130" s="187">
        <v>-5.5636976523390729</v>
      </c>
      <c r="W130" s="62">
        <f t="shared" si="82"/>
        <v>-763238.03</v>
      </c>
      <c r="X130" s="62">
        <f t="shared" si="83"/>
        <v>0</v>
      </c>
      <c r="Y130" s="188">
        <f t="shared" si="84"/>
        <v>-100</v>
      </c>
      <c r="Z130" s="184">
        <v>1061591.3769999999</v>
      </c>
      <c r="AA130" s="185">
        <v>977618.35</v>
      </c>
      <c r="AB130" s="189">
        <f t="shared" si="85"/>
        <v>-7.9101082412051191</v>
      </c>
      <c r="AC130" s="63">
        <f t="shared" si="86"/>
        <v>-290668.65899999987</v>
      </c>
      <c r="AD130" s="63">
        <f t="shared" si="87"/>
        <v>0</v>
      </c>
      <c r="AE130" s="64">
        <f t="shared" si="88"/>
        <v>-100</v>
      </c>
      <c r="AF130" s="185">
        <v>516176.21500000003</v>
      </c>
      <c r="AG130" s="65">
        <v>159115.12099999998</v>
      </c>
      <c r="AH130" s="62">
        <v>108742.25400000002</v>
      </c>
      <c r="AI130" s="60">
        <f t="shared" si="89"/>
        <v>26257.55899999995</v>
      </c>
      <c r="AJ130" s="63"/>
      <c r="AK130" s="63"/>
      <c r="AL130" s="63"/>
      <c r="AM130" s="66"/>
      <c r="AN130" s="63"/>
      <c r="AO130" s="63"/>
      <c r="AP130" s="63"/>
      <c r="AQ130" s="63"/>
      <c r="AR130" s="190">
        <f t="shared" si="108"/>
        <v>-75.853398256762318</v>
      </c>
      <c r="AS130" s="184">
        <v>770922.71799999999</v>
      </c>
      <c r="AT130" s="185">
        <v>810291.14899999998</v>
      </c>
      <c r="AU130" s="186">
        <f t="shared" si="91"/>
        <v>5.1066637525137741</v>
      </c>
      <c r="AY130" s="194" t="s">
        <v>190</v>
      </c>
      <c r="AZ130" s="182" t="s">
        <v>191</v>
      </c>
      <c r="BE130" s="196">
        <v>114143</v>
      </c>
      <c r="BF130" s="196">
        <v>1048830.8599999999</v>
      </c>
      <c r="BG130" s="196">
        <v>877529.29</v>
      </c>
      <c r="BH130" s="196">
        <v>738757.69</v>
      </c>
      <c r="BI130" s="197">
        <v>912319.45</v>
      </c>
      <c r="BJ130" s="14">
        <f t="shared" si="92"/>
        <v>23.493733107536251</v>
      </c>
      <c r="BK130" s="15">
        <f t="shared" si="93"/>
        <v>46.325220062883801</v>
      </c>
      <c r="BL130" s="184">
        <v>219665.53</v>
      </c>
      <c r="BM130" s="185">
        <v>266652.84000000003</v>
      </c>
      <c r="BN130" s="186">
        <f t="shared" si="94"/>
        <v>21.390388378185701</v>
      </c>
      <c r="BO130" s="62">
        <f t="shared" si="95"/>
        <v>107811.11000000002</v>
      </c>
      <c r="BP130" s="62">
        <f t="shared" si="96"/>
        <v>6773.0099999999511</v>
      </c>
      <c r="BQ130" s="17">
        <f t="shared" si="97"/>
        <v>-93.717706830028973</v>
      </c>
      <c r="BR130" s="62">
        <v>149179.13</v>
      </c>
      <c r="BS130" s="62">
        <v>145283.98000000007</v>
      </c>
      <c r="BT130" s="17">
        <v>-2.6110555813001026</v>
      </c>
      <c r="BU130" s="62">
        <f t="shared" si="98"/>
        <v>-224218.11000000002</v>
      </c>
      <c r="BV130" s="62">
        <f t="shared" si="99"/>
        <v>0</v>
      </c>
      <c r="BW130" s="188">
        <f t="shared" si="100"/>
        <v>-100</v>
      </c>
      <c r="BX130" s="184">
        <v>327476.64</v>
      </c>
      <c r="BY130" s="185">
        <v>319720.75</v>
      </c>
      <c r="BZ130" s="189">
        <f t="shared" si="101"/>
        <v>-2.3683796193829316</v>
      </c>
      <c r="CA130" s="63">
        <f t="shared" si="102"/>
        <v>-75038.98000000001</v>
      </c>
      <c r="CB130" s="63">
        <f t="shared" si="103"/>
        <v>0</v>
      </c>
      <c r="CC130" s="64">
        <f t="shared" si="104"/>
        <v>-100</v>
      </c>
      <c r="CD130" s="185">
        <v>160783.41</v>
      </c>
      <c r="CE130" s="65">
        <v>55553.48000000001</v>
      </c>
      <c r="CF130" s="62">
        <v>50315.950000000012</v>
      </c>
      <c r="CG130" s="60">
        <f t="shared" si="105"/>
        <v>6773.0099999999511</v>
      </c>
      <c r="CH130" s="63"/>
      <c r="CI130" s="63"/>
      <c r="CJ130" s="63"/>
      <c r="CK130" s="66"/>
      <c r="CL130" s="63"/>
      <c r="CM130" s="63"/>
      <c r="CN130" s="63"/>
      <c r="CO130" s="63"/>
      <c r="CP130" s="190">
        <f t="shared" si="109"/>
        <v>-86.539039807456788</v>
      </c>
      <c r="CQ130" s="184">
        <v>252437.66</v>
      </c>
      <c r="CR130" s="185">
        <v>273425.84999999998</v>
      </c>
      <c r="CS130" s="186">
        <f t="shared" si="107"/>
        <v>8.3142071591061217</v>
      </c>
    </row>
    <row r="131" spans="3:97" ht="13.5" hidden="1" x14ac:dyDescent="0.25">
      <c r="C131" s="181" t="s">
        <v>192</v>
      </c>
      <c r="D131" s="182" t="s">
        <v>193</v>
      </c>
      <c r="G131" s="184">
        <v>6765037.6899999995</v>
      </c>
      <c r="H131" s="184">
        <v>6257305.1600000001</v>
      </c>
      <c r="I131" s="184">
        <v>5444586.8100000005</v>
      </c>
      <c r="J131" s="184">
        <v>2547967.8810000001</v>
      </c>
      <c r="K131" s="185">
        <v>2386134.0150000001</v>
      </c>
      <c r="L131" s="14">
        <f t="shared" si="76"/>
        <v>-6.3514876779563263</v>
      </c>
      <c r="M131" s="15">
        <f t="shared" si="77"/>
        <v>-25.789461395951761</v>
      </c>
      <c r="N131" s="184">
        <v>421189.68700000003</v>
      </c>
      <c r="O131" s="185">
        <v>648881.74100000004</v>
      </c>
      <c r="P131" s="186">
        <f t="shared" si="78"/>
        <v>54.059266175717156</v>
      </c>
      <c r="Q131" s="62">
        <f t="shared" si="79"/>
        <v>453558.26299999992</v>
      </c>
      <c r="R131" s="62">
        <f t="shared" si="80"/>
        <v>149924.99999999988</v>
      </c>
      <c r="S131" s="17">
        <f t="shared" si="81"/>
        <v>-66.944709813389522</v>
      </c>
      <c r="T131" s="62">
        <v>521267.35100000002</v>
      </c>
      <c r="U131" s="62">
        <v>491562.91000000003</v>
      </c>
      <c r="V131" s="187">
        <v>-5.6985040292692322</v>
      </c>
      <c r="W131" s="62">
        <f t="shared" si="82"/>
        <v>-835594.11399999994</v>
      </c>
      <c r="X131" s="62">
        <f t="shared" si="83"/>
        <v>0</v>
      </c>
      <c r="Y131" s="188">
        <f t="shared" si="84"/>
        <v>-100</v>
      </c>
      <c r="Z131" s="184">
        <v>874747.95</v>
      </c>
      <c r="AA131" s="185">
        <v>805733.38699999999</v>
      </c>
      <c r="AB131" s="189">
        <f t="shared" si="85"/>
        <v>-7.8896512989827485</v>
      </c>
      <c r="AC131" s="63">
        <f t="shared" si="86"/>
        <v>-314326.76299999992</v>
      </c>
      <c r="AD131" s="63">
        <f t="shared" si="87"/>
        <v>0</v>
      </c>
      <c r="AE131" s="64">
        <f t="shared" si="88"/>
        <v>-100</v>
      </c>
      <c r="AF131" s="185">
        <v>80213</v>
      </c>
      <c r="AG131" s="65">
        <v>294598.75</v>
      </c>
      <c r="AH131" s="62">
        <v>274069.99100000004</v>
      </c>
      <c r="AI131" s="60">
        <f t="shared" si="89"/>
        <v>149924.99999999988</v>
      </c>
      <c r="AJ131" s="63"/>
      <c r="AK131" s="63"/>
      <c r="AL131" s="63"/>
      <c r="AM131" s="66"/>
      <c r="AN131" s="63"/>
      <c r="AO131" s="63"/>
      <c r="AP131" s="63"/>
      <c r="AQ131" s="63"/>
      <c r="AR131" s="190">
        <f t="shared" si="108"/>
        <v>-45.296820183425382</v>
      </c>
      <c r="AS131" s="184">
        <v>560421.18700000003</v>
      </c>
      <c r="AT131" s="185">
        <v>798806.74099999992</v>
      </c>
      <c r="AU131" s="186">
        <f t="shared" si="91"/>
        <v>42.536856123535507</v>
      </c>
      <c r="AY131" s="194" t="s">
        <v>192</v>
      </c>
      <c r="AZ131" s="182" t="s">
        <v>193</v>
      </c>
      <c r="BE131" s="196">
        <v>728681</v>
      </c>
      <c r="BF131" s="196">
        <v>868878.5</v>
      </c>
      <c r="BG131" s="196">
        <v>1025528.16</v>
      </c>
      <c r="BH131" s="196">
        <v>428034.31</v>
      </c>
      <c r="BI131" s="197">
        <v>393247.43</v>
      </c>
      <c r="BJ131" s="14">
        <f t="shared" si="92"/>
        <v>-8.1271242017958816</v>
      </c>
      <c r="BK131" s="15">
        <f t="shared" si="93"/>
        <v>-17.647337892667665</v>
      </c>
      <c r="BL131" s="184">
        <v>76689</v>
      </c>
      <c r="BM131" s="185">
        <v>119014.3</v>
      </c>
      <c r="BN131" s="186">
        <f t="shared" si="94"/>
        <v>55.19083571307489</v>
      </c>
      <c r="BO131" s="62">
        <f t="shared" si="95"/>
        <v>31337.78</v>
      </c>
      <c r="BP131" s="62">
        <f t="shared" si="96"/>
        <v>12999.999999999989</v>
      </c>
      <c r="BQ131" s="17">
        <f t="shared" si="97"/>
        <v>-58.516525420754149</v>
      </c>
      <c r="BR131" s="62">
        <v>105348.33</v>
      </c>
      <c r="BS131" s="62">
        <v>59360.800000000017</v>
      </c>
      <c r="BT131" s="17">
        <v>-43.652832465403094</v>
      </c>
      <c r="BU131" s="62">
        <f t="shared" si="98"/>
        <v>-121472.89</v>
      </c>
      <c r="BV131" s="62">
        <f t="shared" si="99"/>
        <v>0</v>
      </c>
      <c r="BW131" s="188">
        <f t="shared" si="100"/>
        <v>-100</v>
      </c>
      <c r="BX131" s="184">
        <v>108026.78</v>
      </c>
      <c r="BY131" s="185">
        <v>142148.72999999998</v>
      </c>
      <c r="BZ131" s="189">
        <f t="shared" si="101"/>
        <v>31.586565849690217</v>
      </c>
      <c r="CA131" s="63">
        <f t="shared" si="102"/>
        <v>-16124.559999999998</v>
      </c>
      <c r="CB131" s="63">
        <f t="shared" si="103"/>
        <v>0</v>
      </c>
      <c r="CC131" s="64">
        <f t="shared" si="104"/>
        <v>-100</v>
      </c>
      <c r="CD131" s="185">
        <v>17920.3</v>
      </c>
      <c r="CE131" s="65">
        <v>65880</v>
      </c>
      <c r="CF131" s="62">
        <v>35214</v>
      </c>
      <c r="CG131" s="60">
        <f t="shared" si="105"/>
        <v>12999.999999999989</v>
      </c>
      <c r="CH131" s="63"/>
      <c r="CI131" s="63"/>
      <c r="CJ131" s="63"/>
      <c r="CK131" s="66"/>
      <c r="CL131" s="63"/>
      <c r="CM131" s="63"/>
      <c r="CN131" s="63"/>
      <c r="CO131" s="63"/>
      <c r="CP131" s="190">
        <f t="shared" si="109"/>
        <v>-63.082864769693906</v>
      </c>
      <c r="CQ131" s="184">
        <v>91902.22</v>
      </c>
      <c r="CR131" s="185">
        <v>132014.29999999999</v>
      </c>
      <c r="CS131" s="186">
        <f t="shared" si="107"/>
        <v>43.646475569360547</v>
      </c>
    </row>
    <row r="132" spans="3:97" ht="13.5" hidden="1" x14ac:dyDescent="0.25">
      <c r="C132" s="181">
        <v>1202</v>
      </c>
      <c r="D132" s="182" t="s">
        <v>194</v>
      </c>
      <c r="G132" s="184">
        <v>4964538.352</v>
      </c>
      <c r="H132" s="184">
        <v>4780973.1859999998</v>
      </c>
      <c r="I132" s="184">
        <v>4851765.63</v>
      </c>
      <c r="J132" s="184">
        <v>3863750.3509999998</v>
      </c>
      <c r="K132" s="185">
        <v>3865161.7659999998</v>
      </c>
      <c r="L132" s="14">
        <f t="shared" si="76"/>
        <v>3.6529663455992713E-2</v>
      </c>
      <c r="M132" s="15">
        <f t="shared" si="77"/>
        <v>-6.8877039716219457</v>
      </c>
      <c r="N132" s="184">
        <v>481966.28599999996</v>
      </c>
      <c r="O132" s="185">
        <v>530038.9</v>
      </c>
      <c r="P132" s="186">
        <f t="shared" si="78"/>
        <v>9.9742690300956163</v>
      </c>
      <c r="Q132" s="62">
        <f t="shared" si="79"/>
        <v>669506.755</v>
      </c>
      <c r="R132" s="62">
        <f t="shared" si="80"/>
        <v>222931.40000000002</v>
      </c>
      <c r="S132" s="17">
        <f t="shared" si="81"/>
        <v>-66.702143281586459</v>
      </c>
      <c r="T132" s="62">
        <v>911077.60000000021</v>
      </c>
      <c r="U132" s="62">
        <v>819735.70000000007</v>
      </c>
      <c r="V132" s="187">
        <v>-10.025699237913447</v>
      </c>
      <c r="W132" s="62">
        <f t="shared" si="82"/>
        <v>-1493856.1550000003</v>
      </c>
      <c r="X132" s="62">
        <f t="shared" si="83"/>
        <v>0</v>
      </c>
      <c r="Y132" s="188">
        <f t="shared" si="84"/>
        <v>-100</v>
      </c>
      <c r="Z132" s="184">
        <v>1151473.041</v>
      </c>
      <c r="AA132" s="185">
        <v>920147.31599999999</v>
      </c>
      <c r="AB132" s="189">
        <f t="shared" si="85"/>
        <v>-20.089547628410344</v>
      </c>
      <c r="AC132" s="63">
        <f t="shared" si="86"/>
        <v>-582778.55499999993</v>
      </c>
      <c r="AD132" s="63">
        <f t="shared" si="87"/>
        <v>0</v>
      </c>
      <c r="AE132" s="64">
        <f t="shared" si="88"/>
        <v>-100</v>
      </c>
      <c r="AF132" s="185">
        <v>90126.8</v>
      </c>
      <c r="AG132" s="65">
        <v>163850.20000000001</v>
      </c>
      <c r="AH132" s="62">
        <v>276061.90000000002</v>
      </c>
      <c r="AI132" s="60">
        <f t="shared" si="89"/>
        <v>222931.40000000002</v>
      </c>
      <c r="AJ132" s="63"/>
      <c r="AK132" s="63"/>
      <c r="AL132" s="63"/>
      <c r="AM132" s="66"/>
      <c r="AN132" s="63"/>
      <c r="AO132" s="63"/>
      <c r="AP132" s="63"/>
      <c r="AQ132" s="63"/>
      <c r="AR132" s="190">
        <f t="shared" si="108"/>
        <v>-19.24586478612224</v>
      </c>
      <c r="AS132" s="184">
        <v>568694.48600000003</v>
      </c>
      <c r="AT132" s="185">
        <v>752970.3</v>
      </c>
      <c r="AU132" s="186">
        <f t="shared" si="91"/>
        <v>32.403305911427459</v>
      </c>
      <c r="AY132" s="194">
        <v>1202</v>
      </c>
      <c r="AZ132" s="182" t="s">
        <v>194</v>
      </c>
      <c r="BE132" s="196">
        <v>2872932</v>
      </c>
      <c r="BF132" s="196">
        <v>2622763</v>
      </c>
      <c r="BG132" s="196">
        <v>2428511</v>
      </c>
      <c r="BH132" s="196">
        <v>2122730</v>
      </c>
      <c r="BI132" s="197">
        <v>2003661.4</v>
      </c>
      <c r="BJ132" s="14">
        <f t="shared" si="92"/>
        <v>-5.6092202022866831</v>
      </c>
      <c r="BK132" s="15">
        <f t="shared" si="93"/>
        <v>-8.9010507169844999</v>
      </c>
      <c r="BL132" s="184">
        <v>290166</v>
      </c>
      <c r="BM132" s="185">
        <v>247066</v>
      </c>
      <c r="BN132" s="186">
        <f t="shared" si="94"/>
        <v>-14.853566579130566</v>
      </c>
      <c r="BO132" s="62">
        <f t="shared" si="95"/>
        <v>320669</v>
      </c>
      <c r="BP132" s="62">
        <f t="shared" si="96"/>
        <v>107494</v>
      </c>
      <c r="BQ132" s="17">
        <f t="shared" si="97"/>
        <v>-66.47820649953691</v>
      </c>
      <c r="BR132" s="62">
        <v>514243</v>
      </c>
      <c r="BS132" s="62">
        <v>457080.00000000012</v>
      </c>
      <c r="BT132" s="17">
        <v>-11.115951019265188</v>
      </c>
      <c r="BU132" s="62">
        <f t="shared" si="98"/>
        <v>-782319</v>
      </c>
      <c r="BV132" s="62">
        <f t="shared" si="99"/>
        <v>0</v>
      </c>
      <c r="BW132" s="188">
        <f t="shared" si="100"/>
        <v>-100</v>
      </c>
      <c r="BX132" s="184">
        <v>610835</v>
      </c>
      <c r="BY132" s="185">
        <v>538953.80000000005</v>
      </c>
      <c r="BZ132" s="189">
        <f t="shared" si="101"/>
        <v>-11.767695040395516</v>
      </c>
      <c r="CA132" s="63">
        <f t="shared" si="102"/>
        <v>-268076</v>
      </c>
      <c r="CB132" s="63">
        <f t="shared" si="103"/>
        <v>0</v>
      </c>
      <c r="CC132" s="64">
        <f t="shared" si="104"/>
        <v>-100</v>
      </c>
      <c r="CD132" s="185">
        <v>47697</v>
      </c>
      <c r="CE132" s="65">
        <v>78333</v>
      </c>
      <c r="CF132" s="62">
        <v>121036</v>
      </c>
      <c r="CG132" s="60">
        <f t="shared" si="105"/>
        <v>107494</v>
      </c>
      <c r="CH132" s="63"/>
      <c r="CI132" s="63"/>
      <c r="CJ132" s="63"/>
      <c r="CK132" s="66"/>
      <c r="CL132" s="63"/>
      <c r="CM132" s="63"/>
      <c r="CN132" s="63"/>
      <c r="CO132" s="63"/>
      <c r="CP132" s="190">
        <f t="shared" si="109"/>
        <v>-11.188406755015038</v>
      </c>
      <c r="CQ132" s="184">
        <v>342759</v>
      </c>
      <c r="CR132" s="185">
        <v>354560</v>
      </c>
      <c r="CS132" s="186">
        <f t="shared" si="107"/>
        <v>3.4429438760178432</v>
      </c>
    </row>
    <row r="133" spans="3:97" ht="13.5" hidden="1" x14ac:dyDescent="0.25">
      <c r="C133" s="181">
        <v>170199</v>
      </c>
      <c r="D133" s="307" t="s">
        <v>195</v>
      </c>
      <c r="G133" s="184">
        <v>165498.894</v>
      </c>
      <c r="H133" s="184">
        <v>1036813.411</v>
      </c>
      <c r="I133" s="184">
        <v>1217635.8359999999</v>
      </c>
      <c r="J133" s="184">
        <v>1085417.219</v>
      </c>
      <c r="K133" s="185">
        <v>592782.29299999995</v>
      </c>
      <c r="L133" s="14">
        <f t="shared" si="76"/>
        <v>-45.386687936816308</v>
      </c>
      <c r="M133" s="15">
        <f t="shared" si="77"/>
        <v>29.66108020755712</v>
      </c>
      <c r="N133" s="184">
        <v>82049.5</v>
      </c>
      <c r="O133" s="185">
        <v>498960.19900000002</v>
      </c>
      <c r="P133" s="186">
        <f t="shared" si="78"/>
        <v>508.12095015813622</v>
      </c>
      <c r="Q133" s="62">
        <f t="shared" si="79"/>
        <v>909081.14300000004</v>
      </c>
      <c r="R133" s="62">
        <f t="shared" si="80"/>
        <v>210164</v>
      </c>
      <c r="S133" s="17">
        <f t="shared" si="81"/>
        <v>-76.881711647163712</v>
      </c>
      <c r="T133" s="62">
        <v>59745.954000000027</v>
      </c>
      <c r="U133" s="62">
        <v>166862.04300000001</v>
      </c>
      <c r="V133" s="187">
        <v>179.28592955432586</v>
      </c>
      <c r="W133" s="62">
        <f t="shared" si="82"/>
        <v>-968827.09700000007</v>
      </c>
      <c r="X133" s="62">
        <f t="shared" si="83"/>
        <v>0</v>
      </c>
      <c r="Y133" s="188">
        <f t="shared" si="84"/>
        <v>-100</v>
      </c>
      <c r="Z133" s="184">
        <v>991130.64300000004</v>
      </c>
      <c r="AA133" s="185">
        <v>178649.5</v>
      </c>
      <c r="AB133" s="189">
        <f t="shared" si="85"/>
        <v>-81.975181449414634</v>
      </c>
      <c r="AC133" s="63">
        <f t="shared" si="86"/>
        <v>-909081.14300000004</v>
      </c>
      <c r="AD133" s="63">
        <f t="shared" si="87"/>
        <v>0</v>
      </c>
      <c r="AE133" s="64">
        <f t="shared" si="88"/>
        <v>-100</v>
      </c>
      <c r="AF133" s="185">
        <v>177481</v>
      </c>
      <c r="AG133" s="65">
        <v>135613.44</v>
      </c>
      <c r="AH133" s="62">
        <v>185865.75900000002</v>
      </c>
      <c r="AI133" s="60">
        <f t="shared" si="89"/>
        <v>210164</v>
      </c>
      <c r="AJ133" s="63"/>
      <c r="AK133" s="63"/>
      <c r="AL133" s="63"/>
      <c r="AM133" s="66"/>
      <c r="AN133" s="63"/>
      <c r="AO133" s="63"/>
      <c r="AP133" s="63"/>
      <c r="AQ133" s="63"/>
      <c r="AR133" s="190">
        <f t="shared" si="108"/>
        <v>13.073005555584865</v>
      </c>
      <c r="AS133" s="184">
        <v>82049.5</v>
      </c>
      <c r="AT133" s="185">
        <v>709124.19900000002</v>
      </c>
      <c r="AU133" s="186">
        <f t="shared" si="91"/>
        <v>764.26388826257323</v>
      </c>
      <c r="AY133" s="308">
        <v>170199</v>
      </c>
      <c r="AZ133" s="307" t="s">
        <v>195</v>
      </c>
      <c r="BE133" s="196">
        <v>52403</v>
      </c>
      <c r="BF133" s="196">
        <v>394709.5</v>
      </c>
      <c r="BG133" s="196">
        <v>511808</v>
      </c>
      <c r="BH133" s="196">
        <v>443303</v>
      </c>
      <c r="BI133" s="197">
        <v>256642</v>
      </c>
      <c r="BJ133" s="14">
        <f t="shared" si="92"/>
        <v>-42.106865958497913</v>
      </c>
      <c r="BK133" s="15">
        <f t="shared" si="93"/>
        <v>39.006985461691016</v>
      </c>
      <c r="BL133" s="184">
        <v>36475</v>
      </c>
      <c r="BM133" s="185">
        <v>217339.4</v>
      </c>
      <c r="BN133" s="186">
        <f t="shared" si="94"/>
        <v>495.85853324194653</v>
      </c>
      <c r="BO133" s="62">
        <f t="shared" si="95"/>
        <v>370274</v>
      </c>
      <c r="BP133" s="62">
        <f t="shared" si="96"/>
        <v>96600.000000000029</v>
      </c>
      <c r="BQ133" s="17">
        <f t="shared" si="97"/>
        <v>-73.911211697283633</v>
      </c>
      <c r="BR133" s="62">
        <v>23496</v>
      </c>
      <c r="BS133" s="62">
        <v>67602</v>
      </c>
      <c r="BT133" s="17">
        <v>187.7170582226762</v>
      </c>
      <c r="BU133" s="62">
        <f t="shared" si="98"/>
        <v>-393770</v>
      </c>
      <c r="BV133" s="62">
        <f t="shared" si="99"/>
        <v>0</v>
      </c>
      <c r="BW133" s="188">
        <f t="shared" si="100"/>
        <v>-100</v>
      </c>
      <c r="BX133" s="184">
        <v>406749</v>
      </c>
      <c r="BY133" s="185">
        <v>78875</v>
      </c>
      <c r="BZ133" s="189">
        <f t="shared" si="101"/>
        <v>-80.608434194060706</v>
      </c>
      <c r="CA133" s="63">
        <f t="shared" si="102"/>
        <v>-370274</v>
      </c>
      <c r="CB133" s="63">
        <f t="shared" si="103"/>
        <v>0</v>
      </c>
      <c r="CC133" s="64">
        <f t="shared" si="104"/>
        <v>-100</v>
      </c>
      <c r="CD133" s="185">
        <v>76340</v>
      </c>
      <c r="CE133" s="65">
        <v>61401.600000000006</v>
      </c>
      <c r="CF133" s="62">
        <v>79597.799999999988</v>
      </c>
      <c r="CG133" s="60">
        <f t="shared" si="105"/>
        <v>96600.000000000029</v>
      </c>
      <c r="CH133" s="63"/>
      <c r="CI133" s="63"/>
      <c r="CJ133" s="63"/>
      <c r="CK133" s="66"/>
      <c r="CL133" s="63"/>
      <c r="CM133" s="63"/>
      <c r="CN133" s="63"/>
      <c r="CO133" s="63"/>
      <c r="CP133" s="190">
        <f t="shared" si="109"/>
        <v>21.36013809426899</v>
      </c>
      <c r="CQ133" s="184">
        <v>36475</v>
      </c>
      <c r="CR133" s="185">
        <v>313939.40000000002</v>
      </c>
      <c r="CS133" s="186">
        <f t="shared" si="107"/>
        <v>760.69746401644966</v>
      </c>
    </row>
    <row r="134" spans="3:97" ht="13.5" hidden="1" x14ac:dyDescent="0.25">
      <c r="C134" s="181">
        <v>2007</v>
      </c>
      <c r="D134" s="182" t="s">
        <v>196</v>
      </c>
      <c r="G134" s="184">
        <v>785140.90800000005</v>
      </c>
      <c r="H134" s="184">
        <v>877832.11800000002</v>
      </c>
      <c r="I134" s="184">
        <v>573285.65700000001</v>
      </c>
      <c r="J134" s="184">
        <v>1221411</v>
      </c>
      <c r="K134" s="185">
        <v>1990052.0719999999</v>
      </c>
      <c r="L134" s="14">
        <f t="shared" si="76"/>
        <v>62.930583726526123</v>
      </c>
      <c r="M134" s="15">
        <f t="shared" si="77"/>
        <v>24.488261767784934</v>
      </c>
      <c r="N134" s="184">
        <v>551316.83200000005</v>
      </c>
      <c r="O134" s="185">
        <v>522390</v>
      </c>
      <c r="P134" s="186">
        <f t="shared" si="78"/>
        <v>-5.2468617537147955</v>
      </c>
      <c r="Q134" s="62">
        <f t="shared" si="79"/>
        <v>-370495.83200000005</v>
      </c>
      <c r="R134" s="62">
        <f t="shared" si="80"/>
        <v>179840</v>
      </c>
      <c r="S134" s="17">
        <f t="shared" si="81"/>
        <v>-148.54035712876791</v>
      </c>
      <c r="T134" s="62">
        <v>389632</v>
      </c>
      <c r="U134" s="62">
        <v>400393.99999999977</v>
      </c>
      <c r="V134" s="187">
        <v>2.7620934625492177</v>
      </c>
      <c r="W134" s="62">
        <f t="shared" si="82"/>
        <v>221634.33200000005</v>
      </c>
      <c r="X134" s="62">
        <f t="shared" si="83"/>
        <v>0</v>
      </c>
      <c r="Y134" s="188">
        <f t="shared" si="84"/>
        <v>-100</v>
      </c>
      <c r="Z134" s="184">
        <v>180821</v>
      </c>
      <c r="AA134" s="185">
        <v>964313.33200000005</v>
      </c>
      <c r="AB134" s="189">
        <f t="shared" si="85"/>
        <v>433.29720109942986</v>
      </c>
      <c r="AC134" s="63">
        <f t="shared" si="86"/>
        <v>611266.33200000005</v>
      </c>
      <c r="AD134" s="63">
        <f t="shared" si="87"/>
        <v>0</v>
      </c>
      <c r="AE134" s="64">
        <f t="shared" si="88"/>
        <v>-100</v>
      </c>
      <c r="AF134" s="185">
        <v>156880</v>
      </c>
      <c r="AG134" s="65">
        <v>208630</v>
      </c>
      <c r="AH134" s="62">
        <v>156880</v>
      </c>
      <c r="AI134" s="60">
        <f t="shared" si="89"/>
        <v>179840</v>
      </c>
      <c r="AJ134" s="63"/>
      <c r="AK134" s="63"/>
      <c r="AL134" s="63"/>
      <c r="AM134" s="66"/>
      <c r="AN134" s="63"/>
      <c r="AO134" s="63"/>
      <c r="AP134" s="63"/>
      <c r="AQ134" s="63"/>
      <c r="AR134" s="190">
        <f t="shared" si="108"/>
        <v>14.63539010708822</v>
      </c>
      <c r="AS134" s="184">
        <v>792087.33200000005</v>
      </c>
      <c r="AT134" s="185">
        <v>702230</v>
      </c>
      <c r="AU134" s="186">
        <f t="shared" si="91"/>
        <v>-11.344371809748884</v>
      </c>
      <c r="AY134" s="194">
        <v>2007</v>
      </c>
      <c r="AZ134" s="182" t="s">
        <v>196</v>
      </c>
      <c r="BE134" s="196">
        <v>157402</v>
      </c>
      <c r="BF134" s="196">
        <v>193528.6</v>
      </c>
      <c r="BG134" s="196">
        <v>124324.6</v>
      </c>
      <c r="BH134" s="196">
        <v>291633</v>
      </c>
      <c r="BI134" s="197">
        <v>464907.25699999998</v>
      </c>
      <c r="BJ134" s="14">
        <f t="shared" si="92"/>
        <v>59.41517489447353</v>
      </c>
      <c r="BK134" s="15">
        <f t="shared" si="93"/>
        <v>29.383938426131152</v>
      </c>
      <c r="BL134" s="184">
        <v>143640.85699999999</v>
      </c>
      <c r="BM134" s="185">
        <v>117360</v>
      </c>
      <c r="BN134" s="186">
        <f t="shared" si="94"/>
        <v>-18.296226817972823</v>
      </c>
      <c r="BO134" s="62">
        <f t="shared" si="95"/>
        <v>-94676.856999999989</v>
      </c>
      <c r="BP134" s="62">
        <f t="shared" si="96"/>
        <v>41424</v>
      </c>
      <c r="BQ134" s="17">
        <f t="shared" si="97"/>
        <v>-143.75303671096728</v>
      </c>
      <c r="BR134" s="62">
        <v>89902.200000000012</v>
      </c>
      <c r="BS134" s="62">
        <v>90285.599999999948</v>
      </c>
      <c r="BT134" s="17">
        <v>0.42646342358689326</v>
      </c>
      <c r="BU134" s="62">
        <f t="shared" si="98"/>
        <v>55925.856999999989</v>
      </c>
      <c r="BV134" s="62">
        <f t="shared" si="99"/>
        <v>0</v>
      </c>
      <c r="BW134" s="188">
        <f t="shared" si="100"/>
        <v>-100</v>
      </c>
      <c r="BX134" s="184">
        <v>48964</v>
      </c>
      <c r="BY134" s="185">
        <v>233014.45699999999</v>
      </c>
      <c r="BZ134" s="189">
        <f t="shared" si="101"/>
        <v>375.88934114859899</v>
      </c>
      <c r="CA134" s="63">
        <f t="shared" si="102"/>
        <v>145828.057</v>
      </c>
      <c r="CB134" s="63">
        <f t="shared" si="103"/>
        <v>0</v>
      </c>
      <c r="CC134" s="64">
        <f t="shared" si="104"/>
        <v>-100</v>
      </c>
      <c r="CD134" s="185">
        <v>35520</v>
      </c>
      <c r="CE134" s="65">
        <v>46320</v>
      </c>
      <c r="CF134" s="62">
        <v>35520</v>
      </c>
      <c r="CG134" s="60">
        <f t="shared" si="105"/>
        <v>41424</v>
      </c>
      <c r="CH134" s="63"/>
      <c r="CI134" s="63"/>
      <c r="CJ134" s="63"/>
      <c r="CK134" s="66"/>
      <c r="CL134" s="63"/>
      <c r="CM134" s="63"/>
      <c r="CN134" s="63"/>
      <c r="CO134" s="63"/>
      <c r="CP134" s="190">
        <f t="shared" si="109"/>
        <v>16.621621621621621</v>
      </c>
      <c r="CQ134" s="184">
        <v>194792.057</v>
      </c>
      <c r="CR134" s="185">
        <v>158784</v>
      </c>
      <c r="CS134" s="186">
        <f t="shared" si="107"/>
        <v>-18.485382594424781</v>
      </c>
    </row>
    <row r="135" spans="3:97" ht="13.5" hidden="1" x14ac:dyDescent="0.25">
      <c r="C135" s="181">
        <v>6501</v>
      </c>
      <c r="D135" s="182" t="s">
        <v>197</v>
      </c>
      <c r="G135" s="184">
        <v>935114.68400000001</v>
      </c>
      <c r="H135" s="184">
        <v>244137.42800000001</v>
      </c>
      <c r="I135" s="184">
        <v>194243.84399999998</v>
      </c>
      <c r="J135" s="184">
        <v>426470.47699999996</v>
      </c>
      <c r="K135" s="185">
        <v>1503645.14</v>
      </c>
      <c r="L135" s="14">
        <f t="shared" si="76"/>
        <v>252.57895237611021</v>
      </c>
      <c r="M135" s="15">
        <f t="shared" si="77"/>
        <v>16.273717071021238</v>
      </c>
      <c r="N135" s="184">
        <v>222925.67499999999</v>
      </c>
      <c r="O135" s="185">
        <v>520182.20199999999</v>
      </c>
      <c r="P135" s="186">
        <f t="shared" si="78"/>
        <v>133.34333382639753</v>
      </c>
      <c r="Q135" s="62">
        <f t="shared" si="79"/>
        <v>-99573.712</v>
      </c>
      <c r="R135" s="62">
        <f t="shared" si="80"/>
        <v>82691.239999999932</v>
      </c>
      <c r="S135" s="17">
        <f t="shared" si="81"/>
        <v>-183.04525194360528</v>
      </c>
      <c r="T135" s="62">
        <v>124868.34400000001</v>
      </c>
      <c r="U135" s="62">
        <v>625865.14300000016</v>
      </c>
      <c r="V135" s="187">
        <v>401.22002338719255</v>
      </c>
      <c r="W135" s="62">
        <f t="shared" si="82"/>
        <v>-20158.91399999999</v>
      </c>
      <c r="X135" s="62">
        <f t="shared" si="83"/>
        <v>0</v>
      </c>
      <c r="Y135" s="188">
        <f t="shared" si="84"/>
        <v>-100</v>
      </c>
      <c r="Z135" s="184">
        <v>123351.96299999999</v>
      </c>
      <c r="AA135" s="185">
        <v>282280.09700000001</v>
      </c>
      <c r="AB135" s="189">
        <f t="shared" si="85"/>
        <v>128.84118755369951</v>
      </c>
      <c r="AC135" s="63">
        <f t="shared" si="86"/>
        <v>104709.43000000002</v>
      </c>
      <c r="AD135" s="63">
        <f t="shared" si="87"/>
        <v>0</v>
      </c>
      <c r="AE135" s="64">
        <f t="shared" si="88"/>
        <v>-100</v>
      </c>
      <c r="AF135" s="185">
        <v>316970.49899999995</v>
      </c>
      <c r="AG135" s="65">
        <v>72782.712</v>
      </c>
      <c r="AH135" s="62">
        <v>130428.99100000004</v>
      </c>
      <c r="AI135" s="60">
        <f t="shared" si="89"/>
        <v>82691.239999999932</v>
      </c>
      <c r="AJ135" s="63"/>
      <c r="AK135" s="63"/>
      <c r="AL135" s="63"/>
      <c r="AM135" s="66"/>
      <c r="AN135" s="63"/>
      <c r="AO135" s="63"/>
      <c r="AP135" s="63"/>
      <c r="AQ135" s="63"/>
      <c r="AR135" s="190">
        <f t="shared" si="108"/>
        <v>-36.600567583935458</v>
      </c>
      <c r="AS135" s="184">
        <v>228061.39300000001</v>
      </c>
      <c r="AT135" s="185">
        <v>602873.44199999992</v>
      </c>
      <c r="AU135" s="186">
        <f t="shared" si="91"/>
        <v>164.34699624938267</v>
      </c>
      <c r="AY135" s="203">
        <v>6501</v>
      </c>
      <c r="AZ135" s="182" t="s">
        <v>197</v>
      </c>
      <c r="BE135" s="196">
        <v>54721.61</v>
      </c>
      <c r="BF135" s="196">
        <v>10695.1</v>
      </c>
      <c r="BG135" s="196">
        <v>22411.752</v>
      </c>
      <c r="BH135" s="196">
        <v>11283.079</v>
      </c>
      <c r="BI135" s="197">
        <v>69018.78</v>
      </c>
      <c r="BJ135" s="14">
        <f t="shared" si="92"/>
        <v>511.7016463325304</v>
      </c>
      <c r="BK135" s="15">
        <f t="shared" si="93"/>
        <v>5.3139641039265655</v>
      </c>
      <c r="BL135" s="184">
        <v>7165.67</v>
      </c>
      <c r="BM135" s="185">
        <v>18626.71</v>
      </c>
      <c r="BN135" s="186">
        <f t="shared" si="94"/>
        <v>159.94373170966566</v>
      </c>
      <c r="BO135" s="62">
        <f t="shared" si="95"/>
        <v>-2296.29</v>
      </c>
      <c r="BP135" s="62">
        <f t="shared" si="96"/>
        <v>5009.590000000002</v>
      </c>
      <c r="BQ135" s="17">
        <f t="shared" si="97"/>
        <v>-318.16016269722041</v>
      </c>
      <c r="BR135" s="62">
        <v>3634.0830000000001</v>
      </c>
      <c r="BS135" s="62">
        <v>27989.779999999992</v>
      </c>
      <c r="BT135" s="17">
        <v>670.20200144025307</v>
      </c>
      <c r="BU135" s="62">
        <f t="shared" si="98"/>
        <v>-1152.973</v>
      </c>
      <c r="BV135" s="62">
        <f t="shared" si="99"/>
        <v>0</v>
      </c>
      <c r="BW135" s="188">
        <f t="shared" si="100"/>
        <v>-100</v>
      </c>
      <c r="BX135" s="184">
        <v>4869.38</v>
      </c>
      <c r="BY135" s="185">
        <v>11237.51</v>
      </c>
      <c r="BZ135" s="189">
        <f t="shared" si="101"/>
        <v>130.7790724897215</v>
      </c>
      <c r="CA135" s="63">
        <f t="shared" si="102"/>
        <v>2481.1099999999997</v>
      </c>
      <c r="CB135" s="63">
        <f t="shared" si="103"/>
        <v>0</v>
      </c>
      <c r="CC135" s="64">
        <f t="shared" si="104"/>
        <v>-100</v>
      </c>
      <c r="CD135" s="185">
        <v>9508.5400000000009</v>
      </c>
      <c r="CE135" s="65">
        <v>1965.4299999999985</v>
      </c>
      <c r="CF135" s="62">
        <v>7152.739999999998</v>
      </c>
      <c r="CG135" s="60">
        <f t="shared" si="105"/>
        <v>5009.590000000002</v>
      </c>
      <c r="CH135" s="63"/>
      <c r="CI135" s="63"/>
      <c r="CJ135" s="63"/>
      <c r="CK135" s="66"/>
      <c r="CL135" s="63"/>
      <c r="CM135" s="63"/>
      <c r="CN135" s="63"/>
      <c r="CO135" s="63"/>
      <c r="CP135" s="190">
        <f t="shared" si="109"/>
        <v>-29.962643686195733</v>
      </c>
      <c r="CQ135" s="184">
        <v>7350.49</v>
      </c>
      <c r="CR135" s="185">
        <v>23636.3</v>
      </c>
      <c r="CS135" s="186">
        <f t="shared" si="107"/>
        <v>221.56087553346785</v>
      </c>
    </row>
    <row r="136" spans="3:97" ht="13.5" hidden="1" x14ac:dyDescent="0.25">
      <c r="C136" s="181" t="s">
        <v>198</v>
      </c>
      <c r="D136" s="182" t="s">
        <v>199</v>
      </c>
      <c r="G136" s="184">
        <v>0</v>
      </c>
      <c r="H136" s="184">
        <v>8929099.6699999999</v>
      </c>
      <c r="I136" s="184">
        <v>5786980.5300000003</v>
      </c>
      <c r="J136" s="184">
        <v>10086946.98</v>
      </c>
      <c r="K136" s="185">
        <v>1187579.9280000001</v>
      </c>
      <c r="L136" s="14">
        <f t="shared" si="76"/>
        <v>-88.226567162941521</v>
      </c>
      <c r="M136" s="15">
        <v>0</v>
      </c>
      <c r="N136" s="184">
        <v>62879.46</v>
      </c>
      <c r="O136" s="185">
        <v>547500</v>
      </c>
      <c r="P136" s="186">
        <f t="shared" si="78"/>
        <v>770.71358437238484</v>
      </c>
      <c r="Q136" s="62">
        <f t="shared" si="79"/>
        <v>372744.17</v>
      </c>
      <c r="R136" s="62">
        <f t="shared" si="80"/>
        <v>0</v>
      </c>
      <c r="S136" s="17">
        <f t="shared" si="81"/>
        <v>-100</v>
      </c>
      <c r="T136" s="62">
        <v>181222.33999999997</v>
      </c>
      <c r="U136" s="62">
        <v>1120800</v>
      </c>
      <c r="V136" s="187">
        <v>518.46679609147532</v>
      </c>
      <c r="W136" s="62">
        <f t="shared" si="82"/>
        <v>-553966.50999999989</v>
      </c>
      <c r="X136" s="62">
        <f t="shared" si="83"/>
        <v>0</v>
      </c>
      <c r="Y136" s="188">
        <f t="shared" si="84"/>
        <v>-100</v>
      </c>
      <c r="Z136" s="184">
        <v>435623.63</v>
      </c>
      <c r="AA136" s="185">
        <v>62879.46</v>
      </c>
      <c r="AB136" s="189">
        <f t="shared" si="85"/>
        <v>-85.565645279619005</v>
      </c>
      <c r="AC136" s="63">
        <f t="shared" si="86"/>
        <v>-372744.17</v>
      </c>
      <c r="AD136" s="63">
        <f t="shared" si="87"/>
        <v>0</v>
      </c>
      <c r="AE136" s="64">
        <f t="shared" si="88"/>
        <v>-100</v>
      </c>
      <c r="AF136" s="185">
        <v>547500</v>
      </c>
      <c r="AG136" s="65">
        <v>0</v>
      </c>
      <c r="AH136" s="62">
        <v>0</v>
      </c>
      <c r="AI136" s="60">
        <f t="shared" si="89"/>
        <v>0</v>
      </c>
      <c r="AJ136" s="63"/>
      <c r="AK136" s="63"/>
      <c r="AL136" s="63"/>
      <c r="AM136" s="66"/>
      <c r="AN136" s="63"/>
      <c r="AO136" s="63"/>
      <c r="AP136" s="63"/>
      <c r="AQ136" s="63"/>
      <c r="AR136" s="190">
        <v>0</v>
      </c>
      <c r="AS136" s="184">
        <v>62879.46</v>
      </c>
      <c r="AT136" s="185">
        <v>547500</v>
      </c>
      <c r="AU136" s="186">
        <f t="shared" si="91"/>
        <v>770.71358437238484</v>
      </c>
      <c r="AY136" s="194" t="s">
        <v>198</v>
      </c>
      <c r="AZ136" s="182" t="s">
        <v>199</v>
      </c>
      <c r="BE136" s="196">
        <v>0</v>
      </c>
      <c r="BF136" s="196">
        <v>8739500</v>
      </c>
      <c r="BG136" s="196">
        <v>4185400</v>
      </c>
      <c r="BH136" s="196">
        <v>11152000</v>
      </c>
      <c r="BI136" s="197">
        <v>1604290</v>
      </c>
      <c r="BJ136" s="14">
        <f t="shared" si="92"/>
        <v>-85.614329268292693</v>
      </c>
      <c r="BK136" s="15">
        <v>0</v>
      </c>
      <c r="BL136" s="184">
        <v>84000</v>
      </c>
      <c r="BM136" s="185">
        <v>1000000</v>
      </c>
      <c r="BN136" s="186">
        <f t="shared" si="94"/>
        <v>1090.4761904761906</v>
      </c>
      <c r="BO136" s="62">
        <f t="shared" si="95"/>
        <v>253000</v>
      </c>
      <c r="BP136" s="62">
        <f t="shared" si="96"/>
        <v>0</v>
      </c>
      <c r="BQ136" s="17">
        <f t="shared" si="97"/>
        <v>-100</v>
      </c>
      <c r="BR136" s="62">
        <v>147000</v>
      </c>
      <c r="BS136" s="62">
        <v>1520000</v>
      </c>
      <c r="BT136" s="17">
        <v>934.01360544217698</v>
      </c>
      <c r="BU136" s="62">
        <f t="shared" si="98"/>
        <v>-400000</v>
      </c>
      <c r="BV136" s="62">
        <f t="shared" si="99"/>
        <v>0</v>
      </c>
      <c r="BW136" s="188">
        <f t="shared" si="100"/>
        <v>-100</v>
      </c>
      <c r="BX136" s="184">
        <v>337000</v>
      </c>
      <c r="BY136" s="185">
        <v>84000</v>
      </c>
      <c r="BZ136" s="189">
        <f t="shared" si="101"/>
        <v>-75.074183976261139</v>
      </c>
      <c r="CA136" s="63">
        <f t="shared" si="102"/>
        <v>-253000</v>
      </c>
      <c r="CB136" s="63">
        <f t="shared" si="103"/>
        <v>0</v>
      </c>
      <c r="CC136" s="64">
        <f t="shared" si="104"/>
        <v>-100</v>
      </c>
      <c r="CD136" s="185">
        <v>1000000</v>
      </c>
      <c r="CE136" s="65">
        <v>0</v>
      </c>
      <c r="CF136" s="62">
        <v>0</v>
      </c>
      <c r="CG136" s="60">
        <f t="shared" si="105"/>
        <v>0</v>
      </c>
      <c r="CH136" s="63"/>
      <c r="CI136" s="63"/>
      <c r="CJ136" s="63"/>
      <c r="CK136" s="66"/>
      <c r="CL136" s="63"/>
      <c r="CM136" s="63"/>
      <c r="CN136" s="63"/>
      <c r="CO136" s="63"/>
      <c r="CP136" s="190">
        <v>0</v>
      </c>
      <c r="CQ136" s="184">
        <v>84000</v>
      </c>
      <c r="CR136" s="185">
        <v>1000000</v>
      </c>
      <c r="CS136" s="186">
        <f t="shared" si="107"/>
        <v>1090.4761904761906</v>
      </c>
    </row>
    <row r="137" spans="3:97" ht="13.5" hidden="1" x14ac:dyDescent="0.25">
      <c r="C137" s="181">
        <v>8408</v>
      </c>
      <c r="D137" s="182" t="s">
        <v>200</v>
      </c>
      <c r="G137" s="184">
        <v>3273124.2280000001</v>
      </c>
      <c r="H137" s="184">
        <v>3984802.82</v>
      </c>
      <c r="I137" s="184">
        <v>6642869.6200000001</v>
      </c>
      <c r="J137" s="184">
        <v>4418710.8849999998</v>
      </c>
      <c r="K137" s="185">
        <v>5089301.051</v>
      </c>
      <c r="L137" s="14">
        <f t="shared" si="76"/>
        <v>15.176149412183145</v>
      </c>
      <c r="M137" s="15">
        <f>LOGEST(G137:K137)*100-100</f>
        <v>10.364145643459537</v>
      </c>
      <c r="N137" s="184">
        <v>1627799.7819999999</v>
      </c>
      <c r="O137" s="185">
        <v>510962.87</v>
      </c>
      <c r="P137" s="186">
        <f t="shared" si="78"/>
        <v>-68.610213881942897</v>
      </c>
      <c r="Q137" s="62">
        <f t="shared" si="79"/>
        <v>987181.12299999991</v>
      </c>
      <c r="R137" s="62">
        <f t="shared" si="80"/>
        <v>8436.2999999999884</v>
      </c>
      <c r="S137" s="17">
        <f t="shared" si="81"/>
        <v>-99.145415182336293</v>
      </c>
      <c r="T137" s="62">
        <v>1112888.2699999998</v>
      </c>
      <c r="U137" s="62">
        <v>947704.53600000031</v>
      </c>
      <c r="V137" s="187">
        <v>-14.842795854070733</v>
      </c>
      <c r="W137" s="62">
        <f t="shared" si="82"/>
        <v>-1704662.2109999997</v>
      </c>
      <c r="X137" s="62">
        <f t="shared" si="83"/>
        <v>0</v>
      </c>
      <c r="Y137" s="188">
        <f t="shared" si="84"/>
        <v>-100</v>
      </c>
      <c r="Z137" s="184">
        <v>2614980.9049999998</v>
      </c>
      <c r="AA137" s="185">
        <v>3371959.6459999997</v>
      </c>
      <c r="AB137" s="189">
        <f t="shared" si="85"/>
        <v>28.947773176951745</v>
      </c>
      <c r="AC137" s="63">
        <f t="shared" si="86"/>
        <v>-591773.94099999988</v>
      </c>
      <c r="AD137" s="63">
        <f t="shared" si="87"/>
        <v>0</v>
      </c>
      <c r="AE137" s="64">
        <f t="shared" si="88"/>
        <v>-100</v>
      </c>
      <c r="AF137" s="185">
        <v>402497.65700000001</v>
      </c>
      <c r="AG137" s="65">
        <v>63872.886999999988</v>
      </c>
      <c r="AH137" s="62">
        <v>44592.326000000001</v>
      </c>
      <c r="AI137" s="60">
        <f t="shared" si="89"/>
        <v>8436.2999999999884</v>
      </c>
      <c r="AJ137" s="63"/>
      <c r="AK137" s="63"/>
      <c r="AL137" s="63"/>
      <c r="AM137" s="66"/>
      <c r="AN137" s="63"/>
      <c r="AO137" s="63"/>
      <c r="AP137" s="63"/>
      <c r="AQ137" s="63"/>
      <c r="AR137" s="190">
        <f>(AI137-AH137)/AH137*100</f>
        <v>-81.081273939376956</v>
      </c>
      <c r="AS137" s="184">
        <v>2023206.9639999999</v>
      </c>
      <c r="AT137" s="185">
        <v>519399.17</v>
      </c>
      <c r="AU137" s="186">
        <f t="shared" si="91"/>
        <v>-74.327926937681298</v>
      </c>
      <c r="AY137" s="194">
        <v>8408</v>
      </c>
      <c r="AZ137" s="182" t="s">
        <v>200</v>
      </c>
      <c r="BE137" s="196">
        <v>424845.5</v>
      </c>
      <c r="BF137" s="196">
        <v>514876.23</v>
      </c>
      <c r="BG137" s="196">
        <v>839530.68</v>
      </c>
      <c r="BH137" s="196">
        <v>548751.19999999995</v>
      </c>
      <c r="BI137" s="197">
        <v>668719.44999999995</v>
      </c>
      <c r="BJ137" s="14">
        <f t="shared" si="92"/>
        <v>21.862047864314469</v>
      </c>
      <c r="BK137" s="15">
        <f>LOGEST(BE137:BI137)*100-100</f>
        <v>10.197020069118551</v>
      </c>
      <c r="BL137" s="184">
        <v>216246.5</v>
      </c>
      <c r="BM137" s="185">
        <v>63577.82</v>
      </c>
      <c r="BN137" s="186">
        <f t="shared" si="94"/>
        <v>-70.599376174874507</v>
      </c>
      <c r="BO137" s="62">
        <f t="shared" si="95"/>
        <v>112116.75</v>
      </c>
      <c r="BP137" s="62">
        <f t="shared" si="96"/>
        <v>861</v>
      </c>
      <c r="BQ137" s="17">
        <f t="shared" si="97"/>
        <v>-99.232050518767267</v>
      </c>
      <c r="BR137" s="62">
        <v>135860.15000000005</v>
      </c>
      <c r="BS137" s="62">
        <v>118041.80000000002</v>
      </c>
      <c r="BT137" s="17">
        <v>-13.115214431899295</v>
      </c>
      <c r="BU137" s="62">
        <f t="shared" si="98"/>
        <v>-196003.85000000006</v>
      </c>
      <c r="BV137" s="62">
        <f t="shared" si="99"/>
        <v>0</v>
      </c>
      <c r="BW137" s="188">
        <f t="shared" si="100"/>
        <v>-100</v>
      </c>
      <c r="BX137" s="184">
        <v>328363.25</v>
      </c>
      <c r="BY137" s="185">
        <v>453087.1</v>
      </c>
      <c r="BZ137" s="189">
        <f t="shared" si="101"/>
        <v>37.983498457881623</v>
      </c>
      <c r="CA137" s="63">
        <f t="shared" si="102"/>
        <v>-60143.700000000012</v>
      </c>
      <c r="CB137" s="63">
        <f t="shared" si="103"/>
        <v>0</v>
      </c>
      <c r="CC137" s="64">
        <f t="shared" si="104"/>
        <v>-100</v>
      </c>
      <c r="CD137" s="185">
        <v>51996.7</v>
      </c>
      <c r="CE137" s="65">
        <v>7038.9000000000015</v>
      </c>
      <c r="CF137" s="62">
        <v>4542.2200000000012</v>
      </c>
      <c r="CG137" s="60">
        <f t="shared" si="105"/>
        <v>861</v>
      </c>
      <c r="CH137" s="63"/>
      <c r="CI137" s="63"/>
      <c r="CJ137" s="63"/>
      <c r="CK137" s="66"/>
      <c r="CL137" s="63"/>
      <c r="CM137" s="63"/>
      <c r="CN137" s="63"/>
      <c r="CO137" s="63"/>
      <c r="CP137" s="190">
        <f>(CG137-CF137)/CF137*100</f>
        <v>-81.044511274222742</v>
      </c>
      <c r="CQ137" s="184">
        <v>268219.55</v>
      </c>
      <c r="CR137" s="185">
        <v>64438.82</v>
      </c>
      <c r="CS137" s="186">
        <f t="shared" si="107"/>
        <v>-75.975345570447786</v>
      </c>
    </row>
    <row r="138" spans="3:97" ht="13.5" hidden="1" x14ac:dyDescent="0.25">
      <c r="C138" s="181" t="s">
        <v>201</v>
      </c>
      <c r="D138" s="307" t="s">
        <v>202</v>
      </c>
      <c r="G138" s="184">
        <v>1275351.3</v>
      </c>
      <c r="H138" s="184">
        <v>2069119.54</v>
      </c>
      <c r="I138" s="184">
        <v>1307079.574</v>
      </c>
      <c r="J138" s="184">
        <v>818339.82400000002</v>
      </c>
      <c r="K138" s="185">
        <v>799427.37</v>
      </c>
      <c r="L138" s="14">
        <f t="shared" si="76"/>
        <v>-2.3110758446970103</v>
      </c>
      <c r="M138" s="15">
        <f>LOGEST(G138:K138)*100-100</f>
        <v>-16.987279425839716</v>
      </c>
      <c r="N138" s="184">
        <v>182901.29</v>
      </c>
      <c r="O138" s="185">
        <v>315288.05</v>
      </c>
      <c r="P138" s="186">
        <f t="shared" si="78"/>
        <v>72.38153432378742</v>
      </c>
      <c r="Q138" s="62">
        <f t="shared" si="79"/>
        <v>133058.87399999998</v>
      </c>
      <c r="R138" s="62">
        <f t="shared" si="80"/>
        <v>168093.10000000003</v>
      </c>
      <c r="S138" s="17">
        <f t="shared" si="81"/>
        <v>26.32986808531091</v>
      </c>
      <c r="T138" s="62">
        <v>258887.70000000007</v>
      </c>
      <c r="U138" s="62">
        <v>200272.92000000004</v>
      </c>
      <c r="V138" s="187">
        <v>-22.64100611964184</v>
      </c>
      <c r="W138" s="62">
        <f t="shared" si="82"/>
        <v>-360002.96400000004</v>
      </c>
      <c r="X138" s="62">
        <f t="shared" si="83"/>
        <v>0</v>
      </c>
      <c r="Y138" s="188">
        <f t="shared" si="84"/>
        <v>-100</v>
      </c>
      <c r="Z138" s="184">
        <v>315960.16399999999</v>
      </c>
      <c r="AA138" s="185">
        <v>310875.83999999997</v>
      </c>
      <c r="AB138" s="189">
        <f t="shared" si="85"/>
        <v>-1.6091661479198442</v>
      </c>
      <c r="AC138" s="63">
        <f t="shared" si="86"/>
        <v>-101115.26399999997</v>
      </c>
      <c r="AD138" s="63">
        <f t="shared" si="87"/>
        <v>0</v>
      </c>
      <c r="AE138" s="64">
        <f t="shared" si="88"/>
        <v>-100</v>
      </c>
      <c r="AF138" s="185">
        <v>68841.350000000006</v>
      </c>
      <c r="AG138" s="65">
        <v>83442.949999999983</v>
      </c>
      <c r="AH138" s="62">
        <v>163003.75</v>
      </c>
      <c r="AI138" s="60">
        <f t="shared" si="89"/>
        <v>168093.10000000003</v>
      </c>
      <c r="AJ138" s="63"/>
      <c r="AK138" s="63"/>
      <c r="AL138" s="63"/>
      <c r="AM138" s="66"/>
      <c r="AN138" s="63"/>
      <c r="AO138" s="63"/>
      <c r="AP138" s="63"/>
      <c r="AQ138" s="63"/>
      <c r="AR138" s="190">
        <f>(AI138-AH138)/AH138*100</f>
        <v>3.1222287830801654</v>
      </c>
      <c r="AS138" s="184">
        <v>214844.90000000002</v>
      </c>
      <c r="AT138" s="185">
        <v>483381.15</v>
      </c>
      <c r="AU138" s="186">
        <f t="shared" si="91"/>
        <v>124.9907491404264</v>
      </c>
      <c r="AY138" s="194" t="s">
        <v>201</v>
      </c>
      <c r="AZ138" s="307" t="s">
        <v>202</v>
      </c>
      <c r="BE138" s="196">
        <v>205339</v>
      </c>
      <c r="BF138" s="196">
        <v>377174.2</v>
      </c>
      <c r="BG138" s="196">
        <v>145903.29999999999</v>
      </c>
      <c r="BH138" s="196">
        <v>170551.5</v>
      </c>
      <c r="BI138" s="197">
        <v>178085.7</v>
      </c>
      <c r="BJ138" s="14">
        <f t="shared" si="92"/>
        <v>4.4175512968223742</v>
      </c>
      <c r="BK138" s="15">
        <f>LOGEST(BE138:BI138)*100-100</f>
        <v>-10.223457119017041</v>
      </c>
      <c r="BL138" s="184">
        <v>41231</v>
      </c>
      <c r="BM138" s="185">
        <v>71517.899999999994</v>
      </c>
      <c r="BN138" s="186">
        <f t="shared" si="94"/>
        <v>73.456622444277357</v>
      </c>
      <c r="BO138" s="62">
        <f t="shared" si="95"/>
        <v>18504</v>
      </c>
      <c r="BP138" s="62">
        <f t="shared" si="96"/>
        <v>40659</v>
      </c>
      <c r="BQ138" s="17">
        <f t="shared" si="97"/>
        <v>119.73086900129701</v>
      </c>
      <c r="BR138" s="62">
        <v>52911.5</v>
      </c>
      <c r="BS138" s="62">
        <v>39629</v>
      </c>
      <c r="BT138" s="17">
        <v>-25.103238426429037</v>
      </c>
      <c r="BU138" s="62">
        <f t="shared" si="98"/>
        <v>-64461.8</v>
      </c>
      <c r="BV138" s="62">
        <f t="shared" si="99"/>
        <v>0</v>
      </c>
      <c r="BW138" s="188">
        <f t="shared" si="100"/>
        <v>-100</v>
      </c>
      <c r="BX138" s="184">
        <v>59735</v>
      </c>
      <c r="BY138" s="185">
        <v>71034.7</v>
      </c>
      <c r="BZ138" s="189">
        <f t="shared" si="101"/>
        <v>18.916380681342591</v>
      </c>
      <c r="CA138" s="63">
        <f t="shared" si="102"/>
        <v>-11550.300000000003</v>
      </c>
      <c r="CB138" s="63">
        <f t="shared" si="103"/>
        <v>0</v>
      </c>
      <c r="CC138" s="64">
        <f t="shared" si="104"/>
        <v>-100</v>
      </c>
      <c r="CD138" s="185">
        <v>16624</v>
      </c>
      <c r="CE138" s="65">
        <v>14298.5</v>
      </c>
      <c r="CF138" s="62">
        <v>40595.399999999994</v>
      </c>
      <c r="CG138" s="60">
        <f t="shared" si="105"/>
        <v>40659</v>
      </c>
      <c r="CH138" s="63"/>
      <c r="CI138" s="63"/>
      <c r="CJ138" s="63"/>
      <c r="CK138" s="66"/>
      <c r="CL138" s="63"/>
      <c r="CM138" s="63"/>
      <c r="CN138" s="63"/>
      <c r="CO138" s="63"/>
      <c r="CP138" s="190">
        <f>(CG138-CF138)/CF138*100</f>
        <v>0.15666799686665442</v>
      </c>
      <c r="CQ138" s="184">
        <v>48184.7</v>
      </c>
      <c r="CR138" s="185">
        <v>112176.9</v>
      </c>
      <c r="CS138" s="186">
        <f t="shared" si="107"/>
        <v>132.80605669434487</v>
      </c>
    </row>
    <row r="139" spans="3:97" ht="13.5" hidden="1" x14ac:dyDescent="0.25">
      <c r="C139" s="181">
        <v>8402</v>
      </c>
      <c r="D139" s="182" t="s">
        <v>203</v>
      </c>
      <c r="G139" s="184">
        <v>0</v>
      </c>
      <c r="H139" s="184">
        <v>10395</v>
      </c>
      <c r="I139" s="184">
        <v>0</v>
      </c>
      <c r="J139" s="184">
        <v>207050</v>
      </c>
      <c r="K139" s="185">
        <v>32146.39</v>
      </c>
      <c r="L139" s="14">
        <f t="shared" ref="L139:L200" si="110">(K139-J139)/J139*100</f>
        <v>-84.47409321419947</v>
      </c>
      <c r="M139" s="15">
        <v>0</v>
      </c>
      <c r="N139" s="184">
        <v>0</v>
      </c>
      <c r="O139" s="185">
        <v>12385</v>
      </c>
      <c r="P139" s="186">
        <v>100</v>
      </c>
      <c r="Q139" s="62">
        <f t="shared" ref="Q139:Q202" si="111">Z139-N139</f>
        <v>0</v>
      </c>
      <c r="R139" s="62">
        <f t="shared" ref="R139:R202" si="112">SUM(AI139:AK139)</f>
        <v>469605</v>
      </c>
      <c r="S139" s="17">
        <v>0</v>
      </c>
      <c r="T139" s="62">
        <v>0</v>
      </c>
      <c r="U139" s="62">
        <v>0</v>
      </c>
      <c r="V139" s="187">
        <v>0</v>
      </c>
      <c r="W139" s="62">
        <f t="shared" ref="W139:W202" si="113">AS139-T139-Q139-N139</f>
        <v>0</v>
      </c>
      <c r="X139" s="62">
        <f t="shared" ref="X139:X202" si="114">SUM(AO139:AQ139)</f>
        <v>0</v>
      </c>
      <c r="Y139" s="188" t="e">
        <f t="shared" ref="Y139:Y184" si="115">(X139-W139)/W139*100</f>
        <v>#DIV/0!</v>
      </c>
      <c r="Z139" s="184">
        <v>0</v>
      </c>
      <c r="AA139" s="185">
        <v>0</v>
      </c>
      <c r="AB139" s="189">
        <v>0</v>
      </c>
      <c r="AC139" s="63">
        <f t="shared" ref="AC139:AC202" si="116">AS139-Z139</f>
        <v>0</v>
      </c>
      <c r="AD139" s="63">
        <f t="shared" ref="AD139:AD202" si="117">SUM(AL139:AQ139)</f>
        <v>0</v>
      </c>
      <c r="AE139" s="64" t="e">
        <f t="shared" ref="AE139:AE186" si="118">(AD139-AC139)/AC139*100</f>
        <v>#DIV/0!</v>
      </c>
      <c r="AF139" s="185">
        <v>0</v>
      </c>
      <c r="AG139" s="65">
        <v>0</v>
      </c>
      <c r="AH139" s="62">
        <v>12385</v>
      </c>
      <c r="AI139" s="60">
        <f t="shared" ref="AI139:AI202" si="119">AT139-AH139-AG139-AF139</f>
        <v>469605</v>
      </c>
      <c r="AJ139" s="63"/>
      <c r="AK139" s="63"/>
      <c r="AL139" s="63"/>
      <c r="AM139" s="66"/>
      <c r="AN139" s="63"/>
      <c r="AO139" s="63"/>
      <c r="AP139" s="63"/>
      <c r="AQ139" s="63"/>
      <c r="AR139" s="190">
        <f>(AI139-AH139)/AH139*100</f>
        <v>3691.7238595074687</v>
      </c>
      <c r="AS139" s="184">
        <v>0</v>
      </c>
      <c r="AT139" s="185">
        <v>481990</v>
      </c>
      <c r="AU139" s="186">
        <v>100</v>
      </c>
      <c r="AY139" s="194">
        <v>8402</v>
      </c>
      <c r="AZ139" s="182" t="s">
        <v>203</v>
      </c>
      <c r="BE139" s="196">
        <v>0</v>
      </c>
      <c r="BF139" s="196">
        <v>2013</v>
      </c>
      <c r="BG139" s="196">
        <v>0</v>
      </c>
      <c r="BH139" s="196">
        <v>32306</v>
      </c>
      <c r="BI139" s="197">
        <v>7914</v>
      </c>
      <c r="BJ139" s="14">
        <f t="shared" ref="BJ139:BJ200" si="120">(BI139-BH139)/BH139*100</f>
        <v>-75.503002538228188</v>
      </c>
      <c r="BK139" s="15">
        <v>0</v>
      </c>
      <c r="BL139" s="184">
        <v>0</v>
      </c>
      <c r="BM139" s="185">
        <v>864</v>
      </c>
      <c r="BN139" s="186">
        <v>100</v>
      </c>
      <c r="BO139" s="62">
        <f t="shared" ref="BO139:BO202" si="121">BX139-BL139</f>
        <v>0</v>
      </c>
      <c r="BP139" s="62">
        <f t="shared" ref="BP139:BP202" si="122">SUM(CG139:CI139)</f>
        <v>42843.5</v>
      </c>
      <c r="BQ139" s="17">
        <v>0</v>
      </c>
      <c r="BR139" s="62">
        <v>0</v>
      </c>
      <c r="BS139" s="62">
        <v>0</v>
      </c>
      <c r="BT139" s="17">
        <v>0</v>
      </c>
      <c r="BU139" s="62">
        <f t="shared" ref="BU139:BU202" si="123">CQ139-BR139-BO139-BL139</f>
        <v>0</v>
      </c>
      <c r="BV139" s="62">
        <f t="shared" ref="BV139:BV202" si="124">SUM(CM139:CO139)</f>
        <v>0</v>
      </c>
      <c r="BW139" s="188" t="e">
        <f t="shared" ref="BW139:BW184" si="125">(BV139-BU139)/BU139*100</f>
        <v>#DIV/0!</v>
      </c>
      <c r="BX139" s="184">
        <v>0</v>
      </c>
      <c r="BY139" s="185">
        <v>0</v>
      </c>
      <c r="BZ139" s="189">
        <v>0</v>
      </c>
      <c r="CA139" s="63">
        <f t="shared" ref="CA139:CA202" si="126">CQ139-BX139</f>
        <v>0</v>
      </c>
      <c r="CB139" s="63">
        <f t="shared" ref="CB139:CB202" si="127">SUM(CJ139:CO139)</f>
        <v>0</v>
      </c>
      <c r="CC139" s="64" t="e">
        <f t="shared" ref="CC139:CC186" si="128">(CB139-CA139)/CA139*100</f>
        <v>#DIV/0!</v>
      </c>
      <c r="CD139" s="185">
        <v>0</v>
      </c>
      <c r="CE139" s="65">
        <v>0</v>
      </c>
      <c r="CF139" s="62">
        <v>864</v>
      </c>
      <c r="CG139" s="60">
        <f t="shared" ref="CG139:CG202" si="129">CR139-CF139-CE139-CD139</f>
        <v>42843.5</v>
      </c>
      <c r="CH139" s="63"/>
      <c r="CI139" s="63"/>
      <c r="CJ139" s="63"/>
      <c r="CK139" s="66"/>
      <c r="CL139" s="63"/>
      <c r="CM139" s="63"/>
      <c r="CN139" s="63"/>
      <c r="CO139" s="63"/>
      <c r="CP139" s="190">
        <f>(CG139-CF139)/CF139*100</f>
        <v>4858.7384259259261</v>
      </c>
      <c r="CQ139" s="184">
        <v>0</v>
      </c>
      <c r="CR139" s="185">
        <v>43707.5</v>
      </c>
      <c r="CS139" s="186">
        <v>100</v>
      </c>
    </row>
    <row r="140" spans="3:97" ht="13.5" hidden="1" x14ac:dyDescent="0.25">
      <c r="C140" s="181">
        <v>2301</v>
      </c>
      <c r="D140" s="182" t="s">
        <v>204</v>
      </c>
      <c r="G140" s="184">
        <v>2590695.5</v>
      </c>
      <c r="H140" s="184">
        <v>1968603.4300000002</v>
      </c>
      <c r="I140" s="184">
        <v>3607510.9699999997</v>
      </c>
      <c r="J140" s="184">
        <v>1367164.97</v>
      </c>
      <c r="K140" s="185">
        <v>1051564.8289999999</v>
      </c>
      <c r="L140" s="14">
        <f t="shared" si="110"/>
        <v>-23.084276435198603</v>
      </c>
      <c r="M140" s="15">
        <f t="shared" ref="M140:M150" si="130">LOGEST(G140:K140)*100-100</f>
        <v>-19.489929906426312</v>
      </c>
      <c r="N140" s="184">
        <v>471703.11899999995</v>
      </c>
      <c r="O140" s="185">
        <v>220078.408</v>
      </c>
      <c r="P140" s="186">
        <f t="shared" ref="P140:P155" si="131">(O140-N140)/N140*100</f>
        <v>-53.343872631887344</v>
      </c>
      <c r="Q140" s="62">
        <f t="shared" si="111"/>
        <v>227593.86100000003</v>
      </c>
      <c r="R140" s="62">
        <f t="shared" si="112"/>
        <v>238366.72499999998</v>
      </c>
      <c r="S140" s="17">
        <f t="shared" ref="S140:S150" si="132">(R140-Q140)/Q140*100</f>
        <v>4.7333719603271467</v>
      </c>
      <c r="T140" s="62">
        <v>217129.94000000006</v>
      </c>
      <c r="U140" s="62">
        <v>160814.39000000001</v>
      </c>
      <c r="V140" s="187">
        <v>-25.936335633860551</v>
      </c>
      <c r="W140" s="62">
        <f t="shared" si="113"/>
        <v>-367927.28100000008</v>
      </c>
      <c r="X140" s="62">
        <f t="shared" si="114"/>
        <v>0</v>
      </c>
      <c r="Y140" s="188">
        <f t="shared" si="115"/>
        <v>-100</v>
      </c>
      <c r="Z140" s="184">
        <v>699296.98</v>
      </c>
      <c r="AA140" s="185">
        <v>619856.03899999999</v>
      </c>
      <c r="AB140" s="189">
        <f t="shared" ref="AB140:AB150" si="133">(AA140-Z140)/Z140*100</f>
        <v>-11.360114982907547</v>
      </c>
      <c r="AC140" s="63">
        <f t="shared" si="116"/>
        <v>-150797.34100000001</v>
      </c>
      <c r="AD140" s="63">
        <f t="shared" si="117"/>
        <v>0</v>
      </c>
      <c r="AE140" s="64">
        <f t="shared" si="118"/>
        <v>-100</v>
      </c>
      <c r="AF140" s="185">
        <v>71756.368000000002</v>
      </c>
      <c r="AG140" s="65">
        <v>63478.14</v>
      </c>
      <c r="AH140" s="62">
        <v>84843.89999999998</v>
      </c>
      <c r="AI140" s="60">
        <f t="shared" si="119"/>
        <v>238366.72499999998</v>
      </c>
      <c r="AJ140" s="63"/>
      <c r="AK140" s="63"/>
      <c r="AL140" s="63"/>
      <c r="AM140" s="66"/>
      <c r="AN140" s="63"/>
      <c r="AO140" s="63"/>
      <c r="AP140" s="63"/>
      <c r="AQ140" s="63"/>
      <c r="AR140" s="190">
        <f>(AI140-AH140)/AH140*100</f>
        <v>180.94739280018959</v>
      </c>
      <c r="AS140" s="184">
        <v>548499.63899999997</v>
      </c>
      <c r="AT140" s="185">
        <v>458445.13299999997</v>
      </c>
      <c r="AU140" s="186">
        <f t="shared" ref="AU140:AU155" si="134">(AT140-AS140)/AS140*100</f>
        <v>-16.418334598028785</v>
      </c>
      <c r="AY140" s="194">
        <v>2301</v>
      </c>
      <c r="AZ140" s="182" t="s">
        <v>204</v>
      </c>
      <c r="BE140" s="196">
        <v>7897024</v>
      </c>
      <c r="BF140" s="196">
        <v>3963256</v>
      </c>
      <c r="BG140" s="196">
        <v>8204282.96</v>
      </c>
      <c r="BH140" s="196">
        <v>2697713</v>
      </c>
      <c r="BI140" s="197">
        <v>2679004.44</v>
      </c>
      <c r="BJ140" s="14">
        <f t="shared" si="120"/>
        <v>-0.69349704731378226</v>
      </c>
      <c r="BK140" s="15">
        <f t="shared" ref="BK140:BK150" si="135">LOGEST(BE140:BI140)*100-100</f>
        <v>-22.483107032713235</v>
      </c>
      <c r="BL140" s="184">
        <v>1059421.44</v>
      </c>
      <c r="BM140" s="185">
        <v>537596</v>
      </c>
      <c r="BN140" s="186">
        <f t="shared" ref="BN140:BN155" si="136">(BM140-BL140)/BL140*100</f>
        <v>-49.25569941269076</v>
      </c>
      <c r="BO140" s="62">
        <f t="shared" si="121"/>
        <v>246493.56000000006</v>
      </c>
      <c r="BP140" s="62">
        <f t="shared" si="122"/>
        <v>470523.32999999996</v>
      </c>
      <c r="BQ140" s="17">
        <f t="shared" ref="BQ140:BQ150" si="137">(BP140-BO140)/BO140*100</f>
        <v>90.886662515645384</v>
      </c>
      <c r="BR140" s="62">
        <v>507548</v>
      </c>
      <c r="BS140" s="62">
        <v>449316</v>
      </c>
      <c r="BT140" s="17">
        <v>-11.473200564281605</v>
      </c>
      <c r="BU140" s="62">
        <f t="shared" si="123"/>
        <v>-561279.56000000006</v>
      </c>
      <c r="BV140" s="62">
        <f t="shared" si="124"/>
        <v>0</v>
      </c>
      <c r="BW140" s="188">
        <f t="shared" si="125"/>
        <v>-100</v>
      </c>
      <c r="BX140" s="184">
        <v>1305915</v>
      </c>
      <c r="BY140" s="185">
        <v>1383183.44</v>
      </c>
      <c r="BZ140" s="189">
        <f t="shared" ref="BZ140:BZ150" si="138">(BY140-BX140)/BX140*100</f>
        <v>5.9168046924952957</v>
      </c>
      <c r="CA140" s="63">
        <f t="shared" si="126"/>
        <v>-53731.560000000056</v>
      </c>
      <c r="CB140" s="63">
        <f t="shared" si="127"/>
        <v>0</v>
      </c>
      <c r="CC140" s="64">
        <f t="shared" si="128"/>
        <v>-100</v>
      </c>
      <c r="CD140" s="185">
        <v>185612</v>
      </c>
      <c r="CE140" s="65">
        <v>116892</v>
      </c>
      <c r="CF140" s="62">
        <v>235092</v>
      </c>
      <c r="CG140" s="60">
        <f t="shared" si="129"/>
        <v>470523.32999999996</v>
      </c>
      <c r="CH140" s="63"/>
      <c r="CI140" s="63"/>
      <c r="CJ140" s="63"/>
      <c r="CK140" s="66"/>
      <c r="CL140" s="63"/>
      <c r="CM140" s="63"/>
      <c r="CN140" s="63"/>
      <c r="CO140" s="63"/>
      <c r="CP140" s="190">
        <f>(CG140-CF140)/CF140*100</f>
        <v>100.14433923740491</v>
      </c>
      <c r="CQ140" s="184">
        <v>1252183.44</v>
      </c>
      <c r="CR140" s="185">
        <v>1008119.33</v>
      </c>
      <c r="CS140" s="186">
        <f t="shared" ref="CS140:CS155" si="139">(CR140-CQ140)/CQ140*100</f>
        <v>-19.491082712290144</v>
      </c>
    </row>
    <row r="141" spans="3:97" ht="13.5" hidden="1" x14ac:dyDescent="0.25">
      <c r="C141" s="181" t="s">
        <v>205</v>
      </c>
      <c r="D141" s="182" t="s">
        <v>206</v>
      </c>
      <c r="G141" s="184">
        <v>446421.75300000003</v>
      </c>
      <c r="H141" s="184">
        <v>174491.90700000001</v>
      </c>
      <c r="I141" s="184">
        <v>978473.94799999997</v>
      </c>
      <c r="J141" s="184">
        <v>403181.16</v>
      </c>
      <c r="K141" s="185">
        <v>1150601.4350000001</v>
      </c>
      <c r="L141" s="14">
        <f t="shared" si="110"/>
        <v>185.38075415031798</v>
      </c>
      <c r="M141" s="15">
        <f t="shared" si="130"/>
        <v>31.403945873495474</v>
      </c>
      <c r="N141" s="184">
        <v>51705.32</v>
      </c>
      <c r="O141" s="185">
        <v>396468.01</v>
      </c>
      <c r="P141" s="186">
        <f t="shared" si="131"/>
        <v>666.78378549828142</v>
      </c>
      <c r="Q141" s="62">
        <f t="shared" si="111"/>
        <v>-13284.720000000001</v>
      </c>
      <c r="R141" s="62">
        <f t="shared" si="112"/>
        <v>8629.2999999999884</v>
      </c>
      <c r="S141" s="17">
        <f t="shared" si="132"/>
        <v>-164.95658169686669</v>
      </c>
      <c r="T141" s="62">
        <v>287816.17000000004</v>
      </c>
      <c r="U141" s="62">
        <v>45697.115000000013</v>
      </c>
      <c r="V141" s="187">
        <v>-84.122811793374908</v>
      </c>
      <c r="W141" s="62">
        <f t="shared" si="113"/>
        <v>-269831.45</v>
      </c>
      <c r="X141" s="62">
        <f t="shared" si="114"/>
        <v>0</v>
      </c>
      <c r="Y141" s="188">
        <f t="shared" si="115"/>
        <v>-100</v>
      </c>
      <c r="Z141" s="184">
        <v>38420.6</v>
      </c>
      <c r="AA141" s="185">
        <v>76565.320000000007</v>
      </c>
      <c r="AB141" s="189">
        <f t="shared" si="133"/>
        <v>99.28194770513737</v>
      </c>
      <c r="AC141" s="63">
        <f t="shared" si="116"/>
        <v>17984.72</v>
      </c>
      <c r="AD141" s="63">
        <f t="shared" si="117"/>
        <v>0</v>
      </c>
      <c r="AE141" s="64">
        <f t="shared" si="118"/>
        <v>-100</v>
      </c>
      <c r="AF141" s="185">
        <v>98958.38</v>
      </c>
      <c r="AG141" s="65">
        <v>297509.63</v>
      </c>
      <c r="AH141" s="62">
        <v>0</v>
      </c>
      <c r="AI141" s="60">
        <f t="shared" si="119"/>
        <v>8629.2999999999884</v>
      </c>
      <c r="AJ141" s="63"/>
      <c r="AK141" s="63"/>
      <c r="AL141" s="63"/>
      <c r="AM141" s="66"/>
      <c r="AN141" s="63"/>
      <c r="AO141" s="63"/>
      <c r="AP141" s="63"/>
      <c r="AQ141" s="63"/>
      <c r="AR141" s="190">
        <v>100</v>
      </c>
      <c r="AS141" s="184">
        <v>56405.32</v>
      </c>
      <c r="AT141" s="185">
        <v>405097.31</v>
      </c>
      <c r="AU141" s="186">
        <f t="shared" si="134"/>
        <v>618.18989769050154</v>
      </c>
      <c r="AY141" s="194" t="s">
        <v>205</v>
      </c>
      <c r="AZ141" s="182" t="s">
        <v>206</v>
      </c>
      <c r="BE141" s="196">
        <v>401491</v>
      </c>
      <c r="BF141" s="196">
        <v>213514.54</v>
      </c>
      <c r="BG141" s="196">
        <v>646444.88</v>
      </c>
      <c r="BH141" s="196">
        <v>278549.64199999999</v>
      </c>
      <c r="BI141" s="197">
        <v>970249.76</v>
      </c>
      <c r="BJ141" s="14">
        <f t="shared" si="120"/>
        <v>248.32202728158595</v>
      </c>
      <c r="BK141" s="15">
        <f t="shared" si="135"/>
        <v>22.514942594800317</v>
      </c>
      <c r="BL141" s="184">
        <v>11875.76</v>
      </c>
      <c r="BM141" s="185">
        <v>351872</v>
      </c>
      <c r="BN141" s="186">
        <f t="shared" si="136"/>
        <v>2862.943003226741</v>
      </c>
      <c r="BO141" s="62">
        <f t="shared" si="121"/>
        <v>23722.339999999997</v>
      </c>
      <c r="BP141" s="62">
        <f t="shared" si="122"/>
        <v>1708.7999999999884</v>
      </c>
      <c r="BQ141" s="17">
        <f t="shared" si="137"/>
        <v>-92.796663398298861</v>
      </c>
      <c r="BR141" s="62">
        <v>198750.052</v>
      </c>
      <c r="BS141" s="62">
        <v>28246</v>
      </c>
      <c r="BT141" s="17">
        <v>-85.788179818941629</v>
      </c>
      <c r="BU141" s="62">
        <f t="shared" si="123"/>
        <v>-222372.39199999999</v>
      </c>
      <c r="BV141" s="62">
        <f t="shared" si="124"/>
        <v>0</v>
      </c>
      <c r="BW141" s="188">
        <f t="shared" si="125"/>
        <v>-100</v>
      </c>
      <c r="BX141" s="184">
        <v>35598.1</v>
      </c>
      <c r="BY141" s="185">
        <v>18675.759999999998</v>
      </c>
      <c r="BZ141" s="189">
        <f t="shared" si="138"/>
        <v>-47.537200019102144</v>
      </c>
      <c r="CA141" s="63">
        <f t="shared" si="126"/>
        <v>-23622.339999999997</v>
      </c>
      <c r="CB141" s="63">
        <f t="shared" si="127"/>
        <v>0</v>
      </c>
      <c r="CC141" s="64">
        <f t="shared" si="128"/>
        <v>-100</v>
      </c>
      <c r="CD141" s="185">
        <v>87963</v>
      </c>
      <c r="CE141" s="65">
        <v>263909</v>
      </c>
      <c r="CF141" s="62">
        <v>0</v>
      </c>
      <c r="CG141" s="60">
        <f t="shared" si="129"/>
        <v>1708.7999999999884</v>
      </c>
      <c r="CH141" s="63"/>
      <c r="CI141" s="63"/>
      <c r="CJ141" s="63"/>
      <c r="CK141" s="66"/>
      <c r="CL141" s="63"/>
      <c r="CM141" s="63"/>
      <c r="CN141" s="63"/>
      <c r="CO141" s="63"/>
      <c r="CP141" s="190">
        <v>100</v>
      </c>
      <c r="CQ141" s="184">
        <v>11975.76</v>
      </c>
      <c r="CR141" s="185">
        <v>353580.79999999999</v>
      </c>
      <c r="CS141" s="186">
        <f t="shared" si="139"/>
        <v>2852.4706573946032</v>
      </c>
    </row>
    <row r="142" spans="3:97" ht="13.5" hidden="1" x14ac:dyDescent="0.25">
      <c r="C142" s="181">
        <v>2804</v>
      </c>
      <c r="D142" s="182" t="s">
        <v>207</v>
      </c>
      <c r="G142" s="184">
        <v>1274223</v>
      </c>
      <c r="H142" s="184">
        <v>4289611.8600000003</v>
      </c>
      <c r="I142" s="184">
        <v>2103178.827</v>
      </c>
      <c r="J142" s="184">
        <v>885636.36</v>
      </c>
      <c r="K142" s="185">
        <v>1402124.639</v>
      </c>
      <c r="L142" s="14">
        <f t="shared" si="110"/>
        <v>58.318323674064146</v>
      </c>
      <c r="M142" s="15">
        <f t="shared" si="130"/>
        <v>-12.945348691757147</v>
      </c>
      <c r="N142" s="184">
        <v>232277.84299999999</v>
      </c>
      <c r="O142" s="185">
        <v>325055.7</v>
      </c>
      <c r="P142" s="186">
        <f t="shared" si="131"/>
        <v>39.942620355743543</v>
      </c>
      <c r="Q142" s="62">
        <f t="shared" si="111"/>
        <v>155324.77699999994</v>
      </c>
      <c r="R142" s="62">
        <f t="shared" si="112"/>
        <v>40353.960000000021</v>
      </c>
      <c r="S142" s="17">
        <f t="shared" si="132"/>
        <v>-74.019624699026593</v>
      </c>
      <c r="T142" s="62">
        <v>294715.48000000004</v>
      </c>
      <c r="U142" s="62">
        <v>337241.05999999994</v>
      </c>
      <c r="V142" s="187">
        <v>14.429367605664925</v>
      </c>
      <c r="W142" s="62">
        <f t="shared" si="113"/>
        <v>-330730.16699999996</v>
      </c>
      <c r="X142" s="62">
        <f t="shared" si="114"/>
        <v>0</v>
      </c>
      <c r="Y142" s="188">
        <f t="shared" si="115"/>
        <v>-100</v>
      </c>
      <c r="Z142" s="184">
        <v>387602.61999999994</v>
      </c>
      <c r="AA142" s="185">
        <v>672827.66899999999</v>
      </c>
      <c r="AB142" s="189">
        <f t="shared" si="133"/>
        <v>73.586976527661278</v>
      </c>
      <c r="AC142" s="63">
        <f t="shared" si="116"/>
        <v>-36014.686999999918</v>
      </c>
      <c r="AD142" s="63">
        <f t="shared" si="117"/>
        <v>0</v>
      </c>
      <c r="AE142" s="64">
        <f t="shared" si="118"/>
        <v>-100</v>
      </c>
      <c r="AF142" s="185">
        <v>79380.51999999999</v>
      </c>
      <c r="AG142" s="65">
        <v>96220.180000000022</v>
      </c>
      <c r="AH142" s="62">
        <v>149455</v>
      </c>
      <c r="AI142" s="60">
        <f t="shared" si="119"/>
        <v>40353.960000000021</v>
      </c>
      <c r="AJ142" s="63"/>
      <c r="AK142" s="63"/>
      <c r="AL142" s="63"/>
      <c r="AM142" s="66"/>
      <c r="AN142" s="63"/>
      <c r="AO142" s="63"/>
      <c r="AP142" s="63"/>
      <c r="AQ142" s="63"/>
      <c r="AR142" s="190">
        <f t="shared" ref="AR142:AR151" si="140">(AI142-AH142)/AH142*100</f>
        <v>-72.999257301528871</v>
      </c>
      <c r="AS142" s="184">
        <v>351587.93300000002</v>
      </c>
      <c r="AT142" s="185">
        <v>365409.66000000003</v>
      </c>
      <c r="AU142" s="186">
        <f t="shared" si="134"/>
        <v>3.9312290618347281</v>
      </c>
      <c r="AY142" s="194">
        <v>2804</v>
      </c>
      <c r="AZ142" s="182" t="s">
        <v>207</v>
      </c>
      <c r="BE142" s="196">
        <v>466853.5</v>
      </c>
      <c r="BF142" s="196">
        <v>1165956.5</v>
      </c>
      <c r="BG142" s="196">
        <v>583620.26</v>
      </c>
      <c r="BH142" s="196">
        <v>947059.77</v>
      </c>
      <c r="BI142" s="197">
        <v>5993682.7999999998</v>
      </c>
      <c r="BJ142" s="14">
        <f t="shared" si="120"/>
        <v>532.87270665081667</v>
      </c>
      <c r="BK142" s="15">
        <f t="shared" si="135"/>
        <v>63.18195479150296</v>
      </c>
      <c r="BL142" s="184">
        <v>1184882</v>
      </c>
      <c r="BM142" s="185">
        <v>845536.5</v>
      </c>
      <c r="BN142" s="186">
        <f t="shared" si="136"/>
        <v>-28.639602930924767</v>
      </c>
      <c r="BO142" s="62">
        <f t="shared" si="121"/>
        <v>-796119.53</v>
      </c>
      <c r="BP142" s="62">
        <f t="shared" si="122"/>
        <v>112240</v>
      </c>
      <c r="BQ142" s="17">
        <f t="shared" si="137"/>
        <v>-114.09838545224484</v>
      </c>
      <c r="BR142" s="62">
        <v>279206.30000000005</v>
      </c>
      <c r="BS142" s="62">
        <v>1511816</v>
      </c>
      <c r="BT142" s="17">
        <v>441.46915739365465</v>
      </c>
      <c r="BU142" s="62">
        <f t="shared" si="123"/>
        <v>643361.73</v>
      </c>
      <c r="BV142" s="62">
        <f t="shared" si="124"/>
        <v>0</v>
      </c>
      <c r="BW142" s="188">
        <f t="shared" si="125"/>
        <v>-100</v>
      </c>
      <c r="BX142" s="184">
        <v>388762.47</v>
      </c>
      <c r="BY142" s="185">
        <v>2940612.5</v>
      </c>
      <c r="BZ142" s="189">
        <f t="shared" si="138"/>
        <v>656.40338945269093</v>
      </c>
      <c r="CA142" s="63">
        <f t="shared" si="126"/>
        <v>922568.03</v>
      </c>
      <c r="CB142" s="63">
        <f t="shared" si="127"/>
        <v>0</v>
      </c>
      <c r="CC142" s="64">
        <f t="shared" si="128"/>
        <v>-100</v>
      </c>
      <c r="CD142" s="185">
        <v>316480</v>
      </c>
      <c r="CE142" s="65">
        <v>162432</v>
      </c>
      <c r="CF142" s="62">
        <v>366624.5</v>
      </c>
      <c r="CG142" s="60">
        <f t="shared" si="129"/>
        <v>112240</v>
      </c>
      <c r="CH142" s="63"/>
      <c r="CI142" s="63"/>
      <c r="CJ142" s="63"/>
      <c r="CK142" s="66"/>
      <c r="CL142" s="63"/>
      <c r="CM142" s="63"/>
      <c r="CN142" s="63"/>
      <c r="CO142" s="63"/>
      <c r="CP142" s="190">
        <f t="shared" ref="CP142:CP151" si="141">(CG142-CF142)/CF142*100</f>
        <v>-69.385570249669627</v>
      </c>
      <c r="CQ142" s="184">
        <v>1311330.5</v>
      </c>
      <c r="CR142" s="185">
        <v>957776.5</v>
      </c>
      <c r="CS142" s="186">
        <f t="shared" si="139"/>
        <v>-26.96147157409974</v>
      </c>
    </row>
    <row r="143" spans="3:97" ht="13.5" hidden="1" x14ac:dyDescent="0.25">
      <c r="C143" s="181" t="s">
        <v>208</v>
      </c>
      <c r="D143" s="182" t="s">
        <v>209</v>
      </c>
      <c r="G143" s="184">
        <v>1433585.2</v>
      </c>
      <c r="H143" s="184">
        <v>888021.15099999995</v>
      </c>
      <c r="I143" s="184">
        <v>1097454.406</v>
      </c>
      <c r="J143" s="184">
        <v>895122.42</v>
      </c>
      <c r="K143" s="185">
        <v>1307357.3799999999</v>
      </c>
      <c r="L143" s="14">
        <f t="shared" si="110"/>
        <v>46.053472775265739</v>
      </c>
      <c r="M143" s="15">
        <f t="shared" si="130"/>
        <v>-1.7482995901514613</v>
      </c>
      <c r="N143" s="184">
        <v>295117.71000000002</v>
      </c>
      <c r="O143" s="185">
        <v>289177.23</v>
      </c>
      <c r="P143" s="186">
        <f t="shared" si="131"/>
        <v>-2.0129188451618303</v>
      </c>
      <c r="Q143" s="62">
        <f t="shared" si="111"/>
        <v>120101.94</v>
      </c>
      <c r="R143" s="62">
        <f t="shared" si="112"/>
        <v>66778.900000000038</v>
      </c>
      <c r="S143" s="17">
        <f t="shared" si="132"/>
        <v>-44.398150437869667</v>
      </c>
      <c r="T143" s="62">
        <v>180873.46</v>
      </c>
      <c r="U143" s="62">
        <v>350689.87999999989</v>
      </c>
      <c r="V143" s="187">
        <v>93.886864330455069</v>
      </c>
      <c r="W143" s="62">
        <f t="shared" si="113"/>
        <v>-207593.03</v>
      </c>
      <c r="X143" s="62">
        <f t="shared" si="114"/>
        <v>0</v>
      </c>
      <c r="Y143" s="188">
        <f t="shared" si="115"/>
        <v>-100</v>
      </c>
      <c r="Z143" s="184">
        <v>415219.65</v>
      </c>
      <c r="AA143" s="185">
        <v>548394.97</v>
      </c>
      <c r="AB143" s="189">
        <f t="shared" si="133"/>
        <v>32.073462804566191</v>
      </c>
      <c r="AC143" s="63">
        <f t="shared" si="116"/>
        <v>-26719.570000000007</v>
      </c>
      <c r="AD143" s="63">
        <f t="shared" si="117"/>
        <v>0</v>
      </c>
      <c r="AE143" s="64">
        <f t="shared" si="118"/>
        <v>-100</v>
      </c>
      <c r="AF143" s="185">
        <v>107118.21</v>
      </c>
      <c r="AG143" s="65">
        <v>94092.809999999983</v>
      </c>
      <c r="AH143" s="62">
        <v>87966.209999999977</v>
      </c>
      <c r="AI143" s="60">
        <f t="shared" si="119"/>
        <v>66778.900000000038</v>
      </c>
      <c r="AJ143" s="63"/>
      <c r="AK143" s="63"/>
      <c r="AL143" s="63"/>
      <c r="AM143" s="66"/>
      <c r="AN143" s="63"/>
      <c r="AO143" s="63"/>
      <c r="AP143" s="63"/>
      <c r="AQ143" s="63"/>
      <c r="AR143" s="190">
        <f t="shared" si="140"/>
        <v>-24.085737011973059</v>
      </c>
      <c r="AS143" s="184">
        <v>388500.08</v>
      </c>
      <c r="AT143" s="185">
        <v>355956.13</v>
      </c>
      <c r="AU143" s="186">
        <f t="shared" si="134"/>
        <v>-8.3768193818647383</v>
      </c>
      <c r="AY143" s="194" t="s">
        <v>208</v>
      </c>
      <c r="AZ143" s="182" t="s">
        <v>209</v>
      </c>
      <c r="BE143" s="196">
        <v>1423805.75</v>
      </c>
      <c r="BF143" s="196">
        <v>157346.78</v>
      </c>
      <c r="BG143" s="196">
        <v>173675</v>
      </c>
      <c r="BH143" s="196">
        <v>152315</v>
      </c>
      <c r="BI143" s="197">
        <v>194080.9</v>
      </c>
      <c r="BJ143" s="14">
        <f t="shared" si="120"/>
        <v>27.420739913994023</v>
      </c>
      <c r="BK143" s="15">
        <f t="shared" si="135"/>
        <v>-33.089404899571562</v>
      </c>
      <c r="BL143" s="184">
        <v>41607.5</v>
      </c>
      <c r="BM143" s="185">
        <v>45196.75</v>
      </c>
      <c r="BN143" s="186">
        <f t="shared" si="136"/>
        <v>8.6264495583728902</v>
      </c>
      <c r="BO143" s="62">
        <f t="shared" si="121"/>
        <v>43985.5</v>
      </c>
      <c r="BP143" s="62">
        <f t="shared" si="122"/>
        <v>10983</v>
      </c>
      <c r="BQ143" s="17">
        <f t="shared" si="137"/>
        <v>-75.03040774800786</v>
      </c>
      <c r="BR143" s="62">
        <v>23279.5</v>
      </c>
      <c r="BS143" s="62">
        <v>52512.999999999978</v>
      </c>
      <c r="BT143" s="17">
        <v>125.57615069052162</v>
      </c>
      <c r="BU143" s="62">
        <f t="shared" si="123"/>
        <v>-53679.1</v>
      </c>
      <c r="BV143" s="62">
        <f t="shared" si="124"/>
        <v>0</v>
      </c>
      <c r="BW143" s="188">
        <f t="shared" si="125"/>
        <v>-100</v>
      </c>
      <c r="BX143" s="184">
        <v>85593</v>
      </c>
      <c r="BY143" s="185">
        <v>76502.399999999994</v>
      </c>
      <c r="BZ143" s="189">
        <f t="shared" si="138"/>
        <v>-10.62072833058779</v>
      </c>
      <c r="CA143" s="63">
        <f t="shared" si="126"/>
        <v>-30399.599999999999</v>
      </c>
      <c r="CB143" s="63">
        <f t="shared" si="127"/>
        <v>0</v>
      </c>
      <c r="CC143" s="64">
        <f t="shared" si="128"/>
        <v>-100</v>
      </c>
      <c r="CD143" s="185">
        <v>16765.5</v>
      </c>
      <c r="CE143" s="65">
        <v>14238.5</v>
      </c>
      <c r="CF143" s="62">
        <v>14192.75</v>
      </c>
      <c r="CG143" s="60">
        <f t="shared" si="129"/>
        <v>10983</v>
      </c>
      <c r="CH143" s="63"/>
      <c r="CI143" s="63"/>
      <c r="CJ143" s="63"/>
      <c r="CK143" s="66"/>
      <c r="CL143" s="63"/>
      <c r="CM143" s="63"/>
      <c r="CN143" s="63"/>
      <c r="CO143" s="63"/>
      <c r="CP143" s="190">
        <f t="shared" si="141"/>
        <v>-22.615419844638986</v>
      </c>
      <c r="CQ143" s="184">
        <v>55193.4</v>
      </c>
      <c r="CR143" s="185">
        <v>56179.75</v>
      </c>
      <c r="CS143" s="186">
        <f t="shared" si="139"/>
        <v>1.7870796145915973</v>
      </c>
    </row>
    <row r="144" spans="3:97" ht="13.5" hidden="1" x14ac:dyDescent="0.25">
      <c r="C144" s="181">
        <v>8201</v>
      </c>
      <c r="D144" s="182" t="s">
        <v>210</v>
      </c>
      <c r="G144" s="184">
        <v>26381.349000000006</v>
      </c>
      <c r="H144" s="184">
        <v>56361.684000000008</v>
      </c>
      <c r="I144" s="184">
        <v>1595764.456</v>
      </c>
      <c r="J144" s="184">
        <v>2572213.8509999998</v>
      </c>
      <c r="K144" s="185">
        <v>1965560.8160000001</v>
      </c>
      <c r="L144" s="14">
        <f t="shared" si="110"/>
        <v>-23.584859974381644</v>
      </c>
      <c r="M144" s="15">
        <f t="shared" si="130"/>
        <v>247.03254762884848</v>
      </c>
      <c r="N144" s="184">
        <v>624533.15600000008</v>
      </c>
      <c r="O144" s="185">
        <v>319515.72599999997</v>
      </c>
      <c r="P144" s="186">
        <f t="shared" si="131"/>
        <v>-48.839269311748126</v>
      </c>
      <c r="Q144" s="62">
        <f t="shared" si="111"/>
        <v>758389.26899999997</v>
      </c>
      <c r="R144" s="62">
        <f t="shared" si="112"/>
        <v>29294.776000000042</v>
      </c>
      <c r="S144" s="17">
        <f t="shared" si="132"/>
        <v>-96.137237537837578</v>
      </c>
      <c r="T144" s="62">
        <v>536679.08200000029</v>
      </c>
      <c r="U144" s="62">
        <v>459645.50600000005</v>
      </c>
      <c r="V144" s="187">
        <v>-14.353750422491816</v>
      </c>
      <c r="W144" s="62">
        <f t="shared" si="113"/>
        <v>-1056013.0960000001</v>
      </c>
      <c r="X144" s="62">
        <f t="shared" si="114"/>
        <v>0</v>
      </c>
      <c r="Y144" s="188">
        <f t="shared" si="115"/>
        <v>-100</v>
      </c>
      <c r="Z144" s="184">
        <v>1382922.425</v>
      </c>
      <c r="AA144" s="185">
        <v>984154.78700000024</v>
      </c>
      <c r="AB144" s="189">
        <f t="shared" si="133"/>
        <v>-28.835141493927235</v>
      </c>
      <c r="AC144" s="63">
        <f t="shared" si="116"/>
        <v>-519334.01399999985</v>
      </c>
      <c r="AD144" s="63">
        <f t="shared" si="117"/>
        <v>0</v>
      </c>
      <c r="AE144" s="64">
        <f t="shared" si="118"/>
        <v>-100</v>
      </c>
      <c r="AF144" s="185">
        <v>108018.10999999999</v>
      </c>
      <c r="AG144" s="65">
        <v>149517.39200000002</v>
      </c>
      <c r="AH144" s="62">
        <v>61980.223999999958</v>
      </c>
      <c r="AI144" s="60">
        <f t="shared" si="119"/>
        <v>29294.776000000042</v>
      </c>
      <c r="AJ144" s="63"/>
      <c r="AK144" s="63"/>
      <c r="AL144" s="63"/>
      <c r="AM144" s="66"/>
      <c r="AN144" s="63"/>
      <c r="AO144" s="63"/>
      <c r="AP144" s="63"/>
      <c r="AQ144" s="63"/>
      <c r="AR144" s="190">
        <f t="shared" si="140"/>
        <v>-52.735285371024055</v>
      </c>
      <c r="AS144" s="184">
        <v>863588.4110000002</v>
      </c>
      <c r="AT144" s="185">
        <v>348810.50199999998</v>
      </c>
      <c r="AU144" s="186">
        <f t="shared" si="134"/>
        <v>-59.60917289335881</v>
      </c>
      <c r="AY144" s="203">
        <v>8201</v>
      </c>
      <c r="AZ144" s="182" t="s">
        <v>210</v>
      </c>
      <c r="BE144" s="196">
        <v>32208.9</v>
      </c>
      <c r="BF144" s="196">
        <v>11404.933000000001</v>
      </c>
      <c r="BG144" s="196">
        <v>273364.72199999995</v>
      </c>
      <c r="BH144" s="196">
        <v>424091.13000000006</v>
      </c>
      <c r="BI144" s="197">
        <v>333116.81</v>
      </c>
      <c r="BJ144" s="14">
        <f t="shared" si="120"/>
        <v>-21.451596971622596</v>
      </c>
      <c r="BK144" s="15">
        <f t="shared" si="135"/>
        <v>129.06607601664373</v>
      </c>
      <c r="BL144" s="184">
        <v>117859.53000000001</v>
      </c>
      <c r="BM144" s="185">
        <v>50644.979999999996</v>
      </c>
      <c r="BN144" s="186">
        <f t="shared" si="136"/>
        <v>-57.029372168716442</v>
      </c>
      <c r="BO144" s="62">
        <f t="shared" si="121"/>
        <v>121521.42999999998</v>
      </c>
      <c r="BP144" s="62">
        <f t="shared" si="122"/>
        <v>3206.760000000002</v>
      </c>
      <c r="BQ144" s="17">
        <f t="shared" si="137"/>
        <v>-97.361156793497244</v>
      </c>
      <c r="BR144" s="62">
        <v>81777.520000000048</v>
      </c>
      <c r="BS144" s="62">
        <v>77262.090000000026</v>
      </c>
      <c r="BT144" s="17">
        <v>-5.5216030028790541</v>
      </c>
      <c r="BU144" s="62">
        <f t="shared" si="123"/>
        <v>-166983.45000000004</v>
      </c>
      <c r="BV144" s="62">
        <f t="shared" si="124"/>
        <v>0</v>
      </c>
      <c r="BW144" s="188">
        <f t="shared" si="125"/>
        <v>-100</v>
      </c>
      <c r="BX144" s="184">
        <v>239380.96</v>
      </c>
      <c r="BY144" s="185">
        <v>166376.51999999999</v>
      </c>
      <c r="BZ144" s="189">
        <f t="shared" si="138"/>
        <v>-30.497179057181491</v>
      </c>
      <c r="CA144" s="63">
        <f t="shared" si="126"/>
        <v>-85205.93</v>
      </c>
      <c r="CB144" s="63">
        <f t="shared" si="127"/>
        <v>0</v>
      </c>
      <c r="CC144" s="64">
        <f t="shared" si="128"/>
        <v>-100</v>
      </c>
      <c r="CD144" s="185">
        <v>17972.52</v>
      </c>
      <c r="CE144" s="65">
        <v>25531.529999999995</v>
      </c>
      <c r="CF144" s="62">
        <v>7140.93</v>
      </c>
      <c r="CG144" s="60">
        <f t="shared" si="129"/>
        <v>3206.760000000002</v>
      </c>
      <c r="CH144" s="63"/>
      <c r="CI144" s="63"/>
      <c r="CJ144" s="63"/>
      <c r="CK144" s="66"/>
      <c r="CL144" s="63"/>
      <c r="CM144" s="63"/>
      <c r="CN144" s="63"/>
      <c r="CO144" s="63"/>
      <c r="CP144" s="190">
        <f t="shared" si="141"/>
        <v>-55.093244157273602</v>
      </c>
      <c r="CQ144" s="184">
        <v>154175.03</v>
      </c>
      <c r="CR144" s="185">
        <v>53851.74</v>
      </c>
      <c r="CS144" s="186">
        <f t="shared" si="139"/>
        <v>-65.071036470691794</v>
      </c>
    </row>
    <row r="145" spans="3:97" ht="13.5" hidden="1" x14ac:dyDescent="0.25">
      <c r="C145" s="181" t="s">
        <v>211</v>
      </c>
      <c r="D145" s="182" t="s">
        <v>212</v>
      </c>
      <c r="G145" s="184">
        <v>104053.959</v>
      </c>
      <c r="H145" s="184">
        <v>33675.968999999997</v>
      </c>
      <c r="I145" s="184">
        <v>95105.127999999997</v>
      </c>
      <c r="J145" s="184">
        <v>111129.31100000002</v>
      </c>
      <c r="K145" s="185">
        <v>44404.917000000001</v>
      </c>
      <c r="L145" s="14">
        <f t="shared" si="110"/>
        <v>-60.042119760825294</v>
      </c>
      <c r="M145" s="15">
        <f t="shared" si="130"/>
        <v>-4.9646140337093954</v>
      </c>
      <c r="N145" s="184">
        <v>13540.992</v>
      </c>
      <c r="O145" s="185">
        <v>7703.8279999999995</v>
      </c>
      <c r="P145" s="186">
        <f t="shared" si="131"/>
        <v>-43.107358751855109</v>
      </c>
      <c r="Q145" s="62">
        <f t="shared" si="111"/>
        <v>91340.628000000012</v>
      </c>
      <c r="R145" s="62">
        <f t="shared" si="112"/>
        <v>331803.40000000002</v>
      </c>
      <c r="S145" s="17">
        <f t="shared" si="132"/>
        <v>263.25938113760282</v>
      </c>
      <c r="T145" s="62">
        <v>2832.0500000000029</v>
      </c>
      <c r="U145" s="62">
        <v>23396.999999999996</v>
      </c>
      <c r="V145" s="187">
        <v>726.15066824385065</v>
      </c>
      <c r="W145" s="62">
        <f t="shared" si="113"/>
        <v>-94172.678000000014</v>
      </c>
      <c r="X145" s="62">
        <f t="shared" si="114"/>
        <v>0</v>
      </c>
      <c r="Y145" s="188">
        <f t="shared" si="115"/>
        <v>-100</v>
      </c>
      <c r="Z145" s="184">
        <v>104881.62000000001</v>
      </c>
      <c r="AA145" s="185">
        <v>14747.917000000001</v>
      </c>
      <c r="AB145" s="189">
        <f t="shared" si="133"/>
        <v>-85.938511437943092</v>
      </c>
      <c r="AC145" s="63">
        <f t="shared" si="116"/>
        <v>-91340.628000000012</v>
      </c>
      <c r="AD145" s="63">
        <f t="shared" si="117"/>
        <v>0</v>
      </c>
      <c r="AE145" s="64">
        <f t="shared" si="118"/>
        <v>-100</v>
      </c>
      <c r="AF145" s="185">
        <v>7377</v>
      </c>
      <c r="AG145" s="65">
        <v>291.82799999999952</v>
      </c>
      <c r="AH145" s="62">
        <v>35</v>
      </c>
      <c r="AI145" s="60">
        <f t="shared" si="119"/>
        <v>331803.40000000002</v>
      </c>
      <c r="AJ145" s="63"/>
      <c r="AK145" s="63"/>
      <c r="AL145" s="63"/>
      <c r="AM145" s="66"/>
      <c r="AN145" s="63"/>
      <c r="AO145" s="63"/>
      <c r="AP145" s="63"/>
      <c r="AQ145" s="63"/>
      <c r="AR145" s="190">
        <f t="shared" si="140"/>
        <v>947909.71428571432</v>
      </c>
      <c r="AS145" s="184">
        <v>13540.992</v>
      </c>
      <c r="AT145" s="185">
        <v>339507.228</v>
      </c>
      <c r="AU145" s="186">
        <f t="shared" si="134"/>
        <v>2407.2552143890198</v>
      </c>
      <c r="AY145" s="194" t="s">
        <v>211</v>
      </c>
      <c r="AZ145" s="182" t="s">
        <v>212</v>
      </c>
      <c r="BE145" s="196">
        <v>8282</v>
      </c>
      <c r="BF145" s="196">
        <v>8232</v>
      </c>
      <c r="BG145" s="196">
        <v>39262.35</v>
      </c>
      <c r="BH145" s="196">
        <v>8958.4600000000009</v>
      </c>
      <c r="BI145" s="197">
        <v>7208.7</v>
      </c>
      <c r="BJ145" s="14">
        <f t="shared" si="120"/>
        <v>-19.531928478778728</v>
      </c>
      <c r="BK145" s="15">
        <f t="shared" si="135"/>
        <v>-1.9117141826029922</v>
      </c>
      <c r="BL145" s="184">
        <v>2708.5</v>
      </c>
      <c r="BM145" s="185">
        <v>797.88800000000003</v>
      </c>
      <c r="BN145" s="186">
        <f t="shared" si="136"/>
        <v>-70.541332841055933</v>
      </c>
      <c r="BO145" s="62">
        <f t="shared" si="121"/>
        <v>4614.28</v>
      </c>
      <c r="BP145" s="62">
        <f t="shared" si="122"/>
        <v>59163.1</v>
      </c>
      <c r="BQ145" s="17">
        <f t="shared" si="137"/>
        <v>1182.174033652054</v>
      </c>
      <c r="BR145" s="62">
        <v>983.48000000000047</v>
      </c>
      <c r="BS145" s="62">
        <v>4220.5</v>
      </c>
      <c r="BT145" s="17">
        <v>329.13938260056108</v>
      </c>
      <c r="BU145" s="62">
        <f t="shared" si="123"/>
        <v>-5597.76</v>
      </c>
      <c r="BV145" s="62">
        <f t="shared" si="124"/>
        <v>0</v>
      </c>
      <c r="BW145" s="188">
        <f t="shared" si="125"/>
        <v>-100</v>
      </c>
      <c r="BX145" s="184">
        <v>7322.78</v>
      </c>
      <c r="BY145" s="185">
        <v>2751</v>
      </c>
      <c r="BZ145" s="189">
        <f t="shared" si="138"/>
        <v>-62.432300301251708</v>
      </c>
      <c r="CA145" s="63">
        <f t="shared" si="126"/>
        <v>-4614.28</v>
      </c>
      <c r="CB145" s="63">
        <f t="shared" si="127"/>
        <v>0</v>
      </c>
      <c r="CC145" s="64">
        <f t="shared" si="128"/>
        <v>-100</v>
      </c>
      <c r="CD145" s="185">
        <v>774</v>
      </c>
      <c r="CE145" s="65">
        <v>20.187999999999988</v>
      </c>
      <c r="CF145" s="62">
        <v>3.7000000000000455</v>
      </c>
      <c r="CG145" s="60">
        <f t="shared" si="129"/>
        <v>59163.1</v>
      </c>
      <c r="CH145" s="63"/>
      <c r="CI145" s="63"/>
      <c r="CJ145" s="63"/>
      <c r="CK145" s="66"/>
      <c r="CL145" s="63"/>
      <c r="CM145" s="63"/>
      <c r="CN145" s="63"/>
      <c r="CO145" s="63"/>
      <c r="CP145" s="190">
        <f t="shared" si="141"/>
        <v>1598902.7027026829</v>
      </c>
      <c r="CQ145" s="184">
        <v>2708.5</v>
      </c>
      <c r="CR145" s="185">
        <v>59960.987999999998</v>
      </c>
      <c r="CS145" s="186">
        <f t="shared" si="139"/>
        <v>2113.807937973048</v>
      </c>
    </row>
    <row r="146" spans="3:97" ht="13.5" hidden="1" x14ac:dyDescent="0.25">
      <c r="C146" s="181" t="s">
        <v>213</v>
      </c>
      <c r="D146" s="182" t="s">
        <v>214</v>
      </c>
      <c r="G146" s="184">
        <v>1056477.703</v>
      </c>
      <c r="H146" s="184">
        <v>1067625.736</v>
      </c>
      <c r="I146" s="184">
        <v>1108934.02</v>
      </c>
      <c r="J146" s="184">
        <v>1000197.662</v>
      </c>
      <c r="K146" s="185">
        <v>873662.755</v>
      </c>
      <c r="L146" s="14">
        <f t="shared" si="110"/>
        <v>-12.650990079998808</v>
      </c>
      <c r="M146" s="15">
        <f t="shared" si="130"/>
        <v>-4.3547564698722425</v>
      </c>
      <c r="N146" s="184">
        <v>256475.18700000001</v>
      </c>
      <c r="O146" s="185">
        <v>285844.45999999996</v>
      </c>
      <c r="P146" s="186">
        <f t="shared" si="131"/>
        <v>11.451116711730853</v>
      </c>
      <c r="Q146" s="62">
        <f t="shared" si="111"/>
        <v>293947.84199999995</v>
      </c>
      <c r="R146" s="62">
        <f t="shared" si="112"/>
        <v>41955.999999999985</v>
      </c>
      <c r="S146" s="17">
        <f t="shared" si="132"/>
        <v>-85.726719504203743</v>
      </c>
      <c r="T146" s="62">
        <v>258603.01899999991</v>
      </c>
      <c r="U146" s="62">
        <v>234430.76800000013</v>
      </c>
      <c r="V146" s="187">
        <v>-9.3472423846682897</v>
      </c>
      <c r="W146" s="62">
        <f t="shared" si="113"/>
        <v>-508771.42099999986</v>
      </c>
      <c r="X146" s="62">
        <f t="shared" si="114"/>
        <v>0</v>
      </c>
      <c r="Y146" s="188">
        <f t="shared" si="115"/>
        <v>-100</v>
      </c>
      <c r="Z146" s="184">
        <v>550423.02899999998</v>
      </c>
      <c r="AA146" s="185">
        <v>422576.98699999996</v>
      </c>
      <c r="AB146" s="189">
        <f t="shared" si="133"/>
        <v>-23.226870109753349</v>
      </c>
      <c r="AC146" s="63">
        <f t="shared" si="116"/>
        <v>-250168.402</v>
      </c>
      <c r="AD146" s="63">
        <f t="shared" si="117"/>
        <v>0</v>
      </c>
      <c r="AE146" s="64">
        <f t="shared" si="118"/>
        <v>-100</v>
      </c>
      <c r="AF146" s="185">
        <v>107607.8</v>
      </c>
      <c r="AG146" s="65">
        <v>58339.539999999994</v>
      </c>
      <c r="AH146" s="62">
        <v>119897.11999999998</v>
      </c>
      <c r="AI146" s="60">
        <f t="shared" si="119"/>
        <v>41955.999999999985</v>
      </c>
      <c r="AJ146" s="63"/>
      <c r="AK146" s="63"/>
      <c r="AL146" s="63"/>
      <c r="AM146" s="66"/>
      <c r="AN146" s="63"/>
      <c r="AO146" s="63"/>
      <c r="AP146" s="63"/>
      <c r="AQ146" s="63"/>
      <c r="AR146" s="190">
        <f t="shared" si="140"/>
        <v>-65.006665714739441</v>
      </c>
      <c r="AS146" s="184">
        <v>300254.62699999998</v>
      </c>
      <c r="AT146" s="185">
        <v>327800.45999999996</v>
      </c>
      <c r="AU146" s="186">
        <f t="shared" si="134"/>
        <v>9.1741577058194643</v>
      </c>
      <c r="AY146" s="194" t="s">
        <v>213</v>
      </c>
      <c r="AZ146" s="182" t="s">
        <v>214</v>
      </c>
      <c r="BE146" s="196">
        <v>703671.60000000009</v>
      </c>
      <c r="BF146" s="196">
        <v>713440.24</v>
      </c>
      <c r="BG146" s="196">
        <v>785076.22</v>
      </c>
      <c r="BH146" s="196">
        <v>680237.66700000002</v>
      </c>
      <c r="BI146" s="197">
        <v>632179.71</v>
      </c>
      <c r="BJ146" s="14">
        <f t="shared" si="120"/>
        <v>-7.0648773702794747</v>
      </c>
      <c r="BK146" s="15">
        <f t="shared" si="135"/>
        <v>-2.5853188299286387</v>
      </c>
      <c r="BL146" s="184">
        <v>192424.3</v>
      </c>
      <c r="BM146" s="185">
        <v>222560.90000000002</v>
      </c>
      <c r="BN146" s="186">
        <f t="shared" si="136"/>
        <v>15.661535471351609</v>
      </c>
      <c r="BO146" s="62">
        <f t="shared" si="121"/>
        <v>156076.66700000002</v>
      </c>
      <c r="BP146" s="62">
        <f t="shared" si="122"/>
        <v>16487.599999999977</v>
      </c>
      <c r="BQ146" s="17">
        <f t="shared" si="137"/>
        <v>-89.436217266223423</v>
      </c>
      <c r="BR146" s="62">
        <v>180510.63000000006</v>
      </c>
      <c r="BS146" s="62">
        <v>158876.70999999996</v>
      </c>
      <c r="BT146" s="17">
        <v>-11.984845435418453</v>
      </c>
      <c r="BU146" s="62">
        <f t="shared" si="123"/>
        <v>-305342.99700000009</v>
      </c>
      <c r="BV146" s="62">
        <f t="shared" si="124"/>
        <v>0</v>
      </c>
      <c r="BW146" s="188">
        <f t="shared" si="125"/>
        <v>-100</v>
      </c>
      <c r="BX146" s="184">
        <v>348500.967</v>
      </c>
      <c r="BY146" s="185">
        <v>320200.59999999998</v>
      </c>
      <c r="BZ146" s="189">
        <f t="shared" si="138"/>
        <v>-8.1205992751233964</v>
      </c>
      <c r="CA146" s="63">
        <f t="shared" si="126"/>
        <v>-124832.367</v>
      </c>
      <c r="CB146" s="63">
        <f t="shared" si="127"/>
        <v>0</v>
      </c>
      <c r="CC146" s="64">
        <f t="shared" si="128"/>
        <v>-100</v>
      </c>
      <c r="CD146" s="185">
        <v>73689.299999999988</v>
      </c>
      <c r="CE146" s="65">
        <v>60702.299999999988</v>
      </c>
      <c r="CF146" s="62">
        <v>88169.300000000047</v>
      </c>
      <c r="CG146" s="60">
        <f t="shared" si="129"/>
        <v>16487.599999999977</v>
      </c>
      <c r="CH146" s="63"/>
      <c r="CI146" s="63"/>
      <c r="CJ146" s="63"/>
      <c r="CK146" s="66"/>
      <c r="CL146" s="63"/>
      <c r="CM146" s="63"/>
      <c r="CN146" s="63"/>
      <c r="CO146" s="63"/>
      <c r="CP146" s="190">
        <f t="shared" si="141"/>
        <v>-81.300067030134102</v>
      </c>
      <c r="CQ146" s="184">
        <v>223668.6</v>
      </c>
      <c r="CR146" s="185">
        <v>239048.5</v>
      </c>
      <c r="CS146" s="186">
        <f t="shared" si="139"/>
        <v>6.8761998778550018</v>
      </c>
    </row>
    <row r="147" spans="3:97" ht="13.5" hidden="1" x14ac:dyDescent="0.25">
      <c r="C147" s="181">
        <v>400219</v>
      </c>
      <c r="D147" s="182" t="s">
        <v>215</v>
      </c>
      <c r="G147" s="184">
        <v>16273</v>
      </c>
      <c r="H147" s="184">
        <v>34896.148999999998</v>
      </c>
      <c r="I147" s="184">
        <v>54686.039999999994</v>
      </c>
      <c r="J147" s="184">
        <v>502656.36</v>
      </c>
      <c r="K147" s="185">
        <v>807494.09</v>
      </c>
      <c r="L147" s="14">
        <f t="shared" si="110"/>
        <v>60.645354213761458</v>
      </c>
      <c r="M147" s="15">
        <f t="shared" si="130"/>
        <v>185.09113535636754</v>
      </c>
      <c r="N147" s="184">
        <v>246999.33000000002</v>
      </c>
      <c r="O147" s="185">
        <v>244631.52</v>
      </c>
      <c r="P147" s="186">
        <f t="shared" si="131"/>
        <v>-0.95863013069712644</v>
      </c>
      <c r="Q147" s="62">
        <f t="shared" si="111"/>
        <v>-176303.97000000003</v>
      </c>
      <c r="R147" s="62">
        <f t="shared" si="112"/>
        <v>78033.355999999956</v>
      </c>
      <c r="S147" s="17">
        <f t="shared" si="132"/>
        <v>-144.26069135028553</v>
      </c>
      <c r="T147" s="62">
        <v>193871.85000000003</v>
      </c>
      <c r="U147" s="62">
        <v>122941.21999999997</v>
      </c>
      <c r="V147" s="187">
        <v>-36.586348146984747</v>
      </c>
      <c r="W147" s="62">
        <f t="shared" si="113"/>
        <v>55797.119999999995</v>
      </c>
      <c r="X147" s="62">
        <f t="shared" si="114"/>
        <v>0</v>
      </c>
      <c r="Y147" s="188">
        <f t="shared" si="115"/>
        <v>-100</v>
      </c>
      <c r="Z147" s="184">
        <v>70695.360000000001</v>
      </c>
      <c r="AA147" s="185">
        <v>430040.86</v>
      </c>
      <c r="AB147" s="189">
        <f t="shared" si="133"/>
        <v>508.30139347193369</v>
      </c>
      <c r="AC147" s="63">
        <f t="shared" si="116"/>
        <v>249668.97000000003</v>
      </c>
      <c r="AD147" s="63">
        <f t="shared" si="117"/>
        <v>0</v>
      </c>
      <c r="AE147" s="64">
        <f t="shared" si="118"/>
        <v>-100</v>
      </c>
      <c r="AF147" s="185">
        <v>72246.3</v>
      </c>
      <c r="AG147" s="65">
        <v>64422.080000000002</v>
      </c>
      <c r="AH147" s="62">
        <v>107963.14</v>
      </c>
      <c r="AI147" s="60">
        <f t="shared" si="119"/>
        <v>78033.355999999956</v>
      </c>
      <c r="AJ147" s="63"/>
      <c r="AK147" s="63"/>
      <c r="AL147" s="63"/>
      <c r="AM147" s="66"/>
      <c r="AN147" s="63"/>
      <c r="AO147" s="63"/>
      <c r="AP147" s="63"/>
      <c r="AQ147" s="63"/>
      <c r="AR147" s="190">
        <f t="shared" si="140"/>
        <v>-27.722224455494761</v>
      </c>
      <c r="AS147" s="184">
        <v>320364.33</v>
      </c>
      <c r="AT147" s="185">
        <v>322664.87599999999</v>
      </c>
      <c r="AU147" s="186">
        <f t="shared" si="134"/>
        <v>0.71810304224567467</v>
      </c>
      <c r="AY147" s="194">
        <v>400219</v>
      </c>
      <c r="AZ147" s="182" t="s">
        <v>215</v>
      </c>
      <c r="BE147" s="196">
        <v>487</v>
      </c>
      <c r="BF147" s="196">
        <v>605.32500000000005</v>
      </c>
      <c r="BG147" s="196">
        <v>20738.55</v>
      </c>
      <c r="BH147" s="196">
        <v>785845.12</v>
      </c>
      <c r="BI147" s="197">
        <v>1515131.85</v>
      </c>
      <c r="BJ147" s="14">
        <f t="shared" si="120"/>
        <v>92.802857896477121</v>
      </c>
      <c r="BK147" s="15">
        <f t="shared" si="135"/>
        <v>923.10245854503205</v>
      </c>
      <c r="BL147" s="184">
        <v>503931.93</v>
      </c>
      <c r="BM147" s="185">
        <v>325376.67</v>
      </c>
      <c r="BN147" s="186">
        <f t="shared" si="136"/>
        <v>-35.432416437672451</v>
      </c>
      <c r="BO147" s="62">
        <f t="shared" si="121"/>
        <v>-443722.48</v>
      </c>
      <c r="BP147" s="62">
        <f t="shared" si="122"/>
        <v>124037.97000000003</v>
      </c>
      <c r="BQ147" s="17">
        <f t="shared" si="137"/>
        <v>-127.95395220904742</v>
      </c>
      <c r="BR147" s="62">
        <v>352528.7</v>
      </c>
      <c r="BS147" s="62">
        <v>255468.31999999983</v>
      </c>
      <c r="BT147" s="17">
        <v>-27.532617911676461</v>
      </c>
      <c r="BU147" s="62">
        <f t="shared" si="123"/>
        <v>247693.77999999997</v>
      </c>
      <c r="BV147" s="62">
        <f t="shared" si="124"/>
        <v>0</v>
      </c>
      <c r="BW147" s="188">
        <f t="shared" si="125"/>
        <v>-100</v>
      </c>
      <c r="BX147" s="184">
        <v>60209.45</v>
      </c>
      <c r="BY147" s="185">
        <v>869644.83</v>
      </c>
      <c r="BZ147" s="189">
        <f t="shared" si="138"/>
        <v>1344.366008990283</v>
      </c>
      <c r="CA147" s="63">
        <f t="shared" si="126"/>
        <v>600222.4800000001</v>
      </c>
      <c r="CB147" s="63">
        <f t="shared" si="127"/>
        <v>0</v>
      </c>
      <c r="CC147" s="64">
        <f t="shared" si="128"/>
        <v>-100</v>
      </c>
      <c r="CD147" s="185">
        <v>101507.06</v>
      </c>
      <c r="CE147" s="65">
        <v>74838.299999999988</v>
      </c>
      <c r="CF147" s="62">
        <v>149031.31</v>
      </c>
      <c r="CG147" s="60">
        <f t="shared" si="129"/>
        <v>124037.97000000003</v>
      </c>
      <c r="CH147" s="63"/>
      <c r="CI147" s="63"/>
      <c r="CJ147" s="63"/>
      <c r="CK147" s="66"/>
      <c r="CL147" s="63"/>
      <c r="CM147" s="63"/>
      <c r="CN147" s="63"/>
      <c r="CO147" s="63"/>
      <c r="CP147" s="190">
        <f t="shared" si="141"/>
        <v>-16.770529628975257</v>
      </c>
      <c r="CQ147" s="184">
        <v>660431.93000000005</v>
      </c>
      <c r="CR147" s="185">
        <v>449414.64</v>
      </c>
      <c r="CS147" s="186">
        <f t="shared" si="139"/>
        <v>-31.951406407621754</v>
      </c>
    </row>
    <row r="148" spans="3:97" ht="13.5" hidden="1" x14ac:dyDescent="0.25">
      <c r="C148" s="181">
        <v>3101</v>
      </c>
      <c r="D148" s="182" t="s">
        <v>216</v>
      </c>
      <c r="G148" s="184">
        <v>2136768.1890000002</v>
      </c>
      <c r="H148" s="184">
        <v>2511581.5559999999</v>
      </c>
      <c r="I148" s="184">
        <v>2232832.1889999998</v>
      </c>
      <c r="J148" s="184">
        <v>1620434.1329999999</v>
      </c>
      <c r="K148" s="185">
        <v>1008566.8820000001</v>
      </c>
      <c r="L148" s="14">
        <f t="shared" si="110"/>
        <v>-37.759464487903372</v>
      </c>
      <c r="M148" s="15">
        <f t="shared" si="130"/>
        <v>-17.632123731841801</v>
      </c>
      <c r="N148" s="184">
        <v>259726.37700000001</v>
      </c>
      <c r="O148" s="185">
        <v>190051.636</v>
      </c>
      <c r="P148" s="186">
        <f t="shared" si="131"/>
        <v>-26.826209106978766</v>
      </c>
      <c r="Q148" s="62">
        <f t="shared" si="111"/>
        <v>757446.03800000006</v>
      </c>
      <c r="R148" s="62">
        <f t="shared" si="112"/>
        <v>130860.21000000002</v>
      </c>
      <c r="S148" s="17">
        <f t="shared" si="132"/>
        <v>-82.723494026646421</v>
      </c>
      <c r="T148" s="62">
        <v>408999.96800000011</v>
      </c>
      <c r="U148" s="62">
        <v>252705.51500000013</v>
      </c>
      <c r="V148" s="187">
        <v>-38.213805679319748</v>
      </c>
      <c r="W148" s="62">
        <f t="shared" si="113"/>
        <v>-1113339.4570000002</v>
      </c>
      <c r="X148" s="62">
        <f t="shared" si="114"/>
        <v>0</v>
      </c>
      <c r="Y148" s="188">
        <f t="shared" si="115"/>
        <v>-100</v>
      </c>
      <c r="Z148" s="184">
        <v>1017172.415</v>
      </c>
      <c r="AA148" s="185">
        <v>521541.63</v>
      </c>
      <c r="AB148" s="189">
        <f t="shared" si="133"/>
        <v>-48.726329744205657</v>
      </c>
      <c r="AC148" s="63">
        <f t="shared" si="116"/>
        <v>-704339.48900000006</v>
      </c>
      <c r="AD148" s="63">
        <f t="shared" si="117"/>
        <v>0</v>
      </c>
      <c r="AE148" s="64">
        <f t="shared" si="118"/>
        <v>-100</v>
      </c>
      <c r="AF148" s="185">
        <v>25806.400000000001</v>
      </c>
      <c r="AG148" s="65">
        <v>90806.826000000001</v>
      </c>
      <c r="AH148" s="62">
        <v>73438.41</v>
      </c>
      <c r="AI148" s="60">
        <f t="shared" si="119"/>
        <v>130860.21000000002</v>
      </c>
      <c r="AJ148" s="63"/>
      <c r="AK148" s="63"/>
      <c r="AL148" s="63"/>
      <c r="AM148" s="66"/>
      <c r="AN148" s="63"/>
      <c r="AO148" s="63"/>
      <c r="AP148" s="63"/>
      <c r="AQ148" s="63"/>
      <c r="AR148" s="190">
        <f t="shared" si="140"/>
        <v>78.190418338305548</v>
      </c>
      <c r="AS148" s="184">
        <v>312832.92599999998</v>
      </c>
      <c r="AT148" s="185">
        <v>320911.84600000002</v>
      </c>
      <c r="AU148" s="186">
        <f t="shared" si="134"/>
        <v>2.5825030962373963</v>
      </c>
      <c r="AY148" s="194">
        <v>3101</v>
      </c>
      <c r="AZ148" s="182" t="s">
        <v>216</v>
      </c>
      <c r="BE148" s="196">
        <v>9265727</v>
      </c>
      <c r="BF148" s="196">
        <v>9918710.8000000007</v>
      </c>
      <c r="BG148" s="196">
        <v>10515657</v>
      </c>
      <c r="BH148" s="196">
        <v>6545191.46</v>
      </c>
      <c r="BI148" s="197">
        <v>4168651.58</v>
      </c>
      <c r="BJ148" s="14">
        <f t="shared" si="120"/>
        <v>-36.309707584932895</v>
      </c>
      <c r="BK148" s="15">
        <f t="shared" si="135"/>
        <v>-18.234530982683992</v>
      </c>
      <c r="BL148" s="184">
        <v>1199799.0799999998</v>
      </c>
      <c r="BM148" s="185">
        <v>1020524</v>
      </c>
      <c r="BN148" s="186">
        <f t="shared" si="136"/>
        <v>-14.942091804237744</v>
      </c>
      <c r="BO148" s="62">
        <f t="shared" si="121"/>
        <v>3097133.38</v>
      </c>
      <c r="BP148" s="62">
        <f t="shared" si="122"/>
        <v>638761</v>
      </c>
      <c r="BQ148" s="17">
        <f t="shared" si="137"/>
        <v>-79.375734860989425</v>
      </c>
      <c r="BR148" s="62">
        <v>1373953</v>
      </c>
      <c r="BS148" s="62">
        <v>1142554.5000000007</v>
      </c>
      <c r="BT148" s="17">
        <v>-16.841806087981126</v>
      </c>
      <c r="BU148" s="62">
        <f t="shared" si="123"/>
        <v>-4195311.38</v>
      </c>
      <c r="BV148" s="62">
        <f t="shared" si="124"/>
        <v>0</v>
      </c>
      <c r="BW148" s="188">
        <f t="shared" si="125"/>
        <v>-100</v>
      </c>
      <c r="BX148" s="184">
        <v>4296932.46</v>
      </c>
      <c r="BY148" s="185">
        <v>2072674.0799999998</v>
      </c>
      <c r="BZ148" s="189">
        <f t="shared" si="138"/>
        <v>-51.763866449043505</v>
      </c>
      <c r="CA148" s="63">
        <f t="shared" si="126"/>
        <v>-2821358.38</v>
      </c>
      <c r="CB148" s="63">
        <f t="shared" si="127"/>
        <v>0</v>
      </c>
      <c r="CC148" s="64">
        <f t="shared" si="128"/>
        <v>-100</v>
      </c>
      <c r="CD148" s="185">
        <v>169781</v>
      </c>
      <c r="CE148" s="65">
        <v>487921</v>
      </c>
      <c r="CF148" s="62">
        <v>362822</v>
      </c>
      <c r="CG148" s="60">
        <f t="shared" si="129"/>
        <v>638761</v>
      </c>
      <c r="CH148" s="63"/>
      <c r="CI148" s="63"/>
      <c r="CJ148" s="63"/>
      <c r="CK148" s="66"/>
      <c r="CL148" s="63"/>
      <c r="CM148" s="63"/>
      <c r="CN148" s="63"/>
      <c r="CO148" s="63"/>
      <c r="CP148" s="190">
        <f t="shared" si="141"/>
        <v>76.05354691832359</v>
      </c>
      <c r="CQ148" s="184">
        <v>1475574.0799999998</v>
      </c>
      <c r="CR148" s="185">
        <v>1659285</v>
      </c>
      <c r="CS148" s="186">
        <f t="shared" si="139"/>
        <v>12.450131951355514</v>
      </c>
    </row>
    <row r="149" spans="3:97" ht="13.5" hidden="1" x14ac:dyDescent="0.25">
      <c r="C149" s="181" t="s">
        <v>217</v>
      </c>
      <c r="D149" s="182" t="s">
        <v>218</v>
      </c>
      <c r="G149" s="184">
        <v>1146335.3659999999</v>
      </c>
      <c r="H149" s="184">
        <v>1623096.4139999999</v>
      </c>
      <c r="I149" s="184">
        <v>1153461.92</v>
      </c>
      <c r="J149" s="184">
        <v>1253806.8049999999</v>
      </c>
      <c r="K149" s="185">
        <v>1278125.4710000001</v>
      </c>
      <c r="L149" s="14">
        <f t="shared" si="110"/>
        <v>1.9395863783017355</v>
      </c>
      <c r="M149" s="15">
        <f t="shared" si="130"/>
        <v>-0.40420785853240204</v>
      </c>
      <c r="N149" s="184">
        <v>269417.25999999995</v>
      </c>
      <c r="O149" s="185">
        <v>278118.935</v>
      </c>
      <c r="P149" s="186">
        <f t="shared" si="131"/>
        <v>3.2298134870795017</v>
      </c>
      <c r="Q149" s="62">
        <f t="shared" si="111"/>
        <v>345431.49000000005</v>
      </c>
      <c r="R149" s="62">
        <f t="shared" si="112"/>
        <v>31837.185999999969</v>
      </c>
      <c r="S149" s="17">
        <f t="shared" si="132"/>
        <v>-90.783357359805279</v>
      </c>
      <c r="T149" s="62">
        <v>293992.576</v>
      </c>
      <c r="U149" s="62">
        <v>221178.28300000017</v>
      </c>
      <c r="V149" s="187">
        <v>-24.767391745293537</v>
      </c>
      <c r="W149" s="62">
        <f t="shared" si="113"/>
        <v>-541028.81600000011</v>
      </c>
      <c r="X149" s="62">
        <f t="shared" si="114"/>
        <v>0</v>
      </c>
      <c r="Y149" s="188">
        <f t="shared" si="115"/>
        <v>-100</v>
      </c>
      <c r="Z149" s="184">
        <v>614848.75</v>
      </c>
      <c r="AA149" s="185">
        <v>864636.86099999992</v>
      </c>
      <c r="AB149" s="189">
        <f t="shared" si="133"/>
        <v>40.625944348101854</v>
      </c>
      <c r="AC149" s="63">
        <f t="shared" si="116"/>
        <v>-247036.24000000005</v>
      </c>
      <c r="AD149" s="63">
        <f t="shared" si="117"/>
        <v>0</v>
      </c>
      <c r="AE149" s="64">
        <f t="shared" si="118"/>
        <v>-100</v>
      </c>
      <c r="AF149" s="185">
        <v>27222.196</v>
      </c>
      <c r="AG149" s="65">
        <v>64114.479999999996</v>
      </c>
      <c r="AH149" s="62">
        <v>186782.25900000002</v>
      </c>
      <c r="AI149" s="60">
        <f t="shared" si="119"/>
        <v>31837.185999999969</v>
      </c>
      <c r="AJ149" s="63"/>
      <c r="AK149" s="63"/>
      <c r="AL149" s="63"/>
      <c r="AM149" s="66"/>
      <c r="AN149" s="63"/>
      <c r="AO149" s="63"/>
      <c r="AP149" s="63"/>
      <c r="AQ149" s="63"/>
      <c r="AR149" s="190">
        <f t="shared" si="140"/>
        <v>-82.954919717509171</v>
      </c>
      <c r="AS149" s="184">
        <v>367812.50999999995</v>
      </c>
      <c r="AT149" s="185">
        <v>309956.12099999998</v>
      </c>
      <c r="AU149" s="186">
        <f t="shared" si="134"/>
        <v>-15.729858943623199</v>
      </c>
      <c r="AY149" s="194" t="s">
        <v>217</v>
      </c>
      <c r="AZ149" s="182" t="s">
        <v>218</v>
      </c>
      <c r="BE149" s="196">
        <v>289361</v>
      </c>
      <c r="BF149" s="196">
        <v>339186.73000000004</v>
      </c>
      <c r="BG149" s="196">
        <v>239976.815</v>
      </c>
      <c r="BH149" s="196">
        <v>145036.44</v>
      </c>
      <c r="BI149" s="197">
        <v>249489.18</v>
      </c>
      <c r="BJ149" s="14">
        <f t="shared" si="120"/>
        <v>72.0182734766518</v>
      </c>
      <c r="BK149" s="15">
        <f t="shared" si="135"/>
        <v>-10.828479586200288</v>
      </c>
      <c r="BL149" s="184">
        <v>36106</v>
      </c>
      <c r="BM149" s="185">
        <v>73889.960000000006</v>
      </c>
      <c r="BN149" s="186">
        <f t="shared" si="136"/>
        <v>104.64731623552875</v>
      </c>
      <c r="BO149" s="62">
        <f t="shared" si="121"/>
        <v>51741.3</v>
      </c>
      <c r="BP149" s="62">
        <f t="shared" si="122"/>
        <v>21400.559999999998</v>
      </c>
      <c r="BQ149" s="17">
        <f t="shared" si="137"/>
        <v>-58.639307477778878</v>
      </c>
      <c r="BR149" s="62">
        <v>36651.61</v>
      </c>
      <c r="BS149" s="62">
        <v>63412.179999999993</v>
      </c>
      <c r="BT149" s="17">
        <v>73.013354665729537</v>
      </c>
      <c r="BU149" s="62">
        <f t="shared" si="123"/>
        <v>-70642.91</v>
      </c>
      <c r="BV149" s="62">
        <f t="shared" si="124"/>
        <v>0</v>
      </c>
      <c r="BW149" s="188">
        <f t="shared" si="125"/>
        <v>-100</v>
      </c>
      <c r="BX149" s="184">
        <v>87847.3</v>
      </c>
      <c r="BY149" s="185">
        <v>114214</v>
      </c>
      <c r="BZ149" s="189">
        <f t="shared" si="138"/>
        <v>30.014240619802766</v>
      </c>
      <c r="CA149" s="63">
        <f t="shared" si="126"/>
        <v>-33991.300000000003</v>
      </c>
      <c r="CB149" s="63">
        <f t="shared" si="127"/>
        <v>0</v>
      </c>
      <c r="CC149" s="64">
        <f t="shared" si="128"/>
        <v>-100</v>
      </c>
      <c r="CD149" s="185">
        <v>6223</v>
      </c>
      <c r="CE149" s="65">
        <v>33683.96</v>
      </c>
      <c r="CF149" s="62">
        <v>33983.000000000007</v>
      </c>
      <c r="CG149" s="60">
        <f t="shared" si="129"/>
        <v>21400.559999999998</v>
      </c>
      <c r="CH149" s="63"/>
      <c r="CI149" s="63"/>
      <c r="CJ149" s="63"/>
      <c r="CK149" s="66"/>
      <c r="CL149" s="63"/>
      <c r="CM149" s="63"/>
      <c r="CN149" s="63"/>
      <c r="CO149" s="63"/>
      <c r="CP149" s="190">
        <f t="shared" si="141"/>
        <v>-37.025689315245877</v>
      </c>
      <c r="CQ149" s="184">
        <v>53856</v>
      </c>
      <c r="CR149" s="185">
        <v>95290.52</v>
      </c>
      <c r="CS149" s="186">
        <f t="shared" si="139"/>
        <v>76.935754604872258</v>
      </c>
    </row>
    <row r="150" spans="3:97" ht="13.5" hidden="1" x14ac:dyDescent="0.25">
      <c r="C150" s="181">
        <v>17019911</v>
      </c>
      <c r="D150" s="310" t="s">
        <v>219</v>
      </c>
      <c r="G150" s="184">
        <v>392244.08899999998</v>
      </c>
      <c r="H150" s="184">
        <v>415014.728</v>
      </c>
      <c r="I150" s="184">
        <v>921025.3</v>
      </c>
      <c r="J150" s="184">
        <v>1129799.04</v>
      </c>
      <c r="K150" s="185">
        <v>726478.11699999997</v>
      </c>
      <c r="L150" s="14">
        <f t="shared" si="110"/>
        <v>-35.698465720062927</v>
      </c>
      <c r="M150" s="15">
        <f t="shared" si="130"/>
        <v>25.03367468614816</v>
      </c>
      <c r="N150" s="184">
        <v>205291.35699999999</v>
      </c>
      <c r="O150" s="185">
        <v>140642</v>
      </c>
      <c r="P150" s="186">
        <f t="shared" si="131"/>
        <v>-31.491514277437403</v>
      </c>
      <c r="Q150" s="62">
        <f t="shared" si="111"/>
        <v>406707.68300000008</v>
      </c>
      <c r="R150" s="62">
        <f t="shared" si="112"/>
        <v>165438</v>
      </c>
      <c r="S150" s="17">
        <f t="shared" si="132"/>
        <v>-59.322627303305708</v>
      </c>
      <c r="T150" s="62">
        <v>366680</v>
      </c>
      <c r="U150" s="62">
        <v>181210</v>
      </c>
      <c r="V150" s="187">
        <v>-50.580887967710261</v>
      </c>
      <c r="W150" s="62">
        <f t="shared" si="113"/>
        <v>-717257.68300000008</v>
      </c>
      <c r="X150" s="62">
        <f t="shared" si="114"/>
        <v>0</v>
      </c>
      <c r="Y150" s="188">
        <f t="shared" si="115"/>
        <v>-100</v>
      </c>
      <c r="Z150" s="184">
        <v>611999.04</v>
      </c>
      <c r="AA150" s="185">
        <v>366901.35700000002</v>
      </c>
      <c r="AB150" s="189">
        <f t="shared" si="133"/>
        <v>-40.048703834568109</v>
      </c>
      <c r="AC150" s="63">
        <f t="shared" si="116"/>
        <v>-350577.68300000008</v>
      </c>
      <c r="AD150" s="63">
        <f t="shared" si="117"/>
        <v>0</v>
      </c>
      <c r="AE150" s="64">
        <f t="shared" si="118"/>
        <v>-100</v>
      </c>
      <c r="AF150" s="185">
        <v>2</v>
      </c>
      <c r="AG150" s="65">
        <v>92460</v>
      </c>
      <c r="AH150" s="62">
        <v>48180</v>
      </c>
      <c r="AI150" s="60">
        <f t="shared" si="119"/>
        <v>165438</v>
      </c>
      <c r="AJ150" s="63"/>
      <c r="AK150" s="63"/>
      <c r="AL150" s="63"/>
      <c r="AM150" s="66"/>
      <c r="AN150" s="63"/>
      <c r="AO150" s="63"/>
      <c r="AP150" s="63"/>
      <c r="AQ150" s="63"/>
      <c r="AR150" s="190">
        <f t="shared" si="140"/>
        <v>243.37484433374846</v>
      </c>
      <c r="AS150" s="184">
        <v>261421.35699999999</v>
      </c>
      <c r="AT150" s="185">
        <v>306080</v>
      </c>
      <c r="AU150" s="186">
        <f t="shared" si="134"/>
        <v>17.083012464050523</v>
      </c>
      <c r="AY150" s="203">
        <v>17019911</v>
      </c>
      <c r="AZ150" s="310" t="s">
        <v>219</v>
      </c>
      <c r="BE150" s="196">
        <v>177231.2</v>
      </c>
      <c r="BF150" s="196">
        <v>184090.1</v>
      </c>
      <c r="BG150" s="196">
        <v>442636.05</v>
      </c>
      <c r="BH150" s="196">
        <v>508986</v>
      </c>
      <c r="BI150" s="197">
        <v>377200</v>
      </c>
      <c r="BJ150" s="14">
        <f t="shared" si="120"/>
        <v>-25.891871289190664</v>
      </c>
      <c r="BK150" s="15">
        <f t="shared" si="135"/>
        <v>28.75788715418733</v>
      </c>
      <c r="BL150" s="184">
        <v>89400</v>
      </c>
      <c r="BM150" s="185">
        <v>72001</v>
      </c>
      <c r="BN150" s="186">
        <f t="shared" si="136"/>
        <v>-19.461968680089488</v>
      </c>
      <c r="BO150" s="62">
        <f t="shared" si="121"/>
        <v>185086</v>
      </c>
      <c r="BP150" s="62">
        <f t="shared" si="122"/>
        <v>91000</v>
      </c>
      <c r="BQ150" s="17">
        <f t="shared" si="137"/>
        <v>-50.833666511783719</v>
      </c>
      <c r="BR150" s="62">
        <v>167000</v>
      </c>
      <c r="BS150" s="62">
        <v>91000</v>
      </c>
      <c r="BT150" s="17">
        <v>-45.508982035928142</v>
      </c>
      <c r="BU150" s="62">
        <f t="shared" si="123"/>
        <v>-327086</v>
      </c>
      <c r="BV150" s="62">
        <f t="shared" si="124"/>
        <v>0</v>
      </c>
      <c r="BW150" s="188">
        <f t="shared" si="125"/>
        <v>-100</v>
      </c>
      <c r="BX150" s="184">
        <v>274486</v>
      </c>
      <c r="BY150" s="185">
        <v>170400</v>
      </c>
      <c r="BZ150" s="189">
        <f t="shared" si="138"/>
        <v>-37.920331091567512</v>
      </c>
      <c r="CA150" s="63">
        <f t="shared" si="126"/>
        <v>-160086</v>
      </c>
      <c r="CB150" s="63">
        <f t="shared" si="127"/>
        <v>0</v>
      </c>
      <c r="CC150" s="64">
        <f t="shared" si="128"/>
        <v>-100</v>
      </c>
      <c r="CD150" s="185">
        <v>1</v>
      </c>
      <c r="CE150" s="65">
        <v>50000</v>
      </c>
      <c r="CF150" s="62">
        <v>22000</v>
      </c>
      <c r="CG150" s="60">
        <f t="shared" si="129"/>
        <v>91000</v>
      </c>
      <c r="CH150" s="63"/>
      <c r="CI150" s="63"/>
      <c r="CJ150" s="63"/>
      <c r="CK150" s="66"/>
      <c r="CL150" s="63"/>
      <c r="CM150" s="63"/>
      <c r="CN150" s="63"/>
      <c r="CO150" s="63"/>
      <c r="CP150" s="190">
        <f t="shared" si="141"/>
        <v>313.63636363636363</v>
      </c>
      <c r="CQ150" s="184">
        <v>114400</v>
      </c>
      <c r="CR150" s="185">
        <v>163001</v>
      </c>
      <c r="CS150" s="186">
        <f t="shared" si="139"/>
        <v>42.483391608391607</v>
      </c>
    </row>
    <row r="151" spans="3:97" ht="13.5" hidden="1" x14ac:dyDescent="0.25">
      <c r="C151" s="181">
        <v>8407</v>
      </c>
      <c r="D151" s="182" t="s">
        <v>220</v>
      </c>
      <c r="G151" s="184">
        <v>43600</v>
      </c>
      <c r="H151" s="184">
        <v>0</v>
      </c>
      <c r="I151" s="184">
        <v>0</v>
      </c>
      <c r="J151" s="184">
        <v>11838.611999999999</v>
      </c>
      <c r="K151" s="185">
        <v>696349.27099999995</v>
      </c>
      <c r="L151" s="14">
        <f t="shared" si="110"/>
        <v>5782.0178497276547</v>
      </c>
      <c r="M151" s="15">
        <v>0</v>
      </c>
      <c r="N151" s="184">
        <v>95590.482000000004</v>
      </c>
      <c r="O151" s="185">
        <v>249398.86300000001</v>
      </c>
      <c r="P151" s="186">
        <f t="shared" si="131"/>
        <v>160.9034474792166</v>
      </c>
      <c r="Q151" s="62">
        <f t="shared" si="111"/>
        <v>-95590.482000000004</v>
      </c>
      <c r="R151" s="62">
        <f t="shared" si="112"/>
        <v>46735.529999999955</v>
      </c>
      <c r="S151" s="17">
        <v>100</v>
      </c>
      <c r="T151" s="62">
        <v>0</v>
      </c>
      <c r="U151" s="62">
        <v>190814.63199999998</v>
      </c>
      <c r="V151" s="187">
        <v>100</v>
      </c>
      <c r="W151" s="62">
        <f t="shared" si="113"/>
        <v>155720.91699999996</v>
      </c>
      <c r="X151" s="62">
        <f t="shared" si="114"/>
        <v>0</v>
      </c>
      <c r="Y151" s="188">
        <f t="shared" si="115"/>
        <v>-100</v>
      </c>
      <c r="Z151" s="184">
        <v>0</v>
      </c>
      <c r="AA151" s="185">
        <v>227493.25099999999</v>
      </c>
      <c r="AB151" s="189">
        <v>100</v>
      </c>
      <c r="AC151" s="63">
        <f t="shared" si="116"/>
        <v>155720.91699999999</v>
      </c>
      <c r="AD151" s="63">
        <f t="shared" si="117"/>
        <v>0</v>
      </c>
      <c r="AE151" s="64">
        <f t="shared" si="118"/>
        <v>-100</v>
      </c>
      <c r="AF151" s="185">
        <v>88605.876999999993</v>
      </c>
      <c r="AG151" s="65">
        <v>56712.555000000008</v>
      </c>
      <c r="AH151" s="62">
        <v>104080.43100000003</v>
      </c>
      <c r="AI151" s="60">
        <f t="shared" si="119"/>
        <v>46735.529999999955</v>
      </c>
      <c r="AJ151" s="63"/>
      <c r="AK151" s="63"/>
      <c r="AL151" s="63"/>
      <c r="AM151" s="66"/>
      <c r="AN151" s="63"/>
      <c r="AO151" s="63"/>
      <c r="AP151" s="63"/>
      <c r="AQ151" s="63"/>
      <c r="AR151" s="190">
        <f t="shared" si="140"/>
        <v>-55.096717460749232</v>
      </c>
      <c r="AS151" s="184">
        <v>155720.91699999999</v>
      </c>
      <c r="AT151" s="185">
        <v>296134.39299999998</v>
      </c>
      <c r="AU151" s="186">
        <f t="shared" si="134"/>
        <v>90.169951927524295</v>
      </c>
      <c r="AY151" s="194">
        <v>8407</v>
      </c>
      <c r="AZ151" s="182" t="s">
        <v>220</v>
      </c>
      <c r="BE151" s="196">
        <v>1850</v>
      </c>
      <c r="BF151" s="196">
        <v>0</v>
      </c>
      <c r="BG151" s="196">
        <v>0</v>
      </c>
      <c r="BH151" s="196">
        <v>1540.9</v>
      </c>
      <c r="BI151" s="197">
        <v>59047.85</v>
      </c>
      <c r="BJ151" s="14">
        <f t="shared" si="120"/>
        <v>3732.0364721915757</v>
      </c>
      <c r="BK151" s="15">
        <v>0</v>
      </c>
      <c r="BL151" s="184">
        <v>9352.6</v>
      </c>
      <c r="BM151" s="185">
        <v>18570.75</v>
      </c>
      <c r="BN151" s="186">
        <f t="shared" si="136"/>
        <v>98.562431837136188</v>
      </c>
      <c r="BO151" s="62">
        <f t="shared" si="121"/>
        <v>-9352.6</v>
      </c>
      <c r="BP151" s="62">
        <f t="shared" si="122"/>
        <v>3452</v>
      </c>
      <c r="BQ151" s="17">
        <v>100</v>
      </c>
      <c r="BR151" s="62">
        <v>0</v>
      </c>
      <c r="BS151" s="62">
        <v>18046.749999999996</v>
      </c>
      <c r="BT151" s="17">
        <v>100</v>
      </c>
      <c r="BU151" s="62">
        <f t="shared" si="123"/>
        <v>14412.1</v>
      </c>
      <c r="BV151" s="62">
        <f t="shared" si="124"/>
        <v>0</v>
      </c>
      <c r="BW151" s="188">
        <f t="shared" si="125"/>
        <v>-100</v>
      </c>
      <c r="BX151" s="184">
        <v>0</v>
      </c>
      <c r="BY151" s="185">
        <v>20147.099999999999</v>
      </c>
      <c r="BZ151" s="189">
        <v>100</v>
      </c>
      <c r="CA151" s="63">
        <f t="shared" si="126"/>
        <v>14412.1</v>
      </c>
      <c r="CB151" s="63">
        <f t="shared" si="127"/>
        <v>0</v>
      </c>
      <c r="CC151" s="64">
        <f t="shared" si="128"/>
        <v>-100</v>
      </c>
      <c r="CD151" s="185">
        <v>6622</v>
      </c>
      <c r="CE151" s="65">
        <v>4352.2000000000007</v>
      </c>
      <c r="CF151" s="62">
        <v>7596.5499999999993</v>
      </c>
      <c r="CG151" s="60">
        <f t="shared" si="129"/>
        <v>3452</v>
      </c>
      <c r="CH151" s="63"/>
      <c r="CI151" s="63"/>
      <c r="CJ151" s="63"/>
      <c r="CK151" s="66"/>
      <c r="CL151" s="63"/>
      <c r="CM151" s="63"/>
      <c r="CN151" s="63"/>
      <c r="CO151" s="63"/>
      <c r="CP151" s="190">
        <f t="shared" si="141"/>
        <v>-54.558319237022069</v>
      </c>
      <c r="CQ151" s="184">
        <v>14412.1</v>
      </c>
      <c r="CR151" s="185">
        <v>22022.75</v>
      </c>
      <c r="CS151" s="186">
        <f t="shared" si="139"/>
        <v>52.807363257262999</v>
      </c>
    </row>
    <row r="152" spans="3:97" ht="13.5" hidden="1" x14ac:dyDescent="0.25">
      <c r="C152" s="181" t="s">
        <v>221</v>
      </c>
      <c r="D152" s="182" t="s">
        <v>222</v>
      </c>
      <c r="G152" s="184">
        <v>809549.32</v>
      </c>
      <c r="H152" s="184">
        <v>325388.86</v>
      </c>
      <c r="I152" s="184">
        <v>222711.15</v>
      </c>
      <c r="J152" s="184">
        <v>109640.43</v>
      </c>
      <c r="K152" s="185">
        <v>706756.97</v>
      </c>
      <c r="L152" s="14">
        <f t="shared" si="110"/>
        <v>544.61346056377204</v>
      </c>
      <c r="M152" s="15">
        <f>LOGEST(G152:K152)*100-100</f>
        <v>-12.71046850188668</v>
      </c>
      <c r="N152" s="184">
        <v>50516.95</v>
      </c>
      <c r="O152" s="185">
        <v>242737.59</v>
      </c>
      <c r="P152" s="186">
        <f t="shared" si="131"/>
        <v>380.50721589486307</v>
      </c>
      <c r="Q152" s="62">
        <f t="shared" si="111"/>
        <v>17408.28</v>
      </c>
      <c r="R152" s="62">
        <f t="shared" si="112"/>
        <v>37975.000000000029</v>
      </c>
      <c r="S152" s="17">
        <f t="shared" ref="S152:S158" si="142">(R152-Q152)/Q152*100</f>
        <v>118.14332030505041</v>
      </c>
      <c r="T152" s="62">
        <v>35315.199999999997</v>
      </c>
      <c r="U152" s="62">
        <v>142985.83999999997</v>
      </c>
      <c r="V152" s="187">
        <v>304.88469554186292</v>
      </c>
      <c r="W152" s="62">
        <f t="shared" si="113"/>
        <v>-44073.479999999996</v>
      </c>
      <c r="X152" s="62">
        <f t="shared" si="114"/>
        <v>0</v>
      </c>
      <c r="Y152" s="188">
        <f t="shared" si="115"/>
        <v>-100</v>
      </c>
      <c r="Z152" s="184">
        <v>67925.23</v>
      </c>
      <c r="AA152" s="185">
        <v>374364.53</v>
      </c>
      <c r="AB152" s="189">
        <f t="shared" ref="AB152:AB191" si="143">(AA152-Z152)/Z152*100</f>
        <v>451.14208667383247</v>
      </c>
      <c r="AC152" s="63">
        <f t="shared" si="116"/>
        <v>-8758.2799999999988</v>
      </c>
      <c r="AD152" s="63">
        <f t="shared" si="117"/>
        <v>0</v>
      </c>
      <c r="AE152" s="64">
        <f t="shared" si="118"/>
        <v>-100</v>
      </c>
      <c r="AF152" s="185">
        <v>242737.59</v>
      </c>
      <c r="AG152" s="65">
        <v>0</v>
      </c>
      <c r="AH152" s="62">
        <v>0</v>
      </c>
      <c r="AI152" s="60">
        <f t="shared" si="119"/>
        <v>37975.000000000029</v>
      </c>
      <c r="AJ152" s="63"/>
      <c r="AK152" s="63"/>
      <c r="AL152" s="63"/>
      <c r="AM152" s="66"/>
      <c r="AN152" s="63"/>
      <c r="AO152" s="63"/>
      <c r="AP152" s="63"/>
      <c r="AQ152" s="63"/>
      <c r="AR152" s="190">
        <v>100</v>
      </c>
      <c r="AS152" s="184">
        <v>59166.95</v>
      </c>
      <c r="AT152" s="185">
        <v>280712.59000000003</v>
      </c>
      <c r="AU152" s="186">
        <f t="shared" si="134"/>
        <v>374.44154211092513</v>
      </c>
      <c r="AY152" s="194" t="s">
        <v>221</v>
      </c>
      <c r="AZ152" s="182" t="s">
        <v>222</v>
      </c>
      <c r="BE152" s="196">
        <v>49434</v>
      </c>
      <c r="BF152" s="196">
        <v>21842</v>
      </c>
      <c r="BG152" s="196">
        <v>17100</v>
      </c>
      <c r="BH152" s="196">
        <v>7420</v>
      </c>
      <c r="BI152" s="197">
        <v>48886.13</v>
      </c>
      <c r="BJ152" s="14">
        <f t="shared" si="120"/>
        <v>558.84272237196762</v>
      </c>
      <c r="BK152" s="15">
        <f>LOGEST(BE152:BI152)*100-100</f>
        <v>-10.434009872958214</v>
      </c>
      <c r="BL152" s="184">
        <v>4260.5</v>
      </c>
      <c r="BM152" s="185">
        <v>12700</v>
      </c>
      <c r="BN152" s="186">
        <f t="shared" si="136"/>
        <v>198.08707898134023</v>
      </c>
      <c r="BO152" s="62">
        <f t="shared" si="121"/>
        <v>-40.5</v>
      </c>
      <c r="BP152" s="62">
        <f t="shared" si="122"/>
        <v>1300</v>
      </c>
      <c r="BQ152" s="17">
        <f t="shared" ref="BQ152:BQ158" si="144">(BP152-BO152)/BO152*100</f>
        <v>-3309.8765432098767</v>
      </c>
      <c r="BR152" s="62">
        <v>2800</v>
      </c>
      <c r="BS152" s="62">
        <v>11700</v>
      </c>
      <c r="BT152" s="17">
        <v>317.85714285714283</v>
      </c>
      <c r="BU152" s="62">
        <f t="shared" si="123"/>
        <v>-2359.5</v>
      </c>
      <c r="BV152" s="62">
        <f t="shared" si="124"/>
        <v>0</v>
      </c>
      <c r="BW152" s="188">
        <f t="shared" si="125"/>
        <v>-100</v>
      </c>
      <c r="BX152" s="184">
        <v>4220</v>
      </c>
      <c r="BY152" s="185">
        <v>25116.13</v>
      </c>
      <c r="BZ152" s="189">
        <f t="shared" ref="BZ152:BZ177" si="145">(BY152-BX152)/BX152*100</f>
        <v>495.16895734597159</v>
      </c>
      <c r="CA152" s="63">
        <f t="shared" si="126"/>
        <v>440.5</v>
      </c>
      <c r="CB152" s="63">
        <f t="shared" si="127"/>
        <v>0</v>
      </c>
      <c r="CC152" s="64">
        <f t="shared" si="128"/>
        <v>-100</v>
      </c>
      <c r="CD152" s="185">
        <v>12700</v>
      </c>
      <c r="CE152" s="65">
        <v>0</v>
      </c>
      <c r="CF152" s="62">
        <v>0</v>
      </c>
      <c r="CG152" s="60">
        <f t="shared" si="129"/>
        <v>1300</v>
      </c>
      <c r="CH152" s="63"/>
      <c r="CI152" s="63"/>
      <c r="CJ152" s="63"/>
      <c r="CK152" s="66"/>
      <c r="CL152" s="63"/>
      <c r="CM152" s="63"/>
      <c r="CN152" s="63"/>
      <c r="CO152" s="63"/>
      <c r="CP152" s="190">
        <v>100</v>
      </c>
      <c r="CQ152" s="184">
        <v>4660.5</v>
      </c>
      <c r="CR152" s="185">
        <v>14000</v>
      </c>
      <c r="CS152" s="186">
        <f t="shared" si="139"/>
        <v>200.39695311661839</v>
      </c>
    </row>
    <row r="153" spans="3:97" ht="13.5" hidden="1" x14ac:dyDescent="0.25">
      <c r="C153" s="181">
        <v>410120</v>
      </c>
      <c r="D153" s="182" t="s">
        <v>223</v>
      </c>
      <c r="G153" s="184">
        <v>2989801.1180000002</v>
      </c>
      <c r="H153" s="184">
        <v>2495116.4929999993</v>
      </c>
      <c r="I153" s="184">
        <v>1760508.9210000003</v>
      </c>
      <c r="J153" s="184">
        <v>1054418.0549999999</v>
      </c>
      <c r="K153" s="185">
        <v>1342460.429</v>
      </c>
      <c r="L153" s="14">
        <f t="shared" si="110"/>
        <v>27.317663296271999</v>
      </c>
      <c r="M153" s="15">
        <f>LOGEST(G153:K153)*100-100</f>
        <v>-21.829293099663175</v>
      </c>
      <c r="N153" s="184">
        <v>249100.85500000001</v>
      </c>
      <c r="O153" s="185">
        <v>128886.08900000001</v>
      </c>
      <c r="P153" s="186">
        <f t="shared" si="131"/>
        <v>-48.259475464265265</v>
      </c>
      <c r="Q153" s="62">
        <f t="shared" si="111"/>
        <v>270246.59299999999</v>
      </c>
      <c r="R153" s="62">
        <f t="shared" si="112"/>
        <v>132717.19699999999</v>
      </c>
      <c r="S153" s="17">
        <f t="shared" si="142"/>
        <v>-50.890334813582648</v>
      </c>
      <c r="T153" s="62">
        <v>211007.13899999991</v>
      </c>
      <c r="U153" s="62">
        <v>465145.24699999992</v>
      </c>
      <c r="V153" s="187">
        <v>120.44052594827141</v>
      </c>
      <c r="W153" s="62">
        <f t="shared" si="113"/>
        <v>-372885.5689999999</v>
      </c>
      <c r="X153" s="62">
        <f t="shared" si="114"/>
        <v>0</v>
      </c>
      <c r="Y153" s="188">
        <f t="shared" si="115"/>
        <v>-100</v>
      </c>
      <c r="Z153" s="184">
        <v>519347.44800000003</v>
      </c>
      <c r="AA153" s="185">
        <v>687233.94600000011</v>
      </c>
      <c r="AB153" s="189">
        <f t="shared" si="143"/>
        <v>32.326431687789878</v>
      </c>
      <c r="AC153" s="63">
        <f t="shared" si="116"/>
        <v>-161878.43000000005</v>
      </c>
      <c r="AD153" s="63">
        <f t="shared" si="117"/>
        <v>0</v>
      </c>
      <c r="AE153" s="64">
        <f t="shared" si="118"/>
        <v>-100</v>
      </c>
      <c r="AF153" s="185">
        <v>36756.58</v>
      </c>
      <c r="AG153" s="65">
        <v>33775.034</v>
      </c>
      <c r="AH153" s="62">
        <v>58354.475000000006</v>
      </c>
      <c r="AI153" s="60">
        <f t="shared" si="119"/>
        <v>132717.19699999999</v>
      </c>
      <c r="AJ153" s="63"/>
      <c r="AK153" s="63"/>
      <c r="AL153" s="63"/>
      <c r="AM153" s="66"/>
      <c r="AN153" s="63"/>
      <c r="AO153" s="63"/>
      <c r="AP153" s="63"/>
      <c r="AQ153" s="63"/>
      <c r="AR153" s="190">
        <f>(AI153-AH153)/AH153*100</f>
        <v>127.43276672440285</v>
      </c>
      <c r="AS153" s="184">
        <v>357469.01799999998</v>
      </c>
      <c r="AT153" s="185">
        <v>261603.28600000002</v>
      </c>
      <c r="AU153" s="186">
        <f t="shared" si="134"/>
        <v>-26.817913489778284</v>
      </c>
      <c r="AY153" s="194">
        <v>410120</v>
      </c>
      <c r="AZ153" s="182" t="s">
        <v>223</v>
      </c>
      <c r="BE153" s="196">
        <v>234660.6</v>
      </c>
      <c r="BF153" s="196">
        <v>194334.4</v>
      </c>
      <c r="BG153" s="196">
        <v>108017.31</v>
      </c>
      <c r="BH153" s="196">
        <v>30214.348999999998</v>
      </c>
      <c r="BI153" s="197">
        <v>40150.071000000004</v>
      </c>
      <c r="BJ153" s="14">
        <f t="shared" si="120"/>
        <v>32.88411741057206</v>
      </c>
      <c r="BK153" s="15">
        <f>LOGEST(BE153:BI153)*100-100</f>
        <v>-41.680259359521578</v>
      </c>
      <c r="BL153" s="184">
        <v>12284.790999999999</v>
      </c>
      <c r="BM153" s="185">
        <v>3303.86</v>
      </c>
      <c r="BN153" s="186">
        <f t="shared" si="136"/>
        <v>-73.106095170849869</v>
      </c>
      <c r="BO153" s="62">
        <f t="shared" si="121"/>
        <v>1929.5590000000011</v>
      </c>
      <c r="BP153" s="62">
        <f t="shared" si="122"/>
        <v>5046.6899999999996</v>
      </c>
      <c r="BQ153" s="17">
        <f t="shared" si="144"/>
        <v>161.54629114735525</v>
      </c>
      <c r="BR153" s="62">
        <v>9168.2899999999991</v>
      </c>
      <c r="BS153" s="62">
        <v>12562.529999999995</v>
      </c>
      <c r="BT153" s="17">
        <v>37.021516553250351</v>
      </c>
      <c r="BU153" s="62">
        <f t="shared" si="123"/>
        <v>-8376.5190000000002</v>
      </c>
      <c r="BV153" s="62">
        <f t="shared" si="124"/>
        <v>0</v>
      </c>
      <c r="BW153" s="188">
        <f t="shared" si="125"/>
        <v>-100</v>
      </c>
      <c r="BX153" s="184">
        <v>14214.35</v>
      </c>
      <c r="BY153" s="185">
        <v>22594.531000000003</v>
      </c>
      <c r="BZ153" s="189">
        <f t="shared" si="145"/>
        <v>58.95578060199729</v>
      </c>
      <c r="CA153" s="63">
        <f t="shared" si="126"/>
        <v>791.77099999999882</v>
      </c>
      <c r="CB153" s="63">
        <f t="shared" si="127"/>
        <v>0</v>
      </c>
      <c r="CC153" s="64">
        <f t="shared" si="128"/>
        <v>-100</v>
      </c>
      <c r="CD153" s="185">
        <v>623.16999999999996</v>
      </c>
      <c r="CE153" s="65">
        <v>917.93999999999994</v>
      </c>
      <c r="CF153" s="62">
        <v>1762.75</v>
      </c>
      <c r="CG153" s="60">
        <f t="shared" si="129"/>
        <v>5046.6899999999996</v>
      </c>
      <c r="CH153" s="63"/>
      <c r="CI153" s="63"/>
      <c r="CJ153" s="63"/>
      <c r="CK153" s="66"/>
      <c r="CL153" s="63"/>
      <c r="CM153" s="63"/>
      <c r="CN153" s="63"/>
      <c r="CO153" s="63"/>
      <c r="CP153" s="190">
        <f>(CG153-CF153)/CF153*100</f>
        <v>186.29641185647424</v>
      </c>
      <c r="CQ153" s="184">
        <v>15006.120999999999</v>
      </c>
      <c r="CR153" s="185">
        <v>8350.5499999999993</v>
      </c>
      <c r="CS153" s="186">
        <f t="shared" si="139"/>
        <v>-44.35237460766843</v>
      </c>
    </row>
    <row r="154" spans="3:97" ht="13.5" hidden="1" x14ac:dyDescent="0.25">
      <c r="C154" s="181" t="s">
        <v>224</v>
      </c>
      <c r="D154" s="204" t="s">
        <v>225</v>
      </c>
      <c r="G154" s="184">
        <v>1096098.56</v>
      </c>
      <c r="H154" s="184">
        <v>1971485.0899999999</v>
      </c>
      <c r="I154" s="184">
        <v>774596.745</v>
      </c>
      <c r="J154" s="184">
        <v>1413332.656</v>
      </c>
      <c r="K154" s="185">
        <v>1841536.611</v>
      </c>
      <c r="L154" s="14">
        <f t="shared" si="110"/>
        <v>30.297464166143211</v>
      </c>
      <c r="M154" s="15">
        <f>LOGEST(G154:K154)*100-100</f>
        <v>7.3028456969185527</v>
      </c>
      <c r="N154" s="184">
        <v>364597.41000000003</v>
      </c>
      <c r="O154" s="185">
        <v>184968.1</v>
      </c>
      <c r="P154" s="186">
        <f t="shared" si="131"/>
        <v>-49.267851354182689</v>
      </c>
      <c r="Q154" s="62">
        <f t="shared" si="111"/>
        <v>99435.471999999951</v>
      </c>
      <c r="R154" s="62">
        <f t="shared" si="112"/>
        <v>59378.58</v>
      </c>
      <c r="S154" s="17">
        <f t="shared" si="142"/>
        <v>-40.28430819939183</v>
      </c>
      <c r="T154" s="62">
        <v>296160.77</v>
      </c>
      <c r="U154" s="62">
        <v>352851.12099999993</v>
      </c>
      <c r="V154" s="187">
        <v>19.141748922384252</v>
      </c>
      <c r="W154" s="62">
        <f t="shared" si="113"/>
        <v>109598.01799999992</v>
      </c>
      <c r="X154" s="62">
        <f t="shared" si="114"/>
        <v>0</v>
      </c>
      <c r="Y154" s="188">
        <f t="shared" si="115"/>
        <v>-100</v>
      </c>
      <c r="Z154" s="184">
        <v>464032.88199999998</v>
      </c>
      <c r="AA154" s="185">
        <v>1376586.69</v>
      </c>
      <c r="AB154" s="189">
        <f t="shared" si="143"/>
        <v>196.6571429306598</v>
      </c>
      <c r="AC154" s="63">
        <f t="shared" si="116"/>
        <v>405758.78799999994</v>
      </c>
      <c r="AD154" s="63">
        <f t="shared" si="117"/>
        <v>0</v>
      </c>
      <c r="AE154" s="64">
        <f t="shared" si="118"/>
        <v>-100</v>
      </c>
      <c r="AF154" s="185">
        <v>77923.8</v>
      </c>
      <c r="AG154" s="65">
        <v>39182.5</v>
      </c>
      <c r="AH154" s="62">
        <v>67861.8</v>
      </c>
      <c r="AI154" s="60">
        <f t="shared" si="119"/>
        <v>59378.58</v>
      </c>
      <c r="AJ154" s="63"/>
      <c r="AK154" s="63"/>
      <c r="AL154" s="63"/>
      <c r="AM154" s="66"/>
      <c r="AN154" s="63"/>
      <c r="AO154" s="63"/>
      <c r="AP154" s="63"/>
      <c r="AQ154" s="63"/>
      <c r="AR154" s="190">
        <f>(AI154-AH154)/AH154*100</f>
        <v>-12.500729423622717</v>
      </c>
      <c r="AS154" s="184">
        <v>869791.66999999993</v>
      </c>
      <c r="AT154" s="185">
        <v>244346.68</v>
      </c>
      <c r="AU154" s="186">
        <f t="shared" si="134"/>
        <v>-71.907447676522366</v>
      </c>
      <c r="AY154" s="205" t="s">
        <v>224</v>
      </c>
      <c r="AZ154" s="204" t="s">
        <v>225</v>
      </c>
      <c r="BE154" s="196">
        <v>1168834.3400000001</v>
      </c>
      <c r="BF154" s="196">
        <v>1607803.56</v>
      </c>
      <c r="BG154" s="196">
        <v>651177.79</v>
      </c>
      <c r="BH154" s="196">
        <v>1036835.11</v>
      </c>
      <c r="BI154" s="197">
        <v>1671650.77</v>
      </c>
      <c r="BJ154" s="14">
        <f t="shared" si="120"/>
        <v>61.226288912997937</v>
      </c>
      <c r="BK154" s="15">
        <f>LOGEST(BE154:BI154)*100-100</f>
        <v>2.8078291729471232</v>
      </c>
      <c r="BL154" s="184">
        <v>368381.8</v>
      </c>
      <c r="BM154" s="185">
        <v>150698.68</v>
      </c>
      <c r="BN154" s="186">
        <f t="shared" si="136"/>
        <v>-59.091714085766455</v>
      </c>
      <c r="BO154" s="62">
        <f t="shared" si="121"/>
        <v>4655.6000000000349</v>
      </c>
      <c r="BP154" s="62">
        <f t="shared" si="122"/>
        <v>10962</v>
      </c>
      <c r="BQ154" s="17">
        <f t="shared" si="144"/>
        <v>135.45837271243059</v>
      </c>
      <c r="BR154" s="62">
        <v>228958.19999999995</v>
      </c>
      <c r="BS154" s="62">
        <v>257865.07000000024</v>
      </c>
      <c r="BT154" s="17">
        <v>12.625391883758821</v>
      </c>
      <c r="BU154" s="62">
        <f t="shared" si="123"/>
        <v>192436.64999999997</v>
      </c>
      <c r="BV154" s="62">
        <f t="shared" si="124"/>
        <v>0</v>
      </c>
      <c r="BW154" s="188">
        <f t="shared" si="125"/>
        <v>-100</v>
      </c>
      <c r="BX154" s="184">
        <v>373037.4</v>
      </c>
      <c r="BY154" s="185">
        <v>1350823.2</v>
      </c>
      <c r="BZ154" s="189">
        <f t="shared" si="145"/>
        <v>262.11468340707927</v>
      </c>
      <c r="CA154" s="63">
        <f t="shared" si="126"/>
        <v>421394.85</v>
      </c>
      <c r="CB154" s="63">
        <f t="shared" si="127"/>
        <v>0</v>
      </c>
      <c r="CC154" s="64">
        <f t="shared" si="128"/>
        <v>-100</v>
      </c>
      <c r="CD154" s="185">
        <v>44944.2</v>
      </c>
      <c r="CE154" s="65">
        <v>21220.280000000013</v>
      </c>
      <c r="CF154" s="62">
        <v>84534.199999999983</v>
      </c>
      <c r="CG154" s="60">
        <f t="shared" si="129"/>
        <v>10962</v>
      </c>
      <c r="CH154" s="63"/>
      <c r="CI154" s="63"/>
      <c r="CJ154" s="63"/>
      <c r="CK154" s="66"/>
      <c r="CL154" s="63"/>
      <c r="CM154" s="63"/>
      <c r="CN154" s="63"/>
      <c r="CO154" s="63"/>
      <c r="CP154" s="190">
        <f>(CG154-CF154)/CF154*100</f>
        <v>-87.032467332748169</v>
      </c>
      <c r="CQ154" s="184">
        <v>794432.25</v>
      </c>
      <c r="CR154" s="185">
        <v>161660.68</v>
      </c>
      <c r="CS154" s="186">
        <f t="shared" si="139"/>
        <v>-79.650790863538091</v>
      </c>
    </row>
    <row r="155" spans="3:97" ht="13.5" hidden="1" x14ac:dyDescent="0.25">
      <c r="C155" s="181" t="s">
        <v>226</v>
      </c>
      <c r="D155" s="182" t="s">
        <v>227</v>
      </c>
      <c r="G155" s="184">
        <v>104309.99100000001</v>
      </c>
      <c r="H155" s="184">
        <v>320996.103</v>
      </c>
      <c r="I155" s="184">
        <v>199555.02600000001</v>
      </c>
      <c r="J155" s="184">
        <v>249124.30200000003</v>
      </c>
      <c r="K155" s="185">
        <v>625646.43900000001</v>
      </c>
      <c r="L155" s="14">
        <f t="shared" si="110"/>
        <v>151.13826069044038</v>
      </c>
      <c r="M155" s="15">
        <f>LOGEST(G155:K155)*100-100</f>
        <v>39.505794664865078</v>
      </c>
      <c r="N155" s="184">
        <v>111383.704</v>
      </c>
      <c r="O155" s="185">
        <v>204658.20800000001</v>
      </c>
      <c r="P155" s="186">
        <f t="shared" si="131"/>
        <v>83.74160730011279</v>
      </c>
      <c r="Q155" s="62">
        <f t="shared" si="111"/>
        <v>-3949.7079999999987</v>
      </c>
      <c r="R155" s="62">
        <f t="shared" si="112"/>
        <v>34491.93799999998</v>
      </c>
      <c r="S155" s="17">
        <f t="shared" si="142"/>
        <v>-973.27817651330156</v>
      </c>
      <c r="T155" s="62">
        <v>46394.959000000017</v>
      </c>
      <c r="U155" s="62">
        <v>129052.39000000001</v>
      </c>
      <c r="V155" s="187">
        <v>178.16037082821856</v>
      </c>
      <c r="W155" s="62">
        <f t="shared" si="113"/>
        <v>-6565.8660000000091</v>
      </c>
      <c r="X155" s="62">
        <f t="shared" si="114"/>
        <v>0</v>
      </c>
      <c r="Y155" s="188">
        <f t="shared" si="115"/>
        <v>-100</v>
      </c>
      <c r="Z155" s="184">
        <v>107433.996</v>
      </c>
      <c r="AA155" s="185">
        <v>206632.18799999999</v>
      </c>
      <c r="AB155" s="189">
        <f t="shared" si="143"/>
        <v>92.334080173281464</v>
      </c>
      <c r="AC155" s="63">
        <f t="shared" si="116"/>
        <v>39829.093000000008</v>
      </c>
      <c r="AD155" s="63">
        <f t="shared" si="117"/>
        <v>0</v>
      </c>
      <c r="AE155" s="64">
        <f t="shared" si="118"/>
        <v>-100</v>
      </c>
      <c r="AF155" s="185">
        <v>114509.819</v>
      </c>
      <c r="AG155" s="65">
        <v>24862.76400000001</v>
      </c>
      <c r="AH155" s="62">
        <v>65285.625000000015</v>
      </c>
      <c r="AI155" s="60">
        <f t="shared" si="119"/>
        <v>34491.93799999998</v>
      </c>
      <c r="AJ155" s="63"/>
      <c r="AK155" s="63"/>
      <c r="AL155" s="63"/>
      <c r="AM155" s="66"/>
      <c r="AN155" s="63"/>
      <c r="AO155" s="63"/>
      <c r="AP155" s="63"/>
      <c r="AQ155" s="63"/>
      <c r="AR155" s="190">
        <f>(AI155-AH155)/AH155*100</f>
        <v>-47.167637592502217</v>
      </c>
      <c r="AS155" s="184">
        <v>147263.08900000001</v>
      </c>
      <c r="AT155" s="185">
        <v>239150.14600000001</v>
      </c>
      <c r="AU155" s="186">
        <f t="shared" si="134"/>
        <v>62.396529655846081</v>
      </c>
      <c r="AY155" s="194" t="s">
        <v>226</v>
      </c>
      <c r="AZ155" s="182" t="s">
        <v>227</v>
      </c>
      <c r="BE155" s="196">
        <v>21889.599999999999</v>
      </c>
      <c r="BF155" s="196">
        <v>102805.16</v>
      </c>
      <c r="BG155" s="196">
        <v>54996.21</v>
      </c>
      <c r="BH155" s="196">
        <v>63668.15</v>
      </c>
      <c r="BI155" s="197">
        <v>342063.95</v>
      </c>
      <c r="BJ155" s="14">
        <f t="shared" si="120"/>
        <v>437.26070256478317</v>
      </c>
      <c r="BK155" s="15">
        <f>LOGEST(BE155:BI155)*100-100</f>
        <v>65.182725602884346</v>
      </c>
      <c r="BL155" s="184">
        <v>32791.659999999996</v>
      </c>
      <c r="BM155" s="185">
        <v>168833.30000000002</v>
      </c>
      <c r="BN155" s="186">
        <f t="shared" si="136"/>
        <v>414.86658497922957</v>
      </c>
      <c r="BO155" s="62">
        <f t="shared" si="121"/>
        <v>-7056.429999999993</v>
      </c>
      <c r="BP155" s="62">
        <f t="shared" si="122"/>
        <v>17467.699999999968</v>
      </c>
      <c r="BQ155" s="17">
        <f t="shared" si="144"/>
        <v>-347.54302104605284</v>
      </c>
      <c r="BR155" s="62">
        <v>14521.199999999997</v>
      </c>
      <c r="BS155" s="62">
        <v>54826.9</v>
      </c>
      <c r="BT155" s="17">
        <v>277.56452634768488</v>
      </c>
      <c r="BU155" s="62">
        <f t="shared" si="123"/>
        <v>3273.9099999999962</v>
      </c>
      <c r="BV155" s="62">
        <f t="shared" si="124"/>
        <v>0</v>
      </c>
      <c r="BW155" s="188">
        <f t="shared" si="125"/>
        <v>-100</v>
      </c>
      <c r="BX155" s="184">
        <v>25735.230000000003</v>
      </c>
      <c r="BY155" s="185">
        <v>79933.94</v>
      </c>
      <c r="BZ155" s="189">
        <f t="shared" si="145"/>
        <v>210.60122641219837</v>
      </c>
      <c r="CA155" s="63">
        <f t="shared" si="126"/>
        <v>17795.109999999993</v>
      </c>
      <c r="CB155" s="63">
        <f t="shared" si="127"/>
        <v>0</v>
      </c>
      <c r="CC155" s="64">
        <f t="shared" si="128"/>
        <v>-100</v>
      </c>
      <c r="CD155" s="185">
        <v>65728.45</v>
      </c>
      <c r="CE155" s="65">
        <v>48661.119999999995</v>
      </c>
      <c r="CF155" s="62">
        <v>54443.730000000025</v>
      </c>
      <c r="CG155" s="60">
        <f t="shared" si="129"/>
        <v>17467.699999999968</v>
      </c>
      <c r="CH155" s="63"/>
      <c r="CI155" s="63"/>
      <c r="CJ155" s="63"/>
      <c r="CK155" s="66"/>
      <c r="CL155" s="63"/>
      <c r="CM155" s="63"/>
      <c r="CN155" s="63"/>
      <c r="CO155" s="63"/>
      <c r="CP155" s="190">
        <f>(CG155-CF155)/CF155*100</f>
        <v>-67.916048367736821</v>
      </c>
      <c r="CQ155" s="184">
        <v>43530.34</v>
      </c>
      <c r="CR155" s="185">
        <v>186301</v>
      </c>
      <c r="CS155" s="186">
        <f t="shared" si="139"/>
        <v>327.97965740676506</v>
      </c>
    </row>
    <row r="156" spans="3:97" ht="13.5" hidden="1" x14ac:dyDescent="0.25">
      <c r="C156" s="181">
        <v>8445</v>
      </c>
      <c r="D156" s="182" t="s">
        <v>228</v>
      </c>
      <c r="G156" s="184">
        <v>160990</v>
      </c>
      <c r="H156" s="184">
        <v>130517.656</v>
      </c>
      <c r="I156" s="184">
        <v>0</v>
      </c>
      <c r="J156" s="184">
        <v>273755</v>
      </c>
      <c r="K156" s="185">
        <v>153894.14000000001</v>
      </c>
      <c r="L156" s="14">
        <f t="shared" si="110"/>
        <v>-43.783989333528147</v>
      </c>
      <c r="M156" s="15">
        <v>0</v>
      </c>
      <c r="N156" s="184">
        <v>0</v>
      </c>
      <c r="O156" s="185">
        <v>230000</v>
      </c>
      <c r="P156" s="186">
        <v>100</v>
      </c>
      <c r="Q156" s="62">
        <f t="shared" si="111"/>
        <v>163365</v>
      </c>
      <c r="R156" s="62">
        <f t="shared" si="112"/>
        <v>0</v>
      </c>
      <c r="S156" s="17">
        <f t="shared" si="142"/>
        <v>-100</v>
      </c>
      <c r="T156" s="62">
        <v>103990</v>
      </c>
      <c r="U156" s="62">
        <v>22000</v>
      </c>
      <c r="V156" s="187">
        <v>-78.844119626887192</v>
      </c>
      <c r="W156" s="62">
        <f t="shared" si="113"/>
        <v>-267355</v>
      </c>
      <c r="X156" s="62">
        <f t="shared" si="114"/>
        <v>0</v>
      </c>
      <c r="Y156" s="188">
        <f t="shared" si="115"/>
        <v>-100</v>
      </c>
      <c r="Z156" s="184">
        <v>163365</v>
      </c>
      <c r="AA156" s="185">
        <v>131894.14000000001</v>
      </c>
      <c r="AB156" s="189">
        <f t="shared" si="143"/>
        <v>-19.264138585376294</v>
      </c>
      <c r="AC156" s="63">
        <f t="shared" si="116"/>
        <v>-163365</v>
      </c>
      <c r="AD156" s="63">
        <f t="shared" si="117"/>
        <v>0</v>
      </c>
      <c r="AE156" s="64">
        <f t="shared" si="118"/>
        <v>-100</v>
      </c>
      <c r="AF156" s="185">
        <v>230000</v>
      </c>
      <c r="AG156" s="65">
        <v>0</v>
      </c>
      <c r="AH156" s="62">
        <v>0</v>
      </c>
      <c r="AI156" s="60">
        <f t="shared" si="119"/>
        <v>0</v>
      </c>
      <c r="AJ156" s="63"/>
      <c r="AK156" s="63"/>
      <c r="AL156" s="63"/>
      <c r="AM156" s="66"/>
      <c r="AN156" s="63"/>
      <c r="AO156" s="63"/>
      <c r="AP156" s="63"/>
      <c r="AQ156" s="63"/>
      <c r="AR156" s="190">
        <v>0</v>
      </c>
      <c r="AS156" s="184">
        <v>0</v>
      </c>
      <c r="AT156" s="185">
        <v>230000</v>
      </c>
      <c r="AU156" s="186">
        <v>100</v>
      </c>
      <c r="AY156" s="194">
        <v>8445</v>
      </c>
      <c r="AZ156" s="182" t="s">
        <v>228</v>
      </c>
      <c r="BE156" s="196">
        <v>46815</v>
      </c>
      <c r="BF156" s="196">
        <v>5930</v>
      </c>
      <c r="BG156" s="196">
        <v>0</v>
      </c>
      <c r="BH156" s="196">
        <v>971645</v>
      </c>
      <c r="BI156" s="197">
        <v>236560</v>
      </c>
      <c r="BJ156" s="14">
        <f t="shared" si="120"/>
        <v>-75.653659515563803</v>
      </c>
      <c r="BK156" s="15">
        <v>0</v>
      </c>
      <c r="BL156" s="184">
        <v>0</v>
      </c>
      <c r="BM156" s="185">
        <v>22840</v>
      </c>
      <c r="BN156" s="186">
        <v>100</v>
      </c>
      <c r="BO156" s="62">
        <f t="shared" si="121"/>
        <v>572025</v>
      </c>
      <c r="BP156" s="62">
        <f t="shared" si="122"/>
        <v>0</v>
      </c>
      <c r="BQ156" s="17">
        <f t="shared" si="144"/>
        <v>-100</v>
      </c>
      <c r="BR156" s="62">
        <v>371620</v>
      </c>
      <c r="BS156" s="62">
        <v>41125</v>
      </c>
      <c r="BT156" s="17">
        <v>-88.933588073838862</v>
      </c>
      <c r="BU156" s="62">
        <f t="shared" si="123"/>
        <v>-943645</v>
      </c>
      <c r="BV156" s="62">
        <f t="shared" si="124"/>
        <v>0</v>
      </c>
      <c r="BW156" s="188">
        <f t="shared" si="125"/>
        <v>-100</v>
      </c>
      <c r="BX156" s="184">
        <v>572025</v>
      </c>
      <c r="BY156" s="185">
        <v>195435</v>
      </c>
      <c r="BZ156" s="189">
        <f t="shared" si="145"/>
        <v>-65.834535203880947</v>
      </c>
      <c r="CA156" s="63">
        <f t="shared" si="126"/>
        <v>-572025</v>
      </c>
      <c r="CB156" s="63">
        <f t="shared" si="127"/>
        <v>0</v>
      </c>
      <c r="CC156" s="64">
        <f t="shared" si="128"/>
        <v>-100</v>
      </c>
      <c r="CD156" s="185">
        <v>22840</v>
      </c>
      <c r="CE156" s="65">
        <v>0</v>
      </c>
      <c r="CF156" s="62">
        <v>0</v>
      </c>
      <c r="CG156" s="60">
        <f t="shared" si="129"/>
        <v>0</v>
      </c>
      <c r="CH156" s="63"/>
      <c r="CI156" s="63"/>
      <c r="CJ156" s="63"/>
      <c r="CK156" s="66"/>
      <c r="CL156" s="63"/>
      <c r="CM156" s="63"/>
      <c r="CN156" s="63"/>
      <c r="CO156" s="63"/>
      <c r="CP156" s="190">
        <v>0</v>
      </c>
      <c r="CQ156" s="184">
        <v>0</v>
      </c>
      <c r="CR156" s="185">
        <v>22840</v>
      </c>
      <c r="CS156" s="186">
        <v>100</v>
      </c>
    </row>
    <row r="157" spans="3:97" ht="27" hidden="1" x14ac:dyDescent="0.25">
      <c r="C157" s="181" t="s">
        <v>229</v>
      </c>
      <c r="D157" s="182" t="s">
        <v>230</v>
      </c>
      <c r="G157" s="184">
        <v>207390</v>
      </c>
      <c r="H157" s="184">
        <v>350720.9</v>
      </c>
      <c r="I157" s="184">
        <v>230944.79</v>
      </c>
      <c r="J157" s="184">
        <v>449137.25799999997</v>
      </c>
      <c r="K157" s="185">
        <v>275429.74200000003</v>
      </c>
      <c r="L157" s="14">
        <f t="shared" si="110"/>
        <v>-38.675819675596799</v>
      </c>
      <c r="M157" s="15">
        <f t="shared" ref="M157:M186" si="146">LOGEST(G157:K157)*100-100</f>
        <v>8.4891604443159139</v>
      </c>
      <c r="N157" s="184">
        <v>101755.3</v>
      </c>
      <c r="O157" s="185">
        <v>170589.05</v>
      </c>
      <c r="P157" s="186">
        <f t="shared" ref="P157:P186" si="147">(O157-N157)/N157*100</f>
        <v>67.646353556030974</v>
      </c>
      <c r="Q157" s="62">
        <f t="shared" si="111"/>
        <v>91265.588000000003</v>
      </c>
      <c r="R157" s="62">
        <f t="shared" si="112"/>
        <v>53531.214000000007</v>
      </c>
      <c r="S157" s="17">
        <f t="shared" si="142"/>
        <v>-41.345675655976706</v>
      </c>
      <c r="T157" s="62">
        <v>138914.96999999997</v>
      </c>
      <c r="U157" s="62">
        <v>41557.509999999995</v>
      </c>
      <c r="V157" s="187">
        <v>-70.084210506614227</v>
      </c>
      <c r="W157" s="62">
        <f t="shared" si="113"/>
        <v>-159205.12599999999</v>
      </c>
      <c r="X157" s="62">
        <f t="shared" si="114"/>
        <v>0</v>
      </c>
      <c r="Y157" s="188">
        <f t="shared" si="115"/>
        <v>-100</v>
      </c>
      <c r="Z157" s="184">
        <v>193020.88800000001</v>
      </c>
      <c r="AA157" s="185">
        <v>172730.73199999999</v>
      </c>
      <c r="AB157" s="189">
        <f t="shared" si="143"/>
        <v>-10.511896515572976</v>
      </c>
      <c r="AC157" s="63">
        <f t="shared" si="116"/>
        <v>-20290.156000000017</v>
      </c>
      <c r="AD157" s="63">
        <f t="shared" si="117"/>
        <v>0</v>
      </c>
      <c r="AE157" s="64">
        <f t="shared" si="118"/>
        <v>-100</v>
      </c>
      <c r="AF157" s="185">
        <v>71136</v>
      </c>
      <c r="AG157" s="65">
        <v>53670</v>
      </c>
      <c r="AH157" s="62">
        <v>45783.049999999988</v>
      </c>
      <c r="AI157" s="60">
        <f t="shared" si="119"/>
        <v>53531.214000000007</v>
      </c>
      <c r="AJ157" s="63"/>
      <c r="AK157" s="63"/>
      <c r="AL157" s="63"/>
      <c r="AM157" s="66"/>
      <c r="AN157" s="63"/>
      <c r="AO157" s="63"/>
      <c r="AP157" s="63"/>
      <c r="AQ157" s="63"/>
      <c r="AR157" s="190">
        <f t="shared" ref="AR157:AR167" si="148">(AI157-AH157)/AH157*100</f>
        <v>16.9236518755304</v>
      </c>
      <c r="AS157" s="184">
        <v>172730.73199999999</v>
      </c>
      <c r="AT157" s="185">
        <v>224120.264</v>
      </c>
      <c r="AU157" s="186">
        <f t="shared" ref="AU157:AU186" si="149">(AT157-AS157)/AS157*100</f>
        <v>29.751238476775519</v>
      </c>
      <c r="AY157" s="194" t="s">
        <v>229</v>
      </c>
      <c r="AZ157" s="182" t="s">
        <v>230</v>
      </c>
      <c r="BE157" s="196">
        <v>440497</v>
      </c>
      <c r="BF157" s="196">
        <v>711376.554</v>
      </c>
      <c r="BG157" s="196">
        <v>695982</v>
      </c>
      <c r="BH157" s="196">
        <v>670416</v>
      </c>
      <c r="BI157" s="197">
        <v>353417</v>
      </c>
      <c r="BJ157" s="14">
        <f t="shared" si="120"/>
        <v>-47.283925204649051</v>
      </c>
      <c r="BK157" s="15">
        <f t="shared" ref="BK157:BK186" si="150">LOGEST(BE157:BI157)*100-100</f>
        <v>-4.8752828274144235</v>
      </c>
      <c r="BL157" s="184">
        <v>157500</v>
      </c>
      <c r="BM157" s="185">
        <v>172322.4</v>
      </c>
      <c r="BN157" s="186">
        <f t="shared" ref="BN157:BN186" si="151">(BM157-BL157)/BL157*100</f>
        <v>9.4110476190476149</v>
      </c>
      <c r="BO157" s="62">
        <f t="shared" si="121"/>
        <v>161595</v>
      </c>
      <c r="BP157" s="62">
        <f t="shared" si="122"/>
        <v>150054.1</v>
      </c>
      <c r="BQ157" s="17">
        <f t="shared" si="144"/>
        <v>-7.141867013212039</v>
      </c>
      <c r="BR157" s="62">
        <v>210140</v>
      </c>
      <c r="BS157" s="62">
        <v>56000</v>
      </c>
      <c r="BT157" s="17">
        <v>-73.351099267155234</v>
      </c>
      <c r="BU157" s="62">
        <f t="shared" si="123"/>
        <v>-284535</v>
      </c>
      <c r="BV157" s="62">
        <f t="shared" si="124"/>
        <v>0</v>
      </c>
      <c r="BW157" s="188">
        <f t="shared" si="125"/>
        <v>-100</v>
      </c>
      <c r="BX157" s="184">
        <v>319095</v>
      </c>
      <c r="BY157" s="185">
        <v>244700</v>
      </c>
      <c r="BZ157" s="189">
        <f t="shared" si="145"/>
        <v>-23.314373462448486</v>
      </c>
      <c r="CA157" s="63">
        <f t="shared" si="126"/>
        <v>-74395</v>
      </c>
      <c r="CB157" s="63">
        <f t="shared" si="127"/>
        <v>0</v>
      </c>
      <c r="CC157" s="64">
        <f t="shared" si="128"/>
        <v>-100</v>
      </c>
      <c r="CD157" s="185">
        <v>78037.399999999994</v>
      </c>
      <c r="CE157" s="65">
        <v>66200</v>
      </c>
      <c r="CF157" s="62">
        <v>28085</v>
      </c>
      <c r="CG157" s="60">
        <f t="shared" si="129"/>
        <v>150054.1</v>
      </c>
      <c r="CH157" s="63"/>
      <c r="CI157" s="63"/>
      <c r="CJ157" s="63"/>
      <c r="CK157" s="66"/>
      <c r="CL157" s="63"/>
      <c r="CM157" s="63"/>
      <c r="CN157" s="63"/>
      <c r="CO157" s="63"/>
      <c r="CP157" s="190">
        <f t="shared" ref="CP157:CP167" si="152">(CG157-CF157)/CF157*100</f>
        <v>434.28556168773366</v>
      </c>
      <c r="CQ157" s="184">
        <v>244700</v>
      </c>
      <c r="CR157" s="185">
        <v>322376.5</v>
      </c>
      <c r="CS157" s="186">
        <f t="shared" ref="CS157:CS186" si="153">(CR157-CQ157)/CQ157*100</f>
        <v>31.743563547200655</v>
      </c>
    </row>
    <row r="158" spans="3:97" ht="13.5" hidden="1" x14ac:dyDescent="0.25">
      <c r="C158" s="181">
        <v>6601</v>
      </c>
      <c r="D158" s="182" t="s">
        <v>231</v>
      </c>
      <c r="G158" s="184">
        <v>536294.85700000008</v>
      </c>
      <c r="H158" s="184">
        <v>595973.897</v>
      </c>
      <c r="I158" s="184">
        <v>591590.85200000007</v>
      </c>
      <c r="J158" s="184">
        <v>988211.89900000009</v>
      </c>
      <c r="K158" s="185">
        <v>963081.29999999993</v>
      </c>
      <c r="L158" s="14">
        <f t="shared" si="110"/>
        <v>-2.5430374826927844</v>
      </c>
      <c r="M158" s="15">
        <f t="shared" si="146"/>
        <v>18.253539227658393</v>
      </c>
      <c r="N158" s="184">
        <v>297227.80700000003</v>
      </c>
      <c r="O158" s="185">
        <v>200106.875</v>
      </c>
      <c r="P158" s="186">
        <f t="shared" si="147"/>
        <v>-32.675587449326379</v>
      </c>
      <c r="Q158" s="62">
        <f t="shared" si="111"/>
        <v>178502.02399999998</v>
      </c>
      <c r="R158" s="62">
        <f t="shared" si="112"/>
        <v>21619.702999999994</v>
      </c>
      <c r="S158" s="17">
        <f t="shared" si="142"/>
        <v>-87.888258902879457</v>
      </c>
      <c r="T158" s="62">
        <v>204321.92699999991</v>
      </c>
      <c r="U158" s="62">
        <v>125096.68699999992</v>
      </c>
      <c r="V158" s="187">
        <v>-38.774712613198886</v>
      </c>
      <c r="W158" s="62">
        <f t="shared" si="113"/>
        <v>-326540.18199999986</v>
      </c>
      <c r="X158" s="62">
        <f t="shared" si="114"/>
        <v>0</v>
      </c>
      <c r="Y158" s="188">
        <f t="shared" si="115"/>
        <v>-100</v>
      </c>
      <c r="Z158" s="184">
        <v>475729.83100000001</v>
      </c>
      <c r="AA158" s="185">
        <v>484852.69100000005</v>
      </c>
      <c r="AB158" s="189">
        <f t="shared" si="143"/>
        <v>1.9176556535930251</v>
      </c>
      <c r="AC158" s="63">
        <f t="shared" si="116"/>
        <v>-122218.25499999995</v>
      </c>
      <c r="AD158" s="63">
        <f t="shared" si="117"/>
        <v>0</v>
      </c>
      <c r="AE158" s="64">
        <f t="shared" si="118"/>
        <v>-100</v>
      </c>
      <c r="AF158" s="185">
        <v>46135.585999999996</v>
      </c>
      <c r="AG158" s="65">
        <v>54026.710999999996</v>
      </c>
      <c r="AH158" s="62">
        <v>99944.577999999994</v>
      </c>
      <c r="AI158" s="60">
        <f t="shared" si="119"/>
        <v>21619.702999999994</v>
      </c>
      <c r="AJ158" s="63"/>
      <c r="AK158" s="63"/>
      <c r="AL158" s="63"/>
      <c r="AM158" s="66"/>
      <c r="AN158" s="63"/>
      <c r="AO158" s="63"/>
      <c r="AP158" s="63"/>
      <c r="AQ158" s="63"/>
      <c r="AR158" s="190">
        <f t="shared" si="148"/>
        <v>-78.368308283817058</v>
      </c>
      <c r="AS158" s="184">
        <v>353511.57600000006</v>
      </c>
      <c r="AT158" s="185">
        <v>221726.57799999998</v>
      </c>
      <c r="AU158" s="186">
        <f t="shared" si="149"/>
        <v>-37.278835248099504</v>
      </c>
      <c r="AY158" s="203">
        <v>6601</v>
      </c>
      <c r="AZ158" s="182" t="s">
        <v>231</v>
      </c>
      <c r="BE158" s="196">
        <v>79465.33</v>
      </c>
      <c r="BF158" s="196">
        <v>81013.34</v>
      </c>
      <c r="BG158" s="196">
        <v>74767.87999999999</v>
      </c>
      <c r="BH158" s="196">
        <v>119382.93000000001</v>
      </c>
      <c r="BI158" s="197">
        <v>144239.15600000002</v>
      </c>
      <c r="BJ158" s="14">
        <f t="shared" si="120"/>
        <v>20.820586326705172</v>
      </c>
      <c r="BK158" s="15">
        <f t="shared" si="150"/>
        <v>17.116926277573285</v>
      </c>
      <c r="BL158" s="184">
        <v>47985.076000000001</v>
      </c>
      <c r="BM158" s="185">
        <v>22939.66</v>
      </c>
      <c r="BN158" s="186">
        <f t="shared" si="151"/>
        <v>-52.194178039855558</v>
      </c>
      <c r="BO158" s="62">
        <f t="shared" si="121"/>
        <v>-7800.7959999999948</v>
      </c>
      <c r="BP158" s="62">
        <f t="shared" si="122"/>
        <v>4869.2599999999984</v>
      </c>
      <c r="BQ158" s="17">
        <f t="shared" si="144"/>
        <v>-162.42004021128102</v>
      </c>
      <c r="BR158" s="62">
        <v>27690.929999999982</v>
      </c>
      <c r="BS158" s="62">
        <v>16225.220000000001</v>
      </c>
      <c r="BT158" s="17">
        <v>-41.406012726910902</v>
      </c>
      <c r="BU158" s="62">
        <f t="shared" si="123"/>
        <v>3223.816000000028</v>
      </c>
      <c r="BV158" s="62">
        <f t="shared" si="124"/>
        <v>0</v>
      </c>
      <c r="BW158" s="188">
        <f t="shared" si="125"/>
        <v>-100</v>
      </c>
      <c r="BX158" s="184">
        <v>40184.280000000006</v>
      </c>
      <c r="BY158" s="185">
        <v>85702.84599999999</v>
      </c>
      <c r="BZ158" s="189">
        <f t="shared" si="145"/>
        <v>113.27455910619769</v>
      </c>
      <c r="CA158" s="63">
        <f t="shared" si="126"/>
        <v>30914.746000000006</v>
      </c>
      <c r="CB158" s="63">
        <f t="shared" si="127"/>
        <v>0</v>
      </c>
      <c r="CC158" s="64">
        <f t="shared" si="128"/>
        <v>-100</v>
      </c>
      <c r="CD158" s="185">
        <v>4159.3600000000006</v>
      </c>
      <c r="CE158" s="65">
        <v>10061.200000000001</v>
      </c>
      <c r="CF158" s="62">
        <v>8719.0999999999985</v>
      </c>
      <c r="CG158" s="60">
        <f t="shared" si="129"/>
        <v>4869.2599999999984</v>
      </c>
      <c r="CH158" s="63"/>
      <c r="CI158" s="63"/>
      <c r="CJ158" s="63"/>
      <c r="CK158" s="66"/>
      <c r="CL158" s="63"/>
      <c r="CM158" s="63"/>
      <c r="CN158" s="63"/>
      <c r="CO158" s="63"/>
      <c r="CP158" s="190">
        <f t="shared" si="152"/>
        <v>-44.154098473466306</v>
      </c>
      <c r="CQ158" s="184">
        <v>71099.026000000013</v>
      </c>
      <c r="CR158" s="185">
        <v>27808.92</v>
      </c>
      <c r="CS158" s="186">
        <f t="shared" si="153"/>
        <v>-60.887059127926747</v>
      </c>
    </row>
    <row r="159" spans="3:97" ht="13.5" hidden="1" x14ac:dyDescent="0.25">
      <c r="C159" s="181" t="s">
        <v>232</v>
      </c>
      <c r="D159" s="182" t="s">
        <v>233</v>
      </c>
      <c r="G159" s="184">
        <v>44164</v>
      </c>
      <c r="H159" s="184">
        <v>110920.1</v>
      </c>
      <c r="I159" s="184">
        <v>102974.505</v>
      </c>
      <c r="J159" s="184">
        <v>33624.805</v>
      </c>
      <c r="K159" s="185">
        <v>44888.06</v>
      </c>
      <c r="L159" s="14">
        <f t="shared" si="110"/>
        <v>33.496863401884404</v>
      </c>
      <c r="M159" s="15">
        <f t="shared" si="146"/>
        <v>-10.961581143848605</v>
      </c>
      <c r="N159" s="184">
        <v>25383.493000000002</v>
      </c>
      <c r="O159" s="185">
        <v>8986</v>
      </c>
      <c r="P159" s="186">
        <f t="shared" si="147"/>
        <v>-64.599040801831336</v>
      </c>
      <c r="Q159" s="62">
        <f t="shared" si="111"/>
        <v>-14869.493000000002</v>
      </c>
      <c r="R159" s="62">
        <f t="shared" si="112"/>
        <v>203262.26800000001</v>
      </c>
      <c r="S159" s="17">
        <v>100</v>
      </c>
      <c r="T159" s="62">
        <v>9102.8050000000003</v>
      </c>
      <c r="U159" s="62">
        <v>7220.9979999999996</v>
      </c>
      <c r="V159" s="187">
        <v>-20.672825574095025</v>
      </c>
      <c r="W159" s="62">
        <f t="shared" si="113"/>
        <v>5766.6880000000019</v>
      </c>
      <c r="X159" s="62">
        <f t="shared" si="114"/>
        <v>0</v>
      </c>
      <c r="Y159" s="188">
        <f t="shared" si="115"/>
        <v>-100</v>
      </c>
      <c r="Z159" s="184">
        <v>10514</v>
      </c>
      <c r="AA159" s="185">
        <v>34903.493000000002</v>
      </c>
      <c r="AB159" s="189">
        <f t="shared" si="143"/>
        <v>231.97159026060496</v>
      </c>
      <c r="AC159" s="63">
        <f t="shared" si="116"/>
        <v>14869.493000000002</v>
      </c>
      <c r="AD159" s="63">
        <f t="shared" si="117"/>
        <v>0</v>
      </c>
      <c r="AE159" s="64">
        <f t="shared" si="118"/>
        <v>-100</v>
      </c>
      <c r="AF159" s="185">
        <v>0</v>
      </c>
      <c r="AG159" s="65">
        <v>10</v>
      </c>
      <c r="AH159" s="62">
        <v>8976</v>
      </c>
      <c r="AI159" s="60">
        <f t="shared" si="119"/>
        <v>203262.26800000001</v>
      </c>
      <c r="AJ159" s="63"/>
      <c r="AK159" s="63"/>
      <c r="AL159" s="63"/>
      <c r="AM159" s="66"/>
      <c r="AN159" s="63"/>
      <c r="AO159" s="63"/>
      <c r="AP159" s="63"/>
      <c r="AQ159" s="63"/>
      <c r="AR159" s="190">
        <f t="shared" si="148"/>
        <v>2164.5083333333337</v>
      </c>
      <c r="AS159" s="184">
        <v>25383.493000000002</v>
      </c>
      <c r="AT159" s="185">
        <v>212248.26800000001</v>
      </c>
      <c r="AU159" s="186">
        <f t="shared" si="149"/>
        <v>736.16651183507327</v>
      </c>
      <c r="AY159" s="194" t="s">
        <v>232</v>
      </c>
      <c r="AZ159" s="182" t="s">
        <v>233</v>
      </c>
      <c r="BE159" s="196">
        <v>2466</v>
      </c>
      <c r="BF159" s="196">
        <v>11521</v>
      </c>
      <c r="BG159" s="196">
        <v>7188.5</v>
      </c>
      <c r="BH159" s="196">
        <v>6982.2</v>
      </c>
      <c r="BI159" s="197">
        <v>5769.2</v>
      </c>
      <c r="BJ159" s="14">
        <f t="shared" si="120"/>
        <v>-17.372747844518919</v>
      </c>
      <c r="BK159" s="15">
        <f t="shared" si="150"/>
        <v>12.739139409493404</v>
      </c>
      <c r="BL159" s="184">
        <v>2688.7</v>
      </c>
      <c r="BM159" s="185">
        <v>2002</v>
      </c>
      <c r="BN159" s="186">
        <f t="shared" si="151"/>
        <v>-25.540223900026032</v>
      </c>
      <c r="BO159" s="62">
        <f t="shared" si="121"/>
        <v>-655.69999999999982</v>
      </c>
      <c r="BP159" s="62">
        <f t="shared" si="122"/>
        <v>29763</v>
      </c>
      <c r="BQ159" s="17">
        <v>100</v>
      </c>
      <c r="BR159" s="62">
        <v>1449.1999999999998</v>
      </c>
      <c r="BS159" s="62">
        <v>130.5</v>
      </c>
      <c r="BT159" s="17">
        <v>-90.995031741650564</v>
      </c>
      <c r="BU159" s="62">
        <f t="shared" si="123"/>
        <v>-793.5</v>
      </c>
      <c r="BV159" s="62">
        <f t="shared" si="124"/>
        <v>0</v>
      </c>
      <c r="BW159" s="188">
        <f t="shared" si="125"/>
        <v>-100</v>
      </c>
      <c r="BX159" s="184">
        <v>2033</v>
      </c>
      <c r="BY159" s="185">
        <v>5188.7</v>
      </c>
      <c r="BZ159" s="189">
        <f t="shared" si="145"/>
        <v>155.22380718150515</v>
      </c>
      <c r="CA159" s="63">
        <f t="shared" si="126"/>
        <v>655.69999999999982</v>
      </c>
      <c r="CB159" s="63">
        <f t="shared" si="127"/>
        <v>0</v>
      </c>
      <c r="CC159" s="64">
        <f t="shared" si="128"/>
        <v>-100</v>
      </c>
      <c r="CD159" s="185">
        <v>0</v>
      </c>
      <c r="CE159" s="65">
        <v>2</v>
      </c>
      <c r="CF159" s="62">
        <v>2000</v>
      </c>
      <c r="CG159" s="60">
        <f t="shared" si="129"/>
        <v>29763</v>
      </c>
      <c r="CH159" s="63"/>
      <c r="CI159" s="63"/>
      <c r="CJ159" s="63"/>
      <c r="CK159" s="66"/>
      <c r="CL159" s="63"/>
      <c r="CM159" s="63"/>
      <c r="CN159" s="63"/>
      <c r="CO159" s="63"/>
      <c r="CP159" s="190">
        <f t="shared" si="152"/>
        <v>1388.15</v>
      </c>
      <c r="CQ159" s="184">
        <v>2688.7</v>
      </c>
      <c r="CR159" s="185">
        <v>31765</v>
      </c>
      <c r="CS159" s="186">
        <f t="shared" si="153"/>
        <v>1081.4259679398967</v>
      </c>
    </row>
    <row r="160" spans="3:97" ht="27" hidden="1" x14ac:dyDescent="0.25">
      <c r="C160" s="181">
        <v>5608</v>
      </c>
      <c r="D160" s="182" t="s">
        <v>234</v>
      </c>
      <c r="G160" s="184">
        <v>168053.6</v>
      </c>
      <c r="H160" s="184">
        <v>118648.451</v>
      </c>
      <c r="I160" s="184">
        <v>17402.416000000001</v>
      </c>
      <c r="J160" s="184">
        <v>808585.78</v>
      </c>
      <c r="K160" s="185">
        <v>712674.9</v>
      </c>
      <c r="L160" s="14">
        <f t="shared" si="110"/>
        <v>-11.861559079112176</v>
      </c>
      <c r="M160" s="15">
        <f t="shared" si="146"/>
        <v>61.746589192868129</v>
      </c>
      <c r="N160" s="184">
        <v>250803.56</v>
      </c>
      <c r="O160" s="185">
        <v>210470.68</v>
      </c>
      <c r="P160" s="186">
        <f t="shared" si="147"/>
        <v>-16.081462320550795</v>
      </c>
      <c r="Q160" s="62">
        <f t="shared" si="111"/>
        <v>94515.27999999997</v>
      </c>
      <c r="R160" s="62">
        <f t="shared" si="112"/>
        <v>0</v>
      </c>
      <c r="S160" s="17">
        <f t="shared" ref="S160:S177" si="154">(R160-Q160)/Q160*100</f>
        <v>-100</v>
      </c>
      <c r="T160" s="62">
        <v>205604.06000000003</v>
      </c>
      <c r="U160" s="62">
        <v>0</v>
      </c>
      <c r="V160" s="187">
        <v>-100</v>
      </c>
      <c r="W160" s="62">
        <f t="shared" si="113"/>
        <v>-164242.05999999997</v>
      </c>
      <c r="X160" s="62">
        <f t="shared" si="114"/>
        <v>0</v>
      </c>
      <c r="Y160" s="188">
        <f t="shared" si="115"/>
        <v>-100</v>
      </c>
      <c r="Z160" s="184">
        <v>345318.83999999997</v>
      </c>
      <c r="AA160" s="185">
        <v>454870.4</v>
      </c>
      <c r="AB160" s="189">
        <f t="shared" si="143"/>
        <v>31.72475617026863</v>
      </c>
      <c r="AC160" s="63">
        <f t="shared" si="116"/>
        <v>41362.000000000058</v>
      </c>
      <c r="AD160" s="63">
        <f t="shared" si="117"/>
        <v>0</v>
      </c>
      <c r="AE160" s="64">
        <f t="shared" si="118"/>
        <v>-100</v>
      </c>
      <c r="AF160" s="185">
        <v>0</v>
      </c>
      <c r="AG160" s="65">
        <v>0</v>
      </c>
      <c r="AH160" s="62">
        <v>210470.68</v>
      </c>
      <c r="AI160" s="60">
        <f t="shared" si="119"/>
        <v>0</v>
      </c>
      <c r="AJ160" s="63"/>
      <c r="AK160" s="63"/>
      <c r="AL160" s="63"/>
      <c r="AM160" s="66"/>
      <c r="AN160" s="63"/>
      <c r="AO160" s="63"/>
      <c r="AP160" s="63"/>
      <c r="AQ160" s="63"/>
      <c r="AR160" s="190">
        <f t="shared" si="148"/>
        <v>-100</v>
      </c>
      <c r="AS160" s="184">
        <v>386680.84</v>
      </c>
      <c r="AT160" s="185">
        <v>210470.68</v>
      </c>
      <c r="AU160" s="186">
        <f t="shared" si="149"/>
        <v>-45.569922730073728</v>
      </c>
      <c r="AY160" s="194">
        <v>5608</v>
      </c>
      <c r="AZ160" s="182" t="s">
        <v>234</v>
      </c>
      <c r="BE160" s="196">
        <v>30444.07</v>
      </c>
      <c r="BF160" s="196">
        <v>19940.62</v>
      </c>
      <c r="BG160" s="196">
        <v>6007.65</v>
      </c>
      <c r="BH160" s="196">
        <v>144131.524</v>
      </c>
      <c r="BI160" s="197">
        <v>130296</v>
      </c>
      <c r="BJ160" s="14">
        <f t="shared" si="120"/>
        <v>-9.5992352096408862</v>
      </c>
      <c r="BK160" s="15">
        <f t="shared" si="150"/>
        <v>63.000038295877232</v>
      </c>
      <c r="BL160" s="184">
        <v>44786.35</v>
      </c>
      <c r="BM160" s="185">
        <v>37584.050000000003</v>
      </c>
      <c r="BN160" s="186">
        <f t="shared" si="151"/>
        <v>-16.081462320550781</v>
      </c>
      <c r="BO160" s="62">
        <f t="shared" si="121"/>
        <v>16618.910000000003</v>
      </c>
      <c r="BP160" s="62">
        <f t="shared" si="122"/>
        <v>0</v>
      </c>
      <c r="BQ160" s="17">
        <f t="shared" ref="BQ160:BQ177" si="155">(BP160-BO160)/BO160*100</f>
        <v>-100</v>
      </c>
      <c r="BR160" s="62">
        <v>36715.009999999995</v>
      </c>
      <c r="BS160" s="62">
        <v>0</v>
      </c>
      <c r="BT160" s="17">
        <v>-100</v>
      </c>
      <c r="BU160" s="62">
        <f t="shared" si="123"/>
        <v>-29070.120000000003</v>
      </c>
      <c r="BV160" s="62">
        <f t="shared" si="124"/>
        <v>0</v>
      </c>
      <c r="BW160" s="188">
        <f t="shared" si="125"/>
        <v>-100</v>
      </c>
      <c r="BX160" s="184">
        <v>61405.26</v>
      </c>
      <c r="BY160" s="185">
        <v>81229</v>
      </c>
      <c r="BZ160" s="189">
        <f t="shared" si="145"/>
        <v>32.283455847267803</v>
      </c>
      <c r="CA160" s="63">
        <f t="shared" si="126"/>
        <v>7644.8899999999921</v>
      </c>
      <c r="CB160" s="63">
        <f t="shared" si="127"/>
        <v>0</v>
      </c>
      <c r="CC160" s="64">
        <f t="shared" si="128"/>
        <v>-100</v>
      </c>
      <c r="CD160" s="185">
        <v>0</v>
      </c>
      <c r="CE160" s="65">
        <v>0</v>
      </c>
      <c r="CF160" s="62">
        <v>37584.050000000003</v>
      </c>
      <c r="CG160" s="60">
        <f t="shared" si="129"/>
        <v>0</v>
      </c>
      <c r="CH160" s="63"/>
      <c r="CI160" s="63"/>
      <c r="CJ160" s="63"/>
      <c r="CK160" s="66"/>
      <c r="CL160" s="63"/>
      <c r="CM160" s="63"/>
      <c r="CN160" s="63"/>
      <c r="CO160" s="63"/>
      <c r="CP160" s="190">
        <f t="shared" si="152"/>
        <v>-100</v>
      </c>
      <c r="CQ160" s="184">
        <v>69050.149999999994</v>
      </c>
      <c r="CR160" s="185">
        <v>37584.050000000003</v>
      </c>
      <c r="CS160" s="186">
        <f t="shared" si="153"/>
        <v>-45.569922730073714</v>
      </c>
    </row>
    <row r="161" spans="3:97" ht="13.5" hidden="1" x14ac:dyDescent="0.25">
      <c r="C161" s="181" t="s">
        <v>235</v>
      </c>
      <c r="D161" s="182" t="s">
        <v>236</v>
      </c>
      <c r="G161" s="184">
        <v>1255924.845</v>
      </c>
      <c r="H161" s="184">
        <v>963741.75899999996</v>
      </c>
      <c r="I161" s="184">
        <v>829354.46699999995</v>
      </c>
      <c r="J161" s="184">
        <v>1377045.946</v>
      </c>
      <c r="K161" s="185">
        <v>1130177.524</v>
      </c>
      <c r="L161" s="14">
        <f t="shared" si="110"/>
        <v>-17.927391799605214</v>
      </c>
      <c r="M161" s="15">
        <f t="shared" si="146"/>
        <v>1.4694667928858394</v>
      </c>
      <c r="N161" s="184">
        <v>339465.15399999998</v>
      </c>
      <c r="O161" s="185">
        <v>151248.005</v>
      </c>
      <c r="P161" s="186">
        <f t="shared" si="147"/>
        <v>-55.445204546679328</v>
      </c>
      <c r="Q161" s="62">
        <f t="shared" si="111"/>
        <v>324804.37000000011</v>
      </c>
      <c r="R161" s="62">
        <f t="shared" si="112"/>
        <v>45966.475999999995</v>
      </c>
      <c r="S161" s="17">
        <f t="shared" si="154"/>
        <v>-85.847950260028824</v>
      </c>
      <c r="T161" s="62">
        <v>333245.17599999992</v>
      </c>
      <c r="U161" s="62">
        <v>169652.06899999996</v>
      </c>
      <c r="V161" s="187">
        <v>-49.09091527254396</v>
      </c>
      <c r="W161" s="62">
        <f t="shared" si="113"/>
        <v>-468873.54600000003</v>
      </c>
      <c r="X161" s="62">
        <f t="shared" si="114"/>
        <v>0</v>
      </c>
      <c r="Y161" s="188">
        <f t="shared" si="115"/>
        <v>-100</v>
      </c>
      <c r="Z161" s="184">
        <v>664269.52400000009</v>
      </c>
      <c r="AA161" s="185">
        <v>725449.22900000005</v>
      </c>
      <c r="AB161" s="189">
        <f t="shared" si="143"/>
        <v>9.2100725367614409</v>
      </c>
      <c r="AC161" s="63">
        <f t="shared" si="116"/>
        <v>-135628.37000000011</v>
      </c>
      <c r="AD161" s="63">
        <f t="shared" si="117"/>
        <v>0</v>
      </c>
      <c r="AE161" s="64">
        <f t="shared" si="118"/>
        <v>-100</v>
      </c>
      <c r="AF161" s="185">
        <v>63491.22</v>
      </c>
      <c r="AG161" s="65">
        <v>32351.997000000003</v>
      </c>
      <c r="AH161" s="62">
        <v>55404.788</v>
      </c>
      <c r="AI161" s="60">
        <f t="shared" si="119"/>
        <v>45966.475999999995</v>
      </c>
      <c r="AJ161" s="63"/>
      <c r="AK161" s="63"/>
      <c r="AL161" s="63"/>
      <c r="AM161" s="66"/>
      <c r="AN161" s="63"/>
      <c r="AO161" s="63"/>
      <c r="AP161" s="63"/>
      <c r="AQ161" s="63"/>
      <c r="AR161" s="190">
        <f t="shared" si="148"/>
        <v>-17.03519197654904</v>
      </c>
      <c r="AS161" s="184">
        <v>528641.15399999998</v>
      </c>
      <c r="AT161" s="185">
        <v>197214.481</v>
      </c>
      <c r="AU161" s="186">
        <f t="shared" si="149"/>
        <v>-62.694073378933332</v>
      </c>
      <c r="AY161" s="194" t="s">
        <v>235</v>
      </c>
      <c r="AZ161" s="182" t="s">
        <v>236</v>
      </c>
      <c r="BE161" s="196">
        <v>1092017.45</v>
      </c>
      <c r="BF161" s="196">
        <v>829689</v>
      </c>
      <c r="BG161" s="196">
        <v>582175.24</v>
      </c>
      <c r="BH161" s="196">
        <v>871987.65</v>
      </c>
      <c r="BI161" s="197">
        <v>814145.625</v>
      </c>
      <c r="BJ161" s="14">
        <f t="shared" si="120"/>
        <v>-6.6333536948602445</v>
      </c>
      <c r="BK161" s="15">
        <f t="shared" si="150"/>
        <v>-5.2336828501251631</v>
      </c>
      <c r="BL161" s="184">
        <v>203367.24</v>
      </c>
      <c r="BM161" s="185">
        <v>148964.89000000001</v>
      </c>
      <c r="BN161" s="186">
        <f t="shared" si="151"/>
        <v>-26.750793293944479</v>
      </c>
      <c r="BO161" s="62">
        <f t="shared" si="121"/>
        <v>279988.59000000003</v>
      </c>
      <c r="BP161" s="62">
        <f t="shared" si="122"/>
        <v>17091.540000000008</v>
      </c>
      <c r="BQ161" s="17">
        <f t="shared" si="155"/>
        <v>-93.895629818343679</v>
      </c>
      <c r="BR161" s="62">
        <v>199637.30999999988</v>
      </c>
      <c r="BS161" s="62">
        <v>144978.72999999995</v>
      </c>
      <c r="BT161" s="17">
        <v>-27.378940339358394</v>
      </c>
      <c r="BU161" s="62">
        <f t="shared" si="123"/>
        <v>-393822.73999999993</v>
      </c>
      <c r="BV161" s="62">
        <f t="shared" si="124"/>
        <v>0</v>
      </c>
      <c r="BW161" s="188">
        <f t="shared" si="125"/>
        <v>-100</v>
      </c>
      <c r="BX161" s="184">
        <v>483355.83</v>
      </c>
      <c r="BY161" s="185">
        <v>421816.22</v>
      </c>
      <c r="BZ161" s="189">
        <f t="shared" si="145"/>
        <v>-12.731740506781525</v>
      </c>
      <c r="CA161" s="63">
        <f t="shared" si="126"/>
        <v>-194185.43000000005</v>
      </c>
      <c r="CB161" s="63">
        <f t="shared" si="127"/>
        <v>0</v>
      </c>
      <c r="CC161" s="64">
        <f t="shared" si="128"/>
        <v>-100</v>
      </c>
      <c r="CD161" s="185">
        <v>67687.59</v>
      </c>
      <c r="CE161" s="65">
        <v>24540.020000000004</v>
      </c>
      <c r="CF161" s="62">
        <v>56737.280000000013</v>
      </c>
      <c r="CG161" s="60">
        <f t="shared" si="129"/>
        <v>17091.540000000008</v>
      </c>
      <c r="CH161" s="63"/>
      <c r="CI161" s="63"/>
      <c r="CJ161" s="63"/>
      <c r="CK161" s="66"/>
      <c r="CL161" s="63"/>
      <c r="CM161" s="63"/>
      <c r="CN161" s="63"/>
      <c r="CO161" s="63"/>
      <c r="CP161" s="190">
        <f t="shared" si="152"/>
        <v>-69.875996875422999</v>
      </c>
      <c r="CQ161" s="184">
        <v>289170.39999999997</v>
      </c>
      <c r="CR161" s="185">
        <v>166056.43000000002</v>
      </c>
      <c r="CS161" s="186">
        <f t="shared" si="153"/>
        <v>-42.574886641232972</v>
      </c>
    </row>
    <row r="162" spans="3:97" ht="13.5" hidden="1" x14ac:dyDescent="0.25">
      <c r="C162" s="181" t="s">
        <v>237</v>
      </c>
      <c r="D162" s="182" t="s">
        <v>238</v>
      </c>
      <c r="G162" s="184">
        <v>493316.46899999998</v>
      </c>
      <c r="H162" s="184">
        <v>203260.26800000001</v>
      </c>
      <c r="I162" s="184">
        <v>627563.10800000001</v>
      </c>
      <c r="J162" s="184">
        <v>1246980.5970000001</v>
      </c>
      <c r="K162" s="185">
        <v>888405.11300000013</v>
      </c>
      <c r="L162" s="14">
        <f t="shared" si="110"/>
        <v>-28.755498270194813</v>
      </c>
      <c r="M162" s="15">
        <f t="shared" si="146"/>
        <v>34.858339275551884</v>
      </c>
      <c r="N162" s="184">
        <v>402577.94999999995</v>
      </c>
      <c r="O162" s="185">
        <v>157544.05599999998</v>
      </c>
      <c r="P162" s="186">
        <f t="shared" si="147"/>
        <v>-60.866198459205236</v>
      </c>
      <c r="Q162" s="62">
        <f t="shared" si="111"/>
        <v>-127975.2319999999</v>
      </c>
      <c r="R162" s="62">
        <f t="shared" si="112"/>
        <v>35276.907999999974</v>
      </c>
      <c r="S162" s="17">
        <f t="shared" si="154"/>
        <v>-127.56541828343784</v>
      </c>
      <c r="T162" s="62">
        <v>257053.39199999993</v>
      </c>
      <c r="U162" s="62">
        <v>69048.331999999937</v>
      </c>
      <c r="V162" s="187">
        <v>-73.138525244592003</v>
      </c>
      <c r="W162" s="62">
        <f t="shared" si="113"/>
        <v>88130.586000000243</v>
      </c>
      <c r="X162" s="62">
        <f t="shared" si="114"/>
        <v>0</v>
      </c>
      <c r="Y162" s="188">
        <f t="shared" si="115"/>
        <v>-100</v>
      </c>
      <c r="Z162" s="184">
        <v>274602.71800000005</v>
      </c>
      <c r="AA162" s="185">
        <v>760583.56900000002</v>
      </c>
      <c r="AB162" s="189">
        <f t="shared" si="143"/>
        <v>176.97597989543564</v>
      </c>
      <c r="AC162" s="63">
        <f t="shared" si="116"/>
        <v>345183.97800000018</v>
      </c>
      <c r="AD162" s="63">
        <f t="shared" si="117"/>
        <v>0</v>
      </c>
      <c r="AE162" s="64">
        <f t="shared" si="118"/>
        <v>-100</v>
      </c>
      <c r="AF162" s="185">
        <v>31680.383999999998</v>
      </c>
      <c r="AG162" s="65">
        <v>30892.719999999987</v>
      </c>
      <c r="AH162" s="62">
        <v>94970.95199999999</v>
      </c>
      <c r="AI162" s="60">
        <f t="shared" si="119"/>
        <v>35276.907999999974</v>
      </c>
      <c r="AJ162" s="63"/>
      <c r="AK162" s="63"/>
      <c r="AL162" s="63"/>
      <c r="AM162" s="66"/>
      <c r="AN162" s="63"/>
      <c r="AO162" s="63"/>
      <c r="AP162" s="63"/>
      <c r="AQ162" s="63"/>
      <c r="AR162" s="190">
        <f t="shared" si="148"/>
        <v>-62.855054880359653</v>
      </c>
      <c r="AS162" s="184">
        <v>619786.69600000023</v>
      </c>
      <c r="AT162" s="185">
        <v>192820.96399999995</v>
      </c>
      <c r="AU162" s="186">
        <f t="shared" si="149"/>
        <v>-68.889141176402433</v>
      </c>
      <c r="AY162" s="194" t="s">
        <v>237</v>
      </c>
      <c r="AZ162" s="182" t="s">
        <v>238</v>
      </c>
      <c r="BE162" s="196">
        <v>147194.41999999998</v>
      </c>
      <c r="BF162" s="196">
        <v>132680.82</v>
      </c>
      <c r="BG162" s="196">
        <v>626203.14999999991</v>
      </c>
      <c r="BH162" s="196">
        <v>746793.6440000002</v>
      </c>
      <c r="BI162" s="197">
        <v>662514.62699999998</v>
      </c>
      <c r="BJ162" s="14">
        <f t="shared" si="120"/>
        <v>-11.285449156822256</v>
      </c>
      <c r="BK162" s="15">
        <f t="shared" si="150"/>
        <v>60.583186499285574</v>
      </c>
      <c r="BL162" s="184">
        <v>215928.60700000002</v>
      </c>
      <c r="BM162" s="185">
        <v>197126.45500000002</v>
      </c>
      <c r="BN162" s="186">
        <f t="shared" si="151"/>
        <v>-8.707578056111851</v>
      </c>
      <c r="BO162" s="62">
        <f t="shared" si="121"/>
        <v>48904.562000000034</v>
      </c>
      <c r="BP162" s="62">
        <f t="shared" si="122"/>
        <v>63259.340000000018</v>
      </c>
      <c r="BQ162" s="17">
        <f t="shared" si="155"/>
        <v>29.35263585429918</v>
      </c>
      <c r="BR162" s="62">
        <v>192250.28</v>
      </c>
      <c r="BS162" s="62">
        <v>112436.93000000002</v>
      </c>
      <c r="BT162" s="17">
        <v>-41.515336154516902</v>
      </c>
      <c r="BU162" s="62">
        <f t="shared" si="123"/>
        <v>-163078.08200000002</v>
      </c>
      <c r="BV162" s="62">
        <f t="shared" si="124"/>
        <v>0</v>
      </c>
      <c r="BW162" s="188">
        <f t="shared" si="125"/>
        <v>-100</v>
      </c>
      <c r="BX162" s="184">
        <v>264833.16900000005</v>
      </c>
      <c r="BY162" s="185">
        <v>408786.34699999995</v>
      </c>
      <c r="BZ162" s="189">
        <f t="shared" si="145"/>
        <v>54.356173942849232</v>
      </c>
      <c r="CA162" s="63">
        <f t="shared" si="126"/>
        <v>29172.197999999975</v>
      </c>
      <c r="CB162" s="63">
        <f t="shared" si="127"/>
        <v>0</v>
      </c>
      <c r="CC162" s="64">
        <f t="shared" si="128"/>
        <v>-100</v>
      </c>
      <c r="CD162" s="185">
        <v>49836.87</v>
      </c>
      <c r="CE162" s="65">
        <v>70426.889999999985</v>
      </c>
      <c r="CF162" s="62">
        <v>76862.695000000036</v>
      </c>
      <c r="CG162" s="60">
        <f t="shared" si="129"/>
        <v>63259.340000000018</v>
      </c>
      <c r="CH162" s="63"/>
      <c r="CI162" s="63"/>
      <c r="CJ162" s="63"/>
      <c r="CK162" s="66"/>
      <c r="CL162" s="63"/>
      <c r="CM162" s="63"/>
      <c r="CN162" s="63"/>
      <c r="CO162" s="63"/>
      <c r="CP162" s="190">
        <f t="shared" si="152"/>
        <v>-17.698254009958941</v>
      </c>
      <c r="CQ162" s="184">
        <v>294005.36700000003</v>
      </c>
      <c r="CR162" s="185">
        <v>260385.79500000004</v>
      </c>
      <c r="CS162" s="186">
        <f t="shared" si="153"/>
        <v>-11.435019823974841</v>
      </c>
    </row>
    <row r="163" spans="3:97" ht="27" hidden="1" x14ac:dyDescent="0.25">
      <c r="C163" s="181" t="s">
        <v>239</v>
      </c>
      <c r="D163" s="182" t="s">
        <v>240</v>
      </c>
      <c r="G163" s="196">
        <v>76730</v>
      </c>
      <c r="H163" s="196">
        <v>627720.26599999995</v>
      </c>
      <c r="I163" s="196">
        <v>482978</v>
      </c>
      <c r="J163" s="196">
        <v>472693.12</v>
      </c>
      <c r="K163" s="197">
        <v>441282.47</v>
      </c>
      <c r="L163" s="14">
        <f t="shared" si="110"/>
        <v>-6.6450406555525978</v>
      </c>
      <c r="M163" s="15">
        <f t="shared" si="146"/>
        <v>37.921384645328715</v>
      </c>
      <c r="N163" s="184">
        <v>142088.31</v>
      </c>
      <c r="O163" s="185">
        <v>155971.93</v>
      </c>
      <c r="P163" s="186">
        <f t="shared" si="147"/>
        <v>9.7711205094915954</v>
      </c>
      <c r="Q163" s="62">
        <f t="shared" si="111"/>
        <v>115283.20999999999</v>
      </c>
      <c r="R163" s="62">
        <f t="shared" si="112"/>
        <v>34232.94</v>
      </c>
      <c r="S163" s="17">
        <f t="shared" si="154"/>
        <v>-70.305354960188907</v>
      </c>
      <c r="T163" s="62">
        <v>105124.88000000002</v>
      </c>
      <c r="U163" s="62">
        <v>154020.15999999997</v>
      </c>
      <c r="V163" s="187">
        <v>46.511615518609815</v>
      </c>
      <c r="W163" s="62">
        <f t="shared" si="113"/>
        <v>-192055.27000000002</v>
      </c>
      <c r="X163" s="62">
        <f t="shared" si="114"/>
        <v>0</v>
      </c>
      <c r="Y163" s="188">
        <f t="shared" si="115"/>
        <v>-100</v>
      </c>
      <c r="Z163" s="184">
        <v>257371.51999999999</v>
      </c>
      <c r="AA163" s="185">
        <v>219420.13</v>
      </c>
      <c r="AB163" s="189">
        <f t="shared" si="143"/>
        <v>-14.745761302571466</v>
      </c>
      <c r="AC163" s="63">
        <f t="shared" si="116"/>
        <v>-86930.389999999985</v>
      </c>
      <c r="AD163" s="63">
        <f t="shared" si="117"/>
        <v>0</v>
      </c>
      <c r="AE163" s="64">
        <f t="shared" si="118"/>
        <v>-100</v>
      </c>
      <c r="AF163" s="185">
        <v>87826.06</v>
      </c>
      <c r="AG163" s="65">
        <v>29802.350000000006</v>
      </c>
      <c r="AH163" s="62">
        <v>38343.51999999999</v>
      </c>
      <c r="AI163" s="60">
        <f t="shared" si="119"/>
        <v>34232.94</v>
      </c>
      <c r="AJ163" s="63"/>
      <c r="AK163" s="63"/>
      <c r="AL163" s="63"/>
      <c r="AM163" s="66"/>
      <c r="AN163" s="63"/>
      <c r="AO163" s="63"/>
      <c r="AP163" s="63"/>
      <c r="AQ163" s="63"/>
      <c r="AR163" s="190">
        <f t="shared" si="148"/>
        <v>-10.720403343250668</v>
      </c>
      <c r="AS163" s="184">
        <v>170441.13</v>
      </c>
      <c r="AT163" s="185">
        <v>190204.87</v>
      </c>
      <c r="AU163" s="186">
        <f t="shared" si="149"/>
        <v>11.595640089924299</v>
      </c>
      <c r="AY163" s="203" t="s">
        <v>239</v>
      </c>
      <c r="AZ163" s="182" t="s">
        <v>240</v>
      </c>
      <c r="BE163" s="196">
        <v>55000</v>
      </c>
      <c r="BF163" s="196">
        <v>913846</v>
      </c>
      <c r="BG163" s="196">
        <v>491340</v>
      </c>
      <c r="BH163" s="196">
        <v>396940</v>
      </c>
      <c r="BI163" s="197">
        <v>335302.63</v>
      </c>
      <c r="BJ163" s="14">
        <f t="shared" si="120"/>
        <v>-15.528132715271829</v>
      </c>
      <c r="BK163" s="15">
        <f t="shared" si="150"/>
        <v>32.068741403263488</v>
      </c>
      <c r="BL163" s="184">
        <v>87620</v>
      </c>
      <c r="BM163" s="185">
        <v>287210</v>
      </c>
      <c r="BN163" s="186">
        <f t="shared" si="151"/>
        <v>227.79045879936089</v>
      </c>
      <c r="BO163" s="62">
        <f t="shared" si="121"/>
        <v>86120</v>
      </c>
      <c r="BP163" s="62">
        <f t="shared" si="122"/>
        <v>36000</v>
      </c>
      <c r="BQ163" s="17">
        <f t="shared" si="155"/>
        <v>-58.197863446353928</v>
      </c>
      <c r="BR163" s="62">
        <v>151200</v>
      </c>
      <c r="BS163" s="62">
        <v>139678.63</v>
      </c>
      <c r="BT163" s="17">
        <v>-7.6199537037037013</v>
      </c>
      <c r="BU163" s="62">
        <f t="shared" si="123"/>
        <v>-219320</v>
      </c>
      <c r="BV163" s="62">
        <f t="shared" si="124"/>
        <v>0</v>
      </c>
      <c r="BW163" s="188">
        <f t="shared" si="125"/>
        <v>-100</v>
      </c>
      <c r="BX163" s="184">
        <v>173740</v>
      </c>
      <c r="BY163" s="185">
        <v>141624</v>
      </c>
      <c r="BZ163" s="189">
        <f t="shared" si="145"/>
        <v>-18.485092667203869</v>
      </c>
      <c r="CA163" s="63">
        <f t="shared" si="126"/>
        <v>-68120</v>
      </c>
      <c r="CB163" s="63">
        <f t="shared" si="127"/>
        <v>0</v>
      </c>
      <c r="CC163" s="64">
        <f t="shared" si="128"/>
        <v>-100</v>
      </c>
      <c r="CD163" s="185">
        <v>134000</v>
      </c>
      <c r="CE163" s="65">
        <v>120010</v>
      </c>
      <c r="CF163" s="62">
        <v>33200</v>
      </c>
      <c r="CG163" s="60">
        <f t="shared" si="129"/>
        <v>36000</v>
      </c>
      <c r="CH163" s="63"/>
      <c r="CI163" s="63"/>
      <c r="CJ163" s="63"/>
      <c r="CK163" s="66"/>
      <c r="CL163" s="63"/>
      <c r="CM163" s="63"/>
      <c r="CN163" s="63"/>
      <c r="CO163" s="63"/>
      <c r="CP163" s="190">
        <f t="shared" si="152"/>
        <v>8.4337349397590362</v>
      </c>
      <c r="CQ163" s="184">
        <v>105620</v>
      </c>
      <c r="CR163" s="185">
        <v>323210</v>
      </c>
      <c r="CS163" s="186">
        <f t="shared" si="153"/>
        <v>206.0121189168718</v>
      </c>
    </row>
    <row r="164" spans="3:97" ht="13.5" hidden="1" x14ac:dyDescent="0.25">
      <c r="C164" s="181">
        <v>8409</v>
      </c>
      <c r="D164" s="182" t="s">
        <v>241</v>
      </c>
      <c r="G164" s="184">
        <v>1044083.779</v>
      </c>
      <c r="H164" s="184">
        <v>1978787.47</v>
      </c>
      <c r="I164" s="184">
        <v>675934.80200000003</v>
      </c>
      <c r="J164" s="184">
        <v>843273.32799999998</v>
      </c>
      <c r="K164" s="185">
        <v>638949.31499999994</v>
      </c>
      <c r="L164" s="14">
        <f t="shared" si="110"/>
        <v>-24.229867851340369</v>
      </c>
      <c r="M164" s="15">
        <f t="shared" si="146"/>
        <v>-16.765546323513561</v>
      </c>
      <c r="N164" s="184">
        <v>219121.76</v>
      </c>
      <c r="O164" s="185">
        <v>138515.32</v>
      </c>
      <c r="P164" s="186">
        <f t="shared" si="147"/>
        <v>-36.786141184700234</v>
      </c>
      <c r="Q164" s="62">
        <f t="shared" si="111"/>
        <v>317635.69299999997</v>
      </c>
      <c r="R164" s="62">
        <f t="shared" si="112"/>
        <v>40767.969999999994</v>
      </c>
      <c r="S164" s="17">
        <f t="shared" si="154"/>
        <v>-87.165179827570583</v>
      </c>
      <c r="T164" s="62">
        <v>173637.80500000005</v>
      </c>
      <c r="U164" s="62">
        <v>102254.67</v>
      </c>
      <c r="V164" s="187">
        <v>-41.110364761867402</v>
      </c>
      <c r="W164" s="62">
        <f t="shared" si="113"/>
        <v>-430043.81800000003</v>
      </c>
      <c r="X164" s="62">
        <f t="shared" si="114"/>
        <v>0</v>
      </c>
      <c r="Y164" s="188">
        <f t="shared" si="115"/>
        <v>-100</v>
      </c>
      <c r="Z164" s="184">
        <v>536757.45299999998</v>
      </c>
      <c r="AA164" s="185">
        <v>373335.88999999996</v>
      </c>
      <c r="AB164" s="189">
        <f t="shared" si="143"/>
        <v>-30.446072446058803</v>
      </c>
      <c r="AC164" s="63">
        <f t="shared" si="116"/>
        <v>-256406.01299999998</v>
      </c>
      <c r="AD164" s="63">
        <f t="shared" si="117"/>
        <v>0</v>
      </c>
      <c r="AE164" s="64">
        <f t="shared" si="118"/>
        <v>-100</v>
      </c>
      <c r="AF164" s="185">
        <v>53515.49</v>
      </c>
      <c r="AG164" s="65">
        <v>50313.23</v>
      </c>
      <c r="AH164" s="62">
        <v>34686.6</v>
      </c>
      <c r="AI164" s="60">
        <f t="shared" si="119"/>
        <v>40767.969999999994</v>
      </c>
      <c r="AJ164" s="63"/>
      <c r="AK164" s="63"/>
      <c r="AL164" s="63"/>
      <c r="AM164" s="66"/>
      <c r="AN164" s="63"/>
      <c r="AO164" s="63"/>
      <c r="AP164" s="63"/>
      <c r="AQ164" s="63"/>
      <c r="AR164" s="190">
        <f t="shared" si="148"/>
        <v>17.532332370425454</v>
      </c>
      <c r="AS164" s="184">
        <v>280351.44</v>
      </c>
      <c r="AT164" s="185">
        <v>179283.29</v>
      </c>
      <c r="AU164" s="186">
        <f t="shared" si="149"/>
        <v>-36.050519305340465</v>
      </c>
      <c r="AY164" s="194">
        <v>8409</v>
      </c>
      <c r="AZ164" s="182" t="s">
        <v>241</v>
      </c>
      <c r="BE164" s="196">
        <v>113236.2</v>
      </c>
      <c r="BF164" s="196">
        <v>80341.756999999998</v>
      </c>
      <c r="BG164" s="196">
        <v>84286.01</v>
      </c>
      <c r="BH164" s="196">
        <v>85660.608999999997</v>
      </c>
      <c r="BI164" s="197">
        <v>88840.379000000001</v>
      </c>
      <c r="BJ164" s="14">
        <f t="shared" si="120"/>
        <v>3.712056261472533</v>
      </c>
      <c r="BK164" s="15">
        <f t="shared" si="150"/>
        <v>-4.1241987560023148</v>
      </c>
      <c r="BL164" s="184">
        <v>25527.55</v>
      </c>
      <c r="BM164" s="185">
        <v>27734.91</v>
      </c>
      <c r="BN164" s="186">
        <f t="shared" si="151"/>
        <v>8.6469716051873391</v>
      </c>
      <c r="BO164" s="62">
        <f t="shared" si="121"/>
        <v>24868.719999999998</v>
      </c>
      <c r="BP164" s="62">
        <f t="shared" si="122"/>
        <v>8814.52</v>
      </c>
      <c r="BQ164" s="17">
        <f t="shared" si="155"/>
        <v>-64.555795392766484</v>
      </c>
      <c r="BR164" s="62">
        <v>17689.560000000005</v>
      </c>
      <c r="BS164" s="62">
        <v>16247.529000000017</v>
      </c>
      <c r="BT164" s="17">
        <v>-8.1518760217890538</v>
      </c>
      <c r="BU164" s="62">
        <f t="shared" si="123"/>
        <v>-32634.43</v>
      </c>
      <c r="BV164" s="62">
        <f t="shared" si="124"/>
        <v>0</v>
      </c>
      <c r="BW164" s="188">
        <f t="shared" si="125"/>
        <v>-100</v>
      </c>
      <c r="BX164" s="184">
        <v>50396.27</v>
      </c>
      <c r="BY164" s="185">
        <v>50495.199999999997</v>
      </c>
      <c r="BZ164" s="189">
        <f t="shared" si="145"/>
        <v>0.19630421060923814</v>
      </c>
      <c r="CA164" s="63">
        <f t="shared" si="126"/>
        <v>-14944.869999999995</v>
      </c>
      <c r="CB164" s="63">
        <f t="shared" si="127"/>
        <v>0</v>
      </c>
      <c r="CC164" s="64">
        <f t="shared" si="128"/>
        <v>-100</v>
      </c>
      <c r="CD164" s="185">
        <v>9533.5499999999993</v>
      </c>
      <c r="CE164" s="65">
        <v>10416.18</v>
      </c>
      <c r="CF164" s="62">
        <v>7785.18</v>
      </c>
      <c r="CG164" s="60">
        <f t="shared" si="129"/>
        <v>8814.52</v>
      </c>
      <c r="CH164" s="63"/>
      <c r="CI164" s="63"/>
      <c r="CJ164" s="63"/>
      <c r="CK164" s="66"/>
      <c r="CL164" s="63"/>
      <c r="CM164" s="63"/>
      <c r="CN164" s="63"/>
      <c r="CO164" s="63"/>
      <c r="CP164" s="190">
        <f t="shared" si="152"/>
        <v>13.221788063988246</v>
      </c>
      <c r="CQ164" s="184">
        <v>35451.4</v>
      </c>
      <c r="CR164" s="185">
        <v>36549.43</v>
      </c>
      <c r="CS164" s="186">
        <f t="shared" si="153"/>
        <v>3.0972824768556357</v>
      </c>
    </row>
    <row r="165" spans="3:97" ht="13.5" hidden="1" x14ac:dyDescent="0.25">
      <c r="C165" s="181">
        <v>1903</v>
      </c>
      <c r="D165" s="182" t="s">
        <v>242</v>
      </c>
      <c r="G165" s="184">
        <v>102060.004</v>
      </c>
      <c r="H165" s="184">
        <v>137272.94500000001</v>
      </c>
      <c r="I165" s="184">
        <v>298820.35600000003</v>
      </c>
      <c r="J165" s="184">
        <v>382873.63900000002</v>
      </c>
      <c r="K165" s="185">
        <v>539007.54</v>
      </c>
      <c r="L165" s="14">
        <f t="shared" si="110"/>
        <v>40.779485735240186</v>
      </c>
      <c r="M165" s="15">
        <f t="shared" si="146"/>
        <v>54.559215027308255</v>
      </c>
      <c r="N165" s="184">
        <v>57588.67</v>
      </c>
      <c r="O165" s="185">
        <v>109308.32</v>
      </c>
      <c r="P165" s="186">
        <f t="shared" si="147"/>
        <v>89.808724528626911</v>
      </c>
      <c r="Q165" s="62">
        <f t="shared" si="111"/>
        <v>76911.618999999992</v>
      </c>
      <c r="R165" s="62">
        <f t="shared" si="112"/>
        <v>62937.699999999983</v>
      </c>
      <c r="S165" s="17">
        <f t="shared" si="154"/>
        <v>-18.168800997414984</v>
      </c>
      <c r="T165" s="62">
        <v>89383.309999999983</v>
      </c>
      <c r="U165" s="62">
        <v>77894.219999999943</v>
      </c>
      <c r="V165" s="187">
        <v>-12.853730746825153</v>
      </c>
      <c r="W165" s="62">
        <f t="shared" si="113"/>
        <v>-64398.358999999982</v>
      </c>
      <c r="X165" s="62">
        <f t="shared" si="114"/>
        <v>0</v>
      </c>
      <c r="Y165" s="188">
        <f t="shared" si="115"/>
        <v>-100</v>
      </c>
      <c r="Z165" s="184">
        <v>134500.28899999999</v>
      </c>
      <c r="AA165" s="185">
        <v>189921.58</v>
      </c>
      <c r="AB165" s="189">
        <f t="shared" si="143"/>
        <v>41.205332279992355</v>
      </c>
      <c r="AC165" s="63">
        <f t="shared" si="116"/>
        <v>24984.951000000001</v>
      </c>
      <c r="AD165" s="63">
        <f t="shared" si="117"/>
        <v>0</v>
      </c>
      <c r="AE165" s="64">
        <f t="shared" si="118"/>
        <v>-100</v>
      </c>
      <c r="AF165" s="185">
        <v>50602.44</v>
      </c>
      <c r="AG165" s="65">
        <v>16655</v>
      </c>
      <c r="AH165" s="62">
        <v>42050.880000000005</v>
      </c>
      <c r="AI165" s="60">
        <f t="shared" si="119"/>
        <v>62937.699999999983</v>
      </c>
      <c r="AJ165" s="63"/>
      <c r="AK165" s="63"/>
      <c r="AL165" s="63"/>
      <c r="AM165" s="66"/>
      <c r="AN165" s="63"/>
      <c r="AO165" s="63"/>
      <c r="AP165" s="63"/>
      <c r="AQ165" s="63"/>
      <c r="AR165" s="190">
        <f t="shared" si="148"/>
        <v>49.670351726289617</v>
      </c>
      <c r="AS165" s="184">
        <v>159485.24</v>
      </c>
      <c r="AT165" s="185">
        <v>172246.02</v>
      </c>
      <c r="AU165" s="186">
        <f t="shared" si="149"/>
        <v>8.0012294554655963</v>
      </c>
      <c r="AY165" s="194">
        <v>1903</v>
      </c>
      <c r="AZ165" s="182" t="s">
        <v>242</v>
      </c>
      <c r="BE165" s="196">
        <v>67648</v>
      </c>
      <c r="BF165" s="196">
        <v>68861.48</v>
      </c>
      <c r="BG165" s="196">
        <v>144921.29999999999</v>
      </c>
      <c r="BH165" s="196">
        <v>210736.5</v>
      </c>
      <c r="BI165" s="197">
        <v>273505.69</v>
      </c>
      <c r="BJ165" s="14">
        <f t="shared" si="120"/>
        <v>29.785628023621918</v>
      </c>
      <c r="BK165" s="15">
        <f t="shared" si="150"/>
        <v>47.883125892300939</v>
      </c>
      <c r="BL165" s="184">
        <v>30076.66</v>
      </c>
      <c r="BM165" s="185">
        <v>68662.5</v>
      </c>
      <c r="BN165" s="186">
        <f t="shared" si="151"/>
        <v>128.2916387657406</v>
      </c>
      <c r="BO165" s="62">
        <f t="shared" si="121"/>
        <v>53191.95</v>
      </c>
      <c r="BP165" s="62">
        <f t="shared" si="122"/>
        <v>27500.300000000007</v>
      </c>
      <c r="BQ165" s="17">
        <f t="shared" si="155"/>
        <v>-48.299883723006943</v>
      </c>
      <c r="BR165" s="62">
        <v>43069.58</v>
      </c>
      <c r="BS165" s="62">
        <v>41108.900000000009</v>
      </c>
      <c r="BT165" s="17">
        <v>-4.5523545853012566</v>
      </c>
      <c r="BU165" s="62">
        <f t="shared" si="123"/>
        <v>-33395.550000000003</v>
      </c>
      <c r="BV165" s="62">
        <f t="shared" si="124"/>
        <v>0</v>
      </c>
      <c r="BW165" s="188">
        <f t="shared" si="125"/>
        <v>-100</v>
      </c>
      <c r="BX165" s="184">
        <v>83268.61</v>
      </c>
      <c r="BY165" s="185">
        <v>110952.29</v>
      </c>
      <c r="BZ165" s="189">
        <f t="shared" si="145"/>
        <v>33.246237687887422</v>
      </c>
      <c r="CA165" s="63">
        <f t="shared" si="126"/>
        <v>9674.0299999999988</v>
      </c>
      <c r="CB165" s="63">
        <f t="shared" si="127"/>
        <v>0</v>
      </c>
      <c r="CC165" s="64">
        <f t="shared" si="128"/>
        <v>-100</v>
      </c>
      <c r="CD165" s="185">
        <v>19537.3</v>
      </c>
      <c r="CE165" s="65">
        <v>8317.7999999999993</v>
      </c>
      <c r="CF165" s="62">
        <v>40807.399999999994</v>
      </c>
      <c r="CG165" s="60">
        <f t="shared" si="129"/>
        <v>27500.300000000007</v>
      </c>
      <c r="CH165" s="63"/>
      <c r="CI165" s="63"/>
      <c r="CJ165" s="63"/>
      <c r="CK165" s="66"/>
      <c r="CL165" s="63"/>
      <c r="CM165" s="63"/>
      <c r="CN165" s="63"/>
      <c r="CO165" s="63"/>
      <c r="CP165" s="190">
        <f t="shared" si="152"/>
        <v>-32.609526703490026</v>
      </c>
      <c r="CQ165" s="184">
        <v>92942.64</v>
      </c>
      <c r="CR165" s="185">
        <v>96162.8</v>
      </c>
      <c r="CS165" s="186">
        <f t="shared" si="153"/>
        <v>3.4646745562639532</v>
      </c>
    </row>
    <row r="166" spans="3:97" ht="13.5" hidden="1" x14ac:dyDescent="0.25">
      <c r="C166" s="181">
        <v>8421</v>
      </c>
      <c r="D166" s="182" t="s">
        <v>243</v>
      </c>
      <c r="G166" s="184">
        <v>335914.62100000004</v>
      </c>
      <c r="H166" s="184">
        <v>73968.850000000006</v>
      </c>
      <c r="I166" s="184">
        <v>246831.94500000001</v>
      </c>
      <c r="J166" s="184">
        <v>521231.26299999998</v>
      </c>
      <c r="K166" s="185">
        <v>539221.5</v>
      </c>
      <c r="L166" s="14">
        <f t="shared" si="110"/>
        <v>3.4514884806516344</v>
      </c>
      <c r="M166" s="15">
        <f t="shared" si="146"/>
        <v>33.630568969249993</v>
      </c>
      <c r="N166" s="184">
        <v>274358.60000000003</v>
      </c>
      <c r="O166" s="185">
        <v>139505</v>
      </c>
      <c r="P166" s="186">
        <f t="shared" si="147"/>
        <v>-49.152313796615097</v>
      </c>
      <c r="Q166" s="62">
        <f t="shared" si="111"/>
        <v>-6489.6000000000349</v>
      </c>
      <c r="R166" s="62">
        <f t="shared" si="112"/>
        <v>28410</v>
      </c>
      <c r="S166" s="17">
        <f t="shared" si="154"/>
        <v>-537.77736686390301</v>
      </c>
      <c r="T166" s="62">
        <v>122204</v>
      </c>
      <c r="U166" s="62">
        <v>81832.000000000044</v>
      </c>
      <c r="V166" s="187">
        <v>-33.03656181467052</v>
      </c>
      <c r="W166" s="62">
        <f t="shared" si="113"/>
        <v>-111424.39999999997</v>
      </c>
      <c r="X166" s="62">
        <f t="shared" si="114"/>
        <v>0</v>
      </c>
      <c r="Y166" s="188">
        <f t="shared" si="115"/>
        <v>-100</v>
      </c>
      <c r="Z166" s="184">
        <v>267869</v>
      </c>
      <c r="AA166" s="185">
        <v>343948.60000000003</v>
      </c>
      <c r="AB166" s="189">
        <f t="shared" si="143"/>
        <v>28.401793413944887</v>
      </c>
      <c r="AC166" s="63">
        <f t="shared" si="116"/>
        <v>10779.600000000035</v>
      </c>
      <c r="AD166" s="63">
        <f t="shared" si="117"/>
        <v>0</v>
      </c>
      <c r="AE166" s="64">
        <f t="shared" si="118"/>
        <v>-100</v>
      </c>
      <c r="AF166" s="185">
        <v>28000</v>
      </c>
      <c r="AG166" s="65">
        <v>53755</v>
      </c>
      <c r="AH166" s="62">
        <v>57750</v>
      </c>
      <c r="AI166" s="60">
        <f t="shared" si="119"/>
        <v>28410</v>
      </c>
      <c r="AJ166" s="63"/>
      <c r="AK166" s="63"/>
      <c r="AL166" s="63"/>
      <c r="AM166" s="66"/>
      <c r="AN166" s="63"/>
      <c r="AO166" s="63"/>
      <c r="AP166" s="63"/>
      <c r="AQ166" s="63"/>
      <c r="AR166" s="190">
        <f t="shared" si="148"/>
        <v>-50.805194805194809</v>
      </c>
      <c r="AS166" s="184">
        <v>278648.60000000003</v>
      </c>
      <c r="AT166" s="185">
        <v>167915</v>
      </c>
      <c r="AU166" s="186">
        <f t="shared" si="149"/>
        <v>-39.739514212524313</v>
      </c>
      <c r="AY166" s="194">
        <v>8421</v>
      </c>
      <c r="AZ166" s="182" t="s">
        <v>243</v>
      </c>
      <c r="BE166" s="196">
        <v>103287</v>
      </c>
      <c r="BF166" s="196">
        <v>19867.48</v>
      </c>
      <c r="BG166" s="196">
        <v>94014.22</v>
      </c>
      <c r="BH166" s="196">
        <v>219152.97000000003</v>
      </c>
      <c r="BI166" s="197">
        <v>120886.46</v>
      </c>
      <c r="BJ166" s="14">
        <f t="shared" si="120"/>
        <v>-44.839232614552301</v>
      </c>
      <c r="BK166" s="15">
        <f t="shared" si="150"/>
        <v>31.197891939517547</v>
      </c>
      <c r="BL166" s="184">
        <v>39001.550000000003</v>
      </c>
      <c r="BM166" s="185">
        <v>42360</v>
      </c>
      <c r="BN166" s="186">
        <f t="shared" si="151"/>
        <v>8.6110680216555426</v>
      </c>
      <c r="BO166" s="62">
        <f t="shared" si="121"/>
        <v>66265.150000000009</v>
      </c>
      <c r="BP166" s="62">
        <f t="shared" si="122"/>
        <v>11390</v>
      </c>
      <c r="BQ166" s="17">
        <f t="shared" si="155"/>
        <v>-82.811477828089124</v>
      </c>
      <c r="BR166" s="62">
        <v>53279.369999999995</v>
      </c>
      <c r="BS166" s="62">
        <v>24943.910000000003</v>
      </c>
      <c r="BT166" s="17">
        <v>-53.182798520327836</v>
      </c>
      <c r="BU166" s="62">
        <f t="shared" si="123"/>
        <v>-116394.52</v>
      </c>
      <c r="BV166" s="62">
        <f t="shared" si="124"/>
        <v>0</v>
      </c>
      <c r="BW166" s="188">
        <f t="shared" si="125"/>
        <v>-100</v>
      </c>
      <c r="BX166" s="184">
        <v>105266.70000000001</v>
      </c>
      <c r="BY166" s="185">
        <v>58581.55</v>
      </c>
      <c r="BZ166" s="189">
        <f t="shared" si="145"/>
        <v>-44.349400142685205</v>
      </c>
      <c r="CA166" s="63">
        <f t="shared" si="126"/>
        <v>-63115.150000000009</v>
      </c>
      <c r="CB166" s="63">
        <f t="shared" si="127"/>
        <v>0</v>
      </c>
      <c r="CC166" s="64">
        <f t="shared" si="128"/>
        <v>-100</v>
      </c>
      <c r="CD166" s="185">
        <v>8000</v>
      </c>
      <c r="CE166" s="65">
        <v>17195</v>
      </c>
      <c r="CF166" s="62">
        <v>17165</v>
      </c>
      <c r="CG166" s="60">
        <f t="shared" si="129"/>
        <v>11390</v>
      </c>
      <c r="CH166" s="63"/>
      <c r="CI166" s="63"/>
      <c r="CJ166" s="63"/>
      <c r="CK166" s="66"/>
      <c r="CL166" s="63"/>
      <c r="CM166" s="63"/>
      <c r="CN166" s="63"/>
      <c r="CO166" s="63"/>
      <c r="CP166" s="190">
        <f t="shared" si="152"/>
        <v>-33.644043110981649</v>
      </c>
      <c r="CQ166" s="184">
        <v>42151.55</v>
      </c>
      <c r="CR166" s="185">
        <v>53750</v>
      </c>
      <c r="CS166" s="186">
        <f t="shared" si="153"/>
        <v>27.516069990308772</v>
      </c>
    </row>
    <row r="167" spans="3:97" ht="13.5" hidden="1" x14ac:dyDescent="0.25">
      <c r="C167" s="181">
        <v>5202</v>
      </c>
      <c r="D167" s="182" t="s">
        <v>244</v>
      </c>
      <c r="G167" s="184">
        <v>5783837.4000000004</v>
      </c>
      <c r="H167" s="184">
        <v>9225474.2420000006</v>
      </c>
      <c r="I167" s="184">
        <v>3393545.82</v>
      </c>
      <c r="J167" s="184">
        <v>954908.5</v>
      </c>
      <c r="K167" s="185">
        <v>1378700.736</v>
      </c>
      <c r="L167" s="14">
        <f t="shared" si="110"/>
        <v>44.380402520241475</v>
      </c>
      <c r="M167" s="15">
        <f t="shared" si="146"/>
        <v>-40.165992395508923</v>
      </c>
      <c r="N167" s="184">
        <v>670702.68999999994</v>
      </c>
      <c r="O167" s="185">
        <v>164515.69999999998</v>
      </c>
      <c r="P167" s="186">
        <f t="shared" si="147"/>
        <v>-75.471143555425442</v>
      </c>
      <c r="Q167" s="62">
        <f t="shared" si="111"/>
        <v>-372545.72999999992</v>
      </c>
      <c r="R167" s="62">
        <f t="shared" si="112"/>
        <v>0</v>
      </c>
      <c r="S167" s="17">
        <f t="shared" si="154"/>
        <v>-100</v>
      </c>
      <c r="T167" s="62">
        <v>0</v>
      </c>
      <c r="U167" s="62">
        <v>72786.219999999958</v>
      </c>
      <c r="V167" s="187">
        <v>100</v>
      </c>
      <c r="W167" s="62">
        <f t="shared" si="113"/>
        <v>541044.37999999989</v>
      </c>
      <c r="X167" s="62">
        <f t="shared" si="114"/>
        <v>0</v>
      </c>
      <c r="Y167" s="188">
        <f t="shared" si="115"/>
        <v>-100</v>
      </c>
      <c r="Z167" s="184">
        <v>298156.96000000002</v>
      </c>
      <c r="AA167" s="185">
        <v>1022007.7</v>
      </c>
      <c r="AB167" s="189">
        <f t="shared" si="143"/>
        <v>242.7750604916283</v>
      </c>
      <c r="AC167" s="63">
        <f t="shared" si="116"/>
        <v>541044.37999999989</v>
      </c>
      <c r="AD167" s="63">
        <f t="shared" si="117"/>
        <v>0</v>
      </c>
      <c r="AE167" s="64">
        <f t="shared" si="118"/>
        <v>-100</v>
      </c>
      <c r="AF167" s="185">
        <v>110374.68</v>
      </c>
      <c r="AG167" s="65">
        <v>5.0200000000040745</v>
      </c>
      <c r="AH167" s="62">
        <v>54136</v>
      </c>
      <c r="AI167" s="60">
        <f t="shared" si="119"/>
        <v>0</v>
      </c>
      <c r="AJ167" s="63"/>
      <c r="AK167" s="63"/>
      <c r="AL167" s="63"/>
      <c r="AM167" s="66"/>
      <c r="AN167" s="63"/>
      <c r="AO167" s="63"/>
      <c r="AP167" s="63"/>
      <c r="AQ167" s="63"/>
      <c r="AR167" s="190">
        <f t="shared" si="148"/>
        <v>-100</v>
      </c>
      <c r="AS167" s="184">
        <v>839201.34</v>
      </c>
      <c r="AT167" s="185">
        <v>164515.69999999998</v>
      </c>
      <c r="AU167" s="186">
        <f t="shared" si="149"/>
        <v>-80.39615856666768</v>
      </c>
      <c r="AY167" s="194">
        <v>5202</v>
      </c>
      <c r="AZ167" s="182" t="s">
        <v>244</v>
      </c>
      <c r="BE167" s="196">
        <v>1866895.15</v>
      </c>
      <c r="BF167" s="196">
        <v>3996631.96</v>
      </c>
      <c r="BG167" s="196">
        <v>1830800.89</v>
      </c>
      <c r="BH167" s="196">
        <v>970913.74</v>
      </c>
      <c r="BI167" s="197">
        <v>1318834.04</v>
      </c>
      <c r="BJ167" s="14">
        <f t="shared" si="120"/>
        <v>35.834316239051276</v>
      </c>
      <c r="BK167" s="15">
        <f t="shared" si="150"/>
        <v>-19.02281168823437</v>
      </c>
      <c r="BL167" s="184">
        <v>686902.4</v>
      </c>
      <c r="BM167" s="185">
        <v>176675.5</v>
      </c>
      <c r="BN167" s="186">
        <f t="shared" si="151"/>
        <v>-74.279388163442135</v>
      </c>
      <c r="BO167" s="62">
        <f t="shared" si="121"/>
        <v>-409586.76</v>
      </c>
      <c r="BP167" s="62">
        <f t="shared" si="122"/>
        <v>0</v>
      </c>
      <c r="BQ167" s="17">
        <f t="shared" si="155"/>
        <v>-100</v>
      </c>
      <c r="BR167" s="62">
        <v>0</v>
      </c>
      <c r="BS167" s="62">
        <v>67080.400000000023</v>
      </c>
      <c r="BT167" s="17">
        <v>100</v>
      </c>
      <c r="BU167" s="62">
        <f t="shared" si="123"/>
        <v>557741.68000000005</v>
      </c>
      <c r="BV167" s="62">
        <f t="shared" si="124"/>
        <v>0</v>
      </c>
      <c r="BW167" s="188">
        <f t="shared" si="125"/>
        <v>-100</v>
      </c>
      <c r="BX167" s="184">
        <v>277315.64</v>
      </c>
      <c r="BY167" s="185">
        <v>968268.99</v>
      </c>
      <c r="BZ167" s="189">
        <f t="shared" si="145"/>
        <v>249.15772871663492</v>
      </c>
      <c r="CA167" s="63">
        <f t="shared" si="126"/>
        <v>557741.67999999993</v>
      </c>
      <c r="CB167" s="63">
        <f t="shared" si="127"/>
        <v>0</v>
      </c>
      <c r="CC167" s="64">
        <f t="shared" si="128"/>
        <v>-100</v>
      </c>
      <c r="CD167" s="185">
        <v>123073.4</v>
      </c>
      <c r="CE167" s="65">
        <v>2.1000000000058208</v>
      </c>
      <c r="CF167" s="62">
        <v>53600</v>
      </c>
      <c r="CG167" s="60">
        <f t="shared" si="129"/>
        <v>0</v>
      </c>
      <c r="CH167" s="63"/>
      <c r="CI167" s="63"/>
      <c r="CJ167" s="63"/>
      <c r="CK167" s="66"/>
      <c r="CL167" s="63"/>
      <c r="CM167" s="63"/>
      <c r="CN167" s="63"/>
      <c r="CO167" s="63"/>
      <c r="CP167" s="190">
        <f t="shared" si="152"/>
        <v>-100</v>
      </c>
      <c r="CQ167" s="184">
        <v>835057.32</v>
      </c>
      <c r="CR167" s="185">
        <v>176675.5</v>
      </c>
      <c r="CS167" s="186">
        <f t="shared" si="153"/>
        <v>-78.842709863318134</v>
      </c>
    </row>
    <row r="168" spans="3:97" ht="13.5" hidden="1" x14ac:dyDescent="0.25">
      <c r="C168" s="181" t="s">
        <v>245</v>
      </c>
      <c r="D168" s="182" t="s">
        <v>246</v>
      </c>
      <c r="G168" s="196">
        <v>11012</v>
      </c>
      <c r="H168" s="196">
        <v>82463.364000000001</v>
      </c>
      <c r="I168" s="196">
        <v>39983.96</v>
      </c>
      <c r="J168" s="196">
        <v>47332.813000000002</v>
      </c>
      <c r="K168" s="197">
        <v>266833.01899999997</v>
      </c>
      <c r="L168" s="14">
        <f t="shared" si="110"/>
        <v>463.73792742890635</v>
      </c>
      <c r="M168" s="15">
        <f t="shared" si="146"/>
        <v>78.963638274831084</v>
      </c>
      <c r="N168" s="184">
        <v>84626.903000000006</v>
      </c>
      <c r="O168" s="185">
        <v>159850</v>
      </c>
      <c r="P168" s="186">
        <f t="shared" si="147"/>
        <v>88.88792373744316</v>
      </c>
      <c r="Q168" s="62">
        <f t="shared" si="111"/>
        <v>-67297.990000000005</v>
      </c>
      <c r="R168" s="62">
        <f t="shared" si="112"/>
        <v>0</v>
      </c>
      <c r="S168" s="17">
        <f t="shared" si="154"/>
        <v>-100</v>
      </c>
      <c r="T168" s="62">
        <v>29657.9</v>
      </c>
      <c r="U168" s="62">
        <v>30919.449999999997</v>
      </c>
      <c r="V168" s="187">
        <v>4.2536727145212421</v>
      </c>
      <c r="W168" s="62">
        <f t="shared" si="113"/>
        <v>37888.590000000011</v>
      </c>
      <c r="X168" s="62">
        <f t="shared" si="114"/>
        <v>0</v>
      </c>
      <c r="Y168" s="188">
        <f t="shared" si="115"/>
        <v>-100</v>
      </c>
      <c r="Z168" s="184">
        <v>17328.913</v>
      </c>
      <c r="AA168" s="185">
        <v>87616.569000000003</v>
      </c>
      <c r="AB168" s="189">
        <f t="shared" si="143"/>
        <v>405.60914582466887</v>
      </c>
      <c r="AC168" s="63">
        <f t="shared" si="116"/>
        <v>67546.490000000005</v>
      </c>
      <c r="AD168" s="63">
        <f t="shared" si="117"/>
        <v>0</v>
      </c>
      <c r="AE168" s="64">
        <f t="shared" si="118"/>
        <v>-100</v>
      </c>
      <c r="AF168" s="185">
        <v>159850</v>
      </c>
      <c r="AG168" s="65">
        <v>0</v>
      </c>
      <c r="AH168" s="62">
        <v>0</v>
      </c>
      <c r="AI168" s="60">
        <f t="shared" si="119"/>
        <v>0</v>
      </c>
      <c r="AJ168" s="63"/>
      <c r="AK168" s="63"/>
      <c r="AL168" s="63"/>
      <c r="AM168" s="66"/>
      <c r="AN168" s="63"/>
      <c r="AO168" s="63"/>
      <c r="AP168" s="63"/>
      <c r="AQ168" s="63"/>
      <c r="AR168" s="190">
        <v>0</v>
      </c>
      <c r="AS168" s="184">
        <v>84875.403000000006</v>
      </c>
      <c r="AT168" s="185">
        <v>159850</v>
      </c>
      <c r="AU168" s="186">
        <f t="shared" si="149"/>
        <v>88.334893679385516</v>
      </c>
      <c r="AY168" s="194" t="s">
        <v>245</v>
      </c>
      <c r="AZ168" s="182" t="s">
        <v>246</v>
      </c>
      <c r="BE168" s="196">
        <v>440</v>
      </c>
      <c r="BF168" s="196">
        <v>21731.3</v>
      </c>
      <c r="BG168" s="196">
        <v>2817.62</v>
      </c>
      <c r="BH168" s="196">
        <v>2769.06</v>
      </c>
      <c r="BI168" s="197">
        <v>16796.98</v>
      </c>
      <c r="BJ168" s="14">
        <f t="shared" si="120"/>
        <v>506.59501780387569</v>
      </c>
      <c r="BK168" s="15">
        <f t="shared" si="150"/>
        <v>68.608852067123962</v>
      </c>
      <c r="BL168" s="184">
        <v>6601.5</v>
      </c>
      <c r="BM168" s="185">
        <v>6600</v>
      </c>
      <c r="BN168" s="186">
        <f t="shared" si="151"/>
        <v>-2.2722108611679163E-2</v>
      </c>
      <c r="BO168" s="62">
        <f t="shared" si="121"/>
        <v>-5404</v>
      </c>
      <c r="BP168" s="62">
        <f t="shared" si="122"/>
        <v>0</v>
      </c>
      <c r="BQ168" s="17">
        <f t="shared" si="155"/>
        <v>-100</v>
      </c>
      <c r="BR168" s="62">
        <v>1537.9</v>
      </c>
      <c r="BS168" s="62">
        <v>1495.9799999999996</v>
      </c>
      <c r="BT168" s="17">
        <v>-2.7257949151440619</v>
      </c>
      <c r="BU168" s="62">
        <f t="shared" si="123"/>
        <v>3896.1000000000004</v>
      </c>
      <c r="BV168" s="62">
        <f t="shared" si="124"/>
        <v>0</v>
      </c>
      <c r="BW168" s="188">
        <f t="shared" si="125"/>
        <v>-100</v>
      </c>
      <c r="BX168" s="184">
        <v>1197.5</v>
      </c>
      <c r="BY168" s="185">
        <v>6728.5</v>
      </c>
      <c r="BZ168" s="189">
        <f t="shared" si="145"/>
        <v>461.87891440501051</v>
      </c>
      <c r="CA168" s="63">
        <f t="shared" si="126"/>
        <v>5434</v>
      </c>
      <c r="CB168" s="63">
        <f t="shared" si="127"/>
        <v>0</v>
      </c>
      <c r="CC168" s="64">
        <f t="shared" si="128"/>
        <v>-100</v>
      </c>
      <c r="CD168" s="185">
        <v>6600</v>
      </c>
      <c r="CE168" s="65">
        <v>0</v>
      </c>
      <c r="CF168" s="62">
        <v>0</v>
      </c>
      <c r="CG168" s="60">
        <f t="shared" si="129"/>
        <v>0</v>
      </c>
      <c r="CH168" s="63"/>
      <c r="CI168" s="63"/>
      <c r="CJ168" s="63"/>
      <c r="CK168" s="66"/>
      <c r="CL168" s="63"/>
      <c r="CM168" s="63"/>
      <c r="CN168" s="63"/>
      <c r="CO168" s="63"/>
      <c r="CP168" s="190">
        <v>0</v>
      </c>
      <c r="CQ168" s="184">
        <v>6631.5</v>
      </c>
      <c r="CR168" s="185">
        <v>6600</v>
      </c>
      <c r="CS168" s="186">
        <f t="shared" si="153"/>
        <v>-0.47500565482922413</v>
      </c>
    </row>
    <row r="169" spans="3:97" ht="13.5" hidden="1" x14ac:dyDescent="0.25">
      <c r="C169" s="181" t="s">
        <v>247</v>
      </c>
      <c r="D169" s="182" t="s">
        <v>248</v>
      </c>
      <c r="G169" s="184">
        <v>3267872</v>
      </c>
      <c r="H169" s="184">
        <v>1380324.213</v>
      </c>
      <c r="I169" s="184">
        <v>912364.28600000008</v>
      </c>
      <c r="J169" s="184">
        <v>494023.63299999997</v>
      </c>
      <c r="K169" s="185">
        <v>1120957.5449999999</v>
      </c>
      <c r="L169" s="14">
        <f t="shared" si="110"/>
        <v>126.90362770560009</v>
      </c>
      <c r="M169" s="15">
        <f t="shared" si="146"/>
        <v>-27.147998587289592</v>
      </c>
      <c r="N169" s="184">
        <v>177235.56299999999</v>
      </c>
      <c r="O169" s="185">
        <v>138584.48200000002</v>
      </c>
      <c r="P169" s="186">
        <f t="shared" si="147"/>
        <v>-21.807745773911062</v>
      </c>
      <c r="Q169" s="62">
        <f t="shared" si="111"/>
        <v>158367.33100000003</v>
      </c>
      <c r="R169" s="62">
        <f t="shared" si="112"/>
        <v>17783.742999999988</v>
      </c>
      <c r="S169" s="17">
        <f t="shared" si="154"/>
        <v>-88.770573521883762</v>
      </c>
      <c r="T169" s="62">
        <v>50324.119999999995</v>
      </c>
      <c r="U169" s="62">
        <v>153361.82300000009</v>
      </c>
      <c r="V169" s="187">
        <v>204.74814661438708</v>
      </c>
      <c r="W169" s="62">
        <f t="shared" si="113"/>
        <v>-86531.820999999996</v>
      </c>
      <c r="X169" s="62">
        <f t="shared" si="114"/>
        <v>0</v>
      </c>
      <c r="Y169" s="188">
        <f t="shared" si="115"/>
        <v>-100</v>
      </c>
      <c r="Z169" s="184">
        <v>335602.89400000003</v>
      </c>
      <c r="AA169" s="185">
        <v>380738.88099999999</v>
      </c>
      <c r="AB169" s="189">
        <f t="shared" si="143"/>
        <v>13.4492246065077</v>
      </c>
      <c r="AC169" s="63">
        <f t="shared" si="116"/>
        <v>-36207.701000000001</v>
      </c>
      <c r="AD169" s="63">
        <f t="shared" si="117"/>
        <v>0</v>
      </c>
      <c r="AE169" s="64">
        <f t="shared" si="118"/>
        <v>-100</v>
      </c>
      <c r="AF169" s="185">
        <v>94483.949000000008</v>
      </c>
      <c r="AG169" s="65">
        <v>0</v>
      </c>
      <c r="AH169" s="62">
        <v>44100.53300000001</v>
      </c>
      <c r="AI169" s="60">
        <f t="shared" si="119"/>
        <v>17783.742999999988</v>
      </c>
      <c r="AJ169" s="63"/>
      <c r="AK169" s="63"/>
      <c r="AL169" s="63"/>
      <c r="AM169" s="66"/>
      <c r="AN169" s="63"/>
      <c r="AO169" s="63"/>
      <c r="AP169" s="63"/>
      <c r="AQ169" s="63"/>
      <c r="AR169" s="190">
        <f>(AI169-AH169)/AH169*100</f>
        <v>-59.674539534476864</v>
      </c>
      <c r="AS169" s="184">
        <v>299395.19300000003</v>
      </c>
      <c r="AT169" s="185">
        <v>156368.22500000001</v>
      </c>
      <c r="AU169" s="186">
        <f t="shared" si="149"/>
        <v>-47.771965396919384</v>
      </c>
      <c r="AY169" s="194" t="s">
        <v>247</v>
      </c>
      <c r="AZ169" s="182" t="s">
        <v>248</v>
      </c>
      <c r="BE169" s="196">
        <v>1318560</v>
      </c>
      <c r="BF169" s="196">
        <v>722429.6</v>
      </c>
      <c r="BG169" s="196">
        <v>701751.98</v>
      </c>
      <c r="BH169" s="196">
        <v>370949.43</v>
      </c>
      <c r="BI169" s="197">
        <v>487206.04</v>
      </c>
      <c r="BJ169" s="14">
        <f t="shared" si="120"/>
        <v>31.340285386070004</v>
      </c>
      <c r="BK169" s="15">
        <f t="shared" si="150"/>
        <v>-23.339001604657852</v>
      </c>
      <c r="BL169" s="184">
        <v>65109.440000000002</v>
      </c>
      <c r="BM169" s="185">
        <v>42121.7</v>
      </c>
      <c r="BN169" s="186">
        <f t="shared" si="151"/>
        <v>-35.306308885470379</v>
      </c>
      <c r="BO169" s="62">
        <f t="shared" si="121"/>
        <v>176163.58</v>
      </c>
      <c r="BP169" s="62">
        <f t="shared" si="122"/>
        <v>3889.9400000000023</v>
      </c>
      <c r="BQ169" s="17">
        <f t="shared" si="155"/>
        <v>-97.791859134561193</v>
      </c>
      <c r="BR169" s="62">
        <v>36804.010000000038</v>
      </c>
      <c r="BS169" s="62">
        <v>37765.5</v>
      </c>
      <c r="BT169" s="17">
        <v>2.6124598922779354</v>
      </c>
      <c r="BU169" s="62">
        <f t="shared" si="123"/>
        <v>-150626.09000000003</v>
      </c>
      <c r="BV169" s="62">
        <f t="shared" si="124"/>
        <v>0</v>
      </c>
      <c r="BW169" s="188">
        <f t="shared" si="125"/>
        <v>-100</v>
      </c>
      <c r="BX169" s="184">
        <v>241273.02</v>
      </c>
      <c r="BY169" s="185">
        <v>189666.94</v>
      </c>
      <c r="BZ169" s="189">
        <f t="shared" si="145"/>
        <v>-21.389080304130147</v>
      </c>
      <c r="CA169" s="63">
        <f t="shared" si="126"/>
        <v>-113822.07999999999</v>
      </c>
      <c r="CB169" s="63">
        <f t="shared" si="127"/>
        <v>0</v>
      </c>
      <c r="CC169" s="64">
        <f t="shared" si="128"/>
        <v>-100</v>
      </c>
      <c r="CD169" s="185">
        <v>27694</v>
      </c>
      <c r="CE169" s="65">
        <v>0</v>
      </c>
      <c r="CF169" s="62">
        <v>14427.699999999997</v>
      </c>
      <c r="CG169" s="60">
        <f t="shared" si="129"/>
        <v>3889.9400000000023</v>
      </c>
      <c r="CH169" s="63"/>
      <c r="CI169" s="63"/>
      <c r="CJ169" s="63"/>
      <c r="CK169" s="66"/>
      <c r="CL169" s="63"/>
      <c r="CM169" s="63"/>
      <c r="CN169" s="63"/>
      <c r="CO169" s="63"/>
      <c r="CP169" s="190">
        <f>(CG169-CF169)/CF169*100</f>
        <v>-73.038391427601042</v>
      </c>
      <c r="CQ169" s="184">
        <v>127450.94</v>
      </c>
      <c r="CR169" s="185">
        <v>46011.64</v>
      </c>
      <c r="CS169" s="186">
        <f t="shared" si="153"/>
        <v>-63.898547943232117</v>
      </c>
    </row>
    <row r="170" spans="3:97" ht="27" hidden="1" x14ac:dyDescent="0.25">
      <c r="C170" s="181">
        <v>170219</v>
      </c>
      <c r="D170" s="182" t="s">
        <v>249</v>
      </c>
      <c r="G170" s="184">
        <v>150955.90299999999</v>
      </c>
      <c r="H170" s="184">
        <v>74538.8</v>
      </c>
      <c r="I170" s="184">
        <v>378593.05700000003</v>
      </c>
      <c r="J170" s="184">
        <v>844834.88</v>
      </c>
      <c r="K170" s="185">
        <v>816024</v>
      </c>
      <c r="L170" s="14">
        <f t="shared" si="110"/>
        <v>-3.4102379863861687</v>
      </c>
      <c r="M170" s="15">
        <f t="shared" si="146"/>
        <v>78.652669595300438</v>
      </c>
      <c r="N170" s="184">
        <v>196980</v>
      </c>
      <c r="O170" s="185">
        <v>127435</v>
      </c>
      <c r="P170" s="186">
        <f t="shared" si="147"/>
        <v>-35.305614783226723</v>
      </c>
      <c r="Q170" s="62">
        <f t="shared" si="111"/>
        <v>23222.880000000005</v>
      </c>
      <c r="R170" s="62">
        <f t="shared" si="112"/>
        <v>26130</v>
      </c>
      <c r="S170" s="17">
        <f t="shared" si="154"/>
        <v>12.518343978007874</v>
      </c>
      <c r="T170" s="62">
        <v>377718</v>
      </c>
      <c r="U170" s="62">
        <v>281400</v>
      </c>
      <c r="V170" s="187">
        <v>-25.499976172700269</v>
      </c>
      <c r="W170" s="62">
        <f t="shared" si="113"/>
        <v>-326570.88</v>
      </c>
      <c r="X170" s="62">
        <f t="shared" si="114"/>
        <v>0</v>
      </c>
      <c r="Y170" s="188">
        <f t="shared" si="115"/>
        <v>-100</v>
      </c>
      <c r="Z170" s="184">
        <v>220202.88</v>
      </c>
      <c r="AA170" s="185">
        <v>407025</v>
      </c>
      <c r="AB170" s="189">
        <f t="shared" si="143"/>
        <v>84.840906712936729</v>
      </c>
      <c r="AC170" s="63">
        <f t="shared" si="116"/>
        <v>51147.119999999995</v>
      </c>
      <c r="AD170" s="63">
        <f t="shared" si="117"/>
        <v>0</v>
      </c>
      <c r="AE170" s="64">
        <f t="shared" si="118"/>
        <v>-100</v>
      </c>
      <c r="AF170" s="185">
        <v>26130</v>
      </c>
      <c r="AG170" s="65">
        <v>61305</v>
      </c>
      <c r="AH170" s="62">
        <v>40000</v>
      </c>
      <c r="AI170" s="60">
        <f t="shared" si="119"/>
        <v>26130</v>
      </c>
      <c r="AJ170" s="63"/>
      <c r="AK170" s="63"/>
      <c r="AL170" s="63"/>
      <c r="AM170" s="66"/>
      <c r="AN170" s="63"/>
      <c r="AO170" s="63"/>
      <c r="AP170" s="63"/>
      <c r="AQ170" s="63"/>
      <c r="AR170" s="190">
        <f>(AI170-AH170)/AH170*100</f>
        <v>-34.674999999999997</v>
      </c>
      <c r="AS170" s="184">
        <v>271350</v>
      </c>
      <c r="AT170" s="185">
        <v>153565</v>
      </c>
      <c r="AU170" s="186">
        <f t="shared" si="149"/>
        <v>-43.407038879675696</v>
      </c>
      <c r="AY170" s="194">
        <v>170219</v>
      </c>
      <c r="AZ170" s="182" t="s">
        <v>249</v>
      </c>
      <c r="BE170" s="196">
        <v>62151</v>
      </c>
      <c r="BF170" s="196">
        <v>48400</v>
      </c>
      <c r="BG170" s="196">
        <v>551135</v>
      </c>
      <c r="BH170" s="196">
        <v>1335080</v>
      </c>
      <c r="BI170" s="197">
        <v>1326600</v>
      </c>
      <c r="BJ170" s="14">
        <f t="shared" si="120"/>
        <v>-0.6351679300116847</v>
      </c>
      <c r="BK170" s="15">
        <f t="shared" si="150"/>
        <v>156.99493688408148</v>
      </c>
      <c r="BL170" s="184">
        <v>321600</v>
      </c>
      <c r="BM170" s="185">
        <v>198912</v>
      </c>
      <c r="BN170" s="186">
        <f t="shared" si="151"/>
        <v>-38.149253731343286</v>
      </c>
      <c r="BO170" s="62">
        <f t="shared" si="121"/>
        <v>12580</v>
      </c>
      <c r="BP170" s="62">
        <f t="shared" si="122"/>
        <v>40200</v>
      </c>
      <c r="BQ170" s="17">
        <f t="shared" si="155"/>
        <v>219.55484896661366</v>
      </c>
      <c r="BR170" s="62">
        <v>600300</v>
      </c>
      <c r="BS170" s="62">
        <v>462300</v>
      </c>
      <c r="BT170" s="17">
        <v>-22.988505747126435</v>
      </c>
      <c r="BU170" s="62">
        <f t="shared" si="123"/>
        <v>-492280</v>
      </c>
      <c r="BV170" s="62">
        <f t="shared" si="124"/>
        <v>0</v>
      </c>
      <c r="BW170" s="188">
        <f t="shared" si="125"/>
        <v>-100</v>
      </c>
      <c r="BX170" s="184">
        <v>334180</v>
      </c>
      <c r="BY170" s="185">
        <v>663300</v>
      </c>
      <c r="BZ170" s="189">
        <f t="shared" si="145"/>
        <v>98.485845951283736</v>
      </c>
      <c r="CA170" s="63">
        <f t="shared" si="126"/>
        <v>108020</v>
      </c>
      <c r="CB170" s="63">
        <f t="shared" si="127"/>
        <v>0</v>
      </c>
      <c r="CC170" s="64">
        <f t="shared" si="128"/>
        <v>-100</v>
      </c>
      <c r="CD170" s="185">
        <v>40200</v>
      </c>
      <c r="CE170" s="65">
        <v>100500</v>
      </c>
      <c r="CF170" s="62">
        <v>58212</v>
      </c>
      <c r="CG170" s="60">
        <f t="shared" si="129"/>
        <v>40200</v>
      </c>
      <c r="CH170" s="63"/>
      <c r="CI170" s="63"/>
      <c r="CJ170" s="63"/>
      <c r="CK170" s="66"/>
      <c r="CL170" s="63"/>
      <c r="CM170" s="63"/>
      <c r="CN170" s="63"/>
      <c r="CO170" s="63"/>
      <c r="CP170" s="190">
        <f>(CG170-CF170)/CF170*100</f>
        <v>-30.942073799216658</v>
      </c>
      <c r="CQ170" s="184">
        <v>442200</v>
      </c>
      <c r="CR170" s="185">
        <v>239112</v>
      </c>
      <c r="CS170" s="186">
        <f t="shared" si="153"/>
        <v>-45.926729986431482</v>
      </c>
    </row>
    <row r="171" spans="3:97" ht="13.5" hidden="1" x14ac:dyDescent="0.25">
      <c r="C171" s="181">
        <v>1209</v>
      </c>
      <c r="D171" s="182" t="s">
        <v>250</v>
      </c>
      <c r="G171" s="184">
        <v>296367.30500000005</v>
      </c>
      <c r="H171" s="184">
        <v>267592.28999999998</v>
      </c>
      <c r="I171" s="184">
        <v>377586.78399999999</v>
      </c>
      <c r="J171" s="184">
        <v>996603.174</v>
      </c>
      <c r="K171" s="185">
        <v>695846.98600000003</v>
      </c>
      <c r="L171" s="14">
        <f t="shared" si="110"/>
        <v>-30.17812865203658</v>
      </c>
      <c r="M171" s="15">
        <f t="shared" si="146"/>
        <v>35.28248085170901</v>
      </c>
      <c r="N171" s="184">
        <v>199047.75200000001</v>
      </c>
      <c r="O171" s="185">
        <v>137555.29999999999</v>
      </c>
      <c r="P171" s="186">
        <f t="shared" si="147"/>
        <v>-30.893316494224969</v>
      </c>
      <c r="Q171" s="62">
        <f t="shared" si="111"/>
        <v>251829.454</v>
      </c>
      <c r="R171" s="62">
        <f t="shared" si="112"/>
        <v>8770.3380000000179</v>
      </c>
      <c r="S171" s="17">
        <f t="shared" si="154"/>
        <v>-96.517350190498362</v>
      </c>
      <c r="T171" s="62">
        <v>294276.81000000006</v>
      </c>
      <c r="U171" s="62">
        <v>338134.41400000005</v>
      </c>
      <c r="V171" s="187">
        <v>14.903520260396999</v>
      </c>
      <c r="W171" s="62">
        <f t="shared" si="113"/>
        <v>-536748.96200000006</v>
      </c>
      <c r="X171" s="62">
        <f t="shared" si="114"/>
        <v>0</v>
      </c>
      <c r="Y171" s="188">
        <f t="shared" si="115"/>
        <v>-100</v>
      </c>
      <c r="Z171" s="184">
        <v>450877.20600000001</v>
      </c>
      <c r="AA171" s="185">
        <v>273547.18799999997</v>
      </c>
      <c r="AB171" s="189">
        <f t="shared" si="143"/>
        <v>-39.33000285669798</v>
      </c>
      <c r="AC171" s="63">
        <f t="shared" si="116"/>
        <v>-242472.152</v>
      </c>
      <c r="AD171" s="63">
        <f t="shared" si="117"/>
        <v>0</v>
      </c>
      <c r="AE171" s="64">
        <f t="shared" si="118"/>
        <v>-100</v>
      </c>
      <c r="AF171" s="185">
        <v>0</v>
      </c>
      <c r="AG171" s="65">
        <v>137555.29999999999</v>
      </c>
      <c r="AH171" s="62">
        <v>0</v>
      </c>
      <c r="AI171" s="60">
        <f t="shared" si="119"/>
        <v>8770.3380000000179</v>
      </c>
      <c r="AJ171" s="63"/>
      <c r="AK171" s="63"/>
      <c r="AL171" s="63"/>
      <c r="AM171" s="66"/>
      <c r="AN171" s="63"/>
      <c r="AO171" s="63"/>
      <c r="AP171" s="63"/>
      <c r="AQ171" s="63"/>
      <c r="AR171" s="190">
        <v>100</v>
      </c>
      <c r="AS171" s="184">
        <v>208405.054</v>
      </c>
      <c r="AT171" s="185">
        <v>146325.63800000001</v>
      </c>
      <c r="AU171" s="186">
        <f t="shared" si="149"/>
        <v>-29.787864933448301</v>
      </c>
      <c r="AY171" s="194">
        <v>1209</v>
      </c>
      <c r="AZ171" s="182" t="s">
        <v>250</v>
      </c>
      <c r="BE171" s="196">
        <v>236185.14</v>
      </c>
      <c r="BF171" s="196">
        <v>269539.26</v>
      </c>
      <c r="BG171" s="196">
        <v>286207.5</v>
      </c>
      <c r="BH171" s="196">
        <v>434971.54</v>
      </c>
      <c r="BI171" s="197">
        <v>331024.261</v>
      </c>
      <c r="BJ171" s="14">
        <f t="shared" si="120"/>
        <v>-23.897489707027724</v>
      </c>
      <c r="BK171" s="15">
        <f t="shared" si="150"/>
        <v>12.229061714787434</v>
      </c>
      <c r="BL171" s="184">
        <v>67557.8</v>
      </c>
      <c r="BM171" s="185">
        <v>4090.58</v>
      </c>
      <c r="BN171" s="186">
        <f t="shared" si="151"/>
        <v>-93.945066298784155</v>
      </c>
      <c r="BO171" s="62">
        <f t="shared" si="121"/>
        <v>129081.24</v>
      </c>
      <c r="BP171" s="62">
        <f t="shared" si="122"/>
        <v>6604</v>
      </c>
      <c r="BQ171" s="17">
        <f t="shared" si="155"/>
        <v>-94.883842144683456</v>
      </c>
      <c r="BR171" s="62">
        <v>175440.5</v>
      </c>
      <c r="BS171" s="62">
        <v>185032.46099999998</v>
      </c>
      <c r="BT171" s="17">
        <v>5.467358449160816</v>
      </c>
      <c r="BU171" s="62">
        <f t="shared" si="123"/>
        <v>-297525.74</v>
      </c>
      <c r="BV171" s="62">
        <f t="shared" si="124"/>
        <v>0</v>
      </c>
      <c r="BW171" s="188">
        <f t="shared" si="125"/>
        <v>-100</v>
      </c>
      <c r="BX171" s="184">
        <v>196639.04</v>
      </c>
      <c r="BY171" s="185">
        <v>115337.8</v>
      </c>
      <c r="BZ171" s="189">
        <f t="shared" si="145"/>
        <v>-41.345421539893607</v>
      </c>
      <c r="CA171" s="63">
        <f t="shared" si="126"/>
        <v>-122085.24</v>
      </c>
      <c r="CB171" s="63">
        <f t="shared" si="127"/>
        <v>0</v>
      </c>
      <c r="CC171" s="64">
        <f t="shared" si="128"/>
        <v>-100</v>
      </c>
      <c r="CD171" s="185">
        <v>0</v>
      </c>
      <c r="CE171" s="65">
        <v>4090.58</v>
      </c>
      <c r="CF171" s="62">
        <v>0</v>
      </c>
      <c r="CG171" s="60">
        <f t="shared" si="129"/>
        <v>6604</v>
      </c>
      <c r="CH171" s="63"/>
      <c r="CI171" s="63"/>
      <c r="CJ171" s="63"/>
      <c r="CK171" s="66"/>
      <c r="CL171" s="63"/>
      <c r="CM171" s="63"/>
      <c r="CN171" s="63"/>
      <c r="CO171" s="63"/>
      <c r="CP171" s="190">
        <v>100</v>
      </c>
      <c r="CQ171" s="184">
        <v>74553.8</v>
      </c>
      <c r="CR171" s="185">
        <v>10694.58</v>
      </c>
      <c r="CS171" s="186">
        <f t="shared" si="153"/>
        <v>-85.655218110948056</v>
      </c>
    </row>
    <row r="172" spans="3:97" ht="13.5" hidden="1" x14ac:dyDescent="0.25">
      <c r="C172" s="181" t="s">
        <v>251</v>
      </c>
      <c r="D172" s="182" t="s">
        <v>252</v>
      </c>
      <c r="G172" s="184">
        <v>680699.19700000016</v>
      </c>
      <c r="H172" s="184">
        <v>2594465.3169999998</v>
      </c>
      <c r="I172" s="184">
        <v>1506716.618</v>
      </c>
      <c r="J172" s="184">
        <v>682608.19900000002</v>
      </c>
      <c r="K172" s="185">
        <v>463634.94699999999</v>
      </c>
      <c r="L172" s="14">
        <f t="shared" si="110"/>
        <v>-32.078907390914594</v>
      </c>
      <c r="M172" s="15">
        <f t="shared" si="146"/>
        <v>-18.968001845046601</v>
      </c>
      <c r="N172" s="184">
        <v>156193.38500000001</v>
      </c>
      <c r="O172" s="185">
        <v>96357.715999999986</v>
      </c>
      <c r="P172" s="186">
        <f t="shared" si="147"/>
        <v>-38.308708784306084</v>
      </c>
      <c r="Q172" s="62">
        <f t="shared" si="111"/>
        <v>210122.04600000003</v>
      </c>
      <c r="R172" s="62">
        <f t="shared" si="112"/>
        <v>37195.78800000003</v>
      </c>
      <c r="S172" s="17">
        <f t="shared" si="154"/>
        <v>-82.298007892041937</v>
      </c>
      <c r="T172" s="62">
        <v>126693.35099999995</v>
      </c>
      <c r="U172" s="62">
        <v>65245.811000000067</v>
      </c>
      <c r="V172" s="187">
        <v>-48.500998288378923</v>
      </c>
      <c r="W172" s="62">
        <f t="shared" si="113"/>
        <v>-317208.33799999999</v>
      </c>
      <c r="X172" s="62">
        <f t="shared" si="114"/>
        <v>0</v>
      </c>
      <c r="Y172" s="188">
        <f t="shared" si="115"/>
        <v>-100</v>
      </c>
      <c r="Z172" s="184">
        <v>366315.43100000004</v>
      </c>
      <c r="AA172" s="185">
        <v>214264.01399999997</v>
      </c>
      <c r="AB172" s="189">
        <f t="shared" si="143"/>
        <v>-41.508329743280747</v>
      </c>
      <c r="AC172" s="63">
        <f t="shared" si="116"/>
        <v>-190514.98700000002</v>
      </c>
      <c r="AD172" s="63">
        <f t="shared" si="117"/>
        <v>0</v>
      </c>
      <c r="AE172" s="64">
        <f t="shared" si="118"/>
        <v>-100</v>
      </c>
      <c r="AF172" s="185">
        <v>24532.67</v>
      </c>
      <c r="AG172" s="65">
        <v>37804.877000000008</v>
      </c>
      <c r="AH172" s="62">
        <v>34020.16899999998</v>
      </c>
      <c r="AI172" s="60">
        <f t="shared" si="119"/>
        <v>37195.78800000003</v>
      </c>
      <c r="AJ172" s="63"/>
      <c r="AK172" s="63"/>
      <c r="AL172" s="63"/>
      <c r="AM172" s="66"/>
      <c r="AN172" s="63"/>
      <c r="AO172" s="63"/>
      <c r="AP172" s="63"/>
      <c r="AQ172" s="63"/>
      <c r="AR172" s="190">
        <f t="shared" ref="AR172:AR181" si="156">(AI172-AH172)/AH172*100</f>
        <v>9.3345185910159696</v>
      </c>
      <c r="AS172" s="184">
        <v>175800.44400000002</v>
      </c>
      <c r="AT172" s="185">
        <v>133553.50400000002</v>
      </c>
      <c r="AU172" s="186">
        <f t="shared" si="149"/>
        <v>-24.031190728960844</v>
      </c>
      <c r="AY172" s="194" t="s">
        <v>251</v>
      </c>
      <c r="AZ172" s="182" t="s">
        <v>252</v>
      </c>
      <c r="BE172" s="196">
        <v>457426.07999999996</v>
      </c>
      <c r="BF172" s="196">
        <v>1228397.689</v>
      </c>
      <c r="BG172" s="196">
        <v>1030480.3169999999</v>
      </c>
      <c r="BH172" s="196">
        <v>369179.11000000004</v>
      </c>
      <c r="BI172" s="197">
        <v>137345.96</v>
      </c>
      <c r="BJ172" s="14">
        <f t="shared" si="120"/>
        <v>-62.796930736411397</v>
      </c>
      <c r="BK172" s="15">
        <f t="shared" si="150"/>
        <v>-30.291007459100157</v>
      </c>
      <c r="BL172" s="184">
        <v>32509.29</v>
      </c>
      <c r="BM172" s="185">
        <v>34144.559999999998</v>
      </c>
      <c r="BN172" s="186">
        <f t="shared" si="151"/>
        <v>5.0301621474969052</v>
      </c>
      <c r="BO172" s="62">
        <f t="shared" si="121"/>
        <v>219738.21</v>
      </c>
      <c r="BP172" s="62">
        <f t="shared" si="122"/>
        <v>24967.08</v>
      </c>
      <c r="BQ172" s="17">
        <f t="shared" si="155"/>
        <v>-88.637806779257915</v>
      </c>
      <c r="BR172" s="62">
        <v>49469.660000000025</v>
      </c>
      <c r="BS172" s="62">
        <v>30444.650000000016</v>
      </c>
      <c r="BT172" s="17">
        <v>-38.457935631657868</v>
      </c>
      <c r="BU172" s="62">
        <f t="shared" si="123"/>
        <v>-263447.06</v>
      </c>
      <c r="BV172" s="62">
        <f t="shared" si="124"/>
        <v>0</v>
      </c>
      <c r="BW172" s="188">
        <f t="shared" si="125"/>
        <v>-100</v>
      </c>
      <c r="BX172" s="184">
        <v>252247.5</v>
      </c>
      <c r="BY172" s="185">
        <v>55649.279999999999</v>
      </c>
      <c r="BZ172" s="189">
        <f t="shared" si="145"/>
        <v>-77.938619807926727</v>
      </c>
      <c r="CA172" s="63">
        <f t="shared" si="126"/>
        <v>-213977.4</v>
      </c>
      <c r="CB172" s="63">
        <f t="shared" si="127"/>
        <v>0</v>
      </c>
      <c r="CC172" s="64">
        <f t="shared" si="128"/>
        <v>-100</v>
      </c>
      <c r="CD172" s="185">
        <v>5877.82</v>
      </c>
      <c r="CE172" s="65">
        <v>18516.400000000001</v>
      </c>
      <c r="CF172" s="62">
        <v>9750.3399999999965</v>
      </c>
      <c r="CG172" s="60">
        <f t="shared" si="129"/>
        <v>24967.08</v>
      </c>
      <c r="CH172" s="63"/>
      <c r="CI172" s="63"/>
      <c r="CJ172" s="63"/>
      <c r="CK172" s="66"/>
      <c r="CL172" s="63"/>
      <c r="CM172" s="63"/>
      <c r="CN172" s="63"/>
      <c r="CO172" s="63"/>
      <c r="CP172" s="190">
        <f t="shared" ref="CP172:CP181" si="157">(CG172-CF172)/CF172*100</f>
        <v>156.06368598428372</v>
      </c>
      <c r="CQ172" s="184">
        <v>38270.1</v>
      </c>
      <c r="CR172" s="185">
        <v>59111.64</v>
      </c>
      <c r="CS172" s="186">
        <f t="shared" si="153"/>
        <v>54.459068567889823</v>
      </c>
    </row>
    <row r="173" spans="3:97" ht="13.5" hidden="1" x14ac:dyDescent="0.25">
      <c r="C173" s="181">
        <v>2103</v>
      </c>
      <c r="D173" s="182" t="s">
        <v>253</v>
      </c>
      <c r="G173" s="184">
        <v>164604.66199999998</v>
      </c>
      <c r="H173" s="184">
        <v>156179.02100000001</v>
      </c>
      <c r="I173" s="184">
        <v>249001.299</v>
      </c>
      <c r="J173" s="184">
        <v>402587.58299999998</v>
      </c>
      <c r="K173" s="185">
        <v>435161.48</v>
      </c>
      <c r="L173" s="14">
        <f t="shared" si="110"/>
        <v>8.0911330541458852</v>
      </c>
      <c r="M173" s="15">
        <f t="shared" si="146"/>
        <v>33.525874426173743</v>
      </c>
      <c r="N173" s="184">
        <v>90199.079999999987</v>
      </c>
      <c r="O173" s="185">
        <v>123320.54200000002</v>
      </c>
      <c r="P173" s="186">
        <f t="shared" si="147"/>
        <v>36.720398922028949</v>
      </c>
      <c r="Q173" s="62">
        <f t="shared" si="111"/>
        <v>122328.65599999999</v>
      </c>
      <c r="R173" s="62">
        <f t="shared" si="112"/>
        <v>9142.0059999999794</v>
      </c>
      <c r="S173" s="17">
        <f t="shared" si="154"/>
        <v>-92.526684834990775</v>
      </c>
      <c r="T173" s="62">
        <v>120633.39700000006</v>
      </c>
      <c r="U173" s="62">
        <v>120397.97500000002</v>
      </c>
      <c r="V173" s="187">
        <v>-0.19515491220066938</v>
      </c>
      <c r="W173" s="62">
        <f t="shared" si="113"/>
        <v>-213281.43600000005</v>
      </c>
      <c r="X173" s="62">
        <f t="shared" si="114"/>
        <v>0</v>
      </c>
      <c r="Y173" s="188">
        <f t="shared" si="115"/>
        <v>-100</v>
      </c>
      <c r="Z173" s="184">
        <v>212527.73599999998</v>
      </c>
      <c r="AA173" s="185">
        <v>177355.54699999999</v>
      </c>
      <c r="AB173" s="189">
        <f t="shared" si="143"/>
        <v>-16.549458278706734</v>
      </c>
      <c r="AC173" s="63">
        <f t="shared" si="116"/>
        <v>-92648.038999999975</v>
      </c>
      <c r="AD173" s="63">
        <f t="shared" si="117"/>
        <v>0</v>
      </c>
      <c r="AE173" s="64">
        <f t="shared" si="118"/>
        <v>-100</v>
      </c>
      <c r="AF173" s="185">
        <v>49560.207000000002</v>
      </c>
      <c r="AG173" s="65">
        <v>20089.340000000004</v>
      </c>
      <c r="AH173" s="62">
        <v>53670.995000000017</v>
      </c>
      <c r="AI173" s="60">
        <f t="shared" si="119"/>
        <v>9142.0059999999794</v>
      </c>
      <c r="AJ173" s="63"/>
      <c r="AK173" s="63"/>
      <c r="AL173" s="63"/>
      <c r="AM173" s="66"/>
      <c r="AN173" s="63"/>
      <c r="AO173" s="63"/>
      <c r="AP173" s="63"/>
      <c r="AQ173" s="63"/>
      <c r="AR173" s="190">
        <f t="shared" si="156"/>
        <v>-82.966579993532861</v>
      </c>
      <c r="AS173" s="184">
        <v>119879.697</v>
      </c>
      <c r="AT173" s="185">
        <v>132462.54800000001</v>
      </c>
      <c r="AU173" s="186">
        <f t="shared" si="149"/>
        <v>10.496231901553781</v>
      </c>
      <c r="AY173" s="194">
        <v>2103</v>
      </c>
      <c r="AZ173" s="182" t="s">
        <v>253</v>
      </c>
      <c r="BE173" s="196">
        <v>62731.05</v>
      </c>
      <c r="BF173" s="196">
        <v>3253792.92</v>
      </c>
      <c r="BG173" s="196">
        <v>52148.26</v>
      </c>
      <c r="BH173" s="196">
        <v>106991.2</v>
      </c>
      <c r="BI173" s="197">
        <v>129838.992</v>
      </c>
      <c r="BJ173" s="14">
        <f t="shared" si="120"/>
        <v>21.354832920838351</v>
      </c>
      <c r="BK173" s="15">
        <f t="shared" si="150"/>
        <v>-17.798388708019118</v>
      </c>
      <c r="BL173" s="184">
        <v>20791.351999999999</v>
      </c>
      <c r="BM173" s="185">
        <v>27667.59</v>
      </c>
      <c r="BN173" s="186">
        <f t="shared" si="151"/>
        <v>33.072587102560725</v>
      </c>
      <c r="BO173" s="62">
        <f t="shared" si="121"/>
        <v>25459.867999999995</v>
      </c>
      <c r="BP173" s="62">
        <f t="shared" si="122"/>
        <v>2777.0800000000036</v>
      </c>
      <c r="BQ173" s="17">
        <f t="shared" si="155"/>
        <v>-89.092323652267154</v>
      </c>
      <c r="BR173" s="62">
        <v>39734.460000000021</v>
      </c>
      <c r="BS173" s="62">
        <v>27488.979999999996</v>
      </c>
      <c r="BT173" s="17">
        <v>-30.818287199574424</v>
      </c>
      <c r="BU173" s="62">
        <f t="shared" si="123"/>
        <v>-56545.498000000014</v>
      </c>
      <c r="BV173" s="62">
        <f t="shared" si="124"/>
        <v>0</v>
      </c>
      <c r="BW173" s="188">
        <f t="shared" si="125"/>
        <v>-100</v>
      </c>
      <c r="BX173" s="184">
        <v>46251.219999999994</v>
      </c>
      <c r="BY173" s="185">
        <v>54806.652000000002</v>
      </c>
      <c r="BZ173" s="189">
        <f t="shared" si="145"/>
        <v>18.497743410876531</v>
      </c>
      <c r="CA173" s="63">
        <f t="shared" si="126"/>
        <v>-16811.037999999993</v>
      </c>
      <c r="CB173" s="63">
        <f t="shared" si="127"/>
        <v>0</v>
      </c>
      <c r="CC173" s="64">
        <f t="shared" si="128"/>
        <v>-100</v>
      </c>
      <c r="CD173" s="185">
        <v>12206.88</v>
      </c>
      <c r="CE173" s="65">
        <v>3634.9500000000007</v>
      </c>
      <c r="CF173" s="62">
        <v>11825.76</v>
      </c>
      <c r="CG173" s="60">
        <f t="shared" si="129"/>
        <v>2777.0800000000036</v>
      </c>
      <c r="CH173" s="63"/>
      <c r="CI173" s="63"/>
      <c r="CJ173" s="63"/>
      <c r="CK173" s="66"/>
      <c r="CL173" s="63"/>
      <c r="CM173" s="63"/>
      <c r="CN173" s="63"/>
      <c r="CO173" s="63"/>
      <c r="CP173" s="190">
        <f t="shared" si="157"/>
        <v>-76.516688990813236</v>
      </c>
      <c r="CQ173" s="184">
        <v>29440.182000000001</v>
      </c>
      <c r="CR173" s="185">
        <v>30444.670000000002</v>
      </c>
      <c r="CS173" s="186">
        <f t="shared" si="153"/>
        <v>3.4119626026768488</v>
      </c>
    </row>
    <row r="174" spans="3:97" ht="13.5" hidden="1" x14ac:dyDescent="0.25">
      <c r="C174" s="181">
        <v>8450</v>
      </c>
      <c r="D174" s="182" t="s">
        <v>254</v>
      </c>
      <c r="G174" s="184">
        <v>226919.07500000001</v>
      </c>
      <c r="H174" s="184">
        <v>339516.92499999999</v>
      </c>
      <c r="I174" s="184">
        <v>111233.2</v>
      </c>
      <c r="J174" s="184">
        <v>89563.376000000004</v>
      </c>
      <c r="K174" s="185">
        <v>177088.86700000003</v>
      </c>
      <c r="L174" s="14">
        <f t="shared" si="110"/>
        <v>97.724644725317205</v>
      </c>
      <c r="M174" s="15">
        <f t="shared" si="146"/>
        <v>-16.710366007545545</v>
      </c>
      <c r="N174" s="184">
        <v>51111</v>
      </c>
      <c r="O174" s="185">
        <v>132240.60200000001</v>
      </c>
      <c r="P174" s="186">
        <f t="shared" si="147"/>
        <v>158.73217506994584</v>
      </c>
      <c r="Q174" s="62">
        <f t="shared" si="111"/>
        <v>-16347.599999999999</v>
      </c>
      <c r="R174" s="62">
        <f t="shared" si="112"/>
        <v>7.8450000000011642</v>
      </c>
      <c r="S174" s="17">
        <f t="shared" si="154"/>
        <v>-100.04798869558836</v>
      </c>
      <c r="T174" s="62">
        <v>37527.976000000002</v>
      </c>
      <c r="U174" s="62">
        <v>23305</v>
      </c>
      <c r="V174" s="187">
        <v>-37.89966184160852</v>
      </c>
      <c r="W174" s="62">
        <f t="shared" si="113"/>
        <v>-18510.336000000003</v>
      </c>
      <c r="X174" s="62">
        <f t="shared" si="114"/>
        <v>0</v>
      </c>
      <c r="Y174" s="188">
        <f t="shared" si="115"/>
        <v>-100</v>
      </c>
      <c r="Z174" s="184">
        <v>34763.4</v>
      </c>
      <c r="AA174" s="185">
        <v>66255.726999999999</v>
      </c>
      <c r="AB174" s="189">
        <f t="shared" si="143"/>
        <v>90.590468711345835</v>
      </c>
      <c r="AC174" s="63">
        <f t="shared" si="116"/>
        <v>19017.64</v>
      </c>
      <c r="AD174" s="63">
        <f t="shared" si="117"/>
        <v>0</v>
      </c>
      <c r="AE174" s="64">
        <f t="shared" si="118"/>
        <v>-100</v>
      </c>
      <c r="AF174" s="185">
        <v>132212.04</v>
      </c>
      <c r="AG174" s="65">
        <v>14.429999999993015</v>
      </c>
      <c r="AH174" s="62">
        <v>14.13200000001234</v>
      </c>
      <c r="AI174" s="60">
        <f t="shared" si="119"/>
        <v>7.8450000000011642</v>
      </c>
      <c r="AJ174" s="63"/>
      <c r="AK174" s="63"/>
      <c r="AL174" s="63"/>
      <c r="AM174" s="66"/>
      <c r="AN174" s="63"/>
      <c r="AO174" s="63"/>
      <c r="AP174" s="63"/>
      <c r="AQ174" s="63"/>
      <c r="AR174" s="190">
        <f t="shared" si="156"/>
        <v>-44.487687517730585</v>
      </c>
      <c r="AS174" s="184">
        <v>53781.04</v>
      </c>
      <c r="AT174" s="185">
        <v>132248.44700000001</v>
      </c>
      <c r="AU174" s="186">
        <f t="shared" si="149"/>
        <v>145.90161700108442</v>
      </c>
      <c r="AY174" s="194">
        <v>8450</v>
      </c>
      <c r="AZ174" s="182" t="s">
        <v>254</v>
      </c>
      <c r="BE174" s="196">
        <v>71016</v>
      </c>
      <c r="BF174" s="196">
        <v>108992.5</v>
      </c>
      <c r="BG174" s="196">
        <v>29389.5</v>
      </c>
      <c r="BH174" s="196">
        <v>25720</v>
      </c>
      <c r="BI174" s="197">
        <v>52557.969999999994</v>
      </c>
      <c r="BJ174" s="14">
        <f t="shared" si="120"/>
        <v>104.34669517884912</v>
      </c>
      <c r="BK174" s="15">
        <f t="shared" si="150"/>
        <v>-18.502570644393941</v>
      </c>
      <c r="BL174" s="184">
        <v>16299</v>
      </c>
      <c r="BM174" s="185">
        <v>31629.936000000002</v>
      </c>
      <c r="BN174" s="186">
        <f t="shared" si="151"/>
        <v>94.060592674397213</v>
      </c>
      <c r="BO174" s="62">
        <f t="shared" si="121"/>
        <v>-7894</v>
      </c>
      <c r="BP174" s="62">
        <f t="shared" si="122"/>
        <v>3.2999999999992724</v>
      </c>
      <c r="BQ174" s="17">
        <f t="shared" si="155"/>
        <v>-100.04180390169748</v>
      </c>
      <c r="BR174" s="62">
        <v>11801.5</v>
      </c>
      <c r="BS174" s="62">
        <v>6637.5</v>
      </c>
      <c r="BT174" s="17">
        <v>-43.757149514892177</v>
      </c>
      <c r="BU174" s="62">
        <f t="shared" si="123"/>
        <v>-3003.1500000000015</v>
      </c>
      <c r="BV174" s="62">
        <f t="shared" si="124"/>
        <v>0</v>
      </c>
      <c r="BW174" s="188">
        <f t="shared" si="125"/>
        <v>-100</v>
      </c>
      <c r="BX174" s="184">
        <v>8405</v>
      </c>
      <c r="BY174" s="185">
        <v>20736.87</v>
      </c>
      <c r="BZ174" s="189">
        <f t="shared" si="145"/>
        <v>146.72064247471741</v>
      </c>
      <c r="CA174" s="63">
        <f t="shared" si="126"/>
        <v>8798.3499999999985</v>
      </c>
      <c r="CB174" s="63">
        <f t="shared" si="127"/>
        <v>0</v>
      </c>
      <c r="CC174" s="64">
        <f t="shared" si="128"/>
        <v>-100</v>
      </c>
      <c r="CD174" s="185">
        <v>31623.004000000001</v>
      </c>
      <c r="CE174" s="65">
        <v>3.3999999999978172</v>
      </c>
      <c r="CF174" s="62">
        <v>3.5320000000028813</v>
      </c>
      <c r="CG174" s="60">
        <f t="shared" si="129"/>
        <v>3.2999999999992724</v>
      </c>
      <c r="CH174" s="63"/>
      <c r="CI174" s="63"/>
      <c r="CJ174" s="63"/>
      <c r="CK174" s="66"/>
      <c r="CL174" s="63"/>
      <c r="CM174" s="63"/>
      <c r="CN174" s="63"/>
      <c r="CO174" s="63"/>
      <c r="CP174" s="190">
        <f t="shared" si="157"/>
        <v>-6.5685164213878711</v>
      </c>
      <c r="CQ174" s="184">
        <v>17203.349999999999</v>
      </c>
      <c r="CR174" s="185">
        <v>31633.236000000001</v>
      </c>
      <c r="CS174" s="186">
        <f t="shared" si="153"/>
        <v>83.878349274995884</v>
      </c>
    </row>
    <row r="175" spans="3:97" ht="13.5" hidden="1" x14ac:dyDescent="0.25">
      <c r="C175" s="181" t="s">
        <v>255</v>
      </c>
      <c r="D175" s="182" t="s">
        <v>256</v>
      </c>
      <c r="G175" s="184">
        <v>504425.77</v>
      </c>
      <c r="H175" s="184">
        <v>532921.87</v>
      </c>
      <c r="I175" s="184">
        <v>580193.65</v>
      </c>
      <c r="J175" s="184">
        <v>434405.22099999996</v>
      </c>
      <c r="K175" s="185">
        <v>449239.71100000001</v>
      </c>
      <c r="L175" s="14">
        <f t="shared" si="110"/>
        <v>3.4148968020805741</v>
      </c>
      <c r="M175" s="15">
        <f t="shared" si="146"/>
        <v>-4.2675168382506712</v>
      </c>
      <c r="N175" s="184">
        <v>136635.70199999999</v>
      </c>
      <c r="O175" s="185">
        <v>112899.7</v>
      </c>
      <c r="P175" s="186">
        <f t="shared" si="147"/>
        <v>-17.371742269820516</v>
      </c>
      <c r="Q175" s="62">
        <f t="shared" si="111"/>
        <v>46803.689000000013</v>
      </c>
      <c r="R175" s="62">
        <f t="shared" si="112"/>
        <v>16598.05999999999</v>
      </c>
      <c r="S175" s="17">
        <f t="shared" si="154"/>
        <v>-64.536855203870829</v>
      </c>
      <c r="T175" s="62">
        <v>81172.679999999993</v>
      </c>
      <c r="U175" s="62">
        <v>115540.07000000008</v>
      </c>
      <c r="V175" s="187">
        <v>42.338616884400132</v>
      </c>
      <c r="W175" s="62">
        <f t="shared" si="113"/>
        <v>-95343.218999999983</v>
      </c>
      <c r="X175" s="62">
        <f t="shared" si="114"/>
        <v>0</v>
      </c>
      <c r="Y175" s="188">
        <f t="shared" si="115"/>
        <v>-100</v>
      </c>
      <c r="Z175" s="184">
        <v>183439.391</v>
      </c>
      <c r="AA175" s="185">
        <v>238257.92199999999</v>
      </c>
      <c r="AB175" s="189">
        <f t="shared" si="143"/>
        <v>29.883729280370314</v>
      </c>
      <c r="AC175" s="63">
        <f t="shared" si="116"/>
        <v>-14170.53899999999</v>
      </c>
      <c r="AD175" s="63">
        <f t="shared" si="117"/>
        <v>0</v>
      </c>
      <c r="AE175" s="64">
        <f t="shared" si="118"/>
        <v>-100</v>
      </c>
      <c r="AF175" s="185">
        <v>56330.239999999998</v>
      </c>
      <c r="AG175" s="65">
        <v>35043.860000000008</v>
      </c>
      <c r="AH175" s="62">
        <v>21525.599999999999</v>
      </c>
      <c r="AI175" s="60">
        <f t="shared" si="119"/>
        <v>16598.05999999999</v>
      </c>
      <c r="AJ175" s="63"/>
      <c r="AK175" s="63"/>
      <c r="AL175" s="63"/>
      <c r="AM175" s="66"/>
      <c r="AN175" s="63"/>
      <c r="AO175" s="63"/>
      <c r="AP175" s="63"/>
      <c r="AQ175" s="63"/>
      <c r="AR175" s="190">
        <f t="shared" si="156"/>
        <v>-22.891533801613004</v>
      </c>
      <c r="AS175" s="184">
        <v>169268.85200000001</v>
      </c>
      <c r="AT175" s="185">
        <v>129497.76</v>
      </c>
      <c r="AU175" s="186">
        <f t="shared" si="149"/>
        <v>-23.495812448707348</v>
      </c>
      <c r="AY175" s="194" t="s">
        <v>255</v>
      </c>
      <c r="AZ175" s="182" t="s">
        <v>256</v>
      </c>
      <c r="BE175" s="196">
        <v>46131.69</v>
      </c>
      <c r="BF175" s="196">
        <v>39177.18</v>
      </c>
      <c r="BG175" s="196">
        <v>43492.633999999998</v>
      </c>
      <c r="BH175" s="196">
        <v>31990.06</v>
      </c>
      <c r="BI175" s="197">
        <v>32053.07</v>
      </c>
      <c r="BJ175" s="14">
        <f t="shared" si="120"/>
        <v>0.19696743300887334</v>
      </c>
      <c r="BK175" s="15">
        <f t="shared" si="150"/>
        <v>-8.8887003432529639</v>
      </c>
      <c r="BL175" s="184">
        <v>12800.89</v>
      </c>
      <c r="BM175" s="185">
        <v>7309.24</v>
      </c>
      <c r="BN175" s="186">
        <f t="shared" si="151"/>
        <v>-42.900532697335883</v>
      </c>
      <c r="BO175" s="62">
        <f t="shared" si="121"/>
        <v>-170.45999999999913</v>
      </c>
      <c r="BP175" s="62">
        <f t="shared" si="122"/>
        <v>861.32999999999993</v>
      </c>
      <c r="BQ175" s="17">
        <f t="shared" si="155"/>
        <v>-605.29743048222713</v>
      </c>
      <c r="BR175" s="62">
        <v>6048.6699999999983</v>
      </c>
      <c r="BS175" s="62">
        <v>6698.02</v>
      </c>
      <c r="BT175" s="17">
        <v>10.735417868721592</v>
      </c>
      <c r="BU175" s="62">
        <f t="shared" si="123"/>
        <v>-3942.8899999999994</v>
      </c>
      <c r="BV175" s="62">
        <f t="shared" si="124"/>
        <v>0</v>
      </c>
      <c r="BW175" s="188">
        <f t="shared" si="125"/>
        <v>-100</v>
      </c>
      <c r="BX175" s="184">
        <v>12630.43</v>
      </c>
      <c r="BY175" s="185">
        <v>19431.23</v>
      </c>
      <c r="BZ175" s="189">
        <f t="shared" si="145"/>
        <v>53.844564278492491</v>
      </c>
      <c r="CA175" s="63">
        <f t="shared" si="126"/>
        <v>2105.7799999999988</v>
      </c>
      <c r="CB175" s="63">
        <f t="shared" si="127"/>
        <v>0</v>
      </c>
      <c r="CC175" s="64">
        <f t="shared" si="128"/>
        <v>-100</v>
      </c>
      <c r="CD175" s="185">
        <v>3202</v>
      </c>
      <c r="CE175" s="65">
        <v>2516.54</v>
      </c>
      <c r="CF175" s="62">
        <v>1590.6999999999998</v>
      </c>
      <c r="CG175" s="60">
        <f t="shared" si="129"/>
        <v>861.32999999999993</v>
      </c>
      <c r="CH175" s="63"/>
      <c r="CI175" s="63"/>
      <c r="CJ175" s="63"/>
      <c r="CK175" s="66"/>
      <c r="CL175" s="63"/>
      <c r="CM175" s="63"/>
      <c r="CN175" s="63"/>
      <c r="CO175" s="63"/>
      <c r="CP175" s="190">
        <f t="shared" si="157"/>
        <v>-45.85214056704595</v>
      </c>
      <c r="CQ175" s="184">
        <v>14736.21</v>
      </c>
      <c r="CR175" s="185">
        <v>8170.57</v>
      </c>
      <c r="CS175" s="186">
        <f t="shared" si="153"/>
        <v>-44.554468211297205</v>
      </c>
    </row>
    <row r="176" spans="3:97" ht="13.5" hidden="1" x14ac:dyDescent="0.25">
      <c r="C176" s="181">
        <v>8481</v>
      </c>
      <c r="D176" s="182" t="s">
        <v>257</v>
      </c>
      <c r="G176" s="184">
        <v>1513</v>
      </c>
      <c r="H176" s="184">
        <v>21548.332000000002</v>
      </c>
      <c r="I176" s="184">
        <v>40742.166999999994</v>
      </c>
      <c r="J176" s="184">
        <v>5746.1009999999997</v>
      </c>
      <c r="K176" s="185">
        <v>233851.60500000001</v>
      </c>
      <c r="L176" s="14">
        <f t="shared" si="110"/>
        <v>3969.744075156354</v>
      </c>
      <c r="M176" s="15">
        <f t="shared" si="146"/>
        <v>140.11331580445994</v>
      </c>
      <c r="N176" s="184">
        <v>114644.7</v>
      </c>
      <c r="O176" s="185">
        <v>126393.29</v>
      </c>
      <c r="P176" s="186">
        <f t="shared" si="147"/>
        <v>10.247826545841193</v>
      </c>
      <c r="Q176" s="62">
        <f t="shared" si="111"/>
        <v>-111044.28899999999</v>
      </c>
      <c r="R176" s="62">
        <f t="shared" si="112"/>
        <v>676.65200000000186</v>
      </c>
      <c r="S176" s="17">
        <f t="shared" si="154"/>
        <v>-100.6093532644439</v>
      </c>
      <c r="T176" s="62">
        <v>2130.9290000000001</v>
      </c>
      <c r="U176" s="62">
        <v>2739.2699999999604</v>
      </c>
      <c r="V176" s="187">
        <v>28.548159042368859</v>
      </c>
      <c r="W176" s="62">
        <f t="shared" si="113"/>
        <v>222122.61</v>
      </c>
      <c r="X176" s="62">
        <f t="shared" si="114"/>
        <v>0</v>
      </c>
      <c r="Y176" s="188">
        <f t="shared" si="115"/>
        <v>-100</v>
      </c>
      <c r="Z176" s="184">
        <v>3600.4110000000001</v>
      </c>
      <c r="AA176" s="185">
        <v>227853.95</v>
      </c>
      <c r="AB176" s="189">
        <f t="shared" si="143"/>
        <v>6228.5538789877055</v>
      </c>
      <c r="AC176" s="63">
        <f t="shared" si="116"/>
        <v>224253.53900000002</v>
      </c>
      <c r="AD176" s="63">
        <f t="shared" si="117"/>
        <v>0</v>
      </c>
      <c r="AE176" s="64">
        <f t="shared" si="118"/>
        <v>-100</v>
      </c>
      <c r="AF176" s="185">
        <v>0</v>
      </c>
      <c r="AG176" s="65">
        <v>102542.09</v>
      </c>
      <c r="AH176" s="62">
        <v>23851.199999999997</v>
      </c>
      <c r="AI176" s="60">
        <f t="shared" si="119"/>
        <v>676.65200000000186</v>
      </c>
      <c r="AJ176" s="63"/>
      <c r="AK176" s="63"/>
      <c r="AL176" s="63"/>
      <c r="AM176" s="66"/>
      <c r="AN176" s="63"/>
      <c r="AO176" s="63"/>
      <c r="AP176" s="63"/>
      <c r="AQ176" s="63"/>
      <c r="AR176" s="190">
        <f t="shared" si="156"/>
        <v>-97.163027436774669</v>
      </c>
      <c r="AS176" s="184">
        <v>227853.95</v>
      </c>
      <c r="AT176" s="185">
        <v>127069.942</v>
      </c>
      <c r="AU176" s="186">
        <f t="shared" si="149"/>
        <v>-44.231845881978352</v>
      </c>
      <c r="AY176" s="194">
        <v>8481</v>
      </c>
      <c r="AZ176" s="182" t="s">
        <v>257</v>
      </c>
      <c r="BE176" s="196">
        <v>109</v>
      </c>
      <c r="BF176" s="196">
        <v>1006.74</v>
      </c>
      <c r="BG176" s="196">
        <v>512.33999999999992</v>
      </c>
      <c r="BH176" s="196">
        <v>168.26999999999998</v>
      </c>
      <c r="BI176" s="197">
        <v>37007.96</v>
      </c>
      <c r="BJ176" s="14">
        <f t="shared" si="120"/>
        <v>21893.201402507879</v>
      </c>
      <c r="BK176" s="15">
        <f t="shared" si="150"/>
        <v>168.21475568776322</v>
      </c>
      <c r="BL176" s="184">
        <v>18472.05</v>
      </c>
      <c r="BM176" s="185">
        <v>22060.29</v>
      </c>
      <c r="BN176" s="186">
        <f t="shared" si="151"/>
        <v>19.425239754115008</v>
      </c>
      <c r="BO176" s="62">
        <f t="shared" si="121"/>
        <v>-18411.8</v>
      </c>
      <c r="BP176" s="62">
        <f t="shared" si="122"/>
        <v>5</v>
      </c>
      <c r="BQ176" s="17">
        <f t="shared" si="155"/>
        <v>-100.02715649746359</v>
      </c>
      <c r="BR176" s="62">
        <v>105</v>
      </c>
      <c r="BS176" s="62">
        <v>35.199999999992286</v>
      </c>
      <c r="BT176" s="17">
        <v>-66.476190476197829</v>
      </c>
      <c r="BU176" s="62">
        <f t="shared" si="123"/>
        <v>36746.800000000003</v>
      </c>
      <c r="BV176" s="62">
        <f t="shared" si="124"/>
        <v>0</v>
      </c>
      <c r="BW176" s="188">
        <f t="shared" si="125"/>
        <v>-100</v>
      </c>
      <c r="BX176" s="184">
        <v>60.25</v>
      </c>
      <c r="BY176" s="185">
        <v>36912.050000000003</v>
      </c>
      <c r="BZ176" s="189">
        <f t="shared" si="145"/>
        <v>61164.813278008311</v>
      </c>
      <c r="CA176" s="63">
        <f t="shared" si="126"/>
        <v>36851.800000000003</v>
      </c>
      <c r="CB176" s="63">
        <f t="shared" si="127"/>
        <v>0</v>
      </c>
      <c r="CC176" s="64">
        <f t="shared" si="128"/>
        <v>-100</v>
      </c>
      <c r="CD176" s="185">
        <v>0</v>
      </c>
      <c r="CE176" s="65">
        <v>15544.29</v>
      </c>
      <c r="CF176" s="62">
        <v>6516</v>
      </c>
      <c r="CG176" s="60">
        <f t="shared" si="129"/>
        <v>5</v>
      </c>
      <c r="CH176" s="63"/>
      <c r="CI176" s="63"/>
      <c r="CJ176" s="63"/>
      <c r="CK176" s="66"/>
      <c r="CL176" s="63"/>
      <c r="CM176" s="63"/>
      <c r="CN176" s="63"/>
      <c r="CO176" s="63"/>
      <c r="CP176" s="190">
        <f t="shared" si="157"/>
        <v>-99.923265807243709</v>
      </c>
      <c r="CQ176" s="184">
        <v>36912.050000000003</v>
      </c>
      <c r="CR176" s="185">
        <v>22065.29</v>
      </c>
      <c r="CS176" s="186">
        <f t="shared" si="153"/>
        <v>-40.22198712886442</v>
      </c>
    </row>
    <row r="177" spans="3:97" ht="13.5" hidden="1" x14ac:dyDescent="0.25">
      <c r="C177" s="181">
        <v>3501902</v>
      </c>
      <c r="D177" s="182" t="s">
        <v>258</v>
      </c>
      <c r="G177" s="184">
        <v>491362.14299999998</v>
      </c>
      <c r="H177" s="184">
        <v>398333.59499999997</v>
      </c>
      <c r="I177" s="184">
        <v>412115.69400000002</v>
      </c>
      <c r="J177" s="184">
        <v>465056.67799999996</v>
      </c>
      <c r="K177" s="185">
        <v>230805.08199999999</v>
      </c>
      <c r="L177" s="14">
        <f t="shared" si="110"/>
        <v>-50.370547737839388</v>
      </c>
      <c r="M177" s="15">
        <f t="shared" si="146"/>
        <v>-12.683839658802327</v>
      </c>
      <c r="N177" s="184">
        <v>54250.258000000002</v>
      </c>
      <c r="O177" s="185">
        <v>95276.614999999991</v>
      </c>
      <c r="P177" s="186">
        <f t="shared" si="147"/>
        <v>75.624261547290686</v>
      </c>
      <c r="Q177" s="62">
        <f t="shared" si="111"/>
        <v>134733.47699999998</v>
      </c>
      <c r="R177" s="62">
        <f t="shared" si="112"/>
        <v>28913.240000000016</v>
      </c>
      <c r="S177" s="17">
        <f t="shared" si="154"/>
        <v>-78.540418726075018</v>
      </c>
      <c r="T177" s="62">
        <v>174634.95</v>
      </c>
      <c r="U177" s="62">
        <v>85925.849000000017</v>
      </c>
      <c r="V177" s="187">
        <v>-50.796877142862861</v>
      </c>
      <c r="W177" s="62">
        <f t="shared" si="113"/>
        <v>-305380.43200000003</v>
      </c>
      <c r="X177" s="62">
        <f t="shared" si="114"/>
        <v>0</v>
      </c>
      <c r="Y177" s="188">
        <f t="shared" si="115"/>
        <v>-100</v>
      </c>
      <c r="Z177" s="184">
        <v>188983.73499999999</v>
      </c>
      <c r="AA177" s="185">
        <v>92297.553</v>
      </c>
      <c r="AB177" s="189">
        <f t="shared" si="143"/>
        <v>-51.161112886249171</v>
      </c>
      <c r="AC177" s="63">
        <f t="shared" si="116"/>
        <v>-130745.48199999999</v>
      </c>
      <c r="AD177" s="63">
        <f t="shared" si="117"/>
        <v>0</v>
      </c>
      <c r="AE177" s="64">
        <f t="shared" si="118"/>
        <v>-100</v>
      </c>
      <c r="AF177" s="185">
        <v>27947.06</v>
      </c>
      <c r="AG177" s="65">
        <v>49183.16</v>
      </c>
      <c r="AH177" s="62">
        <v>18146.394999999986</v>
      </c>
      <c r="AI177" s="60">
        <f t="shared" si="119"/>
        <v>28913.240000000016</v>
      </c>
      <c r="AJ177" s="63"/>
      <c r="AK177" s="63"/>
      <c r="AL177" s="63"/>
      <c r="AM177" s="66"/>
      <c r="AN177" s="63"/>
      <c r="AO177" s="63"/>
      <c r="AP177" s="63"/>
      <c r="AQ177" s="63"/>
      <c r="AR177" s="190">
        <f t="shared" si="156"/>
        <v>59.333244977859458</v>
      </c>
      <c r="AS177" s="184">
        <v>58238.253000000004</v>
      </c>
      <c r="AT177" s="185">
        <v>124189.85500000001</v>
      </c>
      <c r="AU177" s="186">
        <f t="shared" si="149"/>
        <v>113.24447180790263</v>
      </c>
      <c r="AY177" s="194">
        <v>3501902</v>
      </c>
      <c r="AZ177" s="182" t="s">
        <v>258</v>
      </c>
      <c r="BE177" s="196">
        <v>65510.2</v>
      </c>
      <c r="BF177" s="196">
        <v>11831.18</v>
      </c>
      <c r="BG177" s="196">
        <v>12062.33</v>
      </c>
      <c r="BH177" s="196">
        <v>28500.16</v>
      </c>
      <c r="BI177" s="197">
        <v>11687.646000000001</v>
      </c>
      <c r="BJ177" s="14">
        <f t="shared" si="120"/>
        <v>-58.990946015741663</v>
      </c>
      <c r="BK177" s="15">
        <f t="shared" si="150"/>
        <v>-22.649068443780223</v>
      </c>
      <c r="BL177" s="184">
        <v>1656.2760000000001</v>
      </c>
      <c r="BM177" s="185">
        <v>21673.4</v>
      </c>
      <c r="BN177" s="186">
        <f t="shared" si="151"/>
        <v>1208.5620995534559</v>
      </c>
      <c r="BO177" s="62">
        <f t="shared" si="121"/>
        <v>14091.104000000001</v>
      </c>
      <c r="BP177" s="62">
        <f t="shared" si="122"/>
        <v>740.59999999999854</v>
      </c>
      <c r="BQ177" s="17">
        <f t="shared" si="155"/>
        <v>-94.744201731816062</v>
      </c>
      <c r="BR177" s="62">
        <v>9963.380000000001</v>
      </c>
      <c r="BS177" s="62">
        <v>3829.3799999999978</v>
      </c>
      <c r="BT177" s="17">
        <v>-61.565452687742535</v>
      </c>
      <c r="BU177" s="62">
        <f t="shared" si="123"/>
        <v>-23521.134000000002</v>
      </c>
      <c r="BV177" s="62">
        <f t="shared" si="124"/>
        <v>0</v>
      </c>
      <c r="BW177" s="188">
        <f t="shared" si="125"/>
        <v>-100</v>
      </c>
      <c r="BX177" s="184">
        <v>15747.380000000001</v>
      </c>
      <c r="BY177" s="185">
        <v>6117.7759999999998</v>
      </c>
      <c r="BZ177" s="189">
        <f t="shared" si="145"/>
        <v>-61.150515196813693</v>
      </c>
      <c r="CA177" s="63">
        <f t="shared" si="126"/>
        <v>-13557.754000000001</v>
      </c>
      <c r="CB177" s="63">
        <f t="shared" si="127"/>
        <v>0</v>
      </c>
      <c r="CC177" s="64">
        <f t="shared" si="128"/>
        <v>-100</v>
      </c>
      <c r="CD177" s="185">
        <v>19561.400000000001</v>
      </c>
      <c r="CE177" s="65">
        <v>650</v>
      </c>
      <c r="CF177" s="62">
        <v>1462</v>
      </c>
      <c r="CG177" s="60">
        <f t="shared" si="129"/>
        <v>740.59999999999854</v>
      </c>
      <c r="CH177" s="63"/>
      <c r="CI177" s="63"/>
      <c r="CJ177" s="63"/>
      <c r="CK177" s="66"/>
      <c r="CL177" s="63"/>
      <c r="CM177" s="63"/>
      <c r="CN177" s="63"/>
      <c r="CO177" s="63"/>
      <c r="CP177" s="190">
        <f t="shared" si="157"/>
        <v>-49.343365253078076</v>
      </c>
      <c r="CQ177" s="184">
        <v>2189.6260000000002</v>
      </c>
      <c r="CR177" s="185">
        <v>22414</v>
      </c>
      <c r="CS177" s="186">
        <f t="shared" si="153"/>
        <v>923.64513391784703</v>
      </c>
    </row>
    <row r="178" spans="3:97" ht="13.5" hidden="1" x14ac:dyDescent="0.25">
      <c r="C178" s="181">
        <v>8480</v>
      </c>
      <c r="D178" s="182" t="s">
        <v>259</v>
      </c>
      <c r="G178" s="184">
        <v>66075</v>
      </c>
      <c r="H178" s="184">
        <v>130066.542</v>
      </c>
      <c r="I178" s="184">
        <v>10772.905000000001</v>
      </c>
      <c r="J178" s="184">
        <v>33352.6</v>
      </c>
      <c r="K178" s="185">
        <v>355158.62199999997</v>
      </c>
      <c r="L178" s="14">
        <f t="shared" si="110"/>
        <v>964.86037670226619</v>
      </c>
      <c r="M178" s="15">
        <f t="shared" si="146"/>
        <v>22.17249642866166</v>
      </c>
      <c r="N178" s="184">
        <v>150937.23000000001</v>
      </c>
      <c r="O178" s="185">
        <v>112154.83200000001</v>
      </c>
      <c r="P178" s="186">
        <f t="shared" si="147"/>
        <v>-25.694388322880972</v>
      </c>
      <c r="Q178" s="62">
        <f t="shared" si="111"/>
        <v>-150934.23000000001</v>
      </c>
      <c r="R178" s="62">
        <f t="shared" si="112"/>
        <v>3455.1489999999894</v>
      </c>
      <c r="S178" s="17">
        <v>100</v>
      </c>
      <c r="T178" s="62">
        <v>30829.599999999999</v>
      </c>
      <c r="U178" s="62">
        <v>1978.0090000000155</v>
      </c>
      <c r="V178" s="187">
        <v>-93.584058826582194</v>
      </c>
      <c r="W178" s="62">
        <f t="shared" si="113"/>
        <v>120104.62999999998</v>
      </c>
      <c r="X178" s="62">
        <f t="shared" si="114"/>
        <v>0</v>
      </c>
      <c r="Y178" s="188">
        <f t="shared" si="115"/>
        <v>-100</v>
      </c>
      <c r="Z178" s="184">
        <v>3</v>
      </c>
      <c r="AA178" s="185">
        <v>230370.28700000001</v>
      </c>
      <c r="AB178" s="189">
        <f t="shared" si="143"/>
        <v>7678909.5666666673</v>
      </c>
      <c r="AC178" s="63">
        <f t="shared" si="116"/>
        <v>150934.23000000001</v>
      </c>
      <c r="AD178" s="63">
        <f t="shared" si="117"/>
        <v>0</v>
      </c>
      <c r="AE178" s="64">
        <f t="shared" si="118"/>
        <v>-100</v>
      </c>
      <c r="AF178" s="185">
        <v>7181.6930000000002</v>
      </c>
      <c r="AG178" s="65">
        <v>103043.739</v>
      </c>
      <c r="AH178" s="62">
        <v>1929.4000000000078</v>
      </c>
      <c r="AI178" s="60">
        <f t="shared" si="119"/>
        <v>3455.1489999999894</v>
      </c>
      <c r="AJ178" s="63"/>
      <c r="AK178" s="63"/>
      <c r="AL178" s="63"/>
      <c r="AM178" s="66"/>
      <c r="AN178" s="63"/>
      <c r="AO178" s="63"/>
      <c r="AP178" s="63"/>
      <c r="AQ178" s="63"/>
      <c r="AR178" s="190">
        <f t="shared" si="156"/>
        <v>79.078936456928346</v>
      </c>
      <c r="AS178" s="184">
        <v>150937.23000000001</v>
      </c>
      <c r="AT178" s="185">
        <v>115609.981</v>
      </c>
      <c r="AU178" s="186">
        <f t="shared" si="149"/>
        <v>-23.405258596570249</v>
      </c>
      <c r="AY178" s="194">
        <v>8480</v>
      </c>
      <c r="AZ178" s="182" t="s">
        <v>259</v>
      </c>
      <c r="BE178" s="196">
        <v>4775</v>
      </c>
      <c r="BF178" s="196">
        <v>32958.050000000003</v>
      </c>
      <c r="BG178" s="196">
        <v>390.7</v>
      </c>
      <c r="BH178" s="196">
        <v>2642.89</v>
      </c>
      <c r="BI178" s="197">
        <v>17544.78</v>
      </c>
      <c r="BJ178" s="14">
        <f t="shared" si="120"/>
        <v>563.84828729156334</v>
      </c>
      <c r="BK178" s="15">
        <f t="shared" si="150"/>
        <v>0.79678221195749188</v>
      </c>
      <c r="BL178" s="184">
        <v>9432.5300000000007</v>
      </c>
      <c r="BM178" s="185">
        <v>9478.75</v>
      </c>
      <c r="BN178" s="186">
        <f t="shared" si="151"/>
        <v>0.49000639277054348</v>
      </c>
      <c r="BO178" s="62">
        <f t="shared" si="121"/>
        <v>-9432.1400000000012</v>
      </c>
      <c r="BP178" s="62">
        <f t="shared" si="122"/>
        <v>2898.2000000000007</v>
      </c>
      <c r="BQ178" s="17">
        <v>100</v>
      </c>
      <c r="BR178" s="62">
        <v>2579</v>
      </c>
      <c r="BS178" s="62">
        <v>2478.8600000000042</v>
      </c>
      <c r="BT178" s="17">
        <v>-3.882900348972306</v>
      </c>
      <c r="BU178" s="62">
        <f t="shared" si="123"/>
        <v>6853.1400000000012</v>
      </c>
      <c r="BV178" s="62">
        <f t="shared" si="124"/>
        <v>0</v>
      </c>
      <c r="BW178" s="188">
        <f t="shared" si="125"/>
        <v>-100</v>
      </c>
      <c r="BX178" s="184">
        <v>0.39</v>
      </c>
      <c r="BY178" s="185">
        <v>11648.669999999998</v>
      </c>
      <c r="BZ178" s="189">
        <v>100</v>
      </c>
      <c r="CA178" s="63">
        <f t="shared" si="126"/>
        <v>9432.1400000000012</v>
      </c>
      <c r="CB178" s="63">
        <f t="shared" si="127"/>
        <v>0</v>
      </c>
      <c r="CC178" s="64">
        <f t="shared" si="128"/>
        <v>-100</v>
      </c>
      <c r="CD178" s="185">
        <v>2541.25</v>
      </c>
      <c r="CE178" s="65">
        <v>5269</v>
      </c>
      <c r="CF178" s="62">
        <v>1668.5</v>
      </c>
      <c r="CG178" s="60">
        <f t="shared" si="129"/>
        <v>2898.2000000000007</v>
      </c>
      <c r="CH178" s="63"/>
      <c r="CI178" s="63"/>
      <c r="CJ178" s="63"/>
      <c r="CK178" s="66"/>
      <c r="CL178" s="63"/>
      <c r="CM178" s="63"/>
      <c r="CN178" s="63"/>
      <c r="CO178" s="63"/>
      <c r="CP178" s="190">
        <f t="shared" si="157"/>
        <v>73.700928978124097</v>
      </c>
      <c r="CQ178" s="184">
        <v>9432.5300000000007</v>
      </c>
      <c r="CR178" s="185">
        <v>12376.95</v>
      </c>
      <c r="CS178" s="186">
        <f t="shared" si="153"/>
        <v>31.21559115104855</v>
      </c>
    </row>
    <row r="179" spans="3:97" ht="13.5" hidden="1" x14ac:dyDescent="0.25">
      <c r="C179" s="181" t="s">
        <v>260</v>
      </c>
      <c r="D179" s="182" t="s">
        <v>261</v>
      </c>
      <c r="G179" s="184">
        <v>562614.99699999997</v>
      </c>
      <c r="H179" s="184">
        <v>820561.71600000001</v>
      </c>
      <c r="I179" s="184">
        <v>1969434.97</v>
      </c>
      <c r="J179" s="184">
        <v>495138.64399999997</v>
      </c>
      <c r="K179" s="185">
        <v>504020.875</v>
      </c>
      <c r="L179" s="14">
        <f t="shared" si="110"/>
        <v>1.7938876530105836</v>
      </c>
      <c r="M179" s="15">
        <f t="shared" si="146"/>
        <v>-6.9944209256373853</v>
      </c>
      <c r="N179" s="184">
        <v>112850.01700000001</v>
      </c>
      <c r="O179" s="185">
        <v>53787.71</v>
      </c>
      <c r="P179" s="186">
        <f t="shared" si="147"/>
        <v>-52.336994331157257</v>
      </c>
      <c r="Q179" s="62">
        <f t="shared" si="111"/>
        <v>125092.62699999999</v>
      </c>
      <c r="R179" s="62">
        <f t="shared" si="112"/>
        <v>53520</v>
      </c>
      <c r="S179" s="17">
        <f>(R179-Q179)/Q179*100</f>
        <v>-57.215703847997368</v>
      </c>
      <c r="T179" s="62">
        <v>90134.999999999971</v>
      </c>
      <c r="U179" s="62">
        <v>87573.607999999978</v>
      </c>
      <c r="V179" s="187">
        <v>-2.8417285183336034</v>
      </c>
      <c r="W179" s="62">
        <f t="shared" si="113"/>
        <v>-124517.62699999998</v>
      </c>
      <c r="X179" s="62">
        <f t="shared" si="114"/>
        <v>0</v>
      </c>
      <c r="Y179" s="188">
        <f t="shared" si="115"/>
        <v>-100</v>
      </c>
      <c r="Z179" s="184">
        <v>237942.644</v>
      </c>
      <c r="AA179" s="185">
        <v>281009.76699999999</v>
      </c>
      <c r="AB179" s="189">
        <f t="shared" si="143"/>
        <v>18.099791729640526</v>
      </c>
      <c r="AC179" s="63">
        <f t="shared" si="116"/>
        <v>-34382.627000000008</v>
      </c>
      <c r="AD179" s="63">
        <f t="shared" si="117"/>
        <v>0</v>
      </c>
      <c r="AE179" s="64">
        <f t="shared" si="118"/>
        <v>-100</v>
      </c>
      <c r="AF179" s="185">
        <v>30022.5</v>
      </c>
      <c r="AG179" s="65">
        <v>6811.25</v>
      </c>
      <c r="AH179" s="62">
        <v>16953.96</v>
      </c>
      <c r="AI179" s="60">
        <f t="shared" si="119"/>
        <v>53520</v>
      </c>
      <c r="AJ179" s="63"/>
      <c r="AK179" s="63"/>
      <c r="AL179" s="63"/>
      <c r="AM179" s="66"/>
      <c r="AN179" s="63"/>
      <c r="AO179" s="63"/>
      <c r="AP179" s="63"/>
      <c r="AQ179" s="63"/>
      <c r="AR179" s="190">
        <f t="shared" si="156"/>
        <v>215.67846096133297</v>
      </c>
      <c r="AS179" s="184">
        <v>203560.01699999999</v>
      </c>
      <c r="AT179" s="185">
        <v>107307.71</v>
      </c>
      <c r="AU179" s="186">
        <f t="shared" si="149"/>
        <v>-47.284485636489208</v>
      </c>
      <c r="AY179" s="194" t="s">
        <v>260</v>
      </c>
      <c r="AZ179" s="182" t="s">
        <v>261</v>
      </c>
      <c r="BE179" s="196">
        <v>173963</v>
      </c>
      <c r="BF179" s="196">
        <v>137405</v>
      </c>
      <c r="BG179" s="196">
        <v>415764.07999999996</v>
      </c>
      <c r="BH179" s="196">
        <v>24889.5</v>
      </c>
      <c r="BI179" s="197">
        <v>57208.740000000005</v>
      </c>
      <c r="BJ179" s="14">
        <f t="shared" si="120"/>
        <v>129.85090098234198</v>
      </c>
      <c r="BK179" s="15">
        <f t="shared" si="150"/>
        <v>-32.515744282475879</v>
      </c>
      <c r="BL179" s="184">
        <v>4336.12</v>
      </c>
      <c r="BM179" s="185">
        <v>2165.4499999999998</v>
      </c>
      <c r="BN179" s="186">
        <f t="shared" si="151"/>
        <v>-50.060192061105326</v>
      </c>
      <c r="BO179" s="62">
        <f t="shared" si="121"/>
        <v>6271.88</v>
      </c>
      <c r="BP179" s="62">
        <f t="shared" si="122"/>
        <v>2100</v>
      </c>
      <c r="BQ179" s="17">
        <f>(BP179-BO179)/BO179*100</f>
        <v>-66.51721652837746</v>
      </c>
      <c r="BR179" s="62">
        <v>8100</v>
      </c>
      <c r="BS179" s="62">
        <v>4294.0000000000045</v>
      </c>
      <c r="BT179" s="17">
        <v>-46.987654320987602</v>
      </c>
      <c r="BU179" s="62">
        <f t="shared" si="123"/>
        <v>-10746.880000000001</v>
      </c>
      <c r="BV179" s="62">
        <f t="shared" si="124"/>
        <v>0</v>
      </c>
      <c r="BW179" s="188">
        <f t="shared" si="125"/>
        <v>-100</v>
      </c>
      <c r="BX179" s="184">
        <v>10608</v>
      </c>
      <c r="BY179" s="185">
        <v>47614.740000000005</v>
      </c>
      <c r="BZ179" s="189">
        <f t="shared" ref="BZ179:BZ191" si="158">(BY179-BX179)/BX179*100</f>
        <v>348.85690045248873</v>
      </c>
      <c r="CA179" s="63">
        <f t="shared" si="126"/>
        <v>-2646.88</v>
      </c>
      <c r="CB179" s="63">
        <f t="shared" si="127"/>
        <v>0</v>
      </c>
      <c r="CC179" s="64">
        <f t="shared" si="128"/>
        <v>-100</v>
      </c>
      <c r="CD179" s="185">
        <v>1100</v>
      </c>
      <c r="CE179" s="65">
        <v>225</v>
      </c>
      <c r="CF179" s="62">
        <v>840.44999999999982</v>
      </c>
      <c r="CG179" s="60">
        <f t="shared" si="129"/>
        <v>2100</v>
      </c>
      <c r="CH179" s="63"/>
      <c r="CI179" s="63"/>
      <c r="CJ179" s="63"/>
      <c r="CK179" s="66"/>
      <c r="CL179" s="63"/>
      <c r="CM179" s="63"/>
      <c r="CN179" s="63"/>
      <c r="CO179" s="63"/>
      <c r="CP179" s="190">
        <f t="shared" si="157"/>
        <v>149.86614313760492</v>
      </c>
      <c r="CQ179" s="184">
        <v>7961.12</v>
      </c>
      <c r="CR179" s="185">
        <v>4265.45</v>
      </c>
      <c r="CS179" s="186">
        <f t="shared" si="153"/>
        <v>-46.421483409369536</v>
      </c>
    </row>
    <row r="180" spans="3:97" ht="27" hidden="1" x14ac:dyDescent="0.25">
      <c r="C180" s="181" t="s">
        <v>262</v>
      </c>
      <c r="D180" s="182" t="s">
        <v>263</v>
      </c>
      <c r="G180" s="184">
        <v>286927.59999999998</v>
      </c>
      <c r="H180" s="184">
        <v>31549.75</v>
      </c>
      <c r="I180" s="184">
        <v>7083.9450000000006</v>
      </c>
      <c r="J180" s="184">
        <v>22903.179</v>
      </c>
      <c r="K180" s="185">
        <v>209717.4</v>
      </c>
      <c r="L180" s="14">
        <f t="shared" si="110"/>
        <v>815.66939244547655</v>
      </c>
      <c r="M180" s="15">
        <f t="shared" si="146"/>
        <v>-9.0374948874941055</v>
      </c>
      <c r="N180" s="184">
        <v>4</v>
      </c>
      <c r="O180" s="185">
        <v>104706.58</v>
      </c>
      <c r="P180" s="186">
        <f t="shared" si="147"/>
        <v>2617564.5</v>
      </c>
      <c r="Q180" s="62">
        <f t="shared" si="111"/>
        <v>16980.8</v>
      </c>
      <c r="R180" s="62">
        <f t="shared" si="112"/>
        <v>775</v>
      </c>
      <c r="S180" s="17">
        <v>100</v>
      </c>
      <c r="T180" s="62">
        <v>3643.2999999999993</v>
      </c>
      <c r="U180" s="62">
        <v>60820</v>
      </c>
      <c r="V180" s="187">
        <v>1569.3656849559468</v>
      </c>
      <c r="W180" s="62">
        <f t="shared" si="113"/>
        <v>-9135.5999999999985</v>
      </c>
      <c r="X180" s="62">
        <f t="shared" si="114"/>
        <v>0</v>
      </c>
      <c r="Y180" s="188">
        <f t="shared" si="115"/>
        <v>-100</v>
      </c>
      <c r="Z180" s="184">
        <v>16984.8</v>
      </c>
      <c r="AA180" s="185">
        <v>48467.5</v>
      </c>
      <c r="AB180" s="189">
        <f t="shared" si="143"/>
        <v>185.35808487588906</v>
      </c>
      <c r="AC180" s="63">
        <f t="shared" si="116"/>
        <v>-5492.2999999999993</v>
      </c>
      <c r="AD180" s="63">
        <f t="shared" si="117"/>
        <v>0</v>
      </c>
      <c r="AE180" s="64">
        <f t="shared" si="118"/>
        <v>-100</v>
      </c>
      <c r="AF180" s="185">
        <v>47400</v>
      </c>
      <c r="AG180" s="65">
        <v>25436.479999999996</v>
      </c>
      <c r="AH180" s="62">
        <v>31870.100000000006</v>
      </c>
      <c r="AI180" s="60">
        <f t="shared" si="119"/>
        <v>775</v>
      </c>
      <c r="AJ180" s="63"/>
      <c r="AK180" s="63"/>
      <c r="AL180" s="63"/>
      <c r="AM180" s="66"/>
      <c r="AN180" s="63"/>
      <c r="AO180" s="63"/>
      <c r="AP180" s="63"/>
      <c r="AQ180" s="63"/>
      <c r="AR180" s="190">
        <f t="shared" si="156"/>
        <v>-97.568253629577555</v>
      </c>
      <c r="AS180" s="184">
        <v>11492.5</v>
      </c>
      <c r="AT180" s="185">
        <v>105481.58</v>
      </c>
      <c r="AU180" s="186">
        <f t="shared" si="149"/>
        <v>817.82971503154226</v>
      </c>
      <c r="AY180" s="194" t="s">
        <v>262</v>
      </c>
      <c r="AZ180" s="182" t="s">
        <v>263</v>
      </c>
      <c r="BE180" s="196">
        <v>52373.4</v>
      </c>
      <c r="BF180" s="196">
        <v>35229.85</v>
      </c>
      <c r="BG180" s="196">
        <v>3162.29</v>
      </c>
      <c r="BH180" s="196">
        <v>2961.4</v>
      </c>
      <c r="BI180" s="197">
        <v>69385.2</v>
      </c>
      <c r="BJ180" s="14">
        <f t="shared" si="120"/>
        <v>2242.9864253393666</v>
      </c>
      <c r="BK180" s="15">
        <f t="shared" si="150"/>
        <v>-17.417154499696892</v>
      </c>
      <c r="BL180" s="184">
        <v>15</v>
      </c>
      <c r="BM180" s="185">
        <v>32813.919999999998</v>
      </c>
      <c r="BN180" s="186">
        <f t="shared" si="151"/>
        <v>218659.46666666665</v>
      </c>
      <c r="BO180" s="62">
        <f t="shared" si="121"/>
        <v>1786.6</v>
      </c>
      <c r="BP180" s="62">
        <f t="shared" si="122"/>
        <v>25</v>
      </c>
      <c r="BQ180" s="17">
        <v>100</v>
      </c>
      <c r="BR180" s="62">
        <v>629.80000000000018</v>
      </c>
      <c r="BS180" s="62">
        <v>20270</v>
      </c>
      <c r="BT180" s="17">
        <v>3118.482057796125</v>
      </c>
      <c r="BU180" s="62">
        <f t="shared" si="123"/>
        <v>1409.6</v>
      </c>
      <c r="BV180" s="62">
        <f t="shared" si="124"/>
        <v>0</v>
      </c>
      <c r="BW180" s="188">
        <f t="shared" si="125"/>
        <v>-100</v>
      </c>
      <c r="BX180" s="184">
        <v>1801.6</v>
      </c>
      <c r="BY180" s="185">
        <v>16166</v>
      </c>
      <c r="BZ180" s="189">
        <f t="shared" si="158"/>
        <v>797.31349911190057</v>
      </c>
      <c r="CA180" s="63">
        <f t="shared" si="126"/>
        <v>2039.4</v>
      </c>
      <c r="CB180" s="63">
        <f t="shared" si="127"/>
        <v>0</v>
      </c>
      <c r="CC180" s="64">
        <f t="shared" si="128"/>
        <v>-100</v>
      </c>
      <c r="CD180" s="185">
        <v>15800</v>
      </c>
      <c r="CE180" s="65">
        <v>8221</v>
      </c>
      <c r="CF180" s="62">
        <v>8792.9199999999983</v>
      </c>
      <c r="CG180" s="60">
        <f t="shared" si="129"/>
        <v>25</v>
      </c>
      <c r="CH180" s="63"/>
      <c r="CI180" s="63"/>
      <c r="CJ180" s="63"/>
      <c r="CK180" s="66"/>
      <c r="CL180" s="63"/>
      <c r="CM180" s="63"/>
      <c r="CN180" s="63"/>
      <c r="CO180" s="63"/>
      <c r="CP180" s="190">
        <f t="shared" si="157"/>
        <v>-99.715680342821273</v>
      </c>
      <c r="CQ180" s="184">
        <v>3841</v>
      </c>
      <c r="CR180" s="185">
        <v>32838.92</v>
      </c>
      <c r="CS180" s="186">
        <f t="shared" si="153"/>
        <v>754.95756313460026</v>
      </c>
    </row>
    <row r="181" spans="3:97" ht="13.5" hidden="1" x14ac:dyDescent="0.25">
      <c r="C181" s="181">
        <v>1902</v>
      </c>
      <c r="D181" s="182" t="s">
        <v>264</v>
      </c>
      <c r="G181" s="184">
        <v>505878.84399999998</v>
      </c>
      <c r="H181" s="184">
        <v>456656.17599999998</v>
      </c>
      <c r="I181" s="184">
        <v>402942.30300000001</v>
      </c>
      <c r="J181" s="184">
        <v>384365.56099999999</v>
      </c>
      <c r="K181" s="185">
        <v>246949.53300000002</v>
      </c>
      <c r="L181" s="14">
        <f t="shared" si="110"/>
        <v>-35.751389287449712</v>
      </c>
      <c r="M181" s="15">
        <f t="shared" si="146"/>
        <v>-14.84152970192801</v>
      </c>
      <c r="N181" s="184">
        <v>49347.846000000005</v>
      </c>
      <c r="O181" s="185">
        <v>90494.222999999998</v>
      </c>
      <c r="P181" s="186">
        <f t="shared" si="147"/>
        <v>83.380289790156169</v>
      </c>
      <c r="Q181" s="62">
        <f t="shared" si="111"/>
        <v>180474.41699999996</v>
      </c>
      <c r="R181" s="62">
        <f t="shared" si="112"/>
        <v>11358.036999999998</v>
      </c>
      <c r="S181" s="17">
        <f t="shared" ref="S181:S191" si="159">(R181-Q181)/Q181*100</f>
        <v>-93.706566731837668</v>
      </c>
      <c r="T181" s="62">
        <v>44217.132000000027</v>
      </c>
      <c r="U181" s="62">
        <v>103607.12700000001</v>
      </c>
      <c r="V181" s="187">
        <v>134.314444003288</v>
      </c>
      <c r="W181" s="62">
        <f t="shared" si="113"/>
        <v>-205462.81800000003</v>
      </c>
      <c r="X181" s="62">
        <f t="shared" si="114"/>
        <v>0</v>
      </c>
      <c r="Y181" s="188">
        <f t="shared" si="115"/>
        <v>-100</v>
      </c>
      <c r="Z181" s="184">
        <v>229822.26299999998</v>
      </c>
      <c r="AA181" s="185">
        <v>81061.028999999995</v>
      </c>
      <c r="AB181" s="189">
        <f t="shared" si="143"/>
        <v>-64.728817851732671</v>
      </c>
      <c r="AC181" s="63">
        <f t="shared" si="116"/>
        <v>-161245.68599999999</v>
      </c>
      <c r="AD181" s="63">
        <f t="shared" si="117"/>
        <v>0</v>
      </c>
      <c r="AE181" s="64">
        <f t="shared" si="118"/>
        <v>-100</v>
      </c>
      <c r="AF181" s="185">
        <v>13508.681999999999</v>
      </c>
      <c r="AG181" s="65">
        <v>38873.108999999997</v>
      </c>
      <c r="AH181" s="62">
        <v>38112.432000000001</v>
      </c>
      <c r="AI181" s="60">
        <f t="shared" si="119"/>
        <v>11358.036999999998</v>
      </c>
      <c r="AJ181" s="63"/>
      <c r="AK181" s="63"/>
      <c r="AL181" s="63"/>
      <c r="AM181" s="66"/>
      <c r="AN181" s="63"/>
      <c r="AO181" s="63"/>
      <c r="AP181" s="63"/>
      <c r="AQ181" s="63"/>
      <c r="AR181" s="190">
        <f t="shared" si="156"/>
        <v>-70.198603437324607</v>
      </c>
      <c r="AS181" s="184">
        <v>68576.57699999999</v>
      </c>
      <c r="AT181" s="185">
        <v>101852.26</v>
      </c>
      <c r="AU181" s="186">
        <f t="shared" si="149"/>
        <v>48.523394511219202</v>
      </c>
      <c r="AY181" s="194">
        <v>1902</v>
      </c>
      <c r="AZ181" s="182" t="s">
        <v>264</v>
      </c>
      <c r="BE181" s="196">
        <v>320838.06</v>
      </c>
      <c r="BF181" s="196">
        <v>323333.68</v>
      </c>
      <c r="BG181" s="196">
        <v>257799.61000000002</v>
      </c>
      <c r="BH181" s="196">
        <v>277877.98</v>
      </c>
      <c r="BI181" s="197">
        <v>157410.60800000001</v>
      </c>
      <c r="BJ181" s="14">
        <f t="shared" si="120"/>
        <v>-43.352615417745582</v>
      </c>
      <c r="BK181" s="15">
        <f t="shared" si="150"/>
        <v>-14.577959417484053</v>
      </c>
      <c r="BL181" s="184">
        <v>32552.108</v>
      </c>
      <c r="BM181" s="185">
        <v>56208.56</v>
      </c>
      <c r="BN181" s="186">
        <f t="shared" si="151"/>
        <v>72.672565475636773</v>
      </c>
      <c r="BO181" s="62">
        <f t="shared" si="121"/>
        <v>143828.052</v>
      </c>
      <c r="BP181" s="62">
        <f t="shared" si="122"/>
        <v>10498.619999999995</v>
      </c>
      <c r="BQ181" s="17">
        <f t="shared" ref="BQ181:BQ191" si="160">(BP181-BO181)/BO181*100</f>
        <v>-92.700575545582723</v>
      </c>
      <c r="BR181" s="62">
        <v>37107</v>
      </c>
      <c r="BS181" s="62">
        <v>63944</v>
      </c>
      <c r="BT181" s="17">
        <v>72.323281321583536</v>
      </c>
      <c r="BU181" s="62">
        <f t="shared" si="123"/>
        <v>-171336.052</v>
      </c>
      <c r="BV181" s="62">
        <f t="shared" si="124"/>
        <v>0</v>
      </c>
      <c r="BW181" s="188">
        <f t="shared" si="125"/>
        <v>-100</v>
      </c>
      <c r="BX181" s="184">
        <v>176380.16</v>
      </c>
      <c r="BY181" s="185">
        <v>51537.108</v>
      </c>
      <c r="BZ181" s="189">
        <f t="shared" si="158"/>
        <v>-70.780666034093628</v>
      </c>
      <c r="CA181" s="63">
        <f t="shared" si="126"/>
        <v>-134229.052</v>
      </c>
      <c r="CB181" s="63">
        <f t="shared" si="127"/>
        <v>0</v>
      </c>
      <c r="CC181" s="64">
        <f t="shared" si="128"/>
        <v>-100</v>
      </c>
      <c r="CD181" s="185">
        <v>3568</v>
      </c>
      <c r="CE181" s="65">
        <v>24316.720000000001</v>
      </c>
      <c r="CF181" s="62">
        <v>28323.839999999997</v>
      </c>
      <c r="CG181" s="60">
        <f t="shared" si="129"/>
        <v>10498.619999999995</v>
      </c>
      <c r="CH181" s="63"/>
      <c r="CI181" s="63"/>
      <c r="CJ181" s="63"/>
      <c r="CK181" s="66"/>
      <c r="CL181" s="63"/>
      <c r="CM181" s="63"/>
      <c r="CN181" s="63"/>
      <c r="CO181" s="63"/>
      <c r="CP181" s="190">
        <f t="shared" si="157"/>
        <v>-62.933627643709343</v>
      </c>
      <c r="CQ181" s="184">
        <v>42151.108</v>
      </c>
      <c r="CR181" s="185">
        <v>66707.179999999993</v>
      </c>
      <c r="CS181" s="186">
        <f t="shared" si="153"/>
        <v>58.257239643617417</v>
      </c>
    </row>
    <row r="182" spans="3:97" ht="13.5" hidden="1" x14ac:dyDescent="0.25">
      <c r="C182" s="181" t="s">
        <v>265</v>
      </c>
      <c r="D182" s="182" t="s">
        <v>266</v>
      </c>
      <c r="G182" s="184">
        <v>2234892.7760000001</v>
      </c>
      <c r="H182" s="184">
        <v>2610028.6269999994</v>
      </c>
      <c r="I182" s="184">
        <v>1127288.7919999999</v>
      </c>
      <c r="J182" s="184">
        <v>757622.88800000004</v>
      </c>
      <c r="K182" s="185">
        <v>1332736.497</v>
      </c>
      <c r="L182" s="14">
        <f t="shared" si="110"/>
        <v>75.910273845897848</v>
      </c>
      <c r="M182" s="15">
        <f t="shared" si="146"/>
        <v>-20.314683594538991</v>
      </c>
      <c r="N182" s="184">
        <v>260697.5</v>
      </c>
      <c r="O182" s="185">
        <v>61040</v>
      </c>
      <c r="P182" s="186">
        <f t="shared" si="147"/>
        <v>-76.585889776465052</v>
      </c>
      <c r="Q182" s="62">
        <f t="shared" si="111"/>
        <v>364534.38800000004</v>
      </c>
      <c r="R182" s="62">
        <f t="shared" si="112"/>
        <v>36300</v>
      </c>
      <c r="S182" s="17">
        <f t="shared" si="159"/>
        <v>-90.042091721673174</v>
      </c>
      <c r="T182" s="62">
        <v>70514</v>
      </c>
      <c r="U182" s="62">
        <v>612896.63699999999</v>
      </c>
      <c r="V182" s="187">
        <v>769.18432793487818</v>
      </c>
      <c r="W182" s="62">
        <f t="shared" si="113"/>
        <v>-435048.38800000004</v>
      </c>
      <c r="X182" s="62">
        <f t="shared" si="114"/>
        <v>0</v>
      </c>
      <c r="Y182" s="188">
        <f t="shared" si="115"/>
        <v>-100</v>
      </c>
      <c r="Z182" s="184">
        <v>625231.88800000004</v>
      </c>
      <c r="AA182" s="185">
        <v>662969.86</v>
      </c>
      <c r="AB182" s="189">
        <f t="shared" si="143"/>
        <v>6.0358360992617746</v>
      </c>
      <c r="AC182" s="63">
        <f t="shared" si="116"/>
        <v>-364534.38800000004</v>
      </c>
      <c r="AD182" s="63">
        <f t="shared" si="117"/>
        <v>0</v>
      </c>
      <c r="AE182" s="64">
        <f t="shared" si="118"/>
        <v>-100</v>
      </c>
      <c r="AF182" s="185">
        <v>1850</v>
      </c>
      <c r="AG182" s="65">
        <v>59190</v>
      </c>
      <c r="AH182" s="62">
        <v>0</v>
      </c>
      <c r="AI182" s="60">
        <f t="shared" si="119"/>
        <v>36300</v>
      </c>
      <c r="AJ182" s="63"/>
      <c r="AK182" s="63"/>
      <c r="AL182" s="63"/>
      <c r="AM182" s="66"/>
      <c r="AN182" s="63"/>
      <c r="AO182" s="63"/>
      <c r="AP182" s="63"/>
      <c r="AQ182" s="63"/>
      <c r="AR182" s="190">
        <v>100</v>
      </c>
      <c r="AS182" s="184">
        <v>260697.5</v>
      </c>
      <c r="AT182" s="185">
        <v>97340</v>
      </c>
      <c r="AU182" s="186">
        <f t="shared" si="149"/>
        <v>-62.661705616662985</v>
      </c>
      <c r="AY182" s="194" t="s">
        <v>265</v>
      </c>
      <c r="AZ182" s="182" t="s">
        <v>266</v>
      </c>
      <c r="BE182" s="196">
        <v>779647</v>
      </c>
      <c r="BF182" s="196">
        <v>581201.69999999995</v>
      </c>
      <c r="BG182" s="196">
        <v>369360.6</v>
      </c>
      <c r="BH182" s="196">
        <v>323406</v>
      </c>
      <c r="BI182" s="197">
        <v>595225.83000000007</v>
      </c>
      <c r="BJ182" s="14">
        <f t="shared" si="120"/>
        <v>84.049099274596045</v>
      </c>
      <c r="BK182" s="15">
        <f t="shared" si="150"/>
        <v>-10.649112390709689</v>
      </c>
      <c r="BL182" s="184">
        <v>262215</v>
      </c>
      <c r="BM182" s="185">
        <v>8805</v>
      </c>
      <c r="BN182" s="186">
        <f t="shared" si="151"/>
        <v>-96.642068531548546</v>
      </c>
      <c r="BO182" s="62">
        <f t="shared" si="121"/>
        <v>-36269</v>
      </c>
      <c r="BP182" s="62">
        <f t="shared" si="122"/>
        <v>22000</v>
      </c>
      <c r="BQ182" s="17">
        <f t="shared" si="160"/>
        <v>-160.65786208607901</v>
      </c>
      <c r="BR182" s="62">
        <v>59640</v>
      </c>
      <c r="BS182" s="62">
        <v>204836.50000000006</v>
      </c>
      <c r="BT182" s="17">
        <v>243.4548960429243</v>
      </c>
      <c r="BU182" s="62">
        <f t="shared" si="123"/>
        <v>-23371</v>
      </c>
      <c r="BV182" s="62">
        <f t="shared" si="124"/>
        <v>0</v>
      </c>
      <c r="BW182" s="188">
        <f t="shared" si="125"/>
        <v>-100</v>
      </c>
      <c r="BX182" s="184">
        <v>225946</v>
      </c>
      <c r="BY182" s="185">
        <v>387224.33</v>
      </c>
      <c r="BZ182" s="189">
        <f t="shared" si="158"/>
        <v>71.379148115036344</v>
      </c>
      <c r="CA182" s="63">
        <f t="shared" si="126"/>
        <v>36269</v>
      </c>
      <c r="CB182" s="63">
        <f t="shared" si="127"/>
        <v>0</v>
      </c>
      <c r="CC182" s="64">
        <f t="shared" si="128"/>
        <v>-100</v>
      </c>
      <c r="CD182" s="185">
        <v>400</v>
      </c>
      <c r="CE182" s="65">
        <v>8405</v>
      </c>
      <c r="CF182" s="62">
        <v>0</v>
      </c>
      <c r="CG182" s="60">
        <f t="shared" si="129"/>
        <v>22000</v>
      </c>
      <c r="CH182" s="63"/>
      <c r="CI182" s="63"/>
      <c r="CJ182" s="63"/>
      <c r="CK182" s="66"/>
      <c r="CL182" s="63"/>
      <c r="CM182" s="63"/>
      <c r="CN182" s="63"/>
      <c r="CO182" s="63"/>
      <c r="CP182" s="190">
        <v>100</v>
      </c>
      <c r="CQ182" s="184">
        <v>262215</v>
      </c>
      <c r="CR182" s="185">
        <v>30805</v>
      </c>
      <c r="CS182" s="186">
        <f t="shared" si="153"/>
        <v>-88.252006940869137</v>
      </c>
    </row>
    <row r="183" spans="3:97" ht="13.5" hidden="1" x14ac:dyDescent="0.25">
      <c r="C183" s="181" t="s">
        <v>267</v>
      </c>
      <c r="D183" s="182" t="s">
        <v>268</v>
      </c>
      <c r="G183" s="184">
        <v>191114.408</v>
      </c>
      <c r="H183" s="184">
        <v>431513.18199999997</v>
      </c>
      <c r="I183" s="184">
        <v>122568.69100000001</v>
      </c>
      <c r="J183" s="184">
        <v>543922.25399999996</v>
      </c>
      <c r="K183" s="185">
        <v>147391.065</v>
      </c>
      <c r="L183" s="14">
        <f t="shared" si="110"/>
        <v>-72.902181531259785</v>
      </c>
      <c r="M183" s="15">
        <f t="shared" si="146"/>
        <v>-2.8394819942686524</v>
      </c>
      <c r="N183" s="184">
        <v>54480.921999999999</v>
      </c>
      <c r="O183" s="185">
        <v>64766.7</v>
      </c>
      <c r="P183" s="186">
        <f t="shared" si="147"/>
        <v>18.87959605382596</v>
      </c>
      <c r="Q183" s="62">
        <f t="shared" si="111"/>
        <v>178971.209</v>
      </c>
      <c r="R183" s="62">
        <f t="shared" si="112"/>
        <v>30258.089000000007</v>
      </c>
      <c r="S183" s="17">
        <f t="shared" si="159"/>
        <v>-83.09332033399852</v>
      </c>
      <c r="T183" s="62">
        <v>197766.223</v>
      </c>
      <c r="U183" s="62">
        <v>51201.396999999983</v>
      </c>
      <c r="V183" s="187">
        <v>-74.11014063812101</v>
      </c>
      <c r="W183" s="62">
        <f t="shared" si="113"/>
        <v>-350088.68599999999</v>
      </c>
      <c r="X183" s="62">
        <f t="shared" si="114"/>
        <v>0</v>
      </c>
      <c r="Y183" s="188">
        <f t="shared" si="115"/>
        <v>-100</v>
      </c>
      <c r="Z183" s="184">
        <v>233452.13099999999</v>
      </c>
      <c r="AA183" s="185">
        <v>84849.668000000005</v>
      </c>
      <c r="AB183" s="189">
        <f t="shared" si="143"/>
        <v>-63.654361330289156</v>
      </c>
      <c r="AC183" s="63">
        <f t="shared" si="116"/>
        <v>-152322.46299999999</v>
      </c>
      <c r="AD183" s="63">
        <f t="shared" si="117"/>
        <v>0</v>
      </c>
      <c r="AE183" s="64">
        <f t="shared" si="118"/>
        <v>-100</v>
      </c>
      <c r="AF183" s="185">
        <v>0</v>
      </c>
      <c r="AG183" s="65">
        <v>27989.735000000001</v>
      </c>
      <c r="AH183" s="62">
        <v>36776.964999999997</v>
      </c>
      <c r="AI183" s="60">
        <f t="shared" si="119"/>
        <v>30258.089000000007</v>
      </c>
      <c r="AJ183" s="63"/>
      <c r="AK183" s="63"/>
      <c r="AL183" s="63"/>
      <c r="AM183" s="66"/>
      <c r="AN183" s="63"/>
      <c r="AO183" s="63"/>
      <c r="AP183" s="63"/>
      <c r="AQ183" s="63"/>
      <c r="AR183" s="190">
        <f>(AI183-AH183)/AH183*100</f>
        <v>-17.725432210080385</v>
      </c>
      <c r="AS183" s="184">
        <v>81129.668000000005</v>
      </c>
      <c r="AT183" s="185">
        <v>95024.789000000004</v>
      </c>
      <c r="AU183" s="186">
        <f t="shared" si="149"/>
        <v>17.127052707771465</v>
      </c>
      <c r="AY183" s="194" t="s">
        <v>267</v>
      </c>
      <c r="AZ183" s="182" t="s">
        <v>268</v>
      </c>
      <c r="BE183" s="196">
        <v>154530</v>
      </c>
      <c r="BF183" s="196">
        <v>163557</v>
      </c>
      <c r="BG183" s="196">
        <v>81338.5</v>
      </c>
      <c r="BH183" s="196">
        <v>153139</v>
      </c>
      <c r="BI183" s="197">
        <v>110851</v>
      </c>
      <c r="BJ183" s="14">
        <f t="shared" si="120"/>
        <v>-27.614128340919038</v>
      </c>
      <c r="BK183" s="15">
        <f t="shared" si="150"/>
        <v>-7.041944786034108</v>
      </c>
      <c r="BL183" s="184">
        <v>32257</v>
      </c>
      <c r="BM183" s="185">
        <v>37416</v>
      </c>
      <c r="BN183" s="186">
        <f t="shared" si="151"/>
        <v>15.993427783116843</v>
      </c>
      <c r="BO183" s="62">
        <f t="shared" si="121"/>
        <v>46789.5</v>
      </c>
      <c r="BP183" s="62">
        <f t="shared" si="122"/>
        <v>13147</v>
      </c>
      <c r="BQ183" s="17">
        <f t="shared" si="160"/>
        <v>-71.901815578281443</v>
      </c>
      <c r="BR183" s="62">
        <v>44577.5</v>
      </c>
      <c r="BS183" s="62">
        <v>37514</v>
      </c>
      <c r="BT183" s="17">
        <v>-15.845437720823286</v>
      </c>
      <c r="BU183" s="62">
        <f t="shared" si="123"/>
        <v>-72457</v>
      </c>
      <c r="BV183" s="62">
        <f t="shared" si="124"/>
        <v>0</v>
      </c>
      <c r="BW183" s="188">
        <f t="shared" si="125"/>
        <v>-100</v>
      </c>
      <c r="BX183" s="184">
        <v>79046.5</v>
      </c>
      <c r="BY183" s="185">
        <v>55847</v>
      </c>
      <c r="BZ183" s="189">
        <f t="shared" si="158"/>
        <v>-29.349180545628208</v>
      </c>
      <c r="CA183" s="63">
        <f t="shared" si="126"/>
        <v>-27879.5</v>
      </c>
      <c r="CB183" s="63">
        <f t="shared" si="127"/>
        <v>0</v>
      </c>
      <c r="CC183" s="64">
        <f t="shared" si="128"/>
        <v>-100</v>
      </c>
      <c r="CD183" s="185">
        <v>0</v>
      </c>
      <c r="CE183" s="65">
        <v>24023</v>
      </c>
      <c r="CF183" s="62">
        <v>13393</v>
      </c>
      <c r="CG183" s="60">
        <f t="shared" si="129"/>
        <v>13147</v>
      </c>
      <c r="CH183" s="63"/>
      <c r="CI183" s="63"/>
      <c r="CJ183" s="63"/>
      <c r="CK183" s="66"/>
      <c r="CL183" s="63"/>
      <c r="CM183" s="63"/>
      <c r="CN183" s="63"/>
      <c r="CO183" s="63"/>
      <c r="CP183" s="190">
        <f>(CG183-CF183)/CF183*100</f>
        <v>-1.8367804076756515</v>
      </c>
      <c r="CQ183" s="184">
        <v>51167</v>
      </c>
      <c r="CR183" s="185">
        <v>50563</v>
      </c>
      <c r="CS183" s="186">
        <f t="shared" si="153"/>
        <v>-1.1804483358414604</v>
      </c>
    </row>
    <row r="184" spans="3:97" ht="13.5" hidden="1" x14ac:dyDescent="0.25">
      <c r="C184" s="181" t="s">
        <v>269</v>
      </c>
      <c r="D184" s="182" t="s">
        <v>270</v>
      </c>
      <c r="G184" s="184">
        <v>495267.44499999995</v>
      </c>
      <c r="H184" s="184">
        <v>453701.69700000004</v>
      </c>
      <c r="I184" s="184">
        <v>979358.20299999998</v>
      </c>
      <c r="J184" s="184">
        <v>547395.68500000006</v>
      </c>
      <c r="K184" s="185">
        <v>560089.38</v>
      </c>
      <c r="L184" s="14">
        <f t="shared" si="110"/>
        <v>2.318924929048344</v>
      </c>
      <c r="M184" s="15">
        <f t="shared" si="146"/>
        <v>4.4327243937986651</v>
      </c>
      <c r="N184" s="184">
        <v>313470.92099999997</v>
      </c>
      <c r="O184" s="185">
        <v>68245.616999999998</v>
      </c>
      <c r="P184" s="186">
        <f t="shared" si="147"/>
        <v>-78.229043771495483</v>
      </c>
      <c r="Q184" s="62">
        <f t="shared" si="111"/>
        <v>-125485.57199999999</v>
      </c>
      <c r="R184" s="62">
        <f t="shared" si="112"/>
        <v>16273.982999999993</v>
      </c>
      <c r="S184" s="17">
        <f t="shared" si="159"/>
        <v>-112.96880807938621</v>
      </c>
      <c r="T184" s="62">
        <v>104191.933</v>
      </c>
      <c r="U184" s="62">
        <v>93335.953000000052</v>
      </c>
      <c r="V184" s="187">
        <v>-10.419213548903015</v>
      </c>
      <c r="W184" s="62">
        <f t="shared" si="113"/>
        <v>61425.645000000019</v>
      </c>
      <c r="X184" s="62">
        <f t="shared" si="114"/>
        <v>0</v>
      </c>
      <c r="Y184" s="188">
        <f t="shared" si="115"/>
        <v>-100</v>
      </c>
      <c r="Z184" s="184">
        <v>187985.34899999999</v>
      </c>
      <c r="AA184" s="185">
        <v>380381.33299999998</v>
      </c>
      <c r="AB184" s="189">
        <f t="shared" si="143"/>
        <v>102.34626529325963</v>
      </c>
      <c r="AC184" s="63">
        <f t="shared" si="116"/>
        <v>165617.57800000004</v>
      </c>
      <c r="AD184" s="63">
        <f t="shared" si="117"/>
        <v>0</v>
      </c>
      <c r="AE184" s="64">
        <f t="shared" si="118"/>
        <v>-100</v>
      </c>
      <c r="AF184" s="185">
        <v>18061.201000000001</v>
      </c>
      <c r="AG184" s="65">
        <v>31819.672999999995</v>
      </c>
      <c r="AH184" s="62">
        <v>18364.743000000002</v>
      </c>
      <c r="AI184" s="60">
        <f t="shared" si="119"/>
        <v>16273.982999999993</v>
      </c>
      <c r="AJ184" s="63"/>
      <c r="AK184" s="63"/>
      <c r="AL184" s="63"/>
      <c r="AM184" s="66"/>
      <c r="AN184" s="63"/>
      <c r="AO184" s="63"/>
      <c r="AP184" s="63"/>
      <c r="AQ184" s="63"/>
      <c r="AR184" s="190">
        <f>(AI184-AH184)/AH184*100</f>
        <v>-11.3846406671741</v>
      </c>
      <c r="AS184" s="184">
        <v>353602.92700000003</v>
      </c>
      <c r="AT184" s="185">
        <v>84519.599999999991</v>
      </c>
      <c r="AU184" s="186">
        <f t="shared" si="149"/>
        <v>-76.097596047331379</v>
      </c>
      <c r="AY184" s="194" t="s">
        <v>269</v>
      </c>
      <c r="AZ184" s="182" t="s">
        <v>270</v>
      </c>
      <c r="BE184" s="196">
        <v>187779.32</v>
      </c>
      <c r="BF184" s="196">
        <v>236229.29800000001</v>
      </c>
      <c r="BG184" s="196">
        <v>131445.19</v>
      </c>
      <c r="BH184" s="196">
        <v>76900.58</v>
      </c>
      <c r="BI184" s="197">
        <v>427484.09</v>
      </c>
      <c r="BJ184" s="14">
        <f t="shared" si="120"/>
        <v>455.89189314306867</v>
      </c>
      <c r="BK184" s="15">
        <f t="shared" si="150"/>
        <v>5.3692828856354993</v>
      </c>
      <c r="BL184" s="184">
        <v>29687.26</v>
      </c>
      <c r="BM184" s="185">
        <v>12100.86</v>
      </c>
      <c r="BN184" s="186">
        <f t="shared" si="151"/>
        <v>-59.238878899568363</v>
      </c>
      <c r="BO184" s="62">
        <f t="shared" si="121"/>
        <v>30709.600000000002</v>
      </c>
      <c r="BP184" s="62">
        <f t="shared" si="122"/>
        <v>1064.0399999999986</v>
      </c>
      <c r="BQ184" s="17">
        <f t="shared" si="160"/>
        <v>-96.53515513064319</v>
      </c>
      <c r="BR184" s="62">
        <v>9973.2799999999988</v>
      </c>
      <c r="BS184" s="62">
        <v>7248.5899999999929</v>
      </c>
      <c r="BT184" s="17">
        <v>-27.319898769512204</v>
      </c>
      <c r="BU184" s="62">
        <f t="shared" si="123"/>
        <v>-20277.119999999995</v>
      </c>
      <c r="BV184" s="62">
        <f t="shared" si="124"/>
        <v>0</v>
      </c>
      <c r="BW184" s="188">
        <f t="shared" si="125"/>
        <v>-100</v>
      </c>
      <c r="BX184" s="184">
        <v>60396.86</v>
      </c>
      <c r="BY184" s="185">
        <v>53723.06</v>
      </c>
      <c r="BZ184" s="189">
        <f t="shared" si="158"/>
        <v>-11.04991219742219</v>
      </c>
      <c r="CA184" s="63">
        <f t="shared" si="126"/>
        <v>-10303.839999999997</v>
      </c>
      <c r="CB184" s="63">
        <f t="shared" si="127"/>
        <v>0</v>
      </c>
      <c r="CC184" s="64">
        <f t="shared" si="128"/>
        <v>-100</v>
      </c>
      <c r="CD184" s="185">
        <v>954.31000000000006</v>
      </c>
      <c r="CE184" s="65">
        <v>8448.1600000000017</v>
      </c>
      <c r="CF184" s="62">
        <v>2698.389999999999</v>
      </c>
      <c r="CG184" s="60">
        <f t="shared" si="129"/>
        <v>1064.0399999999986</v>
      </c>
      <c r="CH184" s="63"/>
      <c r="CI184" s="63"/>
      <c r="CJ184" s="63"/>
      <c r="CK184" s="66"/>
      <c r="CL184" s="63"/>
      <c r="CM184" s="63"/>
      <c r="CN184" s="63"/>
      <c r="CO184" s="63"/>
      <c r="CP184" s="190">
        <f>(CG184-CF184)/CF184*100</f>
        <v>-60.567597715674935</v>
      </c>
      <c r="CQ184" s="184">
        <v>50093.020000000004</v>
      </c>
      <c r="CR184" s="185">
        <v>13164.9</v>
      </c>
      <c r="CS184" s="186">
        <f t="shared" si="153"/>
        <v>-73.719092999383946</v>
      </c>
    </row>
    <row r="185" spans="3:97" ht="13.5" hidden="1" x14ac:dyDescent="0.25">
      <c r="C185" s="181">
        <v>8477</v>
      </c>
      <c r="D185" s="182" t="s">
        <v>271</v>
      </c>
      <c r="G185" s="184">
        <v>46977.25</v>
      </c>
      <c r="H185" s="184">
        <v>52632.122000000003</v>
      </c>
      <c r="I185" s="184">
        <v>196406.74300000002</v>
      </c>
      <c r="J185" s="184">
        <v>43865.39</v>
      </c>
      <c r="K185" s="185">
        <v>105060.046</v>
      </c>
      <c r="L185" s="14">
        <f t="shared" si="110"/>
        <v>139.50555551882704</v>
      </c>
      <c r="M185" s="15">
        <f t="shared" si="146"/>
        <v>15.344558436478422</v>
      </c>
      <c r="N185" s="184">
        <v>52253.370999999999</v>
      </c>
      <c r="O185" s="185">
        <v>81700</v>
      </c>
      <c r="P185" s="186">
        <f t="shared" si="147"/>
        <v>56.353548941368778</v>
      </c>
      <c r="Q185" s="62">
        <f t="shared" si="111"/>
        <v>-13087.981</v>
      </c>
      <c r="R185" s="62">
        <f t="shared" si="112"/>
        <v>0</v>
      </c>
      <c r="S185" s="17">
        <f t="shared" si="159"/>
        <v>-100</v>
      </c>
      <c r="T185" s="62">
        <v>4700</v>
      </c>
      <c r="U185" s="62">
        <v>2601</v>
      </c>
      <c r="V185" s="187">
        <v>-44.659574468085104</v>
      </c>
      <c r="W185" s="62">
        <f t="shared" si="113"/>
        <v>8387.9809999999998</v>
      </c>
      <c r="X185" s="62">
        <f t="shared" si="114"/>
        <v>0</v>
      </c>
      <c r="Y185" s="188">
        <v>100</v>
      </c>
      <c r="Z185" s="184">
        <v>39165.39</v>
      </c>
      <c r="AA185" s="185">
        <v>71959.046000000002</v>
      </c>
      <c r="AB185" s="189">
        <f t="shared" si="143"/>
        <v>83.731212685485843</v>
      </c>
      <c r="AC185" s="63">
        <f t="shared" si="116"/>
        <v>13087.981</v>
      </c>
      <c r="AD185" s="63">
        <f t="shared" si="117"/>
        <v>0</v>
      </c>
      <c r="AE185" s="64">
        <f t="shared" si="118"/>
        <v>-100</v>
      </c>
      <c r="AF185" s="185">
        <v>0</v>
      </c>
      <c r="AG185" s="65">
        <v>63700</v>
      </c>
      <c r="AH185" s="62">
        <v>18000</v>
      </c>
      <c r="AI185" s="60">
        <f t="shared" si="119"/>
        <v>0</v>
      </c>
      <c r="AJ185" s="63"/>
      <c r="AK185" s="63"/>
      <c r="AL185" s="63"/>
      <c r="AM185" s="66"/>
      <c r="AN185" s="63"/>
      <c r="AO185" s="63"/>
      <c r="AP185" s="63"/>
      <c r="AQ185" s="63"/>
      <c r="AR185" s="190">
        <f>(AI185-AH185)/AH185*100</f>
        <v>-100</v>
      </c>
      <c r="AS185" s="184">
        <v>52253.370999999999</v>
      </c>
      <c r="AT185" s="185">
        <v>81700</v>
      </c>
      <c r="AU185" s="186">
        <f t="shared" si="149"/>
        <v>56.353548941368778</v>
      </c>
      <c r="AY185" s="194">
        <v>8477</v>
      </c>
      <c r="AZ185" s="182" t="s">
        <v>271</v>
      </c>
      <c r="BE185" s="196">
        <v>2498</v>
      </c>
      <c r="BF185" s="196">
        <v>8192.6</v>
      </c>
      <c r="BG185" s="196">
        <v>49863</v>
      </c>
      <c r="BH185" s="196">
        <v>7881.78</v>
      </c>
      <c r="BI185" s="197">
        <v>5903.9400000000005</v>
      </c>
      <c r="BJ185" s="14">
        <f t="shared" si="120"/>
        <v>-25.093823983922402</v>
      </c>
      <c r="BK185" s="15">
        <f t="shared" si="150"/>
        <v>18.312370506468142</v>
      </c>
      <c r="BL185" s="184">
        <v>832</v>
      </c>
      <c r="BM185" s="185">
        <v>100000</v>
      </c>
      <c r="BN185" s="186">
        <f t="shared" si="151"/>
        <v>11919.23076923077</v>
      </c>
      <c r="BO185" s="62">
        <f t="shared" si="121"/>
        <v>5349.78</v>
      </c>
      <c r="BP185" s="62">
        <f t="shared" si="122"/>
        <v>0</v>
      </c>
      <c r="BQ185" s="17">
        <f t="shared" si="160"/>
        <v>-100</v>
      </c>
      <c r="BR185" s="62">
        <v>1700</v>
      </c>
      <c r="BS185" s="62">
        <v>169.99999999999932</v>
      </c>
      <c r="BT185" s="17">
        <v>-90.000000000000028</v>
      </c>
      <c r="BU185" s="62">
        <f t="shared" si="123"/>
        <v>-7049.78</v>
      </c>
      <c r="BV185" s="62">
        <f t="shared" si="124"/>
        <v>0</v>
      </c>
      <c r="BW185" s="188">
        <v>100</v>
      </c>
      <c r="BX185" s="184">
        <v>6181.78</v>
      </c>
      <c r="BY185" s="185">
        <v>3109.24</v>
      </c>
      <c r="BZ185" s="189">
        <f t="shared" si="158"/>
        <v>-49.703159931281931</v>
      </c>
      <c r="CA185" s="63">
        <f t="shared" si="126"/>
        <v>-5349.78</v>
      </c>
      <c r="CB185" s="63">
        <f t="shared" si="127"/>
        <v>0</v>
      </c>
      <c r="CC185" s="64">
        <f t="shared" si="128"/>
        <v>-100</v>
      </c>
      <c r="CD185" s="185">
        <v>0</v>
      </c>
      <c r="CE185" s="65">
        <v>75000</v>
      </c>
      <c r="CF185" s="62">
        <v>25000</v>
      </c>
      <c r="CG185" s="60">
        <f t="shared" si="129"/>
        <v>0</v>
      </c>
      <c r="CH185" s="63"/>
      <c r="CI185" s="63"/>
      <c r="CJ185" s="63"/>
      <c r="CK185" s="66"/>
      <c r="CL185" s="63"/>
      <c r="CM185" s="63"/>
      <c r="CN185" s="63"/>
      <c r="CO185" s="63"/>
      <c r="CP185" s="190">
        <f>(CG185-CF185)/CF185*100</f>
        <v>-100</v>
      </c>
      <c r="CQ185" s="184">
        <v>832</v>
      </c>
      <c r="CR185" s="185">
        <v>100000</v>
      </c>
      <c r="CS185" s="186">
        <f t="shared" si="153"/>
        <v>11919.23076923077</v>
      </c>
    </row>
    <row r="186" spans="3:97" ht="13.5" hidden="1" x14ac:dyDescent="0.25">
      <c r="C186" s="181">
        <v>8483</v>
      </c>
      <c r="D186" s="182" t="s">
        <v>272</v>
      </c>
      <c r="G186" s="184">
        <v>39451.218999999997</v>
      </c>
      <c r="H186" s="184">
        <v>66351.3</v>
      </c>
      <c r="I186" s="184">
        <v>43006.411999999997</v>
      </c>
      <c r="J186" s="184">
        <v>19419.596000000001</v>
      </c>
      <c r="K186" s="185">
        <v>41668.502</v>
      </c>
      <c r="L186" s="14">
        <f t="shared" si="110"/>
        <v>114.5693556137831</v>
      </c>
      <c r="M186" s="15">
        <f t="shared" si="146"/>
        <v>-10.589490933245187</v>
      </c>
      <c r="N186" s="184">
        <v>9892.07</v>
      </c>
      <c r="O186" s="185">
        <v>73131.716</v>
      </c>
      <c r="P186" s="186">
        <f t="shared" si="147"/>
        <v>639.29638589294257</v>
      </c>
      <c r="Q186" s="62">
        <f t="shared" si="111"/>
        <v>-926.10000000000036</v>
      </c>
      <c r="R186" s="62">
        <f t="shared" si="112"/>
        <v>0</v>
      </c>
      <c r="S186" s="17">
        <f t="shared" si="159"/>
        <v>-100</v>
      </c>
      <c r="T186" s="62">
        <v>5612.12</v>
      </c>
      <c r="U186" s="62">
        <v>6161.5500000000029</v>
      </c>
      <c r="V186" s="187">
        <v>9.7900615097325616</v>
      </c>
      <c r="W186" s="62">
        <f t="shared" si="113"/>
        <v>-158.15999999999804</v>
      </c>
      <c r="X186" s="62">
        <f t="shared" si="114"/>
        <v>0</v>
      </c>
      <c r="Y186" s="188">
        <f>(X186-W186)/W186*100</f>
        <v>-100</v>
      </c>
      <c r="Z186" s="184">
        <v>8965.9699999999993</v>
      </c>
      <c r="AA186" s="185">
        <v>19884.932000000001</v>
      </c>
      <c r="AB186" s="189">
        <f t="shared" si="143"/>
        <v>121.78227230294102</v>
      </c>
      <c r="AC186" s="63">
        <f t="shared" si="116"/>
        <v>5453.9600000000009</v>
      </c>
      <c r="AD186" s="63">
        <f t="shared" si="117"/>
        <v>0</v>
      </c>
      <c r="AE186" s="64">
        <f t="shared" si="118"/>
        <v>-100</v>
      </c>
      <c r="AF186" s="185">
        <v>53744.586000000003</v>
      </c>
      <c r="AG186" s="65">
        <v>18177.609999999993</v>
      </c>
      <c r="AH186" s="62">
        <v>1209.5200000000041</v>
      </c>
      <c r="AI186" s="60">
        <f t="shared" si="119"/>
        <v>0</v>
      </c>
      <c r="AJ186" s="63"/>
      <c r="AK186" s="63"/>
      <c r="AL186" s="63"/>
      <c r="AM186" s="66"/>
      <c r="AN186" s="63"/>
      <c r="AO186" s="63"/>
      <c r="AP186" s="63"/>
      <c r="AQ186" s="63"/>
      <c r="AR186" s="190">
        <f>(AI186-AH186)/AH186*100</f>
        <v>-100</v>
      </c>
      <c r="AS186" s="184">
        <v>14419.93</v>
      </c>
      <c r="AT186" s="185">
        <v>73131.716</v>
      </c>
      <c r="AU186" s="186">
        <f t="shared" si="149"/>
        <v>407.15721920980201</v>
      </c>
      <c r="AY186" s="194">
        <v>8483</v>
      </c>
      <c r="AZ186" s="182" t="s">
        <v>272</v>
      </c>
      <c r="BE186" s="196">
        <v>4232</v>
      </c>
      <c r="BF186" s="196">
        <v>29797.200000000001</v>
      </c>
      <c r="BG186" s="196">
        <v>11142.5</v>
      </c>
      <c r="BH186" s="196">
        <v>4434.2899999999991</v>
      </c>
      <c r="BI186" s="197">
        <v>5129.3209999999999</v>
      </c>
      <c r="BJ186" s="14">
        <f t="shared" si="120"/>
        <v>15.674008691357603</v>
      </c>
      <c r="BK186" s="15">
        <f t="shared" si="150"/>
        <v>-14.105034900251042</v>
      </c>
      <c r="BL186" s="184">
        <v>1425.58</v>
      </c>
      <c r="BM186" s="185">
        <v>3862.65</v>
      </c>
      <c r="BN186" s="186">
        <f t="shared" si="151"/>
        <v>170.95287532092203</v>
      </c>
      <c r="BO186" s="62">
        <f t="shared" si="121"/>
        <v>1111.5999999999999</v>
      </c>
      <c r="BP186" s="62">
        <f t="shared" si="122"/>
        <v>0</v>
      </c>
      <c r="BQ186" s="17">
        <f t="shared" si="160"/>
        <v>-100</v>
      </c>
      <c r="BR186" s="62">
        <v>1109.8600000000001</v>
      </c>
      <c r="BS186" s="62">
        <v>1205.2809999999999</v>
      </c>
      <c r="BT186" s="17">
        <v>8.5975708647937417</v>
      </c>
      <c r="BU186" s="62">
        <f t="shared" si="123"/>
        <v>-966.76000000000022</v>
      </c>
      <c r="BV186" s="62">
        <f t="shared" si="124"/>
        <v>0</v>
      </c>
      <c r="BW186" s="188">
        <f>(BV186-BU186)/BU186*100</f>
        <v>-100</v>
      </c>
      <c r="BX186" s="184">
        <v>2537.1799999999998</v>
      </c>
      <c r="BY186" s="185">
        <v>3055.5199999999995</v>
      </c>
      <c r="BZ186" s="189">
        <f t="shared" si="158"/>
        <v>20.429768483119044</v>
      </c>
      <c r="CA186" s="63">
        <f t="shared" si="126"/>
        <v>143.09999999999991</v>
      </c>
      <c r="CB186" s="63">
        <f t="shared" si="127"/>
        <v>0</v>
      </c>
      <c r="CC186" s="64">
        <f t="shared" si="128"/>
        <v>-100</v>
      </c>
      <c r="CD186" s="185">
        <v>2203</v>
      </c>
      <c r="CE186" s="65">
        <v>1582.65</v>
      </c>
      <c r="CF186" s="62">
        <v>77</v>
      </c>
      <c r="CG186" s="60">
        <f t="shared" si="129"/>
        <v>0</v>
      </c>
      <c r="CH186" s="63"/>
      <c r="CI186" s="63"/>
      <c r="CJ186" s="63"/>
      <c r="CK186" s="66"/>
      <c r="CL186" s="63"/>
      <c r="CM186" s="63"/>
      <c r="CN186" s="63"/>
      <c r="CO186" s="63"/>
      <c r="CP186" s="190">
        <f>(CG186-CF186)/CF186*100</f>
        <v>-100</v>
      </c>
      <c r="CQ186" s="184">
        <v>2680.2799999999997</v>
      </c>
      <c r="CR186" s="185">
        <v>3862.65</v>
      </c>
      <c r="CS186" s="186">
        <f t="shared" si="153"/>
        <v>44.113674690703974</v>
      </c>
    </row>
    <row r="187" spans="3:97" ht="13.5" hidden="1" x14ac:dyDescent="0.25">
      <c r="C187" s="181">
        <v>8427</v>
      </c>
      <c r="D187" s="182" t="s">
        <v>273</v>
      </c>
      <c r="G187" s="184">
        <v>0</v>
      </c>
      <c r="H187" s="184">
        <v>8166</v>
      </c>
      <c r="I187" s="184">
        <v>87480</v>
      </c>
      <c r="J187" s="184">
        <v>53040</v>
      </c>
      <c r="K187" s="185">
        <v>0</v>
      </c>
      <c r="L187" s="14">
        <f t="shared" si="110"/>
        <v>-100</v>
      </c>
      <c r="M187" s="15">
        <v>0</v>
      </c>
      <c r="N187" s="184">
        <v>0</v>
      </c>
      <c r="O187" s="185">
        <v>66755.732999999993</v>
      </c>
      <c r="P187" s="186">
        <v>100</v>
      </c>
      <c r="Q187" s="62">
        <f t="shared" si="111"/>
        <v>53040</v>
      </c>
      <c r="R187" s="62">
        <f t="shared" si="112"/>
        <v>0</v>
      </c>
      <c r="S187" s="17">
        <f t="shared" si="159"/>
        <v>-100</v>
      </c>
      <c r="T187" s="62">
        <v>0</v>
      </c>
      <c r="U187" s="62">
        <v>0</v>
      </c>
      <c r="V187" s="187">
        <v>0</v>
      </c>
      <c r="W187" s="62">
        <f t="shared" si="113"/>
        <v>-53040</v>
      </c>
      <c r="X187" s="62">
        <f t="shared" si="114"/>
        <v>0</v>
      </c>
      <c r="Y187" s="188">
        <v>0</v>
      </c>
      <c r="Z187" s="184">
        <v>53040</v>
      </c>
      <c r="AA187" s="185">
        <v>0</v>
      </c>
      <c r="AB187" s="189">
        <f t="shared" si="143"/>
        <v>-100</v>
      </c>
      <c r="AC187" s="63">
        <f t="shared" si="116"/>
        <v>-53040</v>
      </c>
      <c r="AD187" s="63">
        <f t="shared" si="117"/>
        <v>0</v>
      </c>
      <c r="AE187" s="64">
        <v>0</v>
      </c>
      <c r="AF187" s="185">
        <v>0</v>
      </c>
      <c r="AG187" s="65">
        <v>66755.732999999993</v>
      </c>
      <c r="AH187" s="62">
        <v>0</v>
      </c>
      <c r="AI187" s="60">
        <f t="shared" si="119"/>
        <v>0</v>
      </c>
      <c r="AJ187" s="63"/>
      <c r="AK187" s="63"/>
      <c r="AL187" s="63"/>
      <c r="AM187" s="66"/>
      <c r="AN187" s="63"/>
      <c r="AO187" s="63"/>
      <c r="AP187" s="63"/>
      <c r="AQ187" s="63"/>
      <c r="AR187" s="190">
        <v>0</v>
      </c>
      <c r="AS187" s="184">
        <v>0</v>
      </c>
      <c r="AT187" s="185">
        <v>66755.732999999993</v>
      </c>
      <c r="AU187" s="186">
        <v>100</v>
      </c>
      <c r="AY187" s="194">
        <v>8427</v>
      </c>
      <c r="AZ187" s="182" t="s">
        <v>273</v>
      </c>
      <c r="BE187" s="196">
        <v>0</v>
      </c>
      <c r="BF187" s="196">
        <v>20588</v>
      </c>
      <c r="BG187" s="196">
        <v>8933.3330000000005</v>
      </c>
      <c r="BH187" s="196">
        <v>7500</v>
      </c>
      <c r="BI187" s="197">
        <v>0</v>
      </c>
      <c r="BJ187" s="14">
        <f t="shared" si="120"/>
        <v>-100</v>
      </c>
      <c r="BK187" s="15">
        <v>0</v>
      </c>
      <c r="BL187" s="184">
        <v>0</v>
      </c>
      <c r="BM187" s="185">
        <v>13000</v>
      </c>
      <c r="BN187" s="186">
        <v>100</v>
      </c>
      <c r="BO187" s="62">
        <f t="shared" si="121"/>
        <v>7500</v>
      </c>
      <c r="BP187" s="62">
        <f t="shared" si="122"/>
        <v>0</v>
      </c>
      <c r="BQ187" s="17">
        <f t="shared" si="160"/>
        <v>-100</v>
      </c>
      <c r="BR187" s="62">
        <v>0</v>
      </c>
      <c r="BS187" s="62">
        <v>0</v>
      </c>
      <c r="BT187" s="17">
        <v>0</v>
      </c>
      <c r="BU187" s="62">
        <f t="shared" si="123"/>
        <v>-7500</v>
      </c>
      <c r="BV187" s="62">
        <f t="shared" si="124"/>
        <v>0</v>
      </c>
      <c r="BW187" s="188">
        <v>0</v>
      </c>
      <c r="BX187" s="184">
        <v>7500</v>
      </c>
      <c r="BY187" s="185">
        <v>0</v>
      </c>
      <c r="BZ187" s="189">
        <f t="shared" si="158"/>
        <v>-100</v>
      </c>
      <c r="CA187" s="63">
        <f t="shared" si="126"/>
        <v>-7500</v>
      </c>
      <c r="CB187" s="63">
        <f t="shared" si="127"/>
        <v>0</v>
      </c>
      <c r="CC187" s="64">
        <v>0</v>
      </c>
      <c r="CD187" s="185">
        <v>0</v>
      </c>
      <c r="CE187" s="65">
        <v>13000</v>
      </c>
      <c r="CF187" s="62">
        <v>0</v>
      </c>
      <c r="CG187" s="60">
        <f t="shared" si="129"/>
        <v>0</v>
      </c>
      <c r="CH187" s="63"/>
      <c r="CI187" s="63"/>
      <c r="CJ187" s="63"/>
      <c r="CK187" s="66"/>
      <c r="CL187" s="63"/>
      <c r="CM187" s="63"/>
      <c r="CN187" s="63"/>
      <c r="CO187" s="63"/>
      <c r="CP187" s="190">
        <v>0</v>
      </c>
      <c r="CQ187" s="184">
        <v>0</v>
      </c>
      <c r="CR187" s="185">
        <v>13000</v>
      </c>
      <c r="CS187" s="186">
        <v>100</v>
      </c>
    </row>
    <row r="188" spans="3:97" ht="13.5" hidden="1" x14ac:dyDescent="0.25">
      <c r="C188" s="181" t="s">
        <v>274</v>
      </c>
      <c r="D188" s="182" t="s">
        <v>275</v>
      </c>
      <c r="G188" s="184">
        <v>283314</v>
      </c>
      <c r="H188" s="184">
        <v>242629.34</v>
      </c>
      <c r="I188" s="184">
        <v>268284.94</v>
      </c>
      <c r="J188" s="184">
        <v>240817.15</v>
      </c>
      <c r="K188" s="185">
        <v>220896.59</v>
      </c>
      <c r="L188" s="14">
        <f t="shared" si="110"/>
        <v>-8.2720686628838518</v>
      </c>
      <c r="M188" s="15">
        <f>LOGEST(G188:K188)*100-100</f>
        <v>-4.9266920815146591</v>
      </c>
      <c r="N188" s="184">
        <v>43687.6</v>
      </c>
      <c r="O188" s="185">
        <v>45584</v>
      </c>
      <c r="P188" s="186">
        <f t="shared" ref="P188:P200" si="161">(O188-N188)/N188*100</f>
        <v>4.340819820727166</v>
      </c>
      <c r="Q188" s="62">
        <f t="shared" si="111"/>
        <v>46965.799999999996</v>
      </c>
      <c r="R188" s="62">
        <f t="shared" si="112"/>
        <v>16694.850000000002</v>
      </c>
      <c r="S188" s="17">
        <f t="shared" si="159"/>
        <v>-64.453176566778367</v>
      </c>
      <c r="T188" s="62">
        <v>82347.000000000015</v>
      </c>
      <c r="U188" s="62">
        <v>84716.799999999988</v>
      </c>
      <c r="V188" s="187">
        <v>2.8778219000084682</v>
      </c>
      <c r="W188" s="62">
        <f t="shared" si="113"/>
        <v>-111566.35</v>
      </c>
      <c r="X188" s="62">
        <f t="shared" si="114"/>
        <v>0</v>
      </c>
      <c r="Y188" s="188">
        <f t="shared" ref="Y188:Y200" si="162">(X188-W188)/W188*100</f>
        <v>-100</v>
      </c>
      <c r="Z188" s="184">
        <v>90653.4</v>
      </c>
      <c r="AA188" s="185">
        <v>83960.75</v>
      </c>
      <c r="AB188" s="189">
        <f t="shared" si="143"/>
        <v>-7.3826795244304062</v>
      </c>
      <c r="AC188" s="63">
        <f t="shared" si="116"/>
        <v>-29219.349999999991</v>
      </c>
      <c r="AD188" s="63">
        <f t="shared" si="117"/>
        <v>0</v>
      </c>
      <c r="AE188" s="64">
        <f t="shared" ref="AE188:AE200" si="163">(AD188-AC188)/AC188*100</f>
        <v>-100</v>
      </c>
      <c r="AF188" s="185">
        <v>17347.2</v>
      </c>
      <c r="AG188" s="65">
        <v>9655</v>
      </c>
      <c r="AH188" s="62">
        <v>18581.8</v>
      </c>
      <c r="AI188" s="60">
        <f t="shared" si="119"/>
        <v>16694.850000000002</v>
      </c>
      <c r="AJ188" s="63"/>
      <c r="AK188" s="63"/>
      <c r="AL188" s="63"/>
      <c r="AM188" s="66"/>
      <c r="AN188" s="63"/>
      <c r="AO188" s="63"/>
      <c r="AP188" s="63"/>
      <c r="AQ188" s="63"/>
      <c r="AR188" s="190">
        <f>(AI188-AH188)/AH188*100</f>
        <v>-10.154828918619279</v>
      </c>
      <c r="AS188" s="184">
        <v>61434.05</v>
      </c>
      <c r="AT188" s="185">
        <v>62278.85</v>
      </c>
      <c r="AU188" s="186">
        <f t="shared" ref="AU188:AU200" si="164">(AT188-AS188)/AS188*100</f>
        <v>1.3751331712625092</v>
      </c>
      <c r="AY188" s="194" t="s">
        <v>274</v>
      </c>
      <c r="AZ188" s="182" t="s">
        <v>275</v>
      </c>
      <c r="BE188" s="196">
        <v>99619</v>
      </c>
      <c r="BF188" s="196">
        <v>82277.75</v>
      </c>
      <c r="BG188" s="196">
        <v>103167.15</v>
      </c>
      <c r="BH188" s="196">
        <v>86856.5</v>
      </c>
      <c r="BI188" s="197">
        <v>71009.34</v>
      </c>
      <c r="BJ188" s="14">
        <f t="shared" si="120"/>
        <v>-18.245220564954842</v>
      </c>
      <c r="BK188" s="15">
        <f>LOGEST(BE188:BI188)*100-100</f>
        <v>-6.0392117545040946</v>
      </c>
      <c r="BL188" s="184">
        <v>13610.39</v>
      </c>
      <c r="BM188" s="185">
        <v>17454.05</v>
      </c>
      <c r="BN188" s="186">
        <f t="shared" ref="BN188:BN200" si="165">(BM188-BL188)/BL188*100</f>
        <v>28.240630870974311</v>
      </c>
      <c r="BO188" s="62">
        <f t="shared" si="121"/>
        <v>20623.61</v>
      </c>
      <c r="BP188" s="62">
        <f t="shared" si="122"/>
        <v>4573.5</v>
      </c>
      <c r="BQ188" s="17">
        <f t="shared" si="160"/>
        <v>-77.823960014759791</v>
      </c>
      <c r="BR188" s="62">
        <v>27800.9</v>
      </c>
      <c r="BS188" s="62">
        <v>28496.750000000007</v>
      </c>
      <c r="BT188" s="17">
        <v>2.5029765223428226</v>
      </c>
      <c r="BU188" s="62">
        <f t="shared" si="123"/>
        <v>-43246.51</v>
      </c>
      <c r="BV188" s="62">
        <f t="shared" si="124"/>
        <v>0</v>
      </c>
      <c r="BW188" s="188">
        <f t="shared" ref="BW188:BW200" si="166">(BV188-BU188)/BU188*100</f>
        <v>-100</v>
      </c>
      <c r="BX188" s="184">
        <v>34234</v>
      </c>
      <c r="BY188" s="185">
        <v>25950.76</v>
      </c>
      <c r="BZ188" s="189">
        <f t="shared" si="158"/>
        <v>-24.195945551206407</v>
      </c>
      <c r="CA188" s="63">
        <f t="shared" si="126"/>
        <v>-15445.61</v>
      </c>
      <c r="CB188" s="63">
        <f t="shared" si="127"/>
        <v>0</v>
      </c>
      <c r="CC188" s="64">
        <f t="shared" ref="CC188:CC200" si="167">(CB188-CA188)/CA188*100</f>
        <v>-100</v>
      </c>
      <c r="CD188" s="185">
        <v>8535.5499999999993</v>
      </c>
      <c r="CE188" s="65">
        <v>3696</v>
      </c>
      <c r="CF188" s="62">
        <v>5222.5</v>
      </c>
      <c r="CG188" s="60">
        <f t="shared" si="129"/>
        <v>4573.5</v>
      </c>
      <c r="CH188" s="63"/>
      <c r="CI188" s="63"/>
      <c r="CJ188" s="63"/>
      <c r="CK188" s="66"/>
      <c r="CL188" s="63"/>
      <c r="CM188" s="63"/>
      <c r="CN188" s="63"/>
      <c r="CO188" s="63"/>
      <c r="CP188" s="190">
        <f>(CG188-CF188)/CF188*100</f>
        <v>-12.426998563906174</v>
      </c>
      <c r="CQ188" s="184">
        <v>18788.39</v>
      </c>
      <c r="CR188" s="185">
        <v>22027.55</v>
      </c>
      <c r="CS188" s="186">
        <f t="shared" ref="CS188:CS200" si="168">(CR188-CQ188)/CQ188*100</f>
        <v>17.240221221722564</v>
      </c>
    </row>
    <row r="189" spans="3:97" ht="13.5" hidden="1" x14ac:dyDescent="0.25">
      <c r="C189" s="181">
        <v>740200</v>
      </c>
      <c r="D189" s="182" t="s">
        <v>276</v>
      </c>
      <c r="G189" s="184">
        <v>383819.20900000003</v>
      </c>
      <c r="H189" s="184">
        <v>1041225.4739999999</v>
      </c>
      <c r="I189" s="184">
        <v>264209.83799999999</v>
      </c>
      <c r="J189" s="184">
        <v>280696.77500000002</v>
      </c>
      <c r="K189" s="185">
        <v>1138493.9049999998</v>
      </c>
      <c r="L189" s="14">
        <f t="shared" si="110"/>
        <v>305.5956485428091</v>
      </c>
      <c r="M189" s="15">
        <f>LOGEST(G189:K189)*100-100</f>
        <v>9.0209757237855968</v>
      </c>
      <c r="N189" s="184">
        <v>83205.649999999994</v>
      </c>
      <c r="O189" s="185">
        <v>52490.745999999999</v>
      </c>
      <c r="P189" s="186">
        <f t="shared" si="161"/>
        <v>-36.914445112801829</v>
      </c>
      <c r="Q189" s="62">
        <f t="shared" si="111"/>
        <v>67310.673999999999</v>
      </c>
      <c r="R189" s="62">
        <f t="shared" si="112"/>
        <v>3097.7410000000018</v>
      </c>
      <c r="S189" s="17">
        <f t="shared" si="159"/>
        <v>-95.397845815657703</v>
      </c>
      <c r="T189" s="62">
        <v>91708.815000000031</v>
      </c>
      <c r="U189" s="62">
        <v>46780.457999999933</v>
      </c>
      <c r="V189" s="187">
        <v>-48.990227384357851</v>
      </c>
      <c r="W189" s="62">
        <f t="shared" si="113"/>
        <v>-3434.1040000000212</v>
      </c>
      <c r="X189" s="62">
        <f t="shared" si="114"/>
        <v>0</v>
      </c>
      <c r="Y189" s="188">
        <f t="shared" si="162"/>
        <v>-100</v>
      </c>
      <c r="Z189" s="184">
        <v>150516.32399999999</v>
      </c>
      <c r="AA189" s="185">
        <v>1031906.225</v>
      </c>
      <c r="AB189" s="189">
        <f t="shared" si="143"/>
        <v>585.57761548840381</v>
      </c>
      <c r="AC189" s="63">
        <f t="shared" si="116"/>
        <v>88274.71100000001</v>
      </c>
      <c r="AD189" s="63">
        <f t="shared" si="117"/>
        <v>0</v>
      </c>
      <c r="AE189" s="64">
        <f t="shared" si="163"/>
        <v>-100</v>
      </c>
      <c r="AF189" s="185">
        <v>11851.444</v>
      </c>
      <c r="AG189" s="65">
        <v>22409.617999999999</v>
      </c>
      <c r="AH189" s="62">
        <v>18229.684000000001</v>
      </c>
      <c r="AI189" s="60">
        <f t="shared" si="119"/>
        <v>3097.7410000000018</v>
      </c>
      <c r="AJ189" s="63"/>
      <c r="AK189" s="63"/>
      <c r="AL189" s="63"/>
      <c r="AM189" s="66"/>
      <c r="AN189" s="63"/>
      <c r="AO189" s="63"/>
      <c r="AP189" s="63"/>
      <c r="AQ189" s="63"/>
      <c r="AR189" s="190">
        <f>(AI189-AH189)/AH189*100</f>
        <v>-83.007160189940748</v>
      </c>
      <c r="AS189" s="184">
        <v>238791.035</v>
      </c>
      <c r="AT189" s="185">
        <v>55588.487000000001</v>
      </c>
      <c r="AU189" s="186">
        <f t="shared" si="164"/>
        <v>-76.720865169833544</v>
      </c>
      <c r="AY189" s="194">
        <v>740200</v>
      </c>
      <c r="AZ189" s="182" t="s">
        <v>276</v>
      </c>
      <c r="BE189" s="196">
        <v>73793.2</v>
      </c>
      <c r="BF189" s="196">
        <v>245902.3</v>
      </c>
      <c r="BG189" s="196">
        <v>44612</v>
      </c>
      <c r="BH189" s="196">
        <v>30766.381000000001</v>
      </c>
      <c r="BI189" s="197">
        <v>175745.06999999998</v>
      </c>
      <c r="BJ189" s="14">
        <f t="shared" si="120"/>
        <v>471.22438287428076</v>
      </c>
      <c r="BK189" s="15">
        <f>LOGEST(BE189:BI189)*100-100</f>
        <v>-3.3716099356487206</v>
      </c>
      <c r="BL189" s="184">
        <v>6520.57</v>
      </c>
      <c r="BM189" s="185">
        <v>9207.4199999999983</v>
      </c>
      <c r="BN189" s="186">
        <f t="shared" si="165"/>
        <v>41.205753484741344</v>
      </c>
      <c r="BO189" s="62">
        <f t="shared" si="121"/>
        <v>4614.9400000000005</v>
      </c>
      <c r="BP189" s="62">
        <f t="shared" si="122"/>
        <v>119.62000000000035</v>
      </c>
      <c r="BQ189" s="17">
        <f t="shared" si="160"/>
        <v>-97.407983635756892</v>
      </c>
      <c r="BR189" s="62">
        <v>8655.3410000000022</v>
      </c>
      <c r="BS189" s="62">
        <v>12654.059999999998</v>
      </c>
      <c r="BT189" s="17">
        <v>46.199439167099186</v>
      </c>
      <c r="BU189" s="62">
        <f t="shared" si="123"/>
        <v>13025.868999999999</v>
      </c>
      <c r="BV189" s="62">
        <f t="shared" si="124"/>
        <v>0</v>
      </c>
      <c r="BW189" s="188">
        <f t="shared" si="166"/>
        <v>-100</v>
      </c>
      <c r="BX189" s="184">
        <v>11135.51</v>
      </c>
      <c r="BY189" s="185">
        <v>158715.77999999997</v>
      </c>
      <c r="BZ189" s="189">
        <f t="shared" si="158"/>
        <v>1325.312176990546</v>
      </c>
      <c r="CA189" s="63">
        <f t="shared" si="126"/>
        <v>21681.21</v>
      </c>
      <c r="CB189" s="63">
        <f t="shared" si="127"/>
        <v>0</v>
      </c>
      <c r="CC189" s="64">
        <f t="shared" si="167"/>
        <v>-100</v>
      </c>
      <c r="CD189" s="185">
        <v>547.70000000000005</v>
      </c>
      <c r="CE189" s="65">
        <v>1833.9200000000003</v>
      </c>
      <c r="CF189" s="62">
        <v>6825.7999999999984</v>
      </c>
      <c r="CG189" s="60">
        <f t="shared" si="129"/>
        <v>119.62000000000035</v>
      </c>
      <c r="CH189" s="63"/>
      <c r="CI189" s="63"/>
      <c r="CJ189" s="63"/>
      <c r="CK189" s="66"/>
      <c r="CL189" s="63"/>
      <c r="CM189" s="63"/>
      <c r="CN189" s="63"/>
      <c r="CO189" s="63"/>
      <c r="CP189" s="190">
        <f>(CG189-CF189)/CF189*100</f>
        <v>-98.247531424887924</v>
      </c>
      <c r="CQ189" s="184">
        <v>32816.720000000001</v>
      </c>
      <c r="CR189" s="185">
        <v>9327.0399999999991</v>
      </c>
      <c r="CS189" s="186">
        <f t="shared" si="168"/>
        <v>-71.57839052775536</v>
      </c>
    </row>
    <row r="190" spans="3:97" ht="13.5" hidden="1" x14ac:dyDescent="0.25">
      <c r="C190" s="181" t="s">
        <v>277</v>
      </c>
      <c r="D190" s="182" t="s">
        <v>278</v>
      </c>
      <c r="G190" s="196">
        <v>343131.527</v>
      </c>
      <c r="H190" s="196">
        <v>383758.217</v>
      </c>
      <c r="I190" s="196">
        <v>285515.18900000001</v>
      </c>
      <c r="J190" s="196">
        <v>402590.59100000001</v>
      </c>
      <c r="K190" s="197">
        <v>348327.54</v>
      </c>
      <c r="L190" s="14">
        <f t="shared" si="110"/>
        <v>-13.478469743968763</v>
      </c>
      <c r="M190" s="15">
        <f>LOGEST(G190:K190)*100-100</f>
        <v>0.78270978956618364</v>
      </c>
      <c r="N190" s="184">
        <v>54614</v>
      </c>
      <c r="O190" s="185">
        <v>26200</v>
      </c>
      <c r="P190" s="186">
        <f t="shared" si="161"/>
        <v>-52.026952795986382</v>
      </c>
      <c r="Q190" s="62">
        <f t="shared" si="111"/>
        <v>171323.75</v>
      </c>
      <c r="R190" s="62">
        <f t="shared" si="112"/>
        <v>29238.377999999997</v>
      </c>
      <c r="S190" s="17">
        <f t="shared" si="159"/>
        <v>-82.933844256852879</v>
      </c>
      <c r="T190" s="62">
        <v>76262.841000000015</v>
      </c>
      <c r="U190" s="62">
        <v>26440.489999999991</v>
      </c>
      <c r="V190" s="187">
        <v>-65.329786232327763</v>
      </c>
      <c r="W190" s="62">
        <f t="shared" si="113"/>
        <v>-157062.84100000001</v>
      </c>
      <c r="X190" s="62">
        <f t="shared" si="114"/>
        <v>0</v>
      </c>
      <c r="Y190" s="188">
        <f t="shared" si="162"/>
        <v>-100</v>
      </c>
      <c r="Z190" s="184">
        <v>225937.75</v>
      </c>
      <c r="AA190" s="185">
        <v>296228.25</v>
      </c>
      <c r="AB190" s="189">
        <f t="shared" si="143"/>
        <v>31.110560320265208</v>
      </c>
      <c r="AC190" s="63">
        <f t="shared" si="116"/>
        <v>-80800</v>
      </c>
      <c r="AD190" s="63">
        <f t="shared" si="117"/>
        <v>0</v>
      </c>
      <c r="AE190" s="64">
        <f t="shared" si="163"/>
        <v>-100</v>
      </c>
      <c r="AF190" s="185">
        <v>0</v>
      </c>
      <c r="AG190" s="65">
        <v>0</v>
      </c>
      <c r="AH190" s="62">
        <v>26200</v>
      </c>
      <c r="AI190" s="60">
        <f t="shared" si="119"/>
        <v>29238.377999999997</v>
      </c>
      <c r="AJ190" s="63"/>
      <c r="AK190" s="63"/>
      <c r="AL190" s="63"/>
      <c r="AM190" s="66"/>
      <c r="AN190" s="63"/>
      <c r="AO190" s="63"/>
      <c r="AP190" s="63"/>
      <c r="AQ190" s="63"/>
      <c r="AR190" s="190">
        <f>(AI190-AH190)/AH190*100</f>
        <v>11.596862595419836</v>
      </c>
      <c r="AS190" s="184">
        <v>145137.75</v>
      </c>
      <c r="AT190" s="185">
        <v>55438.377999999997</v>
      </c>
      <c r="AU190" s="186">
        <f t="shared" si="164"/>
        <v>-61.802923085138083</v>
      </c>
      <c r="AY190" s="194" t="s">
        <v>277</v>
      </c>
      <c r="AZ190" s="182" t="s">
        <v>278</v>
      </c>
      <c r="BE190" s="196">
        <v>217470</v>
      </c>
      <c r="BF190" s="196">
        <v>261737.18</v>
      </c>
      <c r="BG190" s="196">
        <v>191469.82</v>
      </c>
      <c r="BH190" s="196">
        <v>276635.21999999997</v>
      </c>
      <c r="BI190" s="197">
        <v>124353.17</v>
      </c>
      <c r="BJ190" s="14">
        <f t="shared" si="120"/>
        <v>-55.04796171651607</v>
      </c>
      <c r="BK190" s="15">
        <f>LOGEST(BE190:BI190)*100-100</f>
        <v>-10.08012250755354</v>
      </c>
      <c r="BL190" s="184">
        <v>39604</v>
      </c>
      <c r="BM190" s="185">
        <v>25300</v>
      </c>
      <c r="BN190" s="186">
        <f t="shared" si="165"/>
        <v>-36.117563882436116</v>
      </c>
      <c r="BO190" s="62">
        <f t="shared" si="121"/>
        <v>92883.73000000001</v>
      </c>
      <c r="BP190" s="62">
        <f t="shared" si="122"/>
        <v>14354.599999999999</v>
      </c>
      <c r="BQ190" s="17">
        <f t="shared" si="160"/>
        <v>-84.545624944217892</v>
      </c>
      <c r="BR190" s="62">
        <v>65185.739999999976</v>
      </c>
      <c r="BS190" s="62">
        <v>14283</v>
      </c>
      <c r="BT190" s="17">
        <v>-78.088766039934498</v>
      </c>
      <c r="BU190" s="62">
        <f t="shared" si="123"/>
        <v>-154011.29999999999</v>
      </c>
      <c r="BV190" s="62">
        <f t="shared" si="124"/>
        <v>0</v>
      </c>
      <c r="BW190" s="188">
        <f t="shared" si="166"/>
        <v>-100</v>
      </c>
      <c r="BX190" s="184">
        <v>132487.73000000001</v>
      </c>
      <c r="BY190" s="185">
        <v>84595.17</v>
      </c>
      <c r="BZ190" s="189">
        <f t="shared" si="158"/>
        <v>-36.148675805676497</v>
      </c>
      <c r="CA190" s="63">
        <f t="shared" si="126"/>
        <v>-88825.560000000012</v>
      </c>
      <c r="CB190" s="63">
        <f t="shared" si="127"/>
        <v>0</v>
      </c>
      <c r="CC190" s="64">
        <f t="shared" si="167"/>
        <v>-100</v>
      </c>
      <c r="CD190" s="185">
        <v>0</v>
      </c>
      <c r="CE190" s="65">
        <v>0</v>
      </c>
      <c r="CF190" s="62">
        <v>25300</v>
      </c>
      <c r="CG190" s="60">
        <f t="shared" si="129"/>
        <v>14354.599999999999</v>
      </c>
      <c r="CH190" s="63"/>
      <c r="CI190" s="63"/>
      <c r="CJ190" s="63"/>
      <c r="CK190" s="66"/>
      <c r="CL190" s="63"/>
      <c r="CM190" s="63"/>
      <c r="CN190" s="63"/>
      <c r="CO190" s="63"/>
      <c r="CP190" s="190">
        <f>(CG190-CF190)/CF190*100</f>
        <v>-43.262450592885379</v>
      </c>
      <c r="CQ190" s="184">
        <v>43662.17</v>
      </c>
      <c r="CR190" s="185">
        <v>39654.6</v>
      </c>
      <c r="CS190" s="186">
        <f t="shared" si="168"/>
        <v>-9.1785864055771835</v>
      </c>
    </row>
    <row r="191" spans="3:97" ht="13.5" hidden="1" x14ac:dyDescent="0.25">
      <c r="C191" s="181" t="s">
        <v>279</v>
      </c>
      <c r="D191" s="182" t="s">
        <v>280</v>
      </c>
      <c r="G191" s="184">
        <v>570591.29799999995</v>
      </c>
      <c r="H191" s="184">
        <v>397300.66700000002</v>
      </c>
      <c r="I191" s="184">
        <v>575387.48800000001</v>
      </c>
      <c r="J191" s="184">
        <v>315793.603</v>
      </c>
      <c r="K191" s="185">
        <v>128562.488</v>
      </c>
      <c r="L191" s="14">
        <f t="shared" si="110"/>
        <v>-59.289077809470378</v>
      </c>
      <c r="M191" s="15">
        <f>LOGEST(G191:K191)*100-100</f>
        <v>-27.458550659140329</v>
      </c>
      <c r="N191" s="184">
        <v>30823.081999999999</v>
      </c>
      <c r="O191" s="185">
        <v>39645.294000000002</v>
      </c>
      <c r="P191" s="186">
        <f t="shared" si="161"/>
        <v>28.622095610036673</v>
      </c>
      <c r="Q191" s="62">
        <f t="shared" si="111"/>
        <v>217886.54300000001</v>
      </c>
      <c r="R191" s="62">
        <f t="shared" si="112"/>
        <v>13160.381999999996</v>
      </c>
      <c r="S191" s="17">
        <f t="shared" si="159"/>
        <v>-93.959984027099836</v>
      </c>
      <c r="T191" s="62">
        <v>34507.717999999993</v>
      </c>
      <c r="U191" s="62">
        <v>36911.460999999981</v>
      </c>
      <c r="V191" s="187">
        <v>6.9658126915259606</v>
      </c>
      <c r="W191" s="62">
        <f t="shared" si="113"/>
        <v>-245632.27599999998</v>
      </c>
      <c r="X191" s="62">
        <f t="shared" si="114"/>
        <v>0</v>
      </c>
      <c r="Y191" s="188">
        <f t="shared" si="162"/>
        <v>-100</v>
      </c>
      <c r="Z191" s="184">
        <v>248709.625</v>
      </c>
      <c r="AA191" s="185">
        <v>49415.709000000003</v>
      </c>
      <c r="AB191" s="189">
        <f t="shared" si="143"/>
        <v>-80.131163399888521</v>
      </c>
      <c r="AC191" s="63">
        <f t="shared" si="116"/>
        <v>-211124.55799999999</v>
      </c>
      <c r="AD191" s="63">
        <f t="shared" si="117"/>
        <v>0</v>
      </c>
      <c r="AE191" s="64">
        <f t="shared" si="163"/>
        <v>-100</v>
      </c>
      <c r="AF191" s="185">
        <v>10304.879999999999</v>
      </c>
      <c r="AG191" s="65">
        <v>16384.749000000003</v>
      </c>
      <c r="AH191" s="62">
        <v>12955.664999999999</v>
      </c>
      <c r="AI191" s="60">
        <f t="shared" si="119"/>
        <v>13160.381999999996</v>
      </c>
      <c r="AJ191" s="63"/>
      <c r="AK191" s="63"/>
      <c r="AL191" s="63"/>
      <c r="AM191" s="66"/>
      <c r="AN191" s="63"/>
      <c r="AO191" s="63"/>
      <c r="AP191" s="63"/>
      <c r="AQ191" s="63"/>
      <c r="AR191" s="190">
        <f>(AI191-AH191)/AH191*100</f>
        <v>1.5801350220154422</v>
      </c>
      <c r="AS191" s="184">
        <v>37585.067000000003</v>
      </c>
      <c r="AT191" s="185">
        <v>52805.675999999999</v>
      </c>
      <c r="AU191" s="186">
        <f t="shared" si="164"/>
        <v>40.496426413181588</v>
      </c>
      <c r="AY191" s="194" t="s">
        <v>279</v>
      </c>
      <c r="AZ191" s="182" t="s">
        <v>280</v>
      </c>
      <c r="BE191" s="196">
        <v>529942</v>
      </c>
      <c r="BF191" s="196">
        <v>474163.56800000003</v>
      </c>
      <c r="BG191" s="196">
        <v>446496.85</v>
      </c>
      <c r="BH191" s="196">
        <v>397616.36</v>
      </c>
      <c r="BI191" s="197">
        <v>212696.44500000001</v>
      </c>
      <c r="BJ191" s="14">
        <f t="shared" si="120"/>
        <v>-46.507119324768219</v>
      </c>
      <c r="BK191" s="15">
        <f>LOGEST(BE191:BI191)*100-100</f>
        <v>-18.142215827728009</v>
      </c>
      <c r="BL191" s="184">
        <v>43531.1</v>
      </c>
      <c r="BM191" s="185">
        <v>76428.100000000006</v>
      </c>
      <c r="BN191" s="186">
        <f t="shared" si="165"/>
        <v>75.571258249848981</v>
      </c>
      <c r="BO191" s="62">
        <f t="shared" si="121"/>
        <v>203544.25999999998</v>
      </c>
      <c r="BP191" s="62">
        <f t="shared" si="122"/>
        <v>25639</v>
      </c>
      <c r="BQ191" s="17">
        <f t="shared" si="160"/>
        <v>-87.403722413985037</v>
      </c>
      <c r="BR191" s="62">
        <v>96168.299999999988</v>
      </c>
      <c r="BS191" s="62">
        <v>65728.37</v>
      </c>
      <c r="BT191" s="17">
        <v>-31.652769155740508</v>
      </c>
      <c r="BU191" s="62">
        <f t="shared" si="123"/>
        <v>-292320.55999999994</v>
      </c>
      <c r="BV191" s="62">
        <f t="shared" si="124"/>
        <v>0</v>
      </c>
      <c r="BW191" s="188">
        <f t="shared" si="166"/>
        <v>-100</v>
      </c>
      <c r="BX191" s="184">
        <v>247075.36</v>
      </c>
      <c r="BY191" s="185">
        <v>75059.839999999997</v>
      </c>
      <c r="BZ191" s="189">
        <f t="shared" si="158"/>
        <v>-69.620669580325611</v>
      </c>
      <c r="CA191" s="63">
        <f t="shared" si="126"/>
        <v>-196152.25999999998</v>
      </c>
      <c r="CB191" s="63">
        <f t="shared" si="127"/>
        <v>0</v>
      </c>
      <c r="CC191" s="64">
        <f t="shared" si="167"/>
        <v>-100</v>
      </c>
      <c r="CD191" s="185">
        <v>12546.6</v>
      </c>
      <c r="CE191" s="65">
        <v>26924.400000000001</v>
      </c>
      <c r="CF191" s="62">
        <v>36957.100000000006</v>
      </c>
      <c r="CG191" s="60">
        <f t="shared" si="129"/>
        <v>25639</v>
      </c>
      <c r="CH191" s="63"/>
      <c r="CI191" s="63"/>
      <c r="CJ191" s="63"/>
      <c r="CK191" s="66"/>
      <c r="CL191" s="63"/>
      <c r="CM191" s="63"/>
      <c r="CN191" s="63"/>
      <c r="CO191" s="63"/>
      <c r="CP191" s="190">
        <f>(CG191-CF191)/CF191*100</f>
        <v>-30.624967868149838</v>
      </c>
      <c r="CQ191" s="184">
        <v>50923.1</v>
      </c>
      <c r="CR191" s="185">
        <v>102067.1</v>
      </c>
      <c r="CS191" s="186">
        <f t="shared" si="168"/>
        <v>100.43379134420334</v>
      </c>
    </row>
    <row r="192" spans="3:97" ht="13.5" hidden="1" x14ac:dyDescent="0.25">
      <c r="C192" s="181" t="s">
        <v>281</v>
      </c>
      <c r="D192" s="204" t="s">
        <v>282</v>
      </c>
      <c r="G192" s="184">
        <v>0</v>
      </c>
      <c r="H192" s="184">
        <v>0</v>
      </c>
      <c r="I192" s="184">
        <v>14003.28</v>
      </c>
      <c r="J192" s="184">
        <v>38562.437999999995</v>
      </c>
      <c r="K192" s="185">
        <v>185228.579</v>
      </c>
      <c r="L192" s="14">
        <f t="shared" si="110"/>
        <v>380.33420241738872</v>
      </c>
      <c r="M192" s="15">
        <v>0</v>
      </c>
      <c r="N192" s="184">
        <v>22732.091</v>
      </c>
      <c r="O192" s="185">
        <v>49575.873</v>
      </c>
      <c r="P192" s="186">
        <f t="shared" si="161"/>
        <v>118.08760575522945</v>
      </c>
      <c r="Q192" s="62">
        <f t="shared" si="111"/>
        <v>-22732.091</v>
      </c>
      <c r="R192" s="62">
        <f t="shared" si="112"/>
        <v>0</v>
      </c>
      <c r="S192" s="17">
        <v>100</v>
      </c>
      <c r="T192" s="62">
        <v>22827.378000000001</v>
      </c>
      <c r="U192" s="62">
        <v>46780.229999999996</v>
      </c>
      <c r="V192" s="187">
        <v>104.93036913832152</v>
      </c>
      <c r="W192" s="62">
        <f t="shared" si="113"/>
        <v>547.18000000000029</v>
      </c>
      <c r="X192" s="62">
        <f t="shared" si="114"/>
        <v>0</v>
      </c>
      <c r="Y192" s="188">
        <f t="shared" si="162"/>
        <v>-100</v>
      </c>
      <c r="Z192" s="184">
        <v>0</v>
      </c>
      <c r="AA192" s="185">
        <v>57956.084999999999</v>
      </c>
      <c r="AB192" s="189">
        <v>100</v>
      </c>
      <c r="AC192" s="63">
        <f t="shared" si="116"/>
        <v>23374.558000000001</v>
      </c>
      <c r="AD192" s="63">
        <f t="shared" si="117"/>
        <v>0</v>
      </c>
      <c r="AE192" s="64">
        <f t="shared" si="163"/>
        <v>-100</v>
      </c>
      <c r="AF192" s="185">
        <v>17383.376</v>
      </c>
      <c r="AG192" s="65">
        <v>14048.001</v>
      </c>
      <c r="AH192" s="62">
        <v>18144.496000000003</v>
      </c>
      <c r="AI192" s="60">
        <f t="shared" si="119"/>
        <v>0</v>
      </c>
      <c r="AJ192" s="63"/>
      <c r="AK192" s="63"/>
      <c r="AL192" s="63"/>
      <c r="AM192" s="66"/>
      <c r="AN192" s="63"/>
      <c r="AO192" s="63"/>
      <c r="AP192" s="63"/>
      <c r="AQ192" s="63"/>
      <c r="AR192" s="190">
        <f>(AI192-AH192)/AH192*100</f>
        <v>-100</v>
      </c>
      <c r="AS192" s="184">
        <v>23374.558000000001</v>
      </c>
      <c r="AT192" s="185">
        <v>49575.873</v>
      </c>
      <c r="AU192" s="186">
        <f t="shared" si="164"/>
        <v>112.09330674830301</v>
      </c>
      <c r="AY192" s="205" t="s">
        <v>281</v>
      </c>
      <c r="AZ192" s="204" t="s">
        <v>282</v>
      </c>
      <c r="BE192" s="196">
        <v>0</v>
      </c>
      <c r="BF192" s="196">
        <v>0</v>
      </c>
      <c r="BG192" s="196">
        <v>294.19</v>
      </c>
      <c r="BH192" s="196">
        <v>95960.823999999993</v>
      </c>
      <c r="BI192" s="197">
        <v>88385.58</v>
      </c>
      <c r="BJ192" s="14">
        <f t="shared" si="120"/>
        <v>-7.8941006175603414</v>
      </c>
      <c r="BK192" s="15">
        <v>0</v>
      </c>
      <c r="BL192" s="184">
        <v>13988</v>
      </c>
      <c r="BM192" s="185">
        <v>31212</v>
      </c>
      <c r="BN192" s="186">
        <f t="shared" si="165"/>
        <v>123.1341149556763</v>
      </c>
      <c r="BO192" s="62">
        <f t="shared" si="121"/>
        <v>-13988</v>
      </c>
      <c r="BP192" s="62">
        <f t="shared" si="122"/>
        <v>0</v>
      </c>
      <c r="BQ192" s="17">
        <v>100</v>
      </c>
      <c r="BR192" s="62">
        <v>48278.824000000001</v>
      </c>
      <c r="BS192" s="62">
        <v>29196</v>
      </c>
      <c r="BT192" s="17">
        <v>-39.526281750359118</v>
      </c>
      <c r="BU192" s="62">
        <f t="shared" si="123"/>
        <v>-33894.824000000001</v>
      </c>
      <c r="BV192" s="62">
        <f t="shared" si="124"/>
        <v>0</v>
      </c>
      <c r="BW192" s="188">
        <f t="shared" si="166"/>
        <v>-100</v>
      </c>
      <c r="BX192" s="184">
        <v>0</v>
      </c>
      <c r="BY192" s="185">
        <v>35876</v>
      </c>
      <c r="BZ192" s="189">
        <v>100</v>
      </c>
      <c r="CA192" s="63">
        <f t="shared" si="126"/>
        <v>14384</v>
      </c>
      <c r="CB192" s="63">
        <f t="shared" si="127"/>
        <v>0</v>
      </c>
      <c r="CC192" s="64">
        <f t="shared" si="167"/>
        <v>-100</v>
      </c>
      <c r="CD192" s="185">
        <v>10674</v>
      </c>
      <c r="CE192" s="65">
        <v>8874</v>
      </c>
      <c r="CF192" s="62">
        <v>11664</v>
      </c>
      <c r="CG192" s="60">
        <f t="shared" si="129"/>
        <v>0</v>
      </c>
      <c r="CH192" s="63"/>
      <c r="CI192" s="63"/>
      <c r="CJ192" s="63"/>
      <c r="CK192" s="66"/>
      <c r="CL192" s="63"/>
      <c r="CM192" s="63"/>
      <c r="CN192" s="63"/>
      <c r="CO192" s="63"/>
      <c r="CP192" s="190">
        <f>(CG192-CF192)/CF192*100</f>
        <v>-100</v>
      </c>
      <c r="CQ192" s="184">
        <v>14384</v>
      </c>
      <c r="CR192" s="185">
        <v>31212</v>
      </c>
      <c r="CS192" s="186">
        <f t="shared" si="168"/>
        <v>116.99110122358177</v>
      </c>
    </row>
    <row r="193" spans="3:97" ht="13.5" hidden="1" x14ac:dyDescent="0.25">
      <c r="C193" s="181" t="s">
        <v>283</v>
      </c>
      <c r="D193" s="182" t="s">
        <v>284</v>
      </c>
      <c r="G193" s="184">
        <v>1854955.4720000001</v>
      </c>
      <c r="H193" s="184">
        <v>0</v>
      </c>
      <c r="I193" s="184">
        <v>36.075000000000003</v>
      </c>
      <c r="J193" s="184">
        <v>155487.9</v>
      </c>
      <c r="K193" s="185">
        <v>201140.85</v>
      </c>
      <c r="L193" s="14">
        <f t="shared" si="110"/>
        <v>29.361094979094844</v>
      </c>
      <c r="M193" s="15">
        <v>0</v>
      </c>
      <c r="N193" s="184">
        <v>30251.83</v>
      </c>
      <c r="O193" s="185">
        <v>30932</v>
      </c>
      <c r="P193" s="186">
        <f t="shared" si="161"/>
        <v>2.2483598512883294</v>
      </c>
      <c r="Q193" s="62">
        <f t="shared" si="111"/>
        <v>-30251.83</v>
      </c>
      <c r="R193" s="62">
        <f t="shared" si="112"/>
        <v>16610</v>
      </c>
      <c r="S193" s="17">
        <v>100</v>
      </c>
      <c r="T193" s="62">
        <v>53847.9</v>
      </c>
      <c r="U193" s="62">
        <v>63272</v>
      </c>
      <c r="V193" s="187">
        <v>17.501332456790326</v>
      </c>
      <c r="W193" s="62">
        <f t="shared" si="113"/>
        <v>-23596.07</v>
      </c>
      <c r="X193" s="62">
        <f t="shared" si="114"/>
        <v>0</v>
      </c>
      <c r="Y193" s="188">
        <f t="shared" si="162"/>
        <v>-100</v>
      </c>
      <c r="Z193" s="184"/>
      <c r="AA193" s="185">
        <v>61800.66</v>
      </c>
      <c r="AB193" s="189">
        <v>100</v>
      </c>
      <c r="AC193" s="63">
        <f t="shared" si="116"/>
        <v>30251.83</v>
      </c>
      <c r="AD193" s="63">
        <f t="shared" si="117"/>
        <v>0</v>
      </c>
      <c r="AE193" s="64">
        <f t="shared" si="163"/>
        <v>-100</v>
      </c>
      <c r="AF193" s="185">
        <v>15466</v>
      </c>
      <c r="AG193" s="65">
        <v>15466</v>
      </c>
      <c r="AH193" s="62">
        <v>0</v>
      </c>
      <c r="AI193" s="60">
        <f t="shared" si="119"/>
        <v>16610</v>
      </c>
      <c r="AJ193" s="63"/>
      <c r="AK193" s="63"/>
      <c r="AL193" s="63"/>
      <c r="AM193" s="66"/>
      <c r="AN193" s="63"/>
      <c r="AO193" s="63"/>
      <c r="AP193" s="63"/>
      <c r="AQ193" s="63"/>
      <c r="AR193" s="190">
        <v>100</v>
      </c>
      <c r="AS193" s="184">
        <v>30251.83</v>
      </c>
      <c r="AT193" s="185">
        <v>47542</v>
      </c>
      <c r="AU193" s="186">
        <f t="shared" si="164"/>
        <v>57.154129188217695</v>
      </c>
      <c r="AY193" s="194" t="s">
        <v>283</v>
      </c>
      <c r="AZ193" s="182" t="s">
        <v>284</v>
      </c>
      <c r="BE193" s="196">
        <v>2001205.53</v>
      </c>
      <c r="BF193" s="196">
        <v>0</v>
      </c>
      <c r="BG193" s="196">
        <v>37</v>
      </c>
      <c r="BH193" s="196">
        <v>220186</v>
      </c>
      <c r="BI193" s="197">
        <v>110193045</v>
      </c>
      <c r="BJ193" s="14">
        <f t="shared" si="120"/>
        <v>49945.436585432319</v>
      </c>
      <c r="BK193" s="15">
        <v>0</v>
      </c>
      <c r="BL193" s="184">
        <v>46186</v>
      </c>
      <c r="BM193" s="185">
        <v>44000000</v>
      </c>
      <c r="BN193" s="186">
        <f t="shared" si="165"/>
        <v>95166.964015069505</v>
      </c>
      <c r="BO193" s="62">
        <f t="shared" si="121"/>
        <v>-46186</v>
      </c>
      <c r="BP193" s="62">
        <f t="shared" si="122"/>
        <v>22000</v>
      </c>
      <c r="BQ193" s="17">
        <v>100</v>
      </c>
      <c r="BR193" s="62">
        <v>66186</v>
      </c>
      <c r="BS193" s="62">
        <v>44044000</v>
      </c>
      <c r="BT193" s="17">
        <v>66445.795183271388</v>
      </c>
      <c r="BU193" s="62">
        <f t="shared" si="123"/>
        <v>-20000</v>
      </c>
      <c r="BV193" s="62">
        <f t="shared" si="124"/>
        <v>0</v>
      </c>
      <c r="BW193" s="188">
        <f t="shared" si="166"/>
        <v>-100</v>
      </c>
      <c r="BX193" s="184"/>
      <c r="BY193" s="185">
        <v>90186</v>
      </c>
      <c r="BZ193" s="189">
        <v>100</v>
      </c>
      <c r="CA193" s="63">
        <f t="shared" si="126"/>
        <v>46186</v>
      </c>
      <c r="CB193" s="63">
        <f t="shared" si="127"/>
        <v>0</v>
      </c>
      <c r="CC193" s="64">
        <f t="shared" si="167"/>
        <v>-100</v>
      </c>
      <c r="CD193" s="185">
        <v>22000000</v>
      </c>
      <c r="CE193" s="65">
        <v>22000000</v>
      </c>
      <c r="CF193" s="62">
        <v>0</v>
      </c>
      <c r="CG193" s="60">
        <f t="shared" si="129"/>
        <v>22000</v>
      </c>
      <c r="CH193" s="63"/>
      <c r="CI193" s="63"/>
      <c r="CJ193" s="63"/>
      <c r="CK193" s="66"/>
      <c r="CL193" s="63"/>
      <c r="CM193" s="63"/>
      <c r="CN193" s="63"/>
      <c r="CO193" s="63"/>
      <c r="CP193" s="190">
        <v>100</v>
      </c>
      <c r="CQ193" s="184">
        <v>46186</v>
      </c>
      <c r="CR193" s="185">
        <v>44022000</v>
      </c>
      <c r="CS193" s="186">
        <f t="shared" si="168"/>
        <v>95214.597497077033</v>
      </c>
    </row>
    <row r="194" spans="3:97" ht="13.5" hidden="1" x14ac:dyDescent="0.25">
      <c r="C194" s="181">
        <v>720310</v>
      </c>
      <c r="D194" s="182" t="s">
        <v>285</v>
      </c>
      <c r="G194" s="184">
        <v>776034.58000000007</v>
      </c>
      <c r="H194" s="184">
        <v>326627.40399999992</v>
      </c>
      <c r="I194" s="184">
        <v>758413.22100000002</v>
      </c>
      <c r="J194" s="184">
        <v>192025.821</v>
      </c>
      <c r="K194" s="185">
        <v>184984.71499999997</v>
      </c>
      <c r="L194" s="14">
        <f t="shared" si="110"/>
        <v>-3.6667495878067511</v>
      </c>
      <c r="M194" s="15">
        <f>LOGEST(G194:K194)*100-100</f>
        <v>-28.81612015377047</v>
      </c>
      <c r="N194" s="184">
        <v>50490.820999999996</v>
      </c>
      <c r="O194" s="185">
        <v>38699.359999999993</v>
      </c>
      <c r="P194" s="186">
        <f t="shared" si="161"/>
        <v>-23.353672541787354</v>
      </c>
      <c r="Q194" s="62">
        <f t="shared" si="111"/>
        <v>60435.48000000001</v>
      </c>
      <c r="R194" s="62">
        <f t="shared" si="112"/>
        <v>8108.3850000000002</v>
      </c>
      <c r="S194" s="17">
        <f t="shared" ref="S194:S200" si="169">(R194-Q194)/Q194*100</f>
        <v>-86.583402663468547</v>
      </c>
      <c r="T194" s="62">
        <v>50035.649999999994</v>
      </c>
      <c r="U194" s="62">
        <v>39966.369999999988</v>
      </c>
      <c r="V194" s="187">
        <v>-20.124211437245261</v>
      </c>
      <c r="W194" s="62">
        <f t="shared" si="113"/>
        <v>-98245.22600000001</v>
      </c>
      <c r="X194" s="62">
        <f t="shared" si="114"/>
        <v>0</v>
      </c>
      <c r="Y194" s="188">
        <f t="shared" si="162"/>
        <v>-100</v>
      </c>
      <c r="Z194" s="184">
        <v>110926.30100000001</v>
      </c>
      <c r="AA194" s="185">
        <v>116045.42499999999</v>
      </c>
      <c r="AB194" s="189">
        <f t="shared" ref="AB194:AB200" si="170">(AA194-Z194)/Z194*100</f>
        <v>4.6148875008461525</v>
      </c>
      <c r="AC194" s="63">
        <f t="shared" si="116"/>
        <v>-48209.576000000015</v>
      </c>
      <c r="AD194" s="63">
        <f t="shared" si="117"/>
        <v>0</v>
      </c>
      <c r="AE194" s="64">
        <f t="shared" si="163"/>
        <v>-100</v>
      </c>
      <c r="AF194" s="185">
        <v>14457.890000000001</v>
      </c>
      <c r="AG194" s="65">
        <v>12487.47</v>
      </c>
      <c r="AH194" s="62">
        <v>11753.999999999991</v>
      </c>
      <c r="AI194" s="60">
        <f t="shared" si="119"/>
        <v>8108.3850000000002</v>
      </c>
      <c r="AJ194" s="63"/>
      <c r="AK194" s="63"/>
      <c r="AL194" s="63"/>
      <c r="AM194" s="66"/>
      <c r="AN194" s="63"/>
      <c r="AO194" s="63"/>
      <c r="AP194" s="63"/>
      <c r="AQ194" s="63"/>
      <c r="AR194" s="190">
        <f>(AI194-AH194)/AH194*100</f>
        <v>-31.015952016334808</v>
      </c>
      <c r="AS194" s="184">
        <v>62716.724999999991</v>
      </c>
      <c r="AT194" s="185">
        <v>46807.744999999995</v>
      </c>
      <c r="AU194" s="186">
        <f t="shared" si="164"/>
        <v>-25.366407445541839</v>
      </c>
      <c r="AY194" s="194">
        <v>720310</v>
      </c>
      <c r="AZ194" s="182" t="s">
        <v>285</v>
      </c>
      <c r="BE194" s="196">
        <v>397702.60000000003</v>
      </c>
      <c r="BF194" s="196">
        <v>387798.76</v>
      </c>
      <c r="BG194" s="196">
        <v>756318.95</v>
      </c>
      <c r="BH194" s="196">
        <v>180982.30299999996</v>
      </c>
      <c r="BI194" s="197">
        <v>221238.25000000003</v>
      </c>
      <c r="BJ194" s="14">
        <f t="shared" si="120"/>
        <v>22.243029474544858</v>
      </c>
      <c r="BK194" s="15">
        <f>LOGEST(BE194:BI194)*100-100</f>
        <v>-17.59314758527691</v>
      </c>
      <c r="BL194" s="184">
        <v>46569.29</v>
      </c>
      <c r="BM194" s="185">
        <v>49528.2</v>
      </c>
      <c r="BN194" s="186">
        <f t="shared" si="165"/>
        <v>6.3537794971750623</v>
      </c>
      <c r="BO194" s="62">
        <f t="shared" si="121"/>
        <v>48471.049999999996</v>
      </c>
      <c r="BP194" s="62">
        <f t="shared" si="122"/>
        <v>14425</v>
      </c>
      <c r="BQ194" s="17">
        <f t="shared" ref="BQ194:BQ200" si="171">(BP194-BO194)/BO194*100</f>
        <v>-70.23996798088757</v>
      </c>
      <c r="BR194" s="62">
        <v>50710.900000000023</v>
      </c>
      <c r="BS194" s="62">
        <v>44983.700000000033</v>
      </c>
      <c r="BT194" s="17">
        <v>-11.293824404615156</v>
      </c>
      <c r="BU194" s="62">
        <f t="shared" si="123"/>
        <v>-85472.950000000012</v>
      </c>
      <c r="BV194" s="62">
        <f t="shared" si="124"/>
        <v>0</v>
      </c>
      <c r="BW194" s="188">
        <f t="shared" si="166"/>
        <v>-100</v>
      </c>
      <c r="BX194" s="184">
        <v>95040.34</v>
      </c>
      <c r="BY194" s="185">
        <v>144748.29</v>
      </c>
      <c r="BZ194" s="189">
        <f t="shared" ref="BZ194:BZ200" si="172">(BY194-BX194)/BX194*100</f>
        <v>52.301948835620763</v>
      </c>
      <c r="CA194" s="63">
        <f t="shared" si="126"/>
        <v>-34762.049999999996</v>
      </c>
      <c r="CB194" s="63">
        <f t="shared" si="127"/>
        <v>0</v>
      </c>
      <c r="CC194" s="64">
        <f t="shared" si="167"/>
        <v>-100</v>
      </c>
      <c r="CD194" s="185">
        <v>17147.7</v>
      </c>
      <c r="CE194" s="65">
        <v>16155.999999999996</v>
      </c>
      <c r="CF194" s="62">
        <v>16224.499999999996</v>
      </c>
      <c r="CG194" s="60">
        <f t="shared" si="129"/>
        <v>14425</v>
      </c>
      <c r="CH194" s="63"/>
      <c r="CI194" s="63"/>
      <c r="CJ194" s="63"/>
      <c r="CK194" s="66"/>
      <c r="CL194" s="63"/>
      <c r="CM194" s="63"/>
      <c r="CN194" s="63"/>
      <c r="CO194" s="63"/>
      <c r="CP194" s="190">
        <f>(CG194-CF194)/CF194*100</f>
        <v>-11.091250886005712</v>
      </c>
      <c r="CQ194" s="184">
        <v>60278.29</v>
      </c>
      <c r="CR194" s="185">
        <v>63953.2</v>
      </c>
      <c r="CS194" s="186">
        <f t="shared" si="168"/>
        <v>6.0965730779688609</v>
      </c>
    </row>
    <row r="195" spans="3:97" ht="13.5" hidden="1" x14ac:dyDescent="0.25">
      <c r="C195" s="181" t="s">
        <v>286</v>
      </c>
      <c r="D195" s="182" t="s">
        <v>287</v>
      </c>
      <c r="G195" s="184">
        <v>30</v>
      </c>
      <c r="H195" s="184">
        <v>983.44</v>
      </c>
      <c r="I195" s="184">
        <v>26849.75</v>
      </c>
      <c r="J195" s="184">
        <v>73974.649999999994</v>
      </c>
      <c r="K195" s="185">
        <v>355097.37099999998</v>
      </c>
      <c r="L195" s="14">
        <f t="shared" si="110"/>
        <v>380.02575341687998</v>
      </c>
      <c r="M195" s="15">
        <f>LOGEST(G195:K195)*100-100</f>
        <v>905.26079504201482</v>
      </c>
      <c r="N195" s="184">
        <v>23159.8</v>
      </c>
      <c r="O195" s="185">
        <v>39800</v>
      </c>
      <c r="P195" s="186">
        <f t="shared" si="161"/>
        <v>71.84949783676889</v>
      </c>
      <c r="Q195" s="62">
        <f t="shared" si="111"/>
        <v>29168.2</v>
      </c>
      <c r="R195" s="62">
        <f t="shared" si="112"/>
        <v>4668.2929999999978</v>
      </c>
      <c r="S195" s="17">
        <f t="shared" si="169"/>
        <v>-83.995265391762274</v>
      </c>
      <c r="T195" s="62">
        <v>18353.850000000006</v>
      </c>
      <c r="U195" s="62">
        <v>81600.358000000007</v>
      </c>
      <c r="V195" s="187">
        <v>344.59531923819787</v>
      </c>
      <c r="W195" s="62">
        <f t="shared" si="113"/>
        <v>-7722.0500000000029</v>
      </c>
      <c r="X195" s="62">
        <f t="shared" si="114"/>
        <v>0</v>
      </c>
      <c r="Y195" s="188">
        <f t="shared" si="162"/>
        <v>-100</v>
      </c>
      <c r="Z195" s="184">
        <v>52328</v>
      </c>
      <c r="AA195" s="185">
        <v>144149.79999999999</v>
      </c>
      <c r="AB195" s="189">
        <f t="shared" si="170"/>
        <v>175.4735514447332</v>
      </c>
      <c r="AC195" s="63">
        <f t="shared" si="116"/>
        <v>10631.800000000003</v>
      </c>
      <c r="AD195" s="63">
        <f t="shared" si="117"/>
        <v>0</v>
      </c>
      <c r="AE195" s="64">
        <f t="shared" si="163"/>
        <v>-100</v>
      </c>
      <c r="AF195" s="185">
        <v>0</v>
      </c>
      <c r="AG195" s="65">
        <v>39800</v>
      </c>
      <c r="AH195" s="62">
        <v>0</v>
      </c>
      <c r="AI195" s="60">
        <f t="shared" si="119"/>
        <v>4668.2929999999978</v>
      </c>
      <c r="AJ195" s="63"/>
      <c r="AK195" s="63"/>
      <c r="AL195" s="63"/>
      <c r="AM195" s="66"/>
      <c r="AN195" s="63"/>
      <c r="AO195" s="63"/>
      <c r="AP195" s="63"/>
      <c r="AQ195" s="63"/>
      <c r="AR195" s="190">
        <v>100</v>
      </c>
      <c r="AS195" s="184">
        <v>62959.8</v>
      </c>
      <c r="AT195" s="185">
        <v>44468.292999999998</v>
      </c>
      <c r="AU195" s="186">
        <f t="shared" si="164"/>
        <v>-29.370339486465973</v>
      </c>
      <c r="AY195" s="311" t="s">
        <v>286</v>
      </c>
      <c r="AZ195" s="182" t="s">
        <v>287</v>
      </c>
      <c r="BE195" s="196">
        <v>15</v>
      </c>
      <c r="BF195" s="196">
        <v>400</v>
      </c>
      <c r="BG195" s="196">
        <v>13400</v>
      </c>
      <c r="BH195" s="196">
        <v>35167</v>
      </c>
      <c r="BI195" s="197">
        <v>175081</v>
      </c>
      <c r="BJ195" s="14">
        <f t="shared" si="120"/>
        <v>397.8559444934171</v>
      </c>
      <c r="BK195" s="15">
        <f>LOGEST(BE195:BI195)*100-100</f>
        <v>918.20935971117251</v>
      </c>
      <c r="BL195" s="184">
        <v>12176</v>
      </c>
      <c r="BM195" s="185">
        <v>20000</v>
      </c>
      <c r="BN195" s="186">
        <f t="shared" si="165"/>
        <v>64.257555847568995</v>
      </c>
      <c r="BO195" s="62">
        <f t="shared" si="121"/>
        <v>13824</v>
      </c>
      <c r="BP195" s="62">
        <f t="shared" si="122"/>
        <v>2200</v>
      </c>
      <c r="BQ195" s="17">
        <f t="shared" si="171"/>
        <v>-84.085648148148152</v>
      </c>
      <c r="BR195" s="62">
        <v>8167</v>
      </c>
      <c r="BS195" s="62">
        <v>41150</v>
      </c>
      <c r="BT195" s="17">
        <v>403.85698542916612</v>
      </c>
      <c r="BU195" s="62">
        <f t="shared" si="123"/>
        <v>-1991</v>
      </c>
      <c r="BV195" s="62">
        <f t="shared" si="124"/>
        <v>0</v>
      </c>
      <c r="BW195" s="188">
        <f t="shared" si="166"/>
        <v>-100</v>
      </c>
      <c r="BX195" s="184">
        <v>26000</v>
      </c>
      <c r="BY195" s="185">
        <v>73176</v>
      </c>
      <c r="BZ195" s="189">
        <f t="shared" si="172"/>
        <v>181.44615384615386</v>
      </c>
      <c r="CA195" s="63">
        <f t="shared" si="126"/>
        <v>6176</v>
      </c>
      <c r="CB195" s="63">
        <f t="shared" si="127"/>
        <v>0</v>
      </c>
      <c r="CC195" s="64">
        <f t="shared" si="167"/>
        <v>-100</v>
      </c>
      <c r="CD195" s="185">
        <v>0</v>
      </c>
      <c r="CE195" s="65">
        <v>20000</v>
      </c>
      <c r="CF195" s="62">
        <v>0</v>
      </c>
      <c r="CG195" s="60">
        <f t="shared" si="129"/>
        <v>2200</v>
      </c>
      <c r="CH195" s="63"/>
      <c r="CI195" s="63"/>
      <c r="CJ195" s="63"/>
      <c r="CK195" s="66"/>
      <c r="CL195" s="63"/>
      <c r="CM195" s="63"/>
      <c r="CN195" s="63"/>
      <c r="CO195" s="63"/>
      <c r="CP195" s="190">
        <v>100</v>
      </c>
      <c r="CQ195" s="184">
        <v>32176</v>
      </c>
      <c r="CR195" s="185">
        <v>22200</v>
      </c>
      <c r="CS195" s="186">
        <f t="shared" si="168"/>
        <v>-31.00447538538041</v>
      </c>
    </row>
    <row r="196" spans="3:97" ht="13.5" hidden="1" x14ac:dyDescent="0.25">
      <c r="C196" s="181">
        <v>8468</v>
      </c>
      <c r="D196" s="182" t="s">
        <v>288</v>
      </c>
      <c r="G196" s="184">
        <v>0</v>
      </c>
      <c r="H196" s="184">
        <v>85535.891000000003</v>
      </c>
      <c r="I196" s="184">
        <v>50388.67</v>
      </c>
      <c r="J196" s="184">
        <v>15699.02</v>
      </c>
      <c r="K196" s="185">
        <v>231964.182</v>
      </c>
      <c r="L196" s="14">
        <f t="shared" si="110"/>
        <v>1377.571096794577</v>
      </c>
      <c r="M196" s="15">
        <v>0</v>
      </c>
      <c r="N196" s="184">
        <v>3145.2840000000001</v>
      </c>
      <c r="O196" s="185">
        <v>18191.331999999999</v>
      </c>
      <c r="P196" s="186">
        <f t="shared" si="161"/>
        <v>478.36850344833721</v>
      </c>
      <c r="Q196" s="62">
        <f t="shared" si="111"/>
        <v>718.13599999999997</v>
      </c>
      <c r="R196" s="62">
        <f t="shared" si="112"/>
        <v>25393.864000000005</v>
      </c>
      <c r="S196" s="17">
        <f t="shared" si="169"/>
        <v>3436.0800739692772</v>
      </c>
      <c r="T196" s="62">
        <v>10775.11</v>
      </c>
      <c r="U196" s="62">
        <v>55525.566999999988</v>
      </c>
      <c r="V196" s="187">
        <v>415.31322650070376</v>
      </c>
      <c r="W196" s="62">
        <f t="shared" si="113"/>
        <v>-8356.5159999999996</v>
      </c>
      <c r="X196" s="62">
        <f t="shared" si="114"/>
        <v>0</v>
      </c>
      <c r="Y196" s="188">
        <f t="shared" si="162"/>
        <v>-100</v>
      </c>
      <c r="Z196" s="184">
        <v>3863.42</v>
      </c>
      <c r="AA196" s="185">
        <v>19811.671999999999</v>
      </c>
      <c r="AB196" s="189">
        <f t="shared" si="170"/>
        <v>412.80140393744398</v>
      </c>
      <c r="AC196" s="63">
        <f t="shared" si="116"/>
        <v>2418.5940000000001</v>
      </c>
      <c r="AD196" s="63">
        <f t="shared" si="117"/>
        <v>0</v>
      </c>
      <c r="AE196" s="64">
        <f t="shared" si="163"/>
        <v>-100</v>
      </c>
      <c r="AF196" s="185">
        <v>13246.371999999999</v>
      </c>
      <c r="AG196" s="65">
        <v>1103.2200000000012</v>
      </c>
      <c r="AH196" s="62">
        <v>3841.739999999998</v>
      </c>
      <c r="AI196" s="60">
        <f t="shared" si="119"/>
        <v>25393.864000000005</v>
      </c>
      <c r="AJ196" s="63"/>
      <c r="AK196" s="63"/>
      <c r="AL196" s="63"/>
      <c r="AM196" s="66"/>
      <c r="AN196" s="63"/>
      <c r="AO196" s="63"/>
      <c r="AP196" s="63"/>
      <c r="AQ196" s="63"/>
      <c r="AR196" s="190">
        <f>(AI196-AH196)/AH196*100</f>
        <v>560.99902648279215</v>
      </c>
      <c r="AS196" s="184">
        <v>6282.0140000000001</v>
      </c>
      <c r="AT196" s="185">
        <v>43585.196000000004</v>
      </c>
      <c r="AU196" s="186">
        <f t="shared" si="164"/>
        <v>593.80927836200306</v>
      </c>
      <c r="AY196" s="194">
        <v>8468</v>
      </c>
      <c r="AZ196" s="182" t="s">
        <v>288</v>
      </c>
      <c r="BE196" s="196">
        <v>0</v>
      </c>
      <c r="BF196" s="196">
        <v>1692.95</v>
      </c>
      <c r="BG196" s="196">
        <v>1981.86</v>
      </c>
      <c r="BH196" s="196">
        <v>336.86</v>
      </c>
      <c r="BI196" s="197">
        <v>4898.2299999999996</v>
      </c>
      <c r="BJ196" s="14">
        <f t="shared" si="120"/>
        <v>1354.0847829959032</v>
      </c>
      <c r="BK196" s="15">
        <v>0</v>
      </c>
      <c r="BL196" s="184">
        <v>377.13</v>
      </c>
      <c r="BM196" s="185">
        <v>610.19000000000005</v>
      </c>
      <c r="BN196" s="186">
        <f t="shared" si="165"/>
        <v>61.798318882083116</v>
      </c>
      <c r="BO196" s="62">
        <f t="shared" si="121"/>
        <v>-157.87</v>
      </c>
      <c r="BP196" s="62">
        <f t="shared" si="122"/>
        <v>158.75999999999993</v>
      </c>
      <c r="BQ196" s="17">
        <f t="shared" si="171"/>
        <v>-200.56375498828146</v>
      </c>
      <c r="BR196" s="62">
        <v>64.680000000000007</v>
      </c>
      <c r="BS196" s="62">
        <v>1469.6699999999998</v>
      </c>
      <c r="BT196" s="17">
        <v>2172.2170686456393</v>
      </c>
      <c r="BU196" s="62">
        <f t="shared" si="123"/>
        <v>292.43999999999994</v>
      </c>
      <c r="BV196" s="62">
        <f t="shared" si="124"/>
        <v>0</v>
      </c>
      <c r="BW196" s="188">
        <f t="shared" si="166"/>
        <v>-100</v>
      </c>
      <c r="BX196" s="184">
        <v>219.26</v>
      </c>
      <c r="BY196" s="185">
        <v>869.66</v>
      </c>
      <c r="BZ196" s="189">
        <f t="shared" si="172"/>
        <v>296.63413299279398</v>
      </c>
      <c r="CA196" s="63">
        <f t="shared" si="126"/>
        <v>357.12</v>
      </c>
      <c r="CB196" s="63">
        <f t="shared" si="127"/>
        <v>0</v>
      </c>
      <c r="CC196" s="64">
        <f t="shared" si="167"/>
        <v>-100</v>
      </c>
      <c r="CD196" s="185">
        <v>266.52999999999997</v>
      </c>
      <c r="CE196" s="65">
        <v>149.02000000000004</v>
      </c>
      <c r="CF196" s="62">
        <v>194.64000000000004</v>
      </c>
      <c r="CG196" s="60">
        <f t="shared" si="129"/>
        <v>158.75999999999993</v>
      </c>
      <c r="CH196" s="63"/>
      <c r="CI196" s="63"/>
      <c r="CJ196" s="63"/>
      <c r="CK196" s="66"/>
      <c r="CL196" s="63"/>
      <c r="CM196" s="63"/>
      <c r="CN196" s="63"/>
      <c r="CO196" s="63"/>
      <c r="CP196" s="190">
        <f>(CG196-CF196)/CF196*100</f>
        <v>-18.434032059186244</v>
      </c>
      <c r="CQ196" s="184">
        <v>576.38</v>
      </c>
      <c r="CR196" s="185">
        <v>768.95</v>
      </c>
      <c r="CS196" s="186">
        <f t="shared" si="168"/>
        <v>33.410250182171488</v>
      </c>
    </row>
    <row r="197" spans="3:97" ht="13.5" hidden="1" x14ac:dyDescent="0.25">
      <c r="C197" s="181" t="s">
        <v>289</v>
      </c>
      <c r="D197" s="182" t="s">
        <v>290</v>
      </c>
      <c r="G197" s="184">
        <v>99524.058999999994</v>
      </c>
      <c r="H197" s="184">
        <v>76330.828999999998</v>
      </c>
      <c r="I197" s="184">
        <v>40851.921999999999</v>
      </c>
      <c r="J197" s="184">
        <v>267412.54199999996</v>
      </c>
      <c r="K197" s="185">
        <v>98017.463000000003</v>
      </c>
      <c r="L197" s="14">
        <f t="shared" si="110"/>
        <v>-63.345973877320979</v>
      </c>
      <c r="M197" s="15">
        <f>LOGEST(G197:K197)*100-100</f>
        <v>13.011660154420994</v>
      </c>
      <c r="N197" s="184">
        <v>30710.44</v>
      </c>
      <c r="O197" s="185">
        <v>35508.445000000007</v>
      </c>
      <c r="P197" s="186">
        <f t="shared" si="161"/>
        <v>15.623367818891584</v>
      </c>
      <c r="Q197" s="62">
        <f t="shared" si="111"/>
        <v>177285.64</v>
      </c>
      <c r="R197" s="62">
        <f t="shared" si="112"/>
        <v>5781.4319999999934</v>
      </c>
      <c r="S197" s="17">
        <f t="shared" si="169"/>
        <v>-96.738916925251246</v>
      </c>
      <c r="T197" s="62">
        <v>41345.44299999997</v>
      </c>
      <c r="U197" s="62">
        <v>24605.306000000008</v>
      </c>
      <c r="V197" s="187">
        <v>-40.48846930966485</v>
      </c>
      <c r="W197" s="62">
        <f t="shared" si="113"/>
        <v>-212921.08299999998</v>
      </c>
      <c r="X197" s="62">
        <f t="shared" si="114"/>
        <v>0</v>
      </c>
      <c r="Y197" s="188">
        <f t="shared" si="162"/>
        <v>-100</v>
      </c>
      <c r="Z197" s="184">
        <v>207996.08000000002</v>
      </c>
      <c r="AA197" s="185">
        <v>48571.41</v>
      </c>
      <c r="AB197" s="189">
        <f t="shared" si="170"/>
        <v>-76.647920480039815</v>
      </c>
      <c r="AC197" s="63">
        <f t="shared" si="116"/>
        <v>-171575.64</v>
      </c>
      <c r="AD197" s="63">
        <f t="shared" si="117"/>
        <v>0</v>
      </c>
      <c r="AE197" s="64">
        <f t="shared" si="163"/>
        <v>-100</v>
      </c>
      <c r="AF197" s="185">
        <v>22596.404999999999</v>
      </c>
      <c r="AG197" s="65">
        <v>0</v>
      </c>
      <c r="AH197" s="62">
        <v>12912.040000000008</v>
      </c>
      <c r="AI197" s="60">
        <f t="shared" si="119"/>
        <v>5781.4319999999934</v>
      </c>
      <c r="AJ197" s="63"/>
      <c r="AK197" s="63"/>
      <c r="AL197" s="63"/>
      <c r="AM197" s="66"/>
      <c r="AN197" s="63"/>
      <c r="AO197" s="63"/>
      <c r="AP197" s="63"/>
      <c r="AQ197" s="63"/>
      <c r="AR197" s="190">
        <f>(AI197-AH197)/AH197*100</f>
        <v>-55.224488152143344</v>
      </c>
      <c r="AS197" s="184">
        <v>36420.44</v>
      </c>
      <c r="AT197" s="185">
        <v>41289.877</v>
      </c>
      <c r="AU197" s="186">
        <f t="shared" si="164"/>
        <v>13.370066369324471</v>
      </c>
      <c r="AY197" s="194" t="s">
        <v>289</v>
      </c>
      <c r="AZ197" s="182" t="s">
        <v>290</v>
      </c>
      <c r="BE197" s="196">
        <v>55946</v>
      </c>
      <c r="BF197" s="196">
        <v>60192.47</v>
      </c>
      <c r="BG197" s="196">
        <v>13310.166999999999</v>
      </c>
      <c r="BH197" s="196">
        <v>51464.051999999996</v>
      </c>
      <c r="BI197" s="197">
        <v>38490.907999999996</v>
      </c>
      <c r="BJ197" s="14">
        <f t="shared" si="120"/>
        <v>-25.208166663596565</v>
      </c>
      <c r="BK197" s="15">
        <f>LOGEST(BE197:BI197)*100-100</f>
        <v>-8.6488530912351393</v>
      </c>
      <c r="BL197" s="184">
        <v>12066.2</v>
      </c>
      <c r="BM197" s="185">
        <v>15804.45</v>
      </c>
      <c r="BN197" s="186">
        <f t="shared" si="165"/>
        <v>30.981170542507169</v>
      </c>
      <c r="BO197" s="62">
        <f t="shared" si="121"/>
        <v>17492.261999999999</v>
      </c>
      <c r="BP197" s="62">
        <f t="shared" si="122"/>
        <v>2114.2000000000016</v>
      </c>
      <c r="BQ197" s="17">
        <f t="shared" si="171"/>
        <v>-87.913512843564774</v>
      </c>
      <c r="BR197" s="62">
        <v>14530.530000000008</v>
      </c>
      <c r="BS197" s="62">
        <v>9656.2199999999993</v>
      </c>
      <c r="BT197" s="17">
        <v>-33.545300825228026</v>
      </c>
      <c r="BU197" s="62">
        <f t="shared" si="123"/>
        <v>-29976.792000000005</v>
      </c>
      <c r="BV197" s="62">
        <f t="shared" si="124"/>
        <v>0</v>
      </c>
      <c r="BW197" s="188">
        <f t="shared" si="166"/>
        <v>-100</v>
      </c>
      <c r="BX197" s="184">
        <v>29558.462</v>
      </c>
      <c r="BY197" s="185">
        <v>19198.400000000001</v>
      </c>
      <c r="BZ197" s="189">
        <f t="shared" si="172"/>
        <v>-35.049394653889635</v>
      </c>
      <c r="CA197" s="63">
        <f t="shared" si="126"/>
        <v>-15446.261999999999</v>
      </c>
      <c r="CB197" s="63">
        <f t="shared" si="127"/>
        <v>0</v>
      </c>
      <c r="CC197" s="64">
        <f t="shared" si="167"/>
        <v>-100</v>
      </c>
      <c r="CD197" s="185">
        <v>3630.45</v>
      </c>
      <c r="CE197" s="65">
        <v>0</v>
      </c>
      <c r="CF197" s="62">
        <v>12174</v>
      </c>
      <c r="CG197" s="60">
        <f t="shared" si="129"/>
        <v>2114.2000000000016</v>
      </c>
      <c r="CH197" s="63"/>
      <c r="CI197" s="63"/>
      <c r="CJ197" s="63"/>
      <c r="CK197" s="66"/>
      <c r="CL197" s="63"/>
      <c r="CM197" s="63"/>
      <c r="CN197" s="63"/>
      <c r="CO197" s="63"/>
      <c r="CP197" s="190">
        <f>(CG197-CF197)/CF197*100</f>
        <v>-82.633481189420067</v>
      </c>
      <c r="CQ197" s="184">
        <v>14112.2</v>
      </c>
      <c r="CR197" s="185">
        <v>17918.650000000001</v>
      </c>
      <c r="CS197" s="186">
        <f t="shared" si="168"/>
        <v>26.972761157013085</v>
      </c>
    </row>
    <row r="198" spans="3:97" ht="13.5" hidden="1" x14ac:dyDescent="0.25">
      <c r="C198" s="181" t="s">
        <v>291</v>
      </c>
      <c r="D198" s="182" t="s">
        <v>292</v>
      </c>
      <c r="G198" s="184">
        <v>608247.92299999995</v>
      </c>
      <c r="H198" s="184">
        <v>1466126.73</v>
      </c>
      <c r="I198" s="184">
        <v>325993.82</v>
      </c>
      <c r="J198" s="184">
        <v>262218.30000000005</v>
      </c>
      <c r="K198" s="185">
        <v>291897.59999999998</v>
      </c>
      <c r="L198" s="14">
        <f t="shared" si="110"/>
        <v>11.318546417240874</v>
      </c>
      <c r="M198" s="15">
        <f>LOGEST(G198:K198)*100-100</f>
        <v>-27.309253900081941</v>
      </c>
      <c r="N198" s="184">
        <v>55246.879999999997</v>
      </c>
      <c r="O198" s="185">
        <v>40499.08</v>
      </c>
      <c r="P198" s="186">
        <f t="shared" si="161"/>
        <v>-26.694358124838896</v>
      </c>
      <c r="Q198" s="62">
        <f t="shared" si="111"/>
        <v>94245.890000000014</v>
      </c>
      <c r="R198" s="62">
        <f t="shared" si="112"/>
        <v>0</v>
      </c>
      <c r="S198" s="17">
        <f t="shared" si="169"/>
        <v>-100</v>
      </c>
      <c r="T198" s="62">
        <v>23925.099999999977</v>
      </c>
      <c r="U198" s="62">
        <v>54173.930000000008</v>
      </c>
      <c r="V198" s="187">
        <v>126.43136287831634</v>
      </c>
      <c r="W198" s="62">
        <f t="shared" si="113"/>
        <v>-118170.98999999999</v>
      </c>
      <c r="X198" s="62">
        <f t="shared" si="114"/>
        <v>0</v>
      </c>
      <c r="Y198" s="188">
        <f t="shared" si="162"/>
        <v>-100</v>
      </c>
      <c r="Z198" s="184">
        <v>149492.77000000002</v>
      </c>
      <c r="AA198" s="185">
        <v>212818.88</v>
      </c>
      <c r="AB198" s="189">
        <f t="shared" si="170"/>
        <v>42.360650618755663</v>
      </c>
      <c r="AC198" s="63">
        <f t="shared" si="116"/>
        <v>-94245.890000000014</v>
      </c>
      <c r="AD198" s="63">
        <f t="shared" si="117"/>
        <v>0</v>
      </c>
      <c r="AE198" s="64">
        <f t="shared" si="163"/>
        <v>-100</v>
      </c>
      <c r="AF198" s="185">
        <v>40499.08</v>
      </c>
      <c r="AG198" s="65">
        <v>0</v>
      </c>
      <c r="AH198" s="62">
        <v>0</v>
      </c>
      <c r="AI198" s="60">
        <f t="shared" si="119"/>
        <v>0</v>
      </c>
      <c r="AJ198" s="63"/>
      <c r="AK198" s="63"/>
      <c r="AL198" s="63"/>
      <c r="AM198" s="66"/>
      <c r="AN198" s="63"/>
      <c r="AO198" s="63"/>
      <c r="AP198" s="63"/>
      <c r="AQ198" s="63"/>
      <c r="AR198" s="190">
        <v>0</v>
      </c>
      <c r="AS198" s="184">
        <v>55246.879999999997</v>
      </c>
      <c r="AT198" s="185">
        <v>40499.08</v>
      </c>
      <c r="AU198" s="186">
        <f t="shared" si="164"/>
        <v>-26.694358124838896</v>
      </c>
      <c r="AY198" s="181" t="s">
        <v>291</v>
      </c>
      <c r="AZ198" s="182" t="s">
        <v>292</v>
      </c>
      <c r="BE198" s="196">
        <v>162189</v>
      </c>
      <c r="BF198" s="196">
        <v>300268.59999999998</v>
      </c>
      <c r="BG198" s="196">
        <v>124982.6</v>
      </c>
      <c r="BH198" s="196">
        <v>82780.05</v>
      </c>
      <c r="BI198" s="197">
        <v>99730.6</v>
      </c>
      <c r="BJ198" s="14">
        <f t="shared" si="120"/>
        <v>20.476612420504704</v>
      </c>
      <c r="BK198" s="15">
        <f>LOGEST(BE198:BI198)*100-100</f>
        <v>-20.236723840226261</v>
      </c>
      <c r="BL198" s="184">
        <v>25394.25</v>
      </c>
      <c r="BM198" s="185">
        <v>13266.05</v>
      </c>
      <c r="BN198" s="186">
        <f t="shared" si="165"/>
        <v>-47.759630625043073</v>
      </c>
      <c r="BO198" s="62">
        <f t="shared" si="121"/>
        <v>15160.050000000003</v>
      </c>
      <c r="BP198" s="62">
        <f t="shared" si="122"/>
        <v>0</v>
      </c>
      <c r="BQ198" s="17">
        <f t="shared" si="171"/>
        <v>-100</v>
      </c>
      <c r="BR198" s="62">
        <v>6199.2999999999956</v>
      </c>
      <c r="BS198" s="62">
        <v>12991.350000000006</v>
      </c>
      <c r="BT198" s="17">
        <v>109.56156340231986</v>
      </c>
      <c r="BU198" s="62">
        <f t="shared" si="123"/>
        <v>-21359.35</v>
      </c>
      <c r="BV198" s="62">
        <f t="shared" si="124"/>
        <v>0</v>
      </c>
      <c r="BW198" s="188">
        <f t="shared" si="166"/>
        <v>-100</v>
      </c>
      <c r="BX198" s="184">
        <v>40554.300000000003</v>
      </c>
      <c r="BY198" s="185">
        <v>75489.25</v>
      </c>
      <c r="BZ198" s="189">
        <f t="shared" si="172"/>
        <v>86.143639515415131</v>
      </c>
      <c r="CA198" s="63">
        <f t="shared" si="126"/>
        <v>-15160.050000000003</v>
      </c>
      <c r="CB198" s="63">
        <f t="shared" si="127"/>
        <v>0</v>
      </c>
      <c r="CC198" s="64">
        <f t="shared" si="167"/>
        <v>-100</v>
      </c>
      <c r="CD198" s="185">
        <v>13266.05</v>
      </c>
      <c r="CE198" s="65">
        <v>0</v>
      </c>
      <c r="CF198" s="62">
        <v>0</v>
      </c>
      <c r="CG198" s="60">
        <f t="shared" si="129"/>
        <v>0</v>
      </c>
      <c r="CH198" s="63"/>
      <c r="CI198" s="63"/>
      <c r="CJ198" s="63"/>
      <c r="CK198" s="66"/>
      <c r="CL198" s="63"/>
      <c r="CM198" s="63"/>
      <c r="CN198" s="63"/>
      <c r="CO198" s="63"/>
      <c r="CP198" s="190">
        <v>0</v>
      </c>
      <c r="CQ198" s="184">
        <v>25394.25</v>
      </c>
      <c r="CR198" s="185">
        <v>13266.05</v>
      </c>
      <c r="CS198" s="186">
        <f t="shared" si="168"/>
        <v>-47.759630625043073</v>
      </c>
    </row>
    <row r="199" spans="3:97" ht="13.5" hidden="1" x14ac:dyDescent="0.25">
      <c r="C199" s="181" t="s">
        <v>293</v>
      </c>
      <c r="D199" s="182" t="s">
        <v>294</v>
      </c>
      <c r="G199" s="196">
        <v>2877605.5759999999</v>
      </c>
      <c r="H199" s="196">
        <v>2012072.5179999999</v>
      </c>
      <c r="I199" s="196">
        <v>576902.20399999991</v>
      </c>
      <c r="J199" s="196">
        <v>917945.63399999996</v>
      </c>
      <c r="K199" s="197">
        <v>684625.16199999989</v>
      </c>
      <c r="L199" s="14">
        <f t="shared" si="110"/>
        <v>-25.417678711896357</v>
      </c>
      <c r="M199" s="15">
        <f>LOGEST(G199:K199)*100-100</f>
        <v>-30.625214841592978</v>
      </c>
      <c r="N199" s="184">
        <v>301426.65100000001</v>
      </c>
      <c r="O199" s="185">
        <v>26819.195999999996</v>
      </c>
      <c r="P199" s="186">
        <f t="shared" si="161"/>
        <v>-91.102579711838416</v>
      </c>
      <c r="Q199" s="62">
        <f t="shared" si="111"/>
        <v>-93025.301000000007</v>
      </c>
      <c r="R199" s="62">
        <f t="shared" si="112"/>
        <v>13068.938999999997</v>
      </c>
      <c r="S199" s="17">
        <f t="shared" si="169"/>
        <v>-114.04880055158327</v>
      </c>
      <c r="T199" s="62">
        <v>382603.429</v>
      </c>
      <c r="U199" s="62">
        <v>299082.78799999983</v>
      </c>
      <c r="V199" s="187">
        <v>-21.829558929541161</v>
      </c>
      <c r="W199" s="62">
        <f t="shared" si="113"/>
        <v>-282719.46499999997</v>
      </c>
      <c r="X199" s="62">
        <f t="shared" si="114"/>
        <v>0</v>
      </c>
      <c r="Y199" s="188">
        <f t="shared" si="162"/>
        <v>-100</v>
      </c>
      <c r="Z199" s="184">
        <v>208401.35</v>
      </c>
      <c r="AA199" s="185">
        <v>367451.91700000002</v>
      </c>
      <c r="AB199" s="189">
        <f t="shared" si="170"/>
        <v>76.319355416843521</v>
      </c>
      <c r="AC199" s="63">
        <f t="shared" si="116"/>
        <v>99883.964000000007</v>
      </c>
      <c r="AD199" s="63">
        <f t="shared" si="117"/>
        <v>0</v>
      </c>
      <c r="AE199" s="64">
        <f t="shared" si="163"/>
        <v>-100</v>
      </c>
      <c r="AF199" s="185">
        <v>13483.981999999998</v>
      </c>
      <c r="AG199" s="65">
        <v>11616.876999999999</v>
      </c>
      <c r="AH199" s="62">
        <v>1718.3369999999995</v>
      </c>
      <c r="AI199" s="60">
        <f t="shared" si="119"/>
        <v>13068.938999999997</v>
      </c>
      <c r="AJ199" s="63"/>
      <c r="AK199" s="63"/>
      <c r="AL199" s="63"/>
      <c r="AM199" s="66"/>
      <c r="AN199" s="63"/>
      <c r="AO199" s="63"/>
      <c r="AP199" s="63"/>
      <c r="AQ199" s="63"/>
      <c r="AR199" s="190">
        <f>(AI199-AH199)/AH199*100</f>
        <v>660.55738775339182</v>
      </c>
      <c r="AS199" s="184">
        <v>308285.31400000001</v>
      </c>
      <c r="AT199" s="185">
        <v>39888.134999999995</v>
      </c>
      <c r="AU199" s="186">
        <f t="shared" si="164"/>
        <v>-87.061292514245423</v>
      </c>
      <c r="AY199" s="194" t="s">
        <v>293</v>
      </c>
      <c r="AZ199" s="182" t="s">
        <v>294</v>
      </c>
      <c r="BE199" s="196">
        <v>359972.4</v>
      </c>
      <c r="BF199" s="196">
        <v>302534.14999999997</v>
      </c>
      <c r="BG199" s="196">
        <v>112873.016</v>
      </c>
      <c r="BH199" s="196">
        <v>292171.14500000002</v>
      </c>
      <c r="BI199" s="197">
        <v>361889.81000000006</v>
      </c>
      <c r="BJ199" s="14">
        <f t="shared" si="120"/>
        <v>23.862269150500826</v>
      </c>
      <c r="BK199" s="15">
        <f>LOGEST(BE199:BI199)*100-100</f>
        <v>-0.24200267341284132</v>
      </c>
      <c r="BL199" s="184">
        <v>124172.62</v>
      </c>
      <c r="BM199" s="185">
        <v>7215.62</v>
      </c>
      <c r="BN199" s="186">
        <f t="shared" si="165"/>
        <v>-94.189041030140146</v>
      </c>
      <c r="BO199" s="62">
        <f t="shared" si="121"/>
        <v>-42902.850000000006</v>
      </c>
      <c r="BP199" s="62">
        <f t="shared" si="122"/>
        <v>2005.0100000000002</v>
      </c>
      <c r="BQ199" s="17">
        <f t="shared" si="171"/>
        <v>-104.67337251487956</v>
      </c>
      <c r="BR199" s="62">
        <v>104076.89000000001</v>
      </c>
      <c r="BS199" s="62">
        <v>183246.20000000013</v>
      </c>
      <c r="BT199" s="17">
        <v>76.068097346106427</v>
      </c>
      <c r="BU199" s="62">
        <f t="shared" si="123"/>
        <v>-59579.05</v>
      </c>
      <c r="BV199" s="62">
        <f t="shared" si="124"/>
        <v>0</v>
      </c>
      <c r="BW199" s="188">
        <f t="shared" si="166"/>
        <v>-100</v>
      </c>
      <c r="BX199" s="184">
        <v>81269.76999999999</v>
      </c>
      <c r="BY199" s="185">
        <v>172229.50999999998</v>
      </c>
      <c r="BZ199" s="189">
        <f t="shared" si="172"/>
        <v>111.92321572953881</v>
      </c>
      <c r="CA199" s="63">
        <f t="shared" si="126"/>
        <v>44497.840000000011</v>
      </c>
      <c r="CB199" s="63">
        <f t="shared" si="127"/>
        <v>0</v>
      </c>
      <c r="CC199" s="64">
        <f t="shared" si="167"/>
        <v>-100</v>
      </c>
      <c r="CD199" s="185">
        <v>5863.72</v>
      </c>
      <c r="CE199" s="65">
        <v>1156.1999999999998</v>
      </c>
      <c r="CF199" s="62">
        <v>195.69999999999982</v>
      </c>
      <c r="CG199" s="60">
        <f t="shared" si="129"/>
        <v>2005.0100000000002</v>
      </c>
      <c r="CH199" s="63"/>
      <c r="CI199" s="63"/>
      <c r="CJ199" s="63"/>
      <c r="CK199" s="66"/>
      <c r="CL199" s="63"/>
      <c r="CM199" s="63"/>
      <c r="CN199" s="63"/>
      <c r="CO199" s="63"/>
      <c r="CP199" s="190">
        <f>(CG199-CF199)/CF199*100</f>
        <v>924.53244762391512</v>
      </c>
      <c r="CQ199" s="184">
        <v>125767.61</v>
      </c>
      <c r="CR199" s="185">
        <v>9220.6299999999992</v>
      </c>
      <c r="CS199" s="186">
        <f t="shared" si="168"/>
        <v>-92.668517752702783</v>
      </c>
    </row>
    <row r="200" spans="3:97" ht="13.5" hidden="1" x14ac:dyDescent="0.25">
      <c r="C200" s="181">
        <v>8424</v>
      </c>
      <c r="D200" s="204" t="s">
        <v>295</v>
      </c>
      <c r="G200" s="184">
        <v>247929.59299999999</v>
      </c>
      <c r="H200" s="184">
        <v>462816.62799999997</v>
      </c>
      <c r="I200" s="184">
        <v>291976.16599999997</v>
      </c>
      <c r="J200" s="184">
        <v>166724.01099999997</v>
      </c>
      <c r="K200" s="185">
        <v>290142.42099999997</v>
      </c>
      <c r="L200" s="14">
        <f t="shared" si="110"/>
        <v>74.025576316059244</v>
      </c>
      <c r="M200" s="15">
        <f>LOGEST(G200:K200)*100-100</f>
        <v>-6.8215477620290983</v>
      </c>
      <c r="N200" s="184">
        <v>68214.486999999994</v>
      </c>
      <c r="O200" s="185">
        <v>35739.768000000004</v>
      </c>
      <c r="P200" s="186">
        <f t="shared" si="161"/>
        <v>-47.606777428378216</v>
      </c>
      <c r="Q200" s="62">
        <f t="shared" si="111"/>
        <v>-6069.528999999995</v>
      </c>
      <c r="R200" s="62">
        <f t="shared" si="112"/>
        <v>2191.9999999999891</v>
      </c>
      <c r="S200" s="17">
        <f t="shared" si="169"/>
        <v>-136.11482867945753</v>
      </c>
      <c r="T200" s="62">
        <v>30998.243999999992</v>
      </c>
      <c r="U200" s="62">
        <v>62921.289999999994</v>
      </c>
      <c r="V200" s="187">
        <v>102.98340125330974</v>
      </c>
      <c r="W200" s="62">
        <f t="shared" si="113"/>
        <v>-11773.884999999995</v>
      </c>
      <c r="X200" s="62">
        <f t="shared" si="114"/>
        <v>0</v>
      </c>
      <c r="Y200" s="188">
        <f t="shared" si="162"/>
        <v>-100</v>
      </c>
      <c r="Z200" s="184">
        <v>62144.957999999999</v>
      </c>
      <c r="AA200" s="185">
        <v>156218.109</v>
      </c>
      <c r="AB200" s="189">
        <f t="shared" si="170"/>
        <v>151.3769644835869</v>
      </c>
      <c r="AC200" s="63">
        <f t="shared" si="116"/>
        <v>19224.358999999997</v>
      </c>
      <c r="AD200" s="63">
        <f t="shared" si="117"/>
        <v>0</v>
      </c>
      <c r="AE200" s="64">
        <f t="shared" si="163"/>
        <v>-100</v>
      </c>
      <c r="AF200" s="185">
        <v>21074.671999999999</v>
      </c>
      <c r="AG200" s="65">
        <v>2298.0960000000014</v>
      </c>
      <c r="AH200" s="62">
        <v>12367.000000000007</v>
      </c>
      <c r="AI200" s="60">
        <f t="shared" si="119"/>
        <v>2191.9999999999891</v>
      </c>
      <c r="AJ200" s="63"/>
      <c r="AK200" s="63"/>
      <c r="AL200" s="63"/>
      <c r="AM200" s="66"/>
      <c r="AN200" s="63"/>
      <c r="AO200" s="63"/>
      <c r="AP200" s="63"/>
      <c r="AQ200" s="63"/>
      <c r="AR200" s="190">
        <f>(AI200-AH200)/AH200*100</f>
        <v>-82.275410366297507</v>
      </c>
      <c r="AS200" s="184">
        <v>81369.316999999995</v>
      </c>
      <c r="AT200" s="185">
        <v>37931.767999999996</v>
      </c>
      <c r="AU200" s="186">
        <f t="shared" si="164"/>
        <v>-53.383204629823801</v>
      </c>
      <c r="AY200" s="205">
        <v>8424</v>
      </c>
      <c r="AZ200" s="204" t="s">
        <v>295</v>
      </c>
      <c r="BE200" s="196">
        <v>22386</v>
      </c>
      <c r="BF200" s="196">
        <v>25540.5</v>
      </c>
      <c r="BG200" s="196">
        <v>301642.5</v>
      </c>
      <c r="BH200" s="196">
        <v>2909.5449999999996</v>
      </c>
      <c r="BI200" s="197">
        <v>54151.76</v>
      </c>
      <c r="BJ200" s="14">
        <f t="shared" si="120"/>
        <v>1761.1762320225332</v>
      </c>
      <c r="BK200" s="15">
        <f>LOGEST(BE200:BI200)*100-100</f>
        <v>-3.9744543353805284</v>
      </c>
      <c r="BL200" s="184">
        <v>35895</v>
      </c>
      <c r="BM200" s="185">
        <v>1142.5</v>
      </c>
      <c r="BN200" s="186">
        <f t="shared" si="165"/>
        <v>-96.817105446441005</v>
      </c>
      <c r="BO200" s="62">
        <f t="shared" si="121"/>
        <v>-35045.154999999999</v>
      </c>
      <c r="BP200" s="62">
        <f t="shared" si="122"/>
        <v>20</v>
      </c>
      <c r="BQ200" s="17">
        <f t="shared" si="171"/>
        <v>-100.05706922968383</v>
      </c>
      <c r="BR200" s="62">
        <v>723.19999999999993</v>
      </c>
      <c r="BS200" s="62">
        <v>8020.9000000000015</v>
      </c>
      <c r="BT200" s="17">
        <v>1009.0846238938057</v>
      </c>
      <c r="BU200" s="62">
        <f t="shared" si="123"/>
        <v>38760.955000000002</v>
      </c>
      <c r="BV200" s="62">
        <f t="shared" si="124"/>
        <v>0</v>
      </c>
      <c r="BW200" s="188">
        <f t="shared" si="166"/>
        <v>-100</v>
      </c>
      <c r="BX200" s="184">
        <v>849.84500000000003</v>
      </c>
      <c r="BY200" s="185">
        <v>42170.36</v>
      </c>
      <c r="BZ200" s="189">
        <f t="shared" si="172"/>
        <v>4862.123681377192</v>
      </c>
      <c r="CA200" s="63">
        <f t="shared" si="126"/>
        <v>39484.154999999999</v>
      </c>
      <c r="CB200" s="63">
        <f t="shared" si="127"/>
        <v>0</v>
      </c>
      <c r="CC200" s="64">
        <f t="shared" si="167"/>
        <v>-100</v>
      </c>
      <c r="CD200" s="185">
        <v>992.5</v>
      </c>
      <c r="CE200" s="65">
        <v>42.5</v>
      </c>
      <c r="CF200" s="62">
        <v>107.5</v>
      </c>
      <c r="CG200" s="60">
        <f t="shared" si="129"/>
        <v>20</v>
      </c>
      <c r="CH200" s="63"/>
      <c r="CI200" s="63"/>
      <c r="CJ200" s="63"/>
      <c r="CK200" s="66"/>
      <c r="CL200" s="63"/>
      <c r="CM200" s="63"/>
      <c r="CN200" s="63"/>
      <c r="CO200" s="63"/>
      <c r="CP200" s="190">
        <f>(CG200-CF200)/CF200*100</f>
        <v>-81.395348837209298</v>
      </c>
      <c r="CQ200" s="184">
        <v>40334</v>
      </c>
      <c r="CR200" s="185">
        <v>1162.5</v>
      </c>
      <c r="CS200" s="186">
        <f t="shared" si="168"/>
        <v>-97.117816234442415</v>
      </c>
    </row>
    <row r="201" spans="3:97" ht="13.5" hidden="1" x14ac:dyDescent="0.25">
      <c r="C201" s="181" t="s">
        <v>296</v>
      </c>
      <c r="D201" s="182" t="s">
        <v>297</v>
      </c>
      <c r="G201" s="184">
        <v>482.036</v>
      </c>
      <c r="H201" s="184">
        <v>260.2</v>
      </c>
      <c r="I201" s="184">
        <v>20961.625</v>
      </c>
      <c r="J201" s="184">
        <v>0</v>
      </c>
      <c r="K201" s="185">
        <v>17856</v>
      </c>
      <c r="L201" s="14">
        <v>100</v>
      </c>
      <c r="M201" s="15">
        <v>0</v>
      </c>
      <c r="N201" s="184">
        <v>0</v>
      </c>
      <c r="O201" s="185">
        <v>35712</v>
      </c>
      <c r="P201" s="186">
        <v>100</v>
      </c>
      <c r="Q201" s="62">
        <f t="shared" si="111"/>
        <v>0</v>
      </c>
      <c r="R201" s="62">
        <f t="shared" si="112"/>
        <v>0</v>
      </c>
      <c r="S201" s="17">
        <v>0</v>
      </c>
      <c r="T201" s="62">
        <v>0</v>
      </c>
      <c r="U201" s="62">
        <v>0</v>
      </c>
      <c r="V201" s="187">
        <v>0</v>
      </c>
      <c r="W201" s="62">
        <f t="shared" si="113"/>
        <v>0</v>
      </c>
      <c r="X201" s="62">
        <f t="shared" si="114"/>
        <v>0</v>
      </c>
      <c r="Y201" s="188">
        <v>100</v>
      </c>
      <c r="Z201" s="184">
        <v>0</v>
      </c>
      <c r="AA201" s="185">
        <v>0</v>
      </c>
      <c r="AB201" s="189">
        <v>0</v>
      </c>
      <c r="AC201" s="63">
        <f t="shared" si="116"/>
        <v>0</v>
      </c>
      <c r="AD201" s="63">
        <f t="shared" si="117"/>
        <v>0</v>
      </c>
      <c r="AE201" s="64">
        <v>100</v>
      </c>
      <c r="AF201" s="185">
        <v>0</v>
      </c>
      <c r="AG201" s="65">
        <v>0</v>
      </c>
      <c r="AH201" s="62">
        <v>35712</v>
      </c>
      <c r="AI201" s="60">
        <f t="shared" si="119"/>
        <v>0</v>
      </c>
      <c r="AJ201" s="63"/>
      <c r="AK201" s="63"/>
      <c r="AL201" s="63"/>
      <c r="AM201" s="66"/>
      <c r="AN201" s="63"/>
      <c r="AO201" s="63"/>
      <c r="AP201" s="63"/>
      <c r="AQ201" s="63"/>
      <c r="AR201" s="190">
        <f>(AI201-AH201)/AH201*100</f>
        <v>-100</v>
      </c>
      <c r="AS201" s="184">
        <v>0</v>
      </c>
      <c r="AT201" s="185">
        <v>35712</v>
      </c>
      <c r="AU201" s="186">
        <v>100</v>
      </c>
      <c r="AY201" s="194" t="s">
        <v>296</v>
      </c>
      <c r="AZ201" s="182" t="s">
        <v>297</v>
      </c>
      <c r="BE201" s="196">
        <v>1266</v>
      </c>
      <c r="BF201" s="196">
        <v>653</v>
      </c>
      <c r="BG201" s="196">
        <v>87450</v>
      </c>
      <c r="BH201" s="196">
        <v>0</v>
      </c>
      <c r="BI201" s="197">
        <v>19200</v>
      </c>
      <c r="BJ201" s="14">
        <v>100</v>
      </c>
      <c r="BK201" s="15">
        <v>0</v>
      </c>
      <c r="BL201" s="184">
        <v>0</v>
      </c>
      <c r="BM201" s="185">
        <v>38400</v>
      </c>
      <c r="BN201" s="186">
        <v>100</v>
      </c>
      <c r="BO201" s="62">
        <f t="shared" si="121"/>
        <v>0</v>
      </c>
      <c r="BP201" s="62">
        <f t="shared" si="122"/>
        <v>0</v>
      </c>
      <c r="BQ201" s="17">
        <v>0</v>
      </c>
      <c r="BR201" s="62">
        <v>0</v>
      </c>
      <c r="BS201" s="62">
        <v>0</v>
      </c>
      <c r="BT201" s="17">
        <v>0</v>
      </c>
      <c r="BU201" s="62">
        <f t="shared" si="123"/>
        <v>0</v>
      </c>
      <c r="BV201" s="62">
        <f t="shared" si="124"/>
        <v>0</v>
      </c>
      <c r="BW201" s="188">
        <v>100</v>
      </c>
      <c r="BX201" s="184">
        <v>0</v>
      </c>
      <c r="BY201" s="185">
        <v>0</v>
      </c>
      <c r="BZ201" s="189">
        <v>0</v>
      </c>
      <c r="CA201" s="63">
        <f t="shared" si="126"/>
        <v>0</v>
      </c>
      <c r="CB201" s="63">
        <f t="shared" si="127"/>
        <v>0</v>
      </c>
      <c r="CC201" s="64">
        <v>100</v>
      </c>
      <c r="CD201" s="185">
        <v>0</v>
      </c>
      <c r="CE201" s="65">
        <v>0</v>
      </c>
      <c r="CF201" s="62">
        <v>38400</v>
      </c>
      <c r="CG201" s="60">
        <f t="shared" si="129"/>
        <v>0</v>
      </c>
      <c r="CH201" s="63"/>
      <c r="CI201" s="63"/>
      <c r="CJ201" s="63"/>
      <c r="CK201" s="66"/>
      <c r="CL201" s="63"/>
      <c r="CM201" s="63"/>
      <c r="CN201" s="63"/>
      <c r="CO201" s="63"/>
      <c r="CP201" s="190">
        <f>(CG201-CF201)/CF201*100</f>
        <v>-100</v>
      </c>
      <c r="CQ201" s="184">
        <v>0</v>
      </c>
      <c r="CR201" s="185">
        <v>38400</v>
      </c>
      <c r="CS201" s="186">
        <v>100</v>
      </c>
    </row>
    <row r="202" spans="3:97" ht="27" hidden="1" x14ac:dyDescent="0.25">
      <c r="C202" s="181" t="s">
        <v>298</v>
      </c>
      <c r="D202" s="182" t="s">
        <v>299</v>
      </c>
      <c r="G202" s="184">
        <v>769345.51899999997</v>
      </c>
      <c r="H202" s="184">
        <v>23114.106</v>
      </c>
      <c r="I202" s="184">
        <v>434263.50900000002</v>
      </c>
      <c r="J202" s="184">
        <v>222233.677</v>
      </c>
      <c r="K202" s="185">
        <v>215146.94099999999</v>
      </c>
      <c r="L202" s="14">
        <f>(K202-J202)/J202*100</f>
        <v>-3.1888668250762029</v>
      </c>
      <c r="M202" s="15">
        <f>LOGEST(G202:K202)*100-100</f>
        <v>-2.8112432678095303</v>
      </c>
      <c r="N202" s="184">
        <v>42869.945</v>
      </c>
      <c r="O202" s="185">
        <v>23872.98</v>
      </c>
      <c r="P202" s="186">
        <f>(O202-N202)/N202*100</f>
        <v>-44.313014630646244</v>
      </c>
      <c r="Q202" s="62">
        <f t="shared" si="111"/>
        <v>25313.265999999996</v>
      </c>
      <c r="R202" s="62">
        <f t="shared" si="112"/>
        <v>11549.939999999999</v>
      </c>
      <c r="S202" s="17">
        <f>(R202-Q202)/Q202*100</f>
        <v>-54.371988189908002</v>
      </c>
      <c r="T202" s="62">
        <v>39659.16800000002</v>
      </c>
      <c r="U202" s="62">
        <v>47818.710000000021</v>
      </c>
      <c r="V202" s="187">
        <v>20.574163330910011</v>
      </c>
      <c r="W202" s="62">
        <f t="shared" si="113"/>
        <v>-53647.434000000016</v>
      </c>
      <c r="X202" s="62">
        <f t="shared" si="114"/>
        <v>0</v>
      </c>
      <c r="Y202" s="188">
        <f>(X202-W202)/W202*100</f>
        <v>-100</v>
      </c>
      <c r="Z202" s="184">
        <v>68183.210999999996</v>
      </c>
      <c r="AA202" s="185">
        <v>89693.191000000006</v>
      </c>
      <c r="AB202" s="189">
        <f>(AA202-Z202)/Z202*100</f>
        <v>31.547326217886706</v>
      </c>
      <c r="AC202" s="63">
        <f t="shared" si="116"/>
        <v>-13988.265999999996</v>
      </c>
      <c r="AD202" s="63">
        <f t="shared" si="117"/>
        <v>0</v>
      </c>
      <c r="AE202" s="64">
        <f>(AD202-AC202)/AC202*100</f>
        <v>-100</v>
      </c>
      <c r="AF202" s="185">
        <v>3864</v>
      </c>
      <c r="AG202" s="65">
        <v>17058.98</v>
      </c>
      <c r="AH202" s="62">
        <v>2950</v>
      </c>
      <c r="AI202" s="60">
        <f t="shared" si="119"/>
        <v>11549.939999999999</v>
      </c>
      <c r="AJ202" s="63"/>
      <c r="AK202" s="63"/>
      <c r="AL202" s="63"/>
      <c r="AM202" s="66"/>
      <c r="AN202" s="63"/>
      <c r="AO202" s="63"/>
      <c r="AP202" s="63"/>
      <c r="AQ202" s="63"/>
      <c r="AR202" s="190">
        <f>(AI202-AH202)/AH202*100</f>
        <v>291.52338983050845</v>
      </c>
      <c r="AS202" s="184">
        <v>54194.945</v>
      </c>
      <c r="AT202" s="185">
        <v>35422.92</v>
      </c>
      <c r="AU202" s="186">
        <f>(AT202-AS202)/AS202*100</f>
        <v>-34.637963005590287</v>
      </c>
      <c r="AY202" s="194" t="s">
        <v>298</v>
      </c>
      <c r="AZ202" s="182" t="s">
        <v>299</v>
      </c>
      <c r="BE202" s="196">
        <v>270421</v>
      </c>
      <c r="BF202" s="196">
        <v>4153.68</v>
      </c>
      <c r="BG202" s="196">
        <v>68007.070000000007</v>
      </c>
      <c r="BH202" s="196">
        <v>32680.54</v>
      </c>
      <c r="BI202" s="197">
        <v>21216.19</v>
      </c>
      <c r="BJ202" s="14">
        <f>(BI202-BH202)/BH202*100</f>
        <v>-35.080050696836715</v>
      </c>
      <c r="BK202" s="15">
        <f>LOGEST(BE202:BI202)*100-100</f>
        <v>-26.122699945665389</v>
      </c>
      <c r="BL202" s="184">
        <v>5685.52</v>
      </c>
      <c r="BM202" s="185">
        <v>2993.5</v>
      </c>
      <c r="BN202" s="186">
        <f>(BM202-BL202)/BL202*100</f>
        <v>-47.348703372778573</v>
      </c>
      <c r="BO202" s="62">
        <f t="shared" si="121"/>
        <v>10953.219999999998</v>
      </c>
      <c r="BP202" s="62">
        <f t="shared" si="122"/>
        <v>1970.1000000000004</v>
      </c>
      <c r="BQ202" s="17">
        <f>(BP202-BO202)/BO202*100</f>
        <v>-82.013508356446778</v>
      </c>
      <c r="BR202" s="62">
        <v>3449.0200000000059</v>
      </c>
      <c r="BS202" s="62">
        <v>6565.0999999999976</v>
      </c>
      <c r="BT202" s="17">
        <v>90.346823155562646</v>
      </c>
      <c r="BU202" s="62">
        <f t="shared" si="123"/>
        <v>-13508.240000000003</v>
      </c>
      <c r="BV202" s="62">
        <f t="shared" si="124"/>
        <v>0</v>
      </c>
      <c r="BW202" s="188">
        <f>(BV202-BU202)/BU202*100</f>
        <v>-100</v>
      </c>
      <c r="BX202" s="184">
        <v>16638.739999999998</v>
      </c>
      <c r="BY202" s="185">
        <v>10772.14</v>
      </c>
      <c r="BZ202" s="189">
        <f>(BY202-BX202)/BX202*100</f>
        <v>-35.258679443275149</v>
      </c>
      <c r="CA202" s="63">
        <f t="shared" si="126"/>
        <v>-10059.219999999998</v>
      </c>
      <c r="CB202" s="63">
        <f t="shared" si="127"/>
        <v>0</v>
      </c>
      <c r="CC202" s="64">
        <f>(CB202-CA202)/CA202*100</f>
        <v>-100</v>
      </c>
      <c r="CD202" s="185">
        <v>191.6</v>
      </c>
      <c r="CE202" s="65">
        <v>2614.9</v>
      </c>
      <c r="CF202" s="62">
        <v>186.99999999999991</v>
      </c>
      <c r="CG202" s="60">
        <f t="shared" si="129"/>
        <v>1970.1000000000004</v>
      </c>
      <c r="CH202" s="63"/>
      <c r="CI202" s="63"/>
      <c r="CJ202" s="63"/>
      <c r="CK202" s="66"/>
      <c r="CL202" s="63"/>
      <c r="CM202" s="63"/>
      <c r="CN202" s="63"/>
      <c r="CO202" s="63"/>
      <c r="CP202" s="190">
        <f>(CG202-CF202)/CF202*100</f>
        <v>953.52941176470654</v>
      </c>
      <c r="CQ202" s="184">
        <v>6579.52</v>
      </c>
      <c r="CR202" s="185">
        <v>4963.6000000000004</v>
      </c>
      <c r="CS202" s="186">
        <f>(CR202-CQ202)/CQ202*100</f>
        <v>-24.559846310977093</v>
      </c>
    </row>
    <row r="203" spans="3:97" ht="13.5" hidden="1" x14ac:dyDescent="0.25">
      <c r="C203" s="181" t="s">
        <v>300</v>
      </c>
      <c r="D203" s="182" t="s">
        <v>301</v>
      </c>
      <c r="G203" s="196">
        <v>3127</v>
      </c>
      <c r="H203" s="196">
        <v>9600</v>
      </c>
      <c r="I203" s="196">
        <v>0</v>
      </c>
      <c r="J203" s="196">
        <v>0</v>
      </c>
      <c r="K203" s="197">
        <v>34425</v>
      </c>
      <c r="L203" s="14">
        <v>100</v>
      </c>
      <c r="M203" s="15">
        <v>0</v>
      </c>
      <c r="N203" s="184">
        <v>0</v>
      </c>
      <c r="O203" s="185">
        <v>0</v>
      </c>
      <c r="P203" s="186">
        <v>0</v>
      </c>
      <c r="Q203" s="62">
        <f t="shared" ref="Q203:Q266" si="173">Z203-N203</f>
        <v>0</v>
      </c>
      <c r="R203" s="62">
        <f t="shared" ref="R203:R266" si="174">SUM(AI203:AK203)</f>
        <v>34425</v>
      </c>
      <c r="S203" s="17">
        <v>0</v>
      </c>
      <c r="T203" s="62">
        <v>0</v>
      </c>
      <c r="U203" s="62">
        <v>0</v>
      </c>
      <c r="V203" s="187">
        <v>0</v>
      </c>
      <c r="W203" s="62">
        <f t="shared" ref="W203:W266" si="175">AS203-T203-Q203-N203</f>
        <v>0</v>
      </c>
      <c r="X203" s="62">
        <f t="shared" ref="X203:X266" si="176">SUM(AO203:AQ203)</f>
        <v>0</v>
      </c>
      <c r="Y203" s="188">
        <v>100</v>
      </c>
      <c r="Z203" s="184">
        <v>0</v>
      </c>
      <c r="AA203" s="185">
        <v>0</v>
      </c>
      <c r="AB203" s="189">
        <v>0</v>
      </c>
      <c r="AC203" s="63">
        <f t="shared" ref="AC203:AC266" si="177">AS203-Z203</f>
        <v>0</v>
      </c>
      <c r="AD203" s="63">
        <f t="shared" ref="AD203:AD266" si="178">SUM(AL203:AQ203)</f>
        <v>0</v>
      </c>
      <c r="AE203" s="64">
        <v>100</v>
      </c>
      <c r="AF203" s="185">
        <v>0</v>
      </c>
      <c r="AG203" s="65">
        <v>0</v>
      </c>
      <c r="AH203" s="62">
        <v>0</v>
      </c>
      <c r="AI203" s="60">
        <f t="shared" ref="AI203:AI266" si="179">AT203-AH203-AG203-AF203</f>
        <v>34425</v>
      </c>
      <c r="AJ203" s="63"/>
      <c r="AK203" s="63"/>
      <c r="AL203" s="63"/>
      <c r="AM203" s="66"/>
      <c r="AN203" s="63"/>
      <c r="AO203" s="63"/>
      <c r="AP203" s="63"/>
      <c r="AQ203" s="63"/>
      <c r="AR203" s="190">
        <v>100</v>
      </c>
      <c r="AS203" s="184">
        <v>0</v>
      </c>
      <c r="AT203" s="185">
        <v>34425</v>
      </c>
      <c r="AU203" s="186">
        <v>100</v>
      </c>
      <c r="AY203" s="194" t="s">
        <v>300</v>
      </c>
      <c r="AZ203" s="182" t="s">
        <v>301</v>
      </c>
      <c r="BE203" s="196">
        <v>12480</v>
      </c>
      <c r="BF203" s="196">
        <v>24000</v>
      </c>
      <c r="BG203" s="196">
        <v>0</v>
      </c>
      <c r="BH203" s="196">
        <v>0</v>
      </c>
      <c r="BI203" s="197">
        <v>13500</v>
      </c>
      <c r="BJ203" s="14">
        <v>100</v>
      </c>
      <c r="BK203" s="15">
        <v>0</v>
      </c>
      <c r="BL203" s="184">
        <v>0</v>
      </c>
      <c r="BM203" s="185">
        <v>0</v>
      </c>
      <c r="BN203" s="186">
        <v>0</v>
      </c>
      <c r="BO203" s="62">
        <f t="shared" ref="BO203:BO266" si="180">BX203-BL203</f>
        <v>0</v>
      </c>
      <c r="BP203" s="62">
        <f t="shared" ref="BP203:BP266" si="181">SUM(CG203:CI203)</f>
        <v>13500</v>
      </c>
      <c r="BQ203" s="17">
        <v>0</v>
      </c>
      <c r="BR203" s="62">
        <v>0</v>
      </c>
      <c r="BS203" s="62">
        <v>0</v>
      </c>
      <c r="BT203" s="17">
        <v>0</v>
      </c>
      <c r="BU203" s="62">
        <f t="shared" ref="BU203:BU266" si="182">CQ203-BR203-BO203-BL203</f>
        <v>0</v>
      </c>
      <c r="BV203" s="62">
        <f t="shared" ref="BV203:BV266" si="183">SUM(CM203:CO203)</f>
        <v>0</v>
      </c>
      <c r="BW203" s="188">
        <v>100</v>
      </c>
      <c r="BX203" s="184">
        <v>0</v>
      </c>
      <c r="BY203" s="185">
        <v>0</v>
      </c>
      <c r="BZ203" s="189">
        <v>0</v>
      </c>
      <c r="CA203" s="63">
        <f t="shared" ref="CA203:CA266" si="184">CQ203-BX203</f>
        <v>0</v>
      </c>
      <c r="CB203" s="63">
        <f t="shared" ref="CB203:CB266" si="185">SUM(CJ203:CO203)</f>
        <v>0</v>
      </c>
      <c r="CC203" s="64">
        <v>100</v>
      </c>
      <c r="CD203" s="185">
        <v>0</v>
      </c>
      <c r="CE203" s="65">
        <v>0</v>
      </c>
      <c r="CF203" s="62">
        <v>0</v>
      </c>
      <c r="CG203" s="60">
        <f t="shared" ref="CG203:CG266" si="186">CR203-CF203-CE203-CD203</f>
        <v>13500</v>
      </c>
      <c r="CH203" s="63"/>
      <c r="CI203" s="63"/>
      <c r="CJ203" s="63"/>
      <c r="CK203" s="66"/>
      <c r="CL203" s="63"/>
      <c r="CM203" s="63"/>
      <c r="CN203" s="63"/>
      <c r="CO203" s="63"/>
      <c r="CP203" s="190">
        <v>100</v>
      </c>
      <c r="CQ203" s="184">
        <v>0</v>
      </c>
      <c r="CR203" s="185">
        <v>13500</v>
      </c>
      <c r="CS203" s="186">
        <v>100</v>
      </c>
    </row>
    <row r="204" spans="3:97" ht="27" hidden="1" x14ac:dyDescent="0.25">
      <c r="C204" s="181">
        <v>5807</v>
      </c>
      <c r="D204" s="182" t="s">
        <v>302</v>
      </c>
      <c r="G204" s="184">
        <v>46004.660999999993</v>
      </c>
      <c r="H204" s="184">
        <v>53628.032999999996</v>
      </c>
      <c r="I204" s="184">
        <v>80670.171000000002</v>
      </c>
      <c r="J204" s="184">
        <v>98710.459999999992</v>
      </c>
      <c r="K204" s="185">
        <v>66168.712</v>
      </c>
      <c r="L204" s="14">
        <f t="shared" ref="L204:L216" si="187">(K204-J204)/J204*100</f>
        <v>-32.966868962012732</v>
      </c>
      <c r="M204" s="15">
        <f t="shared" ref="M204:M213" si="188">LOGEST(G204:K204)*100-100</f>
        <v>14.305545354127361</v>
      </c>
      <c r="N204" s="184">
        <v>11618.978999999999</v>
      </c>
      <c r="O204" s="185">
        <v>27491.474999999999</v>
      </c>
      <c r="P204" s="186">
        <f>(O204-N204)/N204*100</f>
        <v>136.60835431409248</v>
      </c>
      <c r="Q204" s="62">
        <f t="shared" si="173"/>
        <v>35638.950000000004</v>
      </c>
      <c r="R204" s="62">
        <f t="shared" si="174"/>
        <v>6559.288999999997</v>
      </c>
      <c r="S204" s="17">
        <f>(R204-Q204)/Q204*100</f>
        <v>-81.595167646633811</v>
      </c>
      <c r="T204" s="62">
        <v>39775.689999999988</v>
      </c>
      <c r="U204" s="62">
        <v>37287.110999999997</v>
      </c>
      <c r="V204" s="187">
        <v>-6.2565325705223245</v>
      </c>
      <c r="W204" s="62">
        <f t="shared" si="175"/>
        <v>-74672.213999999993</v>
      </c>
      <c r="X204" s="62">
        <f t="shared" si="176"/>
        <v>0</v>
      </c>
      <c r="Y204" s="188">
        <f t="shared" ref="Y204:Y212" si="189">(X204-W204)/W204*100</f>
        <v>-100</v>
      </c>
      <c r="Z204" s="184">
        <v>47257.929000000004</v>
      </c>
      <c r="AA204" s="185">
        <v>22053.639000000003</v>
      </c>
      <c r="AB204" s="189">
        <f t="shared" ref="AB204:AB213" si="190">(AA204-Z204)/Z204*100</f>
        <v>-53.333462835411169</v>
      </c>
      <c r="AC204" s="63">
        <f t="shared" si="177"/>
        <v>-34896.524000000005</v>
      </c>
      <c r="AD204" s="63">
        <f t="shared" si="178"/>
        <v>0</v>
      </c>
      <c r="AE204" s="64">
        <f t="shared" ref="AE204:AE212" si="191">(AD204-AC204)/AC204*100</f>
        <v>-100</v>
      </c>
      <c r="AF204" s="185">
        <v>9313.7999999999993</v>
      </c>
      <c r="AG204" s="65">
        <v>13804.314999999999</v>
      </c>
      <c r="AH204" s="62">
        <v>4373.3600000000006</v>
      </c>
      <c r="AI204" s="60">
        <f t="shared" si="179"/>
        <v>6559.288999999997</v>
      </c>
      <c r="AJ204" s="63"/>
      <c r="AK204" s="63"/>
      <c r="AL204" s="63"/>
      <c r="AM204" s="66"/>
      <c r="AN204" s="63"/>
      <c r="AO204" s="63"/>
      <c r="AP204" s="63"/>
      <c r="AQ204" s="63"/>
      <c r="AR204" s="190">
        <f>(AI204-AH204)/AH204*100</f>
        <v>49.98282784861059</v>
      </c>
      <c r="AS204" s="184">
        <v>12361.404999999999</v>
      </c>
      <c r="AT204" s="185">
        <v>34050.763999999996</v>
      </c>
      <c r="AU204" s="186">
        <f t="shared" ref="AU204:AU215" si="192">(AT204-AS204)/AS204*100</f>
        <v>175.46030568531648</v>
      </c>
      <c r="AY204" s="194">
        <v>5807</v>
      </c>
      <c r="AZ204" s="182" t="s">
        <v>302</v>
      </c>
      <c r="BE204" s="196">
        <v>2950.32</v>
      </c>
      <c r="BF204" s="196">
        <v>1423.4499999999998</v>
      </c>
      <c r="BG204" s="196">
        <v>1593.7449999999999</v>
      </c>
      <c r="BH204" s="196">
        <v>1288.5610000000001</v>
      </c>
      <c r="BI204" s="197">
        <v>1383.0419999999999</v>
      </c>
      <c r="BJ204" s="14">
        <f t="shared" ref="BJ204:BJ216" si="193">(BI204-BH204)/BH204*100</f>
        <v>7.3322877225059395</v>
      </c>
      <c r="BK204" s="15">
        <f t="shared" ref="BK204:BK213" si="194">LOGEST(BE204:BI204)*100-100</f>
        <v>-14.911762922476754</v>
      </c>
      <c r="BL204" s="184">
        <v>151.012</v>
      </c>
      <c r="BM204" s="185">
        <v>498.28</v>
      </c>
      <c r="BN204" s="186">
        <f>(BM204-BL204)/BL204*100</f>
        <v>229.96053293777976</v>
      </c>
      <c r="BO204" s="62">
        <f t="shared" si="180"/>
        <v>398.339</v>
      </c>
      <c r="BP204" s="62">
        <f t="shared" si="181"/>
        <v>146.04200000000003</v>
      </c>
      <c r="BQ204" s="17">
        <f>(BP204-BO204)/BO204*100</f>
        <v>-63.337257963694235</v>
      </c>
      <c r="BR204" s="62">
        <v>511.5200000000001</v>
      </c>
      <c r="BS204" s="62">
        <v>808.24500000000023</v>
      </c>
      <c r="BT204" s="17">
        <v>58.008484516734462</v>
      </c>
      <c r="BU204" s="62">
        <f t="shared" si="182"/>
        <v>-870.04899999999998</v>
      </c>
      <c r="BV204" s="62">
        <f t="shared" si="183"/>
        <v>0</v>
      </c>
      <c r="BW204" s="188">
        <f t="shared" ref="BW204:BW212" si="195">(BV204-BU204)/BU204*100</f>
        <v>-100</v>
      </c>
      <c r="BX204" s="184">
        <v>549.351</v>
      </c>
      <c r="BY204" s="185">
        <v>448.24199999999996</v>
      </c>
      <c r="BZ204" s="189">
        <f t="shared" ref="BZ204:BZ213" si="196">(BY204-BX204)/BX204*100</f>
        <v>-18.405172649180585</v>
      </c>
      <c r="CA204" s="63">
        <f t="shared" si="184"/>
        <v>-358.529</v>
      </c>
      <c r="CB204" s="63">
        <f t="shared" si="185"/>
        <v>0</v>
      </c>
      <c r="CC204" s="64">
        <f t="shared" ref="CC204:CC212" si="197">(CB204-CA204)/CA204*100</f>
        <v>-100</v>
      </c>
      <c r="CD204" s="185">
        <v>126.57</v>
      </c>
      <c r="CE204" s="65">
        <v>250.07999999999998</v>
      </c>
      <c r="CF204" s="62">
        <v>121.63</v>
      </c>
      <c r="CG204" s="60">
        <f t="shared" si="186"/>
        <v>146.04200000000003</v>
      </c>
      <c r="CH204" s="63"/>
      <c r="CI204" s="63"/>
      <c r="CJ204" s="63"/>
      <c r="CK204" s="66"/>
      <c r="CL204" s="63"/>
      <c r="CM204" s="63"/>
      <c r="CN204" s="63"/>
      <c r="CO204" s="63"/>
      <c r="CP204" s="190">
        <f>(CG204-CF204)/CF204*100</f>
        <v>20.070706240236813</v>
      </c>
      <c r="CQ204" s="184">
        <v>190.822</v>
      </c>
      <c r="CR204" s="185">
        <v>644.322</v>
      </c>
      <c r="CS204" s="186">
        <f t="shared" ref="CS204:CS215" si="198">(CR204-CQ204)/CQ204*100</f>
        <v>237.65603546760855</v>
      </c>
    </row>
    <row r="205" spans="3:97" ht="13.5" hidden="1" x14ac:dyDescent="0.25">
      <c r="C205" s="181">
        <v>8419</v>
      </c>
      <c r="D205" s="182" t="s">
        <v>303</v>
      </c>
      <c r="G205" s="184">
        <v>217771</v>
      </c>
      <c r="H205" s="184">
        <v>105242.5</v>
      </c>
      <c r="I205" s="184">
        <v>136539.13900000002</v>
      </c>
      <c r="J205" s="184">
        <v>242685.37200000003</v>
      </c>
      <c r="K205" s="185">
        <v>92645</v>
      </c>
      <c r="L205" s="14">
        <f t="shared" si="187"/>
        <v>-61.825058001435707</v>
      </c>
      <c r="M205" s="15">
        <f t="shared" si="188"/>
        <v>-8.3674795582315795</v>
      </c>
      <c r="N205" s="184">
        <v>2235</v>
      </c>
      <c r="O205" s="185">
        <v>23599.855</v>
      </c>
      <c r="P205" s="186">
        <f>(O205-N205)/N205*100</f>
        <v>955.92192393736025</v>
      </c>
      <c r="Q205" s="62">
        <f t="shared" si="173"/>
        <v>113711.734</v>
      </c>
      <c r="R205" s="62">
        <f t="shared" si="174"/>
        <v>6486</v>
      </c>
      <c r="S205" s="17">
        <f>(R205-Q205)/Q205*100</f>
        <v>-94.296103162053626</v>
      </c>
      <c r="T205" s="62">
        <v>98737.638000000035</v>
      </c>
      <c r="U205" s="62">
        <v>28739</v>
      </c>
      <c r="V205" s="187">
        <v>-70.89357150714909</v>
      </c>
      <c r="W205" s="62">
        <f t="shared" si="175"/>
        <v>-212449.37200000003</v>
      </c>
      <c r="X205" s="62">
        <f t="shared" si="176"/>
        <v>0</v>
      </c>
      <c r="Y205" s="188">
        <f t="shared" si="189"/>
        <v>-100</v>
      </c>
      <c r="Z205" s="184">
        <v>115946.734</v>
      </c>
      <c r="AA205" s="185">
        <v>5433</v>
      </c>
      <c r="AB205" s="189">
        <f t="shared" si="190"/>
        <v>-95.314227652156205</v>
      </c>
      <c r="AC205" s="63">
        <f t="shared" si="177"/>
        <v>-113711.734</v>
      </c>
      <c r="AD205" s="63">
        <f t="shared" si="178"/>
        <v>0</v>
      </c>
      <c r="AE205" s="64">
        <f t="shared" si="191"/>
        <v>-100</v>
      </c>
      <c r="AF205" s="185">
        <v>21769.045999999998</v>
      </c>
      <c r="AG205" s="65">
        <v>1409</v>
      </c>
      <c r="AH205" s="62">
        <v>421.80900000000111</v>
      </c>
      <c r="AI205" s="60">
        <f t="shared" si="179"/>
        <v>6486</v>
      </c>
      <c r="AJ205" s="63"/>
      <c r="AK205" s="63"/>
      <c r="AL205" s="63"/>
      <c r="AM205" s="66"/>
      <c r="AN205" s="63"/>
      <c r="AO205" s="63"/>
      <c r="AP205" s="63"/>
      <c r="AQ205" s="63"/>
      <c r="AR205" s="190">
        <f>(AI205-AH205)/AH205*100</f>
        <v>1437.6627810217381</v>
      </c>
      <c r="AS205" s="184">
        <v>2235</v>
      </c>
      <c r="AT205" s="185">
        <v>30085.855</v>
      </c>
      <c r="AU205" s="186">
        <f t="shared" si="192"/>
        <v>1246.1232662192394</v>
      </c>
      <c r="AY205" s="194">
        <v>8419</v>
      </c>
      <c r="AZ205" s="182" t="s">
        <v>303</v>
      </c>
      <c r="BE205" s="196">
        <v>12335</v>
      </c>
      <c r="BF205" s="196">
        <v>4102.8999999999996</v>
      </c>
      <c r="BG205" s="196">
        <v>7942.6</v>
      </c>
      <c r="BH205" s="196">
        <v>12972.79</v>
      </c>
      <c r="BI205" s="197">
        <v>6247.5</v>
      </c>
      <c r="BJ205" s="14">
        <f t="shared" si="193"/>
        <v>-51.841508264606148</v>
      </c>
      <c r="BK205" s="15">
        <f t="shared" si="194"/>
        <v>-2.0718234760122698</v>
      </c>
      <c r="BL205" s="184">
        <v>194</v>
      </c>
      <c r="BM205" s="185">
        <v>2269.62</v>
      </c>
      <c r="BN205" s="186">
        <f>(BM205-BL205)/BL205*100</f>
        <v>1069.9072164948452</v>
      </c>
      <c r="BO205" s="62">
        <f t="shared" si="180"/>
        <v>5644.79</v>
      </c>
      <c r="BP205" s="62">
        <f t="shared" si="181"/>
        <v>1033</v>
      </c>
      <c r="BQ205" s="17">
        <f>(BP205-BO205)/BO205*100</f>
        <v>-81.699939236003459</v>
      </c>
      <c r="BR205" s="62">
        <v>4669.0000000000009</v>
      </c>
      <c r="BS205" s="62">
        <v>1733.5</v>
      </c>
      <c r="BT205" s="17">
        <v>-62.872135360890994</v>
      </c>
      <c r="BU205" s="62">
        <f t="shared" si="182"/>
        <v>-10313.790000000001</v>
      </c>
      <c r="BV205" s="62">
        <f t="shared" si="183"/>
        <v>0</v>
      </c>
      <c r="BW205" s="188">
        <f t="shared" si="195"/>
        <v>-100</v>
      </c>
      <c r="BX205" s="184">
        <v>5838.79</v>
      </c>
      <c r="BY205" s="185">
        <v>384</v>
      </c>
      <c r="BZ205" s="189">
        <f t="shared" si="196"/>
        <v>-93.423294895003934</v>
      </c>
      <c r="CA205" s="63">
        <f t="shared" si="184"/>
        <v>-5644.79</v>
      </c>
      <c r="CB205" s="63">
        <f t="shared" si="185"/>
        <v>0</v>
      </c>
      <c r="CC205" s="64">
        <f t="shared" si="197"/>
        <v>-100</v>
      </c>
      <c r="CD205" s="185">
        <v>2176.5</v>
      </c>
      <c r="CE205" s="65">
        <v>89</v>
      </c>
      <c r="CF205" s="62">
        <v>4.1199999999998909</v>
      </c>
      <c r="CG205" s="60">
        <f t="shared" si="186"/>
        <v>1033</v>
      </c>
      <c r="CH205" s="63"/>
      <c r="CI205" s="63"/>
      <c r="CJ205" s="63"/>
      <c r="CK205" s="66"/>
      <c r="CL205" s="63"/>
      <c r="CM205" s="63"/>
      <c r="CN205" s="63"/>
      <c r="CO205" s="63"/>
      <c r="CP205" s="190">
        <f>(CG205-CF205)/CF205*100</f>
        <v>24972.815533981247</v>
      </c>
      <c r="CQ205" s="184">
        <v>194</v>
      </c>
      <c r="CR205" s="185">
        <v>3302.62</v>
      </c>
      <c r="CS205" s="186">
        <f t="shared" si="198"/>
        <v>1602.3814432989691</v>
      </c>
    </row>
    <row r="206" spans="3:97" ht="27" hidden="1" x14ac:dyDescent="0.25">
      <c r="C206" s="181">
        <v>1518</v>
      </c>
      <c r="D206" s="307" t="s">
        <v>304</v>
      </c>
      <c r="G206" s="184">
        <v>422278.18799999997</v>
      </c>
      <c r="H206" s="184">
        <v>934533.08700000006</v>
      </c>
      <c r="I206" s="184">
        <v>911761.46900000004</v>
      </c>
      <c r="J206" s="184">
        <v>382027.90099999995</v>
      </c>
      <c r="K206" s="185">
        <v>77400</v>
      </c>
      <c r="L206" s="14">
        <f t="shared" si="187"/>
        <v>-79.739699692771921</v>
      </c>
      <c r="M206" s="15">
        <f t="shared" si="188"/>
        <v>-34.870386297349512</v>
      </c>
      <c r="N206" s="184">
        <v>0</v>
      </c>
      <c r="O206" s="185">
        <v>0</v>
      </c>
      <c r="P206" s="186">
        <v>0</v>
      </c>
      <c r="Q206" s="62">
        <f t="shared" si="173"/>
        <v>339347.90099999995</v>
      </c>
      <c r="R206" s="62">
        <f t="shared" si="174"/>
        <v>29465</v>
      </c>
      <c r="S206" s="17">
        <f>(R206-Q206)/Q206*100</f>
        <v>-91.31717039852856</v>
      </c>
      <c r="T206" s="62">
        <v>32010</v>
      </c>
      <c r="U206" s="62">
        <v>1500</v>
      </c>
      <c r="V206" s="187">
        <v>-95.313964386129328</v>
      </c>
      <c r="W206" s="62">
        <f t="shared" si="175"/>
        <v>-350017.90099999995</v>
      </c>
      <c r="X206" s="62">
        <f t="shared" si="176"/>
        <v>0</v>
      </c>
      <c r="Y206" s="188">
        <f t="shared" si="189"/>
        <v>-100</v>
      </c>
      <c r="Z206" s="184">
        <v>339347.90099999995</v>
      </c>
      <c r="AA206" s="185">
        <v>75900</v>
      </c>
      <c r="AB206" s="189">
        <f t="shared" si="190"/>
        <v>-77.633573163017729</v>
      </c>
      <c r="AC206" s="63">
        <f t="shared" si="177"/>
        <v>-318007.90099999995</v>
      </c>
      <c r="AD206" s="63">
        <f t="shared" si="178"/>
        <v>0</v>
      </c>
      <c r="AE206" s="64">
        <f t="shared" si="191"/>
        <v>-100</v>
      </c>
      <c r="AF206" s="185">
        <v>0</v>
      </c>
      <c r="AG206" s="65">
        <v>0</v>
      </c>
      <c r="AH206" s="62">
        <v>0</v>
      </c>
      <c r="AI206" s="60">
        <f t="shared" si="179"/>
        <v>29465</v>
      </c>
      <c r="AJ206" s="63"/>
      <c r="AK206" s="63"/>
      <c r="AL206" s="63"/>
      <c r="AM206" s="66"/>
      <c r="AN206" s="63"/>
      <c r="AO206" s="63"/>
      <c r="AP206" s="63"/>
      <c r="AQ206" s="63"/>
      <c r="AR206" s="190">
        <v>100</v>
      </c>
      <c r="AS206" s="184">
        <v>21340</v>
      </c>
      <c r="AT206" s="185">
        <v>29465</v>
      </c>
      <c r="AU206" s="186">
        <f t="shared" si="192"/>
        <v>38.07403936269916</v>
      </c>
      <c r="AY206" s="308">
        <v>1518</v>
      </c>
      <c r="AZ206" s="307" t="s">
        <v>304</v>
      </c>
      <c r="BE206" s="196">
        <v>509326</v>
      </c>
      <c r="BF206" s="196">
        <v>1440150</v>
      </c>
      <c r="BG206" s="196">
        <v>1314285.5</v>
      </c>
      <c r="BH206" s="196">
        <v>658139</v>
      </c>
      <c r="BI206" s="197">
        <v>154060</v>
      </c>
      <c r="BJ206" s="14">
        <f t="shared" si="193"/>
        <v>-76.591571081488866</v>
      </c>
      <c r="BK206" s="15">
        <f t="shared" si="194"/>
        <v>-27.200264867677319</v>
      </c>
      <c r="BL206" s="184">
        <v>0</v>
      </c>
      <c r="BM206" s="185">
        <v>0</v>
      </c>
      <c r="BN206" s="186">
        <v>0</v>
      </c>
      <c r="BO206" s="62">
        <f t="shared" si="180"/>
        <v>570139</v>
      </c>
      <c r="BP206" s="62">
        <f t="shared" si="181"/>
        <v>41500</v>
      </c>
      <c r="BQ206" s="17">
        <f>(BP206-BO206)/BO206*100</f>
        <v>-92.721073282129439</v>
      </c>
      <c r="BR206" s="62">
        <v>66000</v>
      </c>
      <c r="BS206" s="62">
        <v>60</v>
      </c>
      <c r="BT206" s="17">
        <v>-99.909090909090921</v>
      </c>
      <c r="BU206" s="62">
        <f t="shared" si="182"/>
        <v>-592139</v>
      </c>
      <c r="BV206" s="62">
        <f t="shared" si="183"/>
        <v>0</v>
      </c>
      <c r="BW206" s="188">
        <f t="shared" si="195"/>
        <v>-100</v>
      </c>
      <c r="BX206" s="184">
        <v>570139</v>
      </c>
      <c r="BY206" s="185">
        <v>154000</v>
      </c>
      <c r="BZ206" s="189">
        <f t="shared" si="196"/>
        <v>-72.989043022841798</v>
      </c>
      <c r="CA206" s="63">
        <f t="shared" si="184"/>
        <v>-526139</v>
      </c>
      <c r="CB206" s="63">
        <f t="shared" si="185"/>
        <v>0</v>
      </c>
      <c r="CC206" s="64">
        <f t="shared" si="197"/>
        <v>-100</v>
      </c>
      <c r="CD206" s="185">
        <v>0</v>
      </c>
      <c r="CE206" s="65">
        <v>0</v>
      </c>
      <c r="CF206" s="62">
        <v>0</v>
      </c>
      <c r="CG206" s="60">
        <f t="shared" si="186"/>
        <v>41500</v>
      </c>
      <c r="CH206" s="63"/>
      <c r="CI206" s="63"/>
      <c r="CJ206" s="63"/>
      <c r="CK206" s="66"/>
      <c r="CL206" s="63"/>
      <c r="CM206" s="63"/>
      <c r="CN206" s="63"/>
      <c r="CO206" s="63"/>
      <c r="CP206" s="190">
        <v>100</v>
      </c>
      <c r="CQ206" s="184">
        <v>44000</v>
      </c>
      <c r="CR206" s="185">
        <v>41500</v>
      </c>
      <c r="CS206" s="186">
        <f t="shared" si="198"/>
        <v>-5.6818181818181817</v>
      </c>
    </row>
    <row r="207" spans="3:97" ht="27" hidden="1" x14ac:dyDescent="0.25">
      <c r="C207" s="181" t="s">
        <v>305</v>
      </c>
      <c r="D207" s="182" t="s">
        <v>306</v>
      </c>
      <c r="G207" s="184">
        <v>47412.120999999999</v>
      </c>
      <c r="H207" s="184">
        <v>45044.77</v>
      </c>
      <c r="I207" s="184">
        <v>29124.18</v>
      </c>
      <c r="J207" s="184">
        <v>17865.47</v>
      </c>
      <c r="K207" s="185">
        <v>13377.156999999999</v>
      </c>
      <c r="L207" s="14">
        <f t="shared" si="187"/>
        <v>-25.122837518408424</v>
      </c>
      <c r="M207" s="15">
        <f t="shared" si="188"/>
        <v>-29.216522484896004</v>
      </c>
      <c r="N207" s="184">
        <v>12.38</v>
      </c>
      <c r="O207" s="185">
        <v>26637.360000000001</v>
      </c>
      <c r="P207" s="186">
        <f t="shared" ref="P207:P213" si="199">(O207-N207)/N207*100</f>
        <v>215064.45880452343</v>
      </c>
      <c r="Q207" s="62">
        <f t="shared" si="173"/>
        <v>14875.42</v>
      </c>
      <c r="R207" s="62">
        <f t="shared" si="174"/>
        <v>-1.8189894035458565E-12</v>
      </c>
      <c r="S207" s="17">
        <f>(R207-Q207)/Q207*100</f>
        <v>-100.00000000000003</v>
      </c>
      <c r="T207" s="62">
        <v>2971.7000000000007</v>
      </c>
      <c r="U207" s="62">
        <v>509.29199999999707</v>
      </c>
      <c r="V207" s="187">
        <v>-82.861930881313825</v>
      </c>
      <c r="W207" s="62">
        <f t="shared" si="175"/>
        <v>-17847.120000000003</v>
      </c>
      <c r="X207" s="62">
        <f t="shared" si="176"/>
        <v>0</v>
      </c>
      <c r="Y207" s="188">
        <f t="shared" si="189"/>
        <v>-100</v>
      </c>
      <c r="Z207" s="184">
        <v>14887.8</v>
      </c>
      <c r="AA207" s="185">
        <v>12105.94</v>
      </c>
      <c r="AB207" s="189">
        <f t="shared" si="190"/>
        <v>-18.685500879915089</v>
      </c>
      <c r="AC207" s="63">
        <f t="shared" si="177"/>
        <v>-14875.42</v>
      </c>
      <c r="AD207" s="63">
        <f t="shared" si="178"/>
        <v>0</v>
      </c>
      <c r="AE207" s="64">
        <f t="shared" si="191"/>
        <v>-100</v>
      </c>
      <c r="AF207" s="185">
        <v>1373.92</v>
      </c>
      <c r="AG207" s="65">
        <v>0</v>
      </c>
      <c r="AH207" s="62">
        <v>25263.440000000002</v>
      </c>
      <c r="AI207" s="313">
        <f t="shared" si="179"/>
        <v>-1.8189894035458565E-12</v>
      </c>
      <c r="AJ207" s="63"/>
      <c r="AK207" s="63"/>
      <c r="AL207" s="63"/>
      <c r="AM207" s="66"/>
      <c r="AN207" s="63"/>
      <c r="AO207" s="63"/>
      <c r="AP207" s="63"/>
      <c r="AQ207" s="63"/>
      <c r="AR207" s="190">
        <f>(AI207-AH207)/AH207*100</f>
        <v>-100</v>
      </c>
      <c r="AS207" s="184">
        <v>12.38</v>
      </c>
      <c r="AT207" s="185">
        <v>26637.360000000001</v>
      </c>
      <c r="AU207" s="186">
        <f t="shared" si="192"/>
        <v>215064.45880452343</v>
      </c>
      <c r="AY207" s="194" t="s">
        <v>305</v>
      </c>
      <c r="AZ207" s="182" t="s">
        <v>306</v>
      </c>
      <c r="BE207" s="196">
        <v>15269</v>
      </c>
      <c r="BF207" s="196">
        <v>10226</v>
      </c>
      <c r="BG207" s="196">
        <v>5132.2</v>
      </c>
      <c r="BH207" s="196">
        <v>3719</v>
      </c>
      <c r="BI207" s="197">
        <v>2962.5</v>
      </c>
      <c r="BJ207" s="14">
        <f t="shared" si="193"/>
        <v>-20.341489647754774</v>
      </c>
      <c r="BK207" s="15">
        <f t="shared" si="194"/>
        <v>-34.890915048220236</v>
      </c>
      <c r="BL207" s="184">
        <v>332</v>
      </c>
      <c r="BM207" s="185">
        <v>2436.5</v>
      </c>
      <c r="BN207" s="186">
        <f t="shared" ref="BN207:BN213" si="200">(BM207-BL207)/BL207*100</f>
        <v>633.88554216867476</v>
      </c>
      <c r="BO207" s="62">
        <f t="shared" si="180"/>
        <v>1986</v>
      </c>
      <c r="BP207" s="62">
        <f t="shared" si="181"/>
        <v>0</v>
      </c>
      <c r="BQ207" s="17">
        <f>(BP207-BO207)/BO207*100</f>
        <v>-100</v>
      </c>
      <c r="BR207" s="62">
        <v>1400</v>
      </c>
      <c r="BS207" s="62">
        <v>218</v>
      </c>
      <c r="BT207" s="17">
        <v>-84.428571428571431</v>
      </c>
      <c r="BU207" s="62">
        <f t="shared" si="182"/>
        <v>-3386</v>
      </c>
      <c r="BV207" s="62">
        <f t="shared" si="183"/>
        <v>0</v>
      </c>
      <c r="BW207" s="188">
        <f t="shared" si="195"/>
        <v>-100</v>
      </c>
      <c r="BX207" s="184">
        <v>2318</v>
      </c>
      <c r="BY207" s="185">
        <v>2261.5</v>
      </c>
      <c r="BZ207" s="189">
        <f t="shared" si="196"/>
        <v>-2.437446074201898</v>
      </c>
      <c r="CA207" s="63">
        <f t="shared" si="184"/>
        <v>-1986</v>
      </c>
      <c r="CB207" s="63">
        <f t="shared" si="185"/>
        <v>0</v>
      </c>
      <c r="CC207" s="64">
        <f t="shared" si="197"/>
        <v>-100</v>
      </c>
      <c r="CD207" s="185">
        <v>196.5</v>
      </c>
      <c r="CE207" s="65">
        <v>0</v>
      </c>
      <c r="CF207" s="62">
        <v>2240</v>
      </c>
      <c r="CG207" s="313">
        <f t="shared" si="186"/>
        <v>0</v>
      </c>
      <c r="CH207" s="63"/>
      <c r="CI207" s="63"/>
      <c r="CJ207" s="63"/>
      <c r="CK207" s="66"/>
      <c r="CL207" s="63"/>
      <c r="CM207" s="63"/>
      <c r="CN207" s="63"/>
      <c r="CO207" s="63"/>
      <c r="CP207" s="190">
        <f>(CG207-CF207)/CF207*100</f>
        <v>-100</v>
      </c>
      <c r="CQ207" s="184">
        <v>332</v>
      </c>
      <c r="CR207" s="185">
        <v>2436.5</v>
      </c>
      <c r="CS207" s="186">
        <f t="shared" si="198"/>
        <v>633.88554216867476</v>
      </c>
    </row>
    <row r="208" spans="3:97" ht="13.5" hidden="1" x14ac:dyDescent="0.25">
      <c r="C208" s="181">
        <v>8466</v>
      </c>
      <c r="D208" s="182" t="s">
        <v>307</v>
      </c>
      <c r="G208" s="184">
        <v>72623.843999999997</v>
      </c>
      <c r="H208" s="184">
        <v>35137.199999999997</v>
      </c>
      <c r="I208" s="184">
        <v>233299.636</v>
      </c>
      <c r="J208" s="184">
        <v>32307.114999999998</v>
      </c>
      <c r="K208" s="185">
        <v>510247.288</v>
      </c>
      <c r="L208" s="14">
        <f t="shared" si="187"/>
        <v>1479.3650655590882</v>
      </c>
      <c r="M208" s="15">
        <f t="shared" si="188"/>
        <v>46.451356007154857</v>
      </c>
      <c r="N208" s="184">
        <v>27833.919999999998</v>
      </c>
      <c r="O208" s="185">
        <v>26142.617999999999</v>
      </c>
      <c r="P208" s="186">
        <f t="shared" si="199"/>
        <v>-6.0764060541957434</v>
      </c>
      <c r="Q208" s="62">
        <f t="shared" si="173"/>
        <v>-12151.319999999998</v>
      </c>
      <c r="R208" s="62">
        <f t="shared" si="174"/>
        <v>338.70800000000281</v>
      </c>
      <c r="S208" s="17">
        <f>(R208-Q208)/Q208*100</f>
        <v>-102.7874173340839</v>
      </c>
      <c r="T208" s="62">
        <v>4714.8989999999994</v>
      </c>
      <c r="U208" s="62">
        <v>405157.63999999996</v>
      </c>
      <c r="V208" s="187">
        <v>8493.1350809423493</v>
      </c>
      <c r="W208" s="62">
        <f t="shared" si="175"/>
        <v>11523.911000000007</v>
      </c>
      <c r="X208" s="62">
        <f t="shared" si="176"/>
        <v>0</v>
      </c>
      <c r="Y208" s="188">
        <f t="shared" si="189"/>
        <v>-100</v>
      </c>
      <c r="Z208" s="184">
        <v>15682.6</v>
      </c>
      <c r="AA208" s="185">
        <v>33861.410000000003</v>
      </c>
      <c r="AB208" s="189">
        <f t="shared" si="190"/>
        <v>115.91706732302045</v>
      </c>
      <c r="AC208" s="63">
        <f t="shared" si="177"/>
        <v>16238.810000000003</v>
      </c>
      <c r="AD208" s="63">
        <f t="shared" si="178"/>
        <v>0</v>
      </c>
      <c r="AE208" s="64">
        <f t="shared" si="191"/>
        <v>-100</v>
      </c>
      <c r="AF208" s="185">
        <v>2271.2779999999998</v>
      </c>
      <c r="AG208" s="65">
        <v>16090.76</v>
      </c>
      <c r="AH208" s="62">
        <v>7780.5799999999981</v>
      </c>
      <c r="AI208" s="60">
        <f t="shared" si="179"/>
        <v>338.70800000000281</v>
      </c>
      <c r="AJ208" s="63"/>
      <c r="AK208" s="63"/>
      <c r="AL208" s="63"/>
      <c r="AM208" s="66"/>
      <c r="AN208" s="63"/>
      <c r="AO208" s="63"/>
      <c r="AP208" s="63"/>
      <c r="AQ208" s="63"/>
      <c r="AR208" s="190">
        <f>(AI208-AH208)/AH208*100</f>
        <v>-95.646751270470816</v>
      </c>
      <c r="AS208" s="184">
        <v>31921.410000000003</v>
      </c>
      <c r="AT208" s="185">
        <v>26481.326000000001</v>
      </c>
      <c r="AU208" s="186">
        <f t="shared" si="192"/>
        <v>-17.042116873910025</v>
      </c>
      <c r="AY208" s="194">
        <v>8466</v>
      </c>
      <c r="AZ208" s="182" t="s">
        <v>307</v>
      </c>
      <c r="BE208" s="196">
        <v>108</v>
      </c>
      <c r="BF208" s="196">
        <v>211.27999999999997</v>
      </c>
      <c r="BG208" s="196">
        <v>5911.6</v>
      </c>
      <c r="BH208" s="196">
        <v>280.45</v>
      </c>
      <c r="BI208" s="197">
        <v>3805.7</v>
      </c>
      <c r="BJ208" s="14">
        <f t="shared" si="193"/>
        <v>1256.9976822963094</v>
      </c>
      <c r="BK208" s="15">
        <f t="shared" si="194"/>
        <v>109.74994932023651</v>
      </c>
      <c r="BL208" s="184">
        <v>64.900000000000006</v>
      </c>
      <c r="BM208" s="185">
        <v>427.91</v>
      </c>
      <c r="BN208" s="186">
        <f t="shared" si="200"/>
        <v>559.33744221879817</v>
      </c>
      <c r="BO208" s="62">
        <f t="shared" si="180"/>
        <v>-16.900000000000006</v>
      </c>
      <c r="BP208" s="62">
        <f t="shared" si="181"/>
        <v>4.5999999999999659</v>
      </c>
      <c r="BQ208" s="17">
        <f>(BP208-BO208)/BO208*100</f>
        <v>-127.21893491124239</v>
      </c>
      <c r="BR208" s="62">
        <v>29.450000000000003</v>
      </c>
      <c r="BS208" s="62">
        <v>2840.4099999999994</v>
      </c>
      <c r="BT208" s="17">
        <v>9544.8556876061084</v>
      </c>
      <c r="BU208" s="62">
        <f t="shared" si="182"/>
        <v>-2.6500000000000057</v>
      </c>
      <c r="BV208" s="62">
        <f t="shared" si="183"/>
        <v>0</v>
      </c>
      <c r="BW208" s="188">
        <f t="shared" si="195"/>
        <v>-100</v>
      </c>
      <c r="BX208" s="184">
        <v>48</v>
      </c>
      <c r="BY208" s="185">
        <v>89.28</v>
      </c>
      <c r="BZ208" s="189">
        <f t="shared" si="196"/>
        <v>86</v>
      </c>
      <c r="CA208" s="63">
        <f t="shared" si="184"/>
        <v>26.799999999999997</v>
      </c>
      <c r="CB208" s="63">
        <f t="shared" si="185"/>
        <v>0</v>
      </c>
      <c r="CC208" s="64">
        <f t="shared" si="197"/>
        <v>-100</v>
      </c>
      <c r="CD208" s="185">
        <v>60</v>
      </c>
      <c r="CE208" s="65">
        <v>362.47</v>
      </c>
      <c r="CF208" s="62">
        <v>5.4399999999999977</v>
      </c>
      <c r="CG208" s="60">
        <f t="shared" si="186"/>
        <v>4.5999999999999659</v>
      </c>
      <c r="CH208" s="63"/>
      <c r="CI208" s="63"/>
      <c r="CJ208" s="63"/>
      <c r="CK208" s="66"/>
      <c r="CL208" s="63"/>
      <c r="CM208" s="63"/>
      <c r="CN208" s="63"/>
      <c r="CO208" s="63"/>
      <c r="CP208" s="190">
        <f>(CG208-CF208)/CF208*100</f>
        <v>-15.441176470588827</v>
      </c>
      <c r="CQ208" s="184">
        <v>74.8</v>
      </c>
      <c r="CR208" s="185">
        <v>432.51</v>
      </c>
      <c r="CS208" s="186">
        <f t="shared" si="198"/>
        <v>478.22192513368987</v>
      </c>
    </row>
    <row r="209" spans="3:97" ht="27" hidden="1" x14ac:dyDescent="0.25">
      <c r="C209" s="181">
        <v>151221</v>
      </c>
      <c r="D209" s="182" t="s">
        <v>308</v>
      </c>
      <c r="G209" s="184">
        <v>271136</v>
      </c>
      <c r="H209" s="184">
        <v>52592</v>
      </c>
      <c r="I209" s="184">
        <v>110418</v>
      </c>
      <c r="J209" s="184">
        <v>177688</v>
      </c>
      <c r="K209" s="185">
        <v>185227.14</v>
      </c>
      <c r="L209" s="14">
        <f t="shared" si="187"/>
        <v>4.2429089190041047</v>
      </c>
      <c r="M209" s="15">
        <f t="shared" si="188"/>
        <v>4.6591801839158506</v>
      </c>
      <c r="N209" s="184">
        <v>27897</v>
      </c>
      <c r="O209" s="185">
        <v>0</v>
      </c>
      <c r="P209" s="186">
        <f t="shared" si="199"/>
        <v>-100</v>
      </c>
      <c r="Q209" s="62">
        <f t="shared" si="173"/>
        <v>-2589</v>
      </c>
      <c r="R209" s="62">
        <f t="shared" si="174"/>
        <v>25843.4</v>
      </c>
      <c r="S209" s="17">
        <v>0</v>
      </c>
      <c r="T209" s="62">
        <v>25308</v>
      </c>
      <c r="U209" s="62">
        <v>80256</v>
      </c>
      <c r="V209" s="187">
        <v>217.11711711711712</v>
      </c>
      <c r="W209" s="62">
        <f t="shared" si="175"/>
        <v>-22719</v>
      </c>
      <c r="X209" s="62">
        <f t="shared" si="176"/>
        <v>0</v>
      </c>
      <c r="Y209" s="188">
        <f t="shared" si="189"/>
        <v>-100</v>
      </c>
      <c r="Z209" s="184">
        <v>25308</v>
      </c>
      <c r="AA209" s="185">
        <v>27897</v>
      </c>
      <c r="AB209" s="189">
        <f t="shared" si="190"/>
        <v>10.229966808914178</v>
      </c>
      <c r="AC209" s="63">
        <f t="shared" si="177"/>
        <v>2589</v>
      </c>
      <c r="AD209" s="63">
        <f t="shared" si="178"/>
        <v>0</v>
      </c>
      <c r="AE209" s="64">
        <f t="shared" si="191"/>
        <v>-100</v>
      </c>
      <c r="AF209" s="185">
        <v>0</v>
      </c>
      <c r="AG209" s="65">
        <v>0</v>
      </c>
      <c r="AH209" s="62">
        <v>0</v>
      </c>
      <c r="AI209" s="60">
        <f t="shared" si="179"/>
        <v>25843.4</v>
      </c>
      <c r="AJ209" s="63"/>
      <c r="AK209" s="63"/>
      <c r="AL209" s="63"/>
      <c r="AM209" s="66"/>
      <c r="AN209" s="63"/>
      <c r="AO209" s="63"/>
      <c r="AP209" s="63"/>
      <c r="AQ209" s="63"/>
      <c r="AR209" s="190">
        <v>100</v>
      </c>
      <c r="AS209" s="184">
        <v>27897</v>
      </c>
      <c r="AT209" s="185">
        <v>25843.4</v>
      </c>
      <c r="AU209" s="186">
        <f t="shared" si="192"/>
        <v>-7.3613650213284529</v>
      </c>
      <c r="AY209" s="194">
        <v>151221</v>
      </c>
      <c r="AZ209" s="182" t="s">
        <v>308</v>
      </c>
      <c r="BE209" s="196">
        <v>237250</v>
      </c>
      <c r="BF209" s="196">
        <v>45600</v>
      </c>
      <c r="BG209" s="196">
        <v>84400</v>
      </c>
      <c r="BH209" s="196">
        <v>106405</v>
      </c>
      <c r="BI209" s="197">
        <v>106406.2</v>
      </c>
      <c r="BJ209" s="14">
        <f t="shared" si="193"/>
        <v>1.1277665523209337E-3</v>
      </c>
      <c r="BK209" s="15">
        <f t="shared" si="194"/>
        <v>-7.2846030802571136</v>
      </c>
      <c r="BL209" s="184">
        <v>15200.2</v>
      </c>
      <c r="BM209" s="185">
        <v>0</v>
      </c>
      <c r="BN209" s="186">
        <f t="shared" si="200"/>
        <v>-100</v>
      </c>
      <c r="BO209" s="62">
        <f t="shared" si="180"/>
        <v>-0.2000000000007276</v>
      </c>
      <c r="BP209" s="62">
        <f t="shared" si="181"/>
        <v>15202</v>
      </c>
      <c r="BQ209" s="17">
        <v>0</v>
      </c>
      <c r="BR209" s="62">
        <v>15200</v>
      </c>
      <c r="BS209" s="62">
        <v>45600</v>
      </c>
      <c r="BT209" s="17">
        <v>200</v>
      </c>
      <c r="BU209" s="62">
        <f t="shared" si="182"/>
        <v>-15199.8</v>
      </c>
      <c r="BV209" s="62">
        <f t="shared" si="183"/>
        <v>0</v>
      </c>
      <c r="BW209" s="188">
        <f t="shared" si="195"/>
        <v>-100</v>
      </c>
      <c r="BX209" s="184">
        <v>15200</v>
      </c>
      <c r="BY209" s="185">
        <v>15200.2</v>
      </c>
      <c r="BZ209" s="189">
        <f t="shared" si="196"/>
        <v>1.3157894736889972E-3</v>
      </c>
      <c r="CA209" s="63">
        <f t="shared" si="184"/>
        <v>0.2000000000007276</v>
      </c>
      <c r="CB209" s="63">
        <f t="shared" si="185"/>
        <v>0</v>
      </c>
      <c r="CC209" s="64">
        <f t="shared" si="197"/>
        <v>-100</v>
      </c>
      <c r="CD209" s="185">
        <v>0</v>
      </c>
      <c r="CE209" s="65">
        <v>0</v>
      </c>
      <c r="CF209" s="62">
        <v>0</v>
      </c>
      <c r="CG209" s="60">
        <f t="shared" si="186"/>
        <v>15202</v>
      </c>
      <c r="CH209" s="63"/>
      <c r="CI209" s="63"/>
      <c r="CJ209" s="63"/>
      <c r="CK209" s="66"/>
      <c r="CL209" s="63"/>
      <c r="CM209" s="63"/>
      <c r="CN209" s="63"/>
      <c r="CO209" s="63"/>
      <c r="CP209" s="190">
        <v>100</v>
      </c>
      <c r="CQ209" s="184">
        <v>15200.2</v>
      </c>
      <c r="CR209" s="185">
        <v>15202</v>
      </c>
      <c r="CS209" s="186">
        <f t="shared" si="198"/>
        <v>1.1841949448028792E-2</v>
      </c>
    </row>
    <row r="210" spans="3:97" ht="13.5" hidden="1" x14ac:dyDescent="0.25">
      <c r="C210" s="181">
        <v>5701</v>
      </c>
      <c r="D210" s="182" t="s">
        <v>309</v>
      </c>
      <c r="G210" s="184">
        <v>375335.82</v>
      </c>
      <c r="H210" s="184">
        <v>523427.47699999996</v>
      </c>
      <c r="I210" s="184">
        <v>150150.41800000001</v>
      </c>
      <c r="J210" s="184">
        <v>135568.42799999999</v>
      </c>
      <c r="K210" s="185">
        <v>230796.53899999996</v>
      </c>
      <c r="L210" s="14">
        <f t="shared" si="187"/>
        <v>70.243575443686623</v>
      </c>
      <c r="M210" s="15">
        <f t="shared" si="188"/>
        <v>-20.733066030410995</v>
      </c>
      <c r="N210" s="184">
        <v>71464.024999999994</v>
      </c>
      <c r="O210" s="185">
        <v>14725.358999999999</v>
      </c>
      <c r="P210" s="186">
        <f t="shared" si="199"/>
        <v>-79.394724828331462</v>
      </c>
      <c r="Q210" s="62">
        <f t="shared" si="173"/>
        <v>40409.071000000011</v>
      </c>
      <c r="R210" s="62">
        <f t="shared" si="174"/>
        <v>8158.072000000001</v>
      </c>
      <c r="S210" s="17">
        <f>(R210-Q210)/Q210*100</f>
        <v>-79.811285441330739</v>
      </c>
      <c r="T210" s="62">
        <v>2448.2419999999838</v>
      </c>
      <c r="U210" s="62">
        <v>19473.593000000052</v>
      </c>
      <c r="V210" s="187">
        <v>695.41127878699001</v>
      </c>
      <c r="W210" s="62">
        <f t="shared" si="175"/>
        <v>-42682.312999999995</v>
      </c>
      <c r="X210" s="62">
        <f t="shared" si="176"/>
        <v>0</v>
      </c>
      <c r="Y210" s="188">
        <f t="shared" si="189"/>
        <v>-100</v>
      </c>
      <c r="Z210" s="184">
        <v>111873.09600000001</v>
      </c>
      <c r="AA210" s="185">
        <v>158864.08499999996</v>
      </c>
      <c r="AB210" s="189">
        <f t="shared" si="190"/>
        <v>42.003833522225889</v>
      </c>
      <c r="AC210" s="63">
        <f t="shared" si="177"/>
        <v>-40234.071000000011</v>
      </c>
      <c r="AD210" s="63">
        <f t="shared" si="178"/>
        <v>0</v>
      </c>
      <c r="AE210" s="64">
        <f t="shared" si="191"/>
        <v>-100</v>
      </c>
      <c r="AF210" s="185">
        <v>4679.0219999999999</v>
      </c>
      <c r="AG210" s="65">
        <v>9626.3369999999995</v>
      </c>
      <c r="AH210" s="62">
        <v>419.99999999999909</v>
      </c>
      <c r="AI210" s="60">
        <f t="shared" si="179"/>
        <v>8158.072000000001</v>
      </c>
      <c r="AJ210" s="63"/>
      <c r="AK210" s="63"/>
      <c r="AL210" s="63"/>
      <c r="AM210" s="66"/>
      <c r="AN210" s="63"/>
      <c r="AO210" s="63"/>
      <c r="AP210" s="63"/>
      <c r="AQ210" s="63"/>
      <c r="AR210" s="190">
        <f>(AI210-AH210)/AH210*100</f>
        <v>1842.3980952380998</v>
      </c>
      <c r="AS210" s="184">
        <v>71639.024999999994</v>
      </c>
      <c r="AT210" s="185">
        <v>22883.431</v>
      </c>
      <c r="AU210" s="186">
        <f t="shared" si="192"/>
        <v>-68.057310941906309</v>
      </c>
      <c r="AY210" s="194">
        <v>5701</v>
      </c>
      <c r="AZ210" s="182" t="s">
        <v>309</v>
      </c>
      <c r="BE210" s="196">
        <v>284418</v>
      </c>
      <c r="BF210" s="196">
        <v>414997.16</v>
      </c>
      <c r="BG210" s="196">
        <v>137053.56200000001</v>
      </c>
      <c r="BH210" s="196">
        <v>106538.2</v>
      </c>
      <c r="BI210" s="197">
        <v>130202.78</v>
      </c>
      <c r="BJ210" s="14">
        <f t="shared" si="193"/>
        <v>22.212295683613956</v>
      </c>
      <c r="BK210" s="15">
        <f t="shared" si="194"/>
        <v>-25.341603358836409</v>
      </c>
      <c r="BL210" s="184">
        <v>29662.480000000003</v>
      </c>
      <c r="BM210" s="185">
        <v>14644.5</v>
      </c>
      <c r="BN210" s="186">
        <f t="shared" si="200"/>
        <v>-50.629549518448904</v>
      </c>
      <c r="BO210" s="62">
        <f t="shared" si="180"/>
        <v>56085.169999999991</v>
      </c>
      <c r="BP210" s="62">
        <f t="shared" si="181"/>
        <v>8955</v>
      </c>
      <c r="BQ210" s="17">
        <f>(BP210-BO210)/BO210*100</f>
        <v>-84.033212344725001</v>
      </c>
      <c r="BR210" s="62">
        <v>822.55000000000291</v>
      </c>
      <c r="BS210" s="62">
        <v>12984.300000000001</v>
      </c>
      <c r="BT210" s="17">
        <v>1478.5423378517969</v>
      </c>
      <c r="BU210" s="62">
        <f t="shared" si="182"/>
        <v>-56652.719999999994</v>
      </c>
      <c r="BV210" s="62">
        <f t="shared" si="183"/>
        <v>0</v>
      </c>
      <c r="BW210" s="188">
        <f t="shared" si="195"/>
        <v>-100</v>
      </c>
      <c r="BX210" s="184">
        <v>85747.65</v>
      </c>
      <c r="BY210" s="185">
        <v>61964.480000000003</v>
      </c>
      <c r="BZ210" s="189">
        <f t="shared" si="196"/>
        <v>-27.736235337061704</v>
      </c>
      <c r="CA210" s="63">
        <f t="shared" si="184"/>
        <v>-55830.169999999991</v>
      </c>
      <c r="CB210" s="63">
        <f t="shared" si="185"/>
        <v>0</v>
      </c>
      <c r="CC210" s="64">
        <f t="shared" si="197"/>
        <v>-100</v>
      </c>
      <c r="CD210" s="185">
        <v>3346.5</v>
      </c>
      <c r="CE210" s="65">
        <v>11230</v>
      </c>
      <c r="CF210" s="62">
        <v>68</v>
      </c>
      <c r="CG210" s="60">
        <f t="shared" si="186"/>
        <v>8955</v>
      </c>
      <c r="CH210" s="63"/>
      <c r="CI210" s="63"/>
      <c r="CJ210" s="63"/>
      <c r="CK210" s="66"/>
      <c r="CL210" s="63"/>
      <c r="CM210" s="63"/>
      <c r="CN210" s="63"/>
      <c r="CO210" s="63"/>
      <c r="CP210" s="190">
        <f>(CG210-CF210)/CF210*100</f>
        <v>13069.117647058823</v>
      </c>
      <c r="CQ210" s="184">
        <v>29917.480000000003</v>
      </c>
      <c r="CR210" s="185">
        <v>23599.5</v>
      </c>
      <c r="CS210" s="186">
        <f t="shared" si="198"/>
        <v>-21.118021972438864</v>
      </c>
    </row>
    <row r="211" spans="3:97" ht="13.5" hidden="1" x14ac:dyDescent="0.25">
      <c r="C211" s="181">
        <v>5505</v>
      </c>
      <c r="D211" s="182" t="s">
        <v>310</v>
      </c>
      <c r="G211" s="184">
        <v>371227.2</v>
      </c>
      <c r="H211" s="184">
        <v>157032.51999999999</v>
      </c>
      <c r="I211" s="184">
        <v>354273.45</v>
      </c>
      <c r="J211" s="184">
        <v>466135</v>
      </c>
      <c r="K211" s="185">
        <v>854338.94</v>
      </c>
      <c r="L211" s="14">
        <f t="shared" si="187"/>
        <v>83.281439926201628</v>
      </c>
      <c r="M211" s="15">
        <f t="shared" si="188"/>
        <v>31.719566790722496</v>
      </c>
      <c r="N211" s="184">
        <v>205905</v>
      </c>
      <c r="O211" s="185">
        <v>22260</v>
      </c>
      <c r="P211" s="186">
        <f t="shared" si="199"/>
        <v>-89.189189189189193</v>
      </c>
      <c r="Q211" s="62">
        <f t="shared" si="173"/>
        <v>-91955</v>
      </c>
      <c r="R211" s="62">
        <f t="shared" si="174"/>
        <v>0</v>
      </c>
      <c r="S211" s="17">
        <f>(R211-Q211)/Q211*100</f>
        <v>-100</v>
      </c>
      <c r="T211" s="62">
        <v>112890</v>
      </c>
      <c r="U211" s="62">
        <v>179991</v>
      </c>
      <c r="V211" s="187">
        <v>59.439277172468778</v>
      </c>
      <c r="W211" s="62">
        <f t="shared" si="175"/>
        <v>50085</v>
      </c>
      <c r="X211" s="62">
        <f t="shared" si="176"/>
        <v>0</v>
      </c>
      <c r="Y211" s="188">
        <f t="shared" si="189"/>
        <v>-100</v>
      </c>
      <c r="Z211" s="184">
        <v>113950</v>
      </c>
      <c r="AA211" s="185">
        <v>400150</v>
      </c>
      <c r="AB211" s="189">
        <f t="shared" si="190"/>
        <v>251.16279069767441</v>
      </c>
      <c r="AC211" s="63">
        <f t="shared" si="177"/>
        <v>162975</v>
      </c>
      <c r="AD211" s="63">
        <f t="shared" si="178"/>
        <v>0</v>
      </c>
      <c r="AE211" s="64">
        <f t="shared" si="191"/>
        <v>-100</v>
      </c>
      <c r="AF211" s="185">
        <v>22260</v>
      </c>
      <c r="AG211" s="65">
        <v>0</v>
      </c>
      <c r="AH211" s="62">
        <v>0</v>
      </c>
      <c r="AI211" s="60">
        <f t="shared" si="179"/>
        <v>0</v>
      </c>
      <c r="AJ211" s="63"/>
      <c r="AK211" s="63"/>
      <c r="AL211" s="63"/>
      <c r="AM211" s="66"/>
      <c r="AN211" s="63"/>
      <c r="AO211" s="63"/>
      <c r="AP211" s="63"/>
      <c r="AQ211" s="63"/>
      <c r="AR211" s="190">
        <v>0</v>
      </c>
      <c r="AS211" s="184">
        <v>276925</v>
      </c>
      <c r="AT211" s="185">
        <v>22260</v>
      </c>
      <c r="AU211" s="186">
        <f t="shared" si="192"/>
        <v>-91.961722488038276</v>
      </c>
      <c r="AY211" s="194">
        <v>5505</v>
      </c>
      <c r="AZ211" s="182" t="s">
        <v>310</v>
      </c>
      <c r="BE211" s="196">
        <v>691100</v>
      </c>
      <c r="BF211" s="196">
        <v>275631.7</v>
      </c>
      <c r="BG211" s="196">
        <v>389161.45600000001</v>
      </c>
      <c r="BH211" s="196">
        <v>450520.2</v>
      </c>
      <c r="BI211" s="197">
        <v>899133.36</v>
      </c>
      <c r="BJ211" s="14">
        <f t="shared" si="193"/>
        <v>99.576702665052522</v>
      </c>
      <c r="BK211" s="15">
        <f t="shared" si="194"/>
        <v>10.71211670612837</v>
      </c>
      <c r="BL211" s="184">
        <v>212000</v>
      </c>
      <c r="BM211" s="185">
        <v>26500</v>
      </c>
      <c r="BN211" s="186">
        <f t="shared" si="200"/>
        <v>-87.5</v>
      </c>
      <c r="BO211" s="62">
        <f t="shared" si="180"/>
        <v>-106000</v>
      </c>
      <c r="BP211" s="62">
        <f t="shared" si="181"/>
        <v>0</v>
      </c>
      <c r="BQ211" s="17">
        <f>(BP211-BO211)/BO211*100</f>
        <v>-100</v>
      </c>
      <c r="BR211" s="62">
        <v>106020.20000000001</v>
      </c>
      <c r="BS211" s="62">
        <v>181300.36</v>
      </c>
      <c r="BT211" s="17">
        <v>71.005487633488684</v>
      </c>
      <c r="BU211" s="62">
        <f t="shared" si="182"/>
        <v>79479.799999999988</v>
      </c>
      <c r="BV211" s="62">
        <f t="shared" si="183"/>
        <v>0</v>
      </c>
      <c r="BW211" s="188">
        <f t="shared" si="195"/>
        <v>-100</v>
      </c>
      <c r="BX211" s="184">
        <v>106000</v>
      </c>
      <c r="BY211" s="185">
        <v>424000</v>
      </c>
      <c r="BZ211" s="189">
        <f t="shared" si="196"/>
        <v>300</v>
      </c>
      <c r="CA211" s="63">
        <f t="shared" si="184"/>
        <v>185500</v>
      </c>
      <c r="CB211" s="63">
        <f t="shared" si="185"/>
        <v>0</v>
      </c>
      <c r="CC211" s="64">
        <f t="shared" si="197"/>
        <v>-100</v>
      </c>
      <c r="CD211" s="185">
        <v>26500</v>
      </c>
      <c r="CE211" s="65">
        <v>0</v>
      </c>
      <c r="CF211" s="62">
        <v>0</v>
      </c>
      <c r="CG211" s="60">
        <f t="shared" si="186"/>
        <v>0</v>
      </c>
      <c r="CH211" s="63"/>
      <c r="CI211" s="63"/>
      <c r="CJ211" s="63"/>
      <c r="CK211" s="66"/>
      <c r="CL211" s="63"/>
      <c r="CM211" s="63"/>
      <c r="CN211" s="63"/>
      <c r="CO211" s="63"/>
      <c r="CP211" s="190">
        <v>0</v>
      </c>
      <c r="CQ211" s="184">
        <v>291500</v>
      </c>
      <c r="CR211" s="185">
        <v>26500</v>
      </c>
      <c r="CS211" s="186">
        <f t="shared" si="198"/>
        <v>-90.909090909090907</v>
      </c>
    </row>
    <row r="212" spans="3:97" ht="13.5" hidden="1" x14ac:dyDescent="0.25">
      <c r="C212" s="181" t="s">
        <v>311</v>
      </c>
      <c r="D212" s="182" t="s">
        <v>312</v>
      </c>
      <c r="G212" s="184">
        <v>2424764.676</v>
      </c>
      <c r="H212" s="184">
        <v>1837182.4480000001</v>
      </c>
      <c r="I212" s="184">
        <v>1650683.466</v>
      </c>
      <c r="J212" s="184">
        <v>419688.78100000002</v>
      </c>
      <c r="K212" s="185">
        <v>577233.58400000003</v>
      </c>
      <c r="L212" s="14">
        <f t="shared" si="187"/>
        <v>37.538483307706052</v>
      </c>
      <c r="M212" s="15">
        <f t="shared" si="188"/>
        <v>-35.253856409753311</v>
      </c>
      <c r="N212" s="184">
        <v>56894.423999999999</v>
      </c>
      <c r="O212" s="185">
        <v>20975.4</v>
      </c>
      <c r="P212" s="186">
        <f t="shared" si="199"/>
        <v>-63.132766754084727</v>
      </c>
      <c r="Q212" s="62">
        <f t="shared" si="173"/>
        <v>58038.006999999998</v>
      </c>
      <c r="R212" s="62">
        <f t="shared" si="174"/>
        <v>0</v>
      </c>
      <c r="S212" s="17">
        <f>(R212-Q212)/Q212*100</f>
        <v>-100</v>
      </c>
      <c r="T212" s="62">
        <v>154307.30000000002</v>
      </c>
      <c r="U212" s="62">
        <v>318695.51</v>
      </c>
      <c r="V212" s="187">
        <v>106.53300913177794</v>
      </c>
      <c r="W212" s="62">
        <f t="shared" si="175"/>
        <v>-208315.30700000003</v>
      </c>
      <c r="X212" s="62">
        <f t="shared" si="176"/>
        <v>0</v>
      </c>
      <c r="Y212" s="188">
        <f t="shared" si="189"/>
        <v>-100</v>
      </c>
      <c r="Z212" s="184">
        <v>114932.431</v>
      </c>
      <c r="AA212" s="185">
        <v>90250.683999999994</v>
      </c>
      <c r="AB212" s="189">
        <f t="shared" si="190"/>
        <v>-21.475006475761401</v>
      </c>
      <c r="AC212" s="63">
        <f t="shared" si="177"/>
        <v>-54008.006999999998</v>
      </c>
      <c r="AD212" s="63">
        <f t="shared" si="178"/>
        <v>0</v>
      </c>
      <c r="AE212" s="64">
        <f t="shared" si="191"/>
        <v>-100</v>
      </c>
      <c r="AF212" s="185">
        <v>2750.4</v>
      </c>
      <c r="AG212" s="65">
        <v>2024.9999999999995</v>
      </c>
      <c r="AH212" s="62">
        <v>16200.000000000002</v>
      </c>
      <c r="AI212" s="60">
        <f t="shared" si="179"/>
        <v>0</v>
      </c>
      <c r="AJ212" s="63"/>
      <c r="AK212" s="63"/>
      <c r="AL212" s="63"/>
      <c r="AM212" s="66"/>
      <c r="AN212" s="63"/>
      <c r="AO212" s="63"/>
      <c r="AP212" s="63"/>
      <c r="AQ212" s="63"/>
      <c r="AR212" s="190">
        <f>(AI212-AH212)/AH212*100</f>
        <v>-100</v>
      </c>
      <c r="AS212" s="184">
        <v>60924.423999999999</v>
      </c>
      <c r="AT212" s="185">
        <v>20975.4</v>
      </c>
      <c r="AU212" s="186">
        <f t="shared" si="192"/>
        <v>-65.571443071829449</v>
      </c>
      <c r="AY212" s="194" t="s">
        <v>311</v>
      </c>
      <c r="AZ212" s="182" t="s">
        <v>312</v>
      </c>
      <c r="BE212" s="196">
        <v>3011210</v>
      </c>
      <c r="BF212" s="196">
        <v>2761875.2</v>
      </c>
      <c r="BG212" s="196">
        <v>1844359.1950000001</v>
      </c>
      <c r="BH212" s="196">
        <v>162080.76</v>
      </c>
      <c r="BI212" s="197">
        <v>248402.94</v>
      </c>
      <c r="BJ212" s="14">
        <f t="shared" si="193"/>
        <v>53.25874582522934</v>
      </c>
      <c r="BK212" s="15">
        <f t="shared" si="194"/>
        <v>-54.276877753773753</v>
      </c>
      <c r="BL212" s="184">
        <v>10956.09</v>
      </c>
      <c r="BM212" s="185">
        <v>3312.98</v>
      </c>
      <c r="BN212" s="186">
        <f t="shared" si="200"/>
        <v>-69.761292577917857</v>
      </c>
      <c r="BO212" s="62">
        <f t="shared" si="180"/>
        <v>65569.61</v>
      </c>
      <c r="BP212" s="62">
        <f t="shared" si="181"/>
        <v>0</v>
      </c>
      <c r="BQ212" s="17">
        <f>(BP212-BO212)/BO212*100</f>
        <v>-100</v>
      </c>
      <c r="BR212" s="62">
        <v>45011.5</v>
      </c>
      <c r="BS212" s="62">
        <v>142063.70000000001</v>
      </c>
      <c r="BT212" s="17">
        <v>215.61645357297584</v>
      </c>
      <c r="BU212" s="62">
        <f t="shared" si="182"/>
        <v>-110347.11</v>
      </c>
      <c r="BV212" s="62">
        <f t="shared" si="183"/>
        <v>0</v>
      </c>
      <c r="BW212" s="188">
        <f t="shared" si="195"/>
        <v>-100</v>
      </c>
      <c r="BX212" s="184">
        <v>76525.7</v>
      </c>
      <c r="BY212" s="185">
        <v>18880.810000000001</v>
      </c>
      <c r="BZ212" s="189">
        <f t="shared" si="196"/>
        <v>-75.327491287240761</v>
      </c>
      <c r="CA212" s="63">
        <f t="shared" si="184"/>
        <v>-65335.61</v>
      </c>
      <c r="CB212" s="63">
        <f t="shared" si="185"/>
        <v>0</v>
      </c>
      <c r="CC212" s="64">
        <f t="shared" si="197"/>
        <v>-100</v>
      </c>
      <c r="CD212" s="185">
        <v>276.48</v>
      </c>
      <c r="CE212" s="65">
        <v>312.5</v>
      </c>
      <c r="CF212" s="62">
        <v>2724</v>
      </c>
      <c r="CG212" s="60">
        <f t="shared" si="186"/>
        <v>0</v>
      </c>
      <c r="CH212" s="63"/>
      <c r="CI212" s="63"/>
      <c r="CJ212" s="63"/>
      <c r="CK212" s="66"/>
      <c r="CL212" s="63"/>
      <c r="CM212" s="63"/>
      <c r="CN212" s="63"/>
      <c r="CO212" s="63"/>
      <c r="CP212" s="190">
        <f>(CG212-CF212)/CF212*100</f>
        <v>-100</v>
      </c>
      <c r="CQ212" s="184">
        <v>11190.09</v>
      </c>
      <c r="CR212" s="185">
        <v>3312.98</v>
      </c>
      <c r="CS212" s="186">
        <f t="shared" si="198"/>
        <v>-70.393625073614245</v>
      </c>
    </row>
    <row r="213" spans="3:97" ht="13.5" hidden="1" x14ac:dyDescent="0.25">
      <c r="C213" s="181" t="s">
        <v>313</v>
      </c>
      <c r="D213" s="204" t="s">
        <v>314</v>
      </c>
      <c r="G213" s="184">
        <v>2995827</v>
      </c>
      <c r="H213" s="184">
        <v>579261.74899999995</v>
      </c>
      <c r="I213" s="184">
        <v>76583360.701999992</v>
      </c>
      <c r="J213" s="184">
        <v>522436.84800000006</v>
      </c>
      <c r="K213" s="185">
        <v>101619.943</v>
      </c>
      <c r="L213" s="14">
        <f t="shared" si="187"/>
        <v>-80.548856117438334</v>
      </c>
      <c r="M213" s="15">
        <f t="shared" si="188"/>
        <v>-49.695326078202875</v>
      </c>
      <c r="N213" s="184">
        <v>15319</v>
      </c>
      <c r="O213" s="185">
        <v>14872</v>
      </c>
      <c r="P213" s="186">
        <f t="shared" si="199"/>
        <v>-2.9179450355767349</v>
      </c>
      <c r="Q213" s="62">
        <f t="shared" si="173"/>
        <v>507117.84800000006</v>
      </c>
      <c r="R213" s="62">
        <f t="shared" si="174"/>
        <v>6000</v>
      </c>
      <c r="S213" s="17">
        <f>(R213-Q213)/Q213*100</f>
        <v>-98.816843062482789</v>
      </c>
      <c r="T213" s="62">
        <v>0</v>
      </c>
      <c r="U213" s="62">
        <v>60685.105000000003</v>
      </c>
      <c r="V213" s="187">
        <v>100</v>
      </c>
      <c r="W213" s="62">
        <f t="shared" si="175"/>
        <v>-507117.84800000006</v>
      </c>
      <c r="X213" s="62">
        <f t="shared" si="176"/>
        <v>0</v>
      </c>
      <c r="Y213" s="188">
        <v>100</v>
      </c>
      <c r="Z213" s="184">
        <v>522436.84800000006</v>
      </c>
      <c r="AA213" s="185">
        <v>25764.437999999998</v>
      </c>
      <c r="AB213" s="189">
        <f t="shared" si="190"/>
        <v>-95.068411024484249</v>
      </c>
      <c r="AC213" s="63">
        <f t="shared" si="177"/>
        <v>-507117.84800000006</v>
      </c>
      <c r="AD213" s="63">
        <f t="shared" si="178"/>
        <v>0</v>
      </c>
      <c r="AE213" s="64">
        <v>100</v>
      </c>
      <c r="AF213" s="185">
        <v>12460</v>
      </c>
      <c r="AG213" s="65">
        <v>0</v>
      </c>
      <c r="AH213" s="62">
        <v>2412</v>
      </c>
      <c r="AI213" s="60">
        <f t="shared" si="179"/>
        <v>6000</v>
      </c>
      <c r="AJ213" s="63"/>
      <c r="AK213" s="63"/>
      <c r="AL213" s="63"/>
      <c r="AM213" s="66"/>
      <c r="AN213" s="63"/>
      <c r="AO213" s="63"/>
      <c r="AP213" s="63"/>
      <c r="AQ213" s="63"/>
      <c r="AR213" s="190">
        <f>(AI213-AH213)/AH213*100</f>
        <v>148.75621890547265</v>
      </c>
      <c r="AS213" s="184">
        <v>15319</v>
      </c>
      <c r="AT213" s="185">
        <v>20872</v>
      </c>
      <c r="AU213" s="186">
        <f t="shared" si="192"/>
        <v>36.2491024218291</v>
      </c>
      <c r="AY213" s="205" t="s">
        <v>313</v>
      </c>
      <c r="AZ213" s="204" t="s">
        <v>314</v>
      </c>
      <c r="BE213" s="196">
        <v>173488</v>
      </c>
      <c r="BF213" s="196">
        <v>48954.74</v>
      </c>
      <c r="BG213" s="196">
        <v>2821099.3380000005</v>
      </c>
      <c r="BH213" s="196">
        <v>31537.17</v>
      </c>
      <c r="BI213" s="197">
        <v>149429.56</v>
      </c>
      <c r="BJ213" s="14">
        <f t="shared" si="193"/>
        <v>373.82044742759103</v>
      </c>
      <c r="BK213" s="15">
        <f t="shared" si="194"/>
        <v>-7.1170046147544781</v>
      </c>
      <c r="BL213" s="184">
        <v>3830</v>
      </c>
      <c r="BM213" s="185">
        <v>8642</v>
      </c>
      <c r="BN213" s="186">
        <f t="shared" si="200"/>
        <v>125.6396866840731</v>
      </c>
      <c r="BO213" s="62">
        <f t="shared" si="180"/>
        <v>27707.17</v>
      </c>
      <c r="BP213" s="62">
        <f t="shared" si="181"/>
        <v>5000</v>
      </c>
      <c r="BQ213" s="17">
        <f>(BP213-BO213)/BO213*100</f>
        <v>-81.954129562853225</v>
      </c>
      <c r="BR213" s="62">
        <v>0</v>
      </c>
      <c r="BS213" s="62">
        <v>109144</v>
      </c>
      <c r="BT213" s="17">
        <v>100</v>
      </c>
      <c r="BU213" s="62">
        <f t="shared" si="182"/>
        <v>-27707.17</v>
      </c>
      <c r="BV213" s="62">
        <f t="shared" si="183"/>
        <v>0</v>
      </c>
      <c r="BW213" s="188">
        <v>100</v>
      </c>
      <c r="BX213" s="184">
        <v>31537.17</v>
      </c>
      <c r="BY213" s="185">
        <v>5257</v>
      </c>
      <c r="BZ213" s="189">
        <f t="shared" si="196"/>
        <v>-83.330780789779169</v>
      </c>
      <c r="CA213" s="63">
        <f t="shared" si="184"/>
        <v>-27707.17</v>
      </c>
      <c r="CB213" s="63">
        <f t="shared" si="185"/>
        <v>0</v>
      </c>
      <c r="CC213" s="64">
        <v>100</v>
      </c>
      <c r="CD213" s="185">
        <v>6230</v>
      </c>
      <c r="CE213" s="65">
        <v>0</v>
      </c>
      <c r="CF213" s="62">
        <v>2412</v>
      </c>
      <c r="CG213" s="60">
        <f t="shared" si="186"/>
        <v>5000</v>
      </c>
      <c r="CH213" s="63"/>
      <c r="CI213" s="63"/>
      <c r="CJ213" s="63"/>
      <c r="CK213" s="66"/>
      <c r="CL213" s="63"/>
      <c r="CM213" s="63"/>
      <c r="CN213" s="63"/>
      <c r="CO213" s="63"/>
      <c r="CP213" s="190">
        <f>(CG213-CF213)/CF213*100</f>
        <v>107.29684908789385</v>
      </c>
      <c r="CQ213" s="184">
        <v>3830</v>
      </c>
      <c r="CR213" s="185">
        <v>13642</v>
      </c>
      <c r="CS213" s="186">
        <f t="shared" si="198"/>
        <v>256.18798955613579</v>
      </c>
    </row>
    <row r="214" spans="3:97" ht="13.5" hidden="1" x14ac:dyDescent="0.25">
      <c r="C214" s="181" t="s">
        <v>315</v>
      </c>
      <c r="D214" s="182" t="s">
        <v>316</v>
      </c>
      <c r="G214" s="184">
        <v>0</v>
      </c>
      <c r="H214" s="184">
        <v>0</v>
      </c>
      <c r="I214" s="184">
        <v>0</v>
      </c>
      <c r="J214" s="184">
        <v>65400</v>
      </c>
      <c r="K214" s="185">
        <v>43</v>
      </c>
      <c r="L214" s="14">
        <f t="shared" si="187"/>
        <v>-99.934250764525984</v>
      </c>
      <c r="M214" s="15">
        <v>0</v>
      </c>
      <c r="N214" s="184">
        <v>0</v>
      </c>
      <c r="O214" s="185">
        <v>148.77000000000001</v>
      </c>
      <c r="P214" s="186">
        <v>100</v>
      </c>
      <c r="Q214" s="62">
        <f t="shared" si="173"/>
        <v>0</v>
      </c>
      <c r="R214" s="62">
        <f t="shared" si="174"/>
        <v>19845</v>
      </c>
      <c r="S214" s="17">
        <v>100</v>
      </c>
      <c r="T214" s="62">
        <v>65400</v>
      </c>
      <c r="U214" s="62">
        <v>0</v>
      </c>
      <c r="V214" s="187">
        <v>-100</v>
      </c>
      <c r="W214" s="62">
        <f t="shared" si="175"/>
        <v>-65357</v>
      </c>
      <c r="X214" s="62">
        <f t="shared" si="176"/>
        <v>0</v>
      </c>
      <c r="Y214" s="188">
        <v>0</v>
      </c>
      <c r="Z214" s="184"/>
      <c r="AA214" s="185">
        <v>43</v>
      </c>
      <c r="AB214" s="189">
        <v>100</v>
      </c>
      <c r="AC214" s="63">
        <f t="shared" si="177"/>
        <v>43</v>
      </c>
      <c r="AD214" s="63">
        <f t="shared" si="178"/>
        <v>0</v>
      </c>
      <c r="AE214" s="64">
        <f>(AD214-AC214)/AC214*100</f>
        <v>-100</v>
      </c>
      <c r="AF214" s="185">
        <v>0</v>
      </c>
      <c r="AG214" s="65">
        <v>148.77000000000001</v>
      </c>
      <c r="AH214" s="62">
        <v>0</v>
      </c>
      <c r="AI214" s="60">
        <f t="shared" si="179"/>
        <v>19845</v>
      </c>
      <c r="AJ214" s="63"/>
      <c r="AK214" s="63"/>
      <c r="AL214" s="63"/>
      <c r="AM214" s="66"/>
      <c r="AN214" s="63"/>
      <c r="AO214" s="63"/>
      <c r="AP214" s="63"/>
      <c r="AQ214" s="63"/>
      <c r="AR214" s="190">
        <v>100</v>
      </c>
      <c r="AS214" s="184">
        <v>43</v>
      </c>
      <c r="AT214" s="185">
        <v>19993.77</v>
      </c>
      <c r="AU214" s="186">
        <f t="shared" si="192"/>
        <v>46397.139534883725</v>
      </c>
      <c r="AY214" s="194" t="s">
        <v>315</v>
      </c>
      <c r="AZ214" s="182" t="s">
        <v>316</v>
      </c>
      <c r="BE214" s="196">
        <v>0</v>
      </c>
      <c r="BF214" s="196">
        <v>0</v>
      </c>
      <c r="BG214" s="196">
        <v>0</v>
      </c>
      <c r="BH214" s="196">
        <v>1200</v>
      </c>
      <c r="BI214" s="197">
        <v>0.5</v>
      </c>
      <c r="BJ214" s="14">
        <f t="shared" si="193"/>
        <v>-99.958333333333343</v>
      </c>
      <c r="BK214" s="15">
        <v>0</v>
      </c>
      <c r="BL214" s="184">
        <v>0</v>
      </c>
      <c r="BM214" s="185">
        <v>3</v>
      </c>
      <c r="BN214" s="186">
        <v>100</v>
      </c>
      <c r="BO214" s="62">
        <f t="shared" si="180"/>
        <v>0</v>
      </c>
      <c r="BP214" s="62">
        <f t="shared" si="181"/>
        <v>10500</v>
      </c>
      <c r="BQ214" s="17">
        <v>100</v>
      </c>
      <c r="BR214" s="62">
        <v>1200</v>
      </c>
      <c r="BS214" s="62">
        <v>0</v>
      </c>
      <c r="BT214" s="17">
        <v>-100</v>
      </c>
      <c r="BU214" s="62">
        <f t="shared" si="182"/>
        <v>-1199.5</v>
      </c>
      <c r="BV214" s="62">
        <f t="shared" si="183"/>
        <v>0</v>
      </c>
      <c r="BW214" s="188">
        <v>0</v>
      </c>
      <c r="BX214" s="184"/>
      <c r="BY214" s="185">
        <v>0.5</v>
      </c>
      <c r="BZ214" s="189">
        <v>100</v>
      </c>
      <c r="CA214" s="63">
        <f t="shared" si="184"/>
        <v>0.5</v>
      </c>
      <c r="CB214" s="63">
        <f t="shared" si="185"/>
        <v>0</v>
      </c>
      <c r="CC214" s="64">
        <f>(CB214-CA214)/CA214*100</f>
        <v>-100</v>
      </c>
      <c r="CD214" s="185">
        <v>0</v>
      </c>
      <c r="CE214" s="65">
        <v>3</v>
      </c>
      <c r="CF214" s="62">
        <v>0</v>
      </c>
      <c r="CG214" s="60">
        <f t="shared" si="186"/>
        <v>10500</v>
      </c>
      <c r="CH214" s="63"/>
      <c r="CI214" s="63"/>
      <c r="CJ214" s="63"/>
      <c r="CK214" s="66"/>
      <c r="CL214" s="63"/>
      <c r="CM214" s="63"/>
      <c r="CN214" s="63"/>
      <c r="CO214" s="63"/>
      <c r="CP214" s="190">
        <v>100</v>
      </c>
      <c r="CQ214" s="184">
        <v>0.5</v>
      </c>
      <c r="CR214" s="185">
        <v>10503</v>
      </c>
      <c r="CS214" s="186">
        <f t="shared" si="198"/>
        <v>2100500</v>
      </c>
    </row>
    <row r="215" spans="3:97" ht="13.5" hidden="1" x14ac:dyDescent="0.25">
      <c r="C215" s="181">
        <v>8471</v>
      </c>
      <c r="D215" s="182" t="s">
        <v>317</v>
      </c>
      <c r="G215" s="184">
        <v>246503.44999999998</v>
      </c>
      <c r="H215" s="184">
        <v>97886.833999999988</v>
      </c>
      <c r="I215" s="184">
        <v>253454.30600000001</v>
      </c>
      <c r="J215" s="184">
        <v>392116.38599999994</v>
      </c>
      <c r="K215" s="185">
        <v>201296.92499999999</v>
      </c>
      <c r="L215" s="14">
        <f t="shared" si="187"/>
        <v>-48.663985442322215</v>
      </c>
      <c r="M215" s="15">
        <f>LOGEST(G215:K215)*100-100</f>
        <v>10.324482419979205</v>
      </c>
      <c r="N215" s="184">
        <v>67581.7</v>
      </c>
      <c r="O215" s="185">
        <v>10255.132999999998</v>
      </c>
      <c r="P215" s="186">
        <f>(O215-N215)/N215*100</f>
        <v>-84.825577042305838</v>
      </c>
      <c r="Q215" s="62">
        <f t="shared" si="173"/>
        <v>42695.441000000006</v>
      </c>
      <c r="R215" s="62">
        <f t="shared" si="174"/>
        <v>6611.9870000000019</v>
      </c>
      <c r="S215" s="17">
        <f>(R215-Q215)/Q215*100</f>
        <v>-84.513599473067856</v>
      </c>
      <c r="T215" s="62">
        <v>83144.399000000005</v>
      </c>
      <c r="U215" s="62">
        <v>26422.106999999982</v>
      </c>
      <c r="V215" s="187">
        <v>-68.221422828493857</v>
      </c>
      <c r="W215" s="62">
        <f t="shared" si="175"/>
        <v>-109955.72300000001</v>
      </c>
      <c r="X215" s="62">
        <f t="shared" si="176"/>
        <v>0</v>
      </c>
      <c r="Y215" s="188">
        <f>(X215-W215)/W215*100</f>
        <v>-100</v>
      </c>
      <c r="Z215" s="184">
        <v>110277.141</v>
      </c>
      <c r="AA215" s="185">
        <v>130995.51799999998</v>
      </c>
      <c r="AB215" s="189">
        <f>(AA215-Z215)/Z215*100</f>
        <v>18.787553623647153</v>
      </c>
      <c r="AC215" s="63">
        <f t="shared" si="177"/>
        <v>-26811.324000000008</v>
      </c>
      <c r="AD215" s="63">
        <f t="shared" si="178"/>
        <v>0</v>
      </c>
      <c r="AE215" s="64">
        <f>(AD215-AC215)/AC215*100</f>
        <v>-100</v>
      </c>
      <c r="AF215" s="185">
        <v>2062.1210000000001</v>
      </c>
      <c r="AG215" s="65">
        <v>5332.8109999999997</v>
      </c>
      <c r="AH215" s="62">
        <v>2860.2009999999982</v>
      </c>
      <c r="AI215" s="60">
        <f t="shared" si="179"/>
        <v>6611.9870000000019</v>
      </c>
      <c r="AJ215" s="63"/>
      <c r="AK215" s="63"/>
      <c r="AL215" s="63"/>
      <c r="AM215" s="66"/>
      <c r="AN215" s="63"/>
      <c r="AO215" s="63"/>
      <c r="AP215" s="63"/>
      <c r="AQ215" s="63"/>
      <c r="AR215" s="190">
        <f>(AI215-AH215)/AH215*100</f>
        <v>131.17210993213436</v>
      </c>
      <c r="AS215" s="184">
        <v>83465.816999999995</v>
      </c>
      <c r="AT215" s="185">
        <v>16867.12</v>
      </c>
      <c r="AU215" s="186">
        <f t="shared" si="192"/>
        <v>-79.791583421510154</v>
      </c>
      <c r="AY215" s="194">
        <v>8471</v>
      </c>
      <c r="AZ215" s="182" t="s">
        <v>317</v>
      </c>
      <c r="BE215" s="196">
        <v>8623.5</v>
      </c>
      <c r="BF215" s="196">
        <v>17624.88</v>
      </c>
      <c r="BG215" s="196">
        <v>5935.08</v>
      </c>
      <c r="BH215" s="196">
        <v>12801.443000000001</v>
      </c>
      <c r="BI215" s="197">
        <v>23335.3</v>
      </c>
      <c r="BJ215" s="14">
        <f t="shared" si="193"/>
        <v>82.286481297459957</v>
      </c>
      <c r="BK215" s="15">
        <f>LOGEST(BE215:BI215)*100-100</f>
        <v>18.18959378178846</v>
      </c>
      <c r="BL215" s="184">
        <v>9833.909999999998</v>
      </c>
      <c r="BM215" s="185">
        <v>93</v>
      </c>
      <c r="BN215" s="186">
        <f>(BM215-BL215)/BL215*100</f>
        <v>-99.054292748255776</v>
      </c>
      <c r="BO215" s="62">
        <f t="shared" si="180"/>
        <v>-9128.3869999999988</v>
      </c>
      <c r="BP215" s="62">
        <f t="shared" si="181"/>
        <v>183</v>
      </c>
      <c r="BQ215" s="17">
        <f>(BP215-BO215)/BO215*100</f>
        <v>-102.00473533823664</v>
      </c>
      <c r="BR215" s="62">
        <v>7843.57</v>
      </c>
      <c r="BS215" s="62">
        <v>1679.8500000000017</v>
      </c>
      <c r="BT215" s="17">
        <v>-78.583094177778719</v>
      </c>
      <c r="BU215" s="62">
        <f t="shared" si="182"/>
        <v>1331.5169999999998</v>
      </c>
      <c r="BV215" s="62">
        <f t="shared" si="183"/>
        <v>0</v>
      </c>
      <c r="BW215" s="188">
        <f>(BV215-BU215)/BU215*100</f>
        <v>-100</v>
      </c>
      <c r="BX215" s="184">
        <v>705.52299999999991</v>
      </c>
      <c r="BY215" s="185">
        <v>12537.73</v>
      </c>
      <c r="BZ215" s="189">
        <f>(BY215-BX215)/BX215*100</f>
        <v>1677.0831000548533</v>
      </c>
      <c r="CA215" s="63">
        <f t="shared" si="184"/>
        <v>9175.0869999999995</v>
      </c>
      <c r="CB215" s="63">
        <f t="shared" si="185"/>
        <v>0</v>
      </c>
      <c r="CC215" s="64">
        <f>(CB215-CA215)/CA215*100</f>
        <v>-100</v>
      </c>
      <c r="CD215" s="185">
        <v>30.3</v>
      </c>
      <c r="CE215" s="65">
        <v>27.299999999999994</v>
      </c>
      <c r="CF215" s="62">
        <v>35.400000000000006</v>
      </c>
      <c r="CG215" s="60">
        <f t="shared" si="186"/>
        <v>183</v>
      </c>
      <c r="CH215" s="63"/>
      <c r="CI215" s="63"/>
      <c r="CJ215" s="63"/>
      <c r="CK215" s="66"/>
      <c r="CL215" s="63"/>
      <c r="CM215" s="63"/>
      <c r="CN215" s="63"/>
      <c r="CO215" s="63"/>
      <c r="CP215" s="190">
        <f>(CG215-CF215)/CF215*100</f>
        <v>416.94915254237281</v>
      </c>
      <c r="CQ215" s="184">
        <v>9880.6099999999988</v>
      </c>
      <c r="CR215" s="185">
        <v>276</v>
      </c>
      <c r="CS215" s="186">
        <f t="shared" si="198"/>
        <v>-97.206650196698391</v>
      </c>
    </row>
    <row r="216" spans="3:97" ht="13.5" hidden="1" x14ac:dyDescent="0.25">
      <c r="C216" s="181" t="s">
        <v>318</v>
      </c>
      <c r="D216" s="182" t="s">
        <v>319</v>
      </c>
      <c r="G216" s="184">
        <v>58912.894999999997</v>
      </c>
      <c r="H216" s="184">
        <v>81992.5</v>
      </c>
      <c r="I216" s="184">
        <v>41200</v>
      </c>
      <c r="J216" s="184">
        <v>19430</v>
      </c>
      <c r="K216" s="185">
        <v>6136</v>
      </c>
      <c r="L216" s="14">
        <f t="shared" si="187"/>
        <v>-68.419969119917653</v>
      </c>
      <c r="M216" s="15">
        <f>LOGEST(G216:K216)*100-100</f>
        <v>-44.918613404374639</v>
      </c>
      <c r="N216" s="184">
        <v>0</v>
      </c>
      <c r="O216" s="185">
        <v>9032.2049999999999</v>
      </c>
      <c r="P216" s="186">
        <v>100</v>
      </c>
      <c r="Q216" s="62">
        <f t="shared" si="173"/>
        <v>11320</v>
      </c>
      <c r="R216" s="62">
        <f t="shared" si="174"/>
        <v>5679.6</v>
      </c>
      <c r="S216" s="17">
        <f>(R216-Q216)/Q216*100</f>
        <v>-49.826855123674903</v>
      </c>
      <c r="T216" s="62">
        <v>8110</v>
      </c>
      <c r="U216" s="62">
        <v>136</v>
      </c>
      <c r="V216" s="187">
        <v>-98.323057953144271</v>
      </c>
      <c r="W216" s="62">
        <f t="shared" si="175"/>
        <v>-19430</v>
      </c>
      <c r="X216" s="62">
        <f t="shared" si="176"/>
        <v>0</v>
      </c>
      <c r="Y216" s="188">
        <v>100</v>
      </c>
      <c r="Z216" s="184">
        <v>11320</v>
      </c>
      <c r="AA216" s="185"/>
      <c r="AB216" s="189">
        <f>(AA216-Z216)/Z216*100</f>
        <v>-100</v>
      </c>
      <c r="AC216" s="63">
        <f t="shared" si="177"/>
        <v>-11320</v>
      </c>
      <c r="AD216" s="63">
        <f t="shared" si="178"/>
        <v>0</v>
      </c>
      <c r="AE216" s="64">
        <f>(AD216-AC216)/AC216*100</f>
        <v>-100</v>
      </c>
      <c r="AF216" s="185">
        <v>0</v>
      </c>
      <c r="AG216" s="65">
        <v>882.20500000000004</v>
      </c>
      <c r="AH216" s="62">
        <v>8150</v>
      </c>
      <c r="AI216" s="60">
        <f t="shared" si="179"/>
        <v>5679.6</v>
      </c>
      <c r="AJ216" s="63"/>
      <c r="AK216" s="63"/>
      <c r="AL216" s="63"/>
      <c r="AM216" s="66"/>
      <c r="AN216" s="63"/>
      <c r="AO216" s="63"/>
      <c r="AP216" s="63"/>
      <c r="AQ216" s="63"/>
      <c r="AR216" s="190">
        <f>(AI216-AH216)/AH216*100</f>
        <v>-30.311656441717787</v>
      </c>
      <c r="AS216" s="184">
        <v>0</v>
      </c>
      <c r="AT216" s="185">
        <v>14711.805</v>
      </c>
      <c r="AU216" s="186">
        <v>100</v>
      </c>
      <c r="AY216" s="194" t="s">
        <v>318</v>
      </c>
      <c r="AZ216" s="182" t="s">
        <v>319</v>
      </c>
      <c r="BE216" s="196">
        <v>17275</v>
      </c>
      <c r="BF216" s="196">
        <v>95201</v>
      </c>
      <c r="BG216" s="196">
        <v>171950</v>
      </c>
      <c r="BH216" s="196">
        <v>81020</v>
      </c>
      <c r="BI216" s="197">
        <v>24880</v>
      </c>
      <c r="BJ216" s="14">
        <f t="shared" si="193"/>
        <v>-69.291532954825968</v>
      </c>
      <c r="BK216" s="15">
        <f>LOGEST(BE216:BI216)*100-100</f>
        <v>5.8477271320935671</v>
      </c>
      <c r="BL216" s="184">
        <v>0</v>
      </c>
      <c r="BM216" s="185">
        <v>30270</v>
      </c>
      <c r="BN216" s="186">
        <v>100</v>
      </c>
      <c r="BO216" s="62">
        <f t="shared" si="180"/>
        <v>47300</v>
      </c>
      <c r="BP216" s="62">
        <f t="shared" si="181"/>
        <v>12073.199999999997</v>
      </c>
      <c r="BQ216" s="17">
        <f>(BP216-BO216)/BO216*100</f>
        <v>-74.475264270613124</v>
      </c>
      <c r="BR216" s="62">
        <v>33720</v>
      </c>
      <c r="BS216" s="62">
        <v>140</v>
      </c>
      <c r="BT216" s="17">
        <v>-99.584816132858833</v>
      </c>
      <c r="BU216" s="62">
        <f t="shared" si="182"/>
        <v>-81020</v>
      </c>
      <c r="BV216" s="62">
        <f t="shared" si="183"/>
        <v>0</v>
      </c>
      <c r="BW216" s="188">
        <v>100</v>
      </c>
      <c r="BX216" s="184">
        <v>47300</v>
      </c>
      <c r="BY216" s="185"/>
      <c r="BZ216" s="189">
        <f>(BY216-BX216)/BX216*100</f>
        <v>-100</v>
      </c>
      <c r="CA216" s="63">
        <f t="shared" si="184"/>
        <v>-47300</v>
      </c>
      <c r="CB216" s="63">
        <f t="shared" si="185"/>
        <v>0</v>
      </c>
      <c r="CC216" s="64">
        <f>(CB216-CA216)/CA216*100</f>
        <v>-100</v>
      </c>
      <c r="CD216" s="185">
        <v>0</v>
      </c>
      <c r="CE216" s="65">
        <v>1355</v>
      </c>
      <c r="CF216" s="62">
        <v>28915</v>
      </c>
      <c r="CG216" s="60">
        <f t="shared" si="186"/>
        <v>12073.199999999997</v>
      </c>
      <c r="CH216" s="63"/>
      <c r="CI216" s="63"/>
      <c r="CJ216" s="63"/>
      <c r="CK216" s="66"/>
      <c r="CL216" s="63"/>
      <c r="CM216" s="63"/>
      <c r="CN216" s="63"/>
      <c r="CO216" s="63"/>
      <c r="CP216" s="190">
        <f>(CG216-CF216)/CF216*100</f>
        <v>-58.24589313505102</v>
      </c>
      <c r="CQ216" s="184">
        <v>0</v>
      </c>
      <c r="CR216" s="185">
        <v>42343.199999999997</v>
      </c>
      <c r="CS216" s="186">
        <v>100</v>
      </c>
    </row>
    <row r="217" spans="3:97" ht="13.5" hidden="1" x14ac:dyDescent="0.25">
      <c r="C217" s="181">
        <v>8446</v>
      </c>
      <c r="D217" s="182" t="s">
        <v>320</v>
      </c>
      <c r="G217" s="184">
        <v>0</v>
      </c>
      <c r="H217" s="184">
        <v>0</v>
      </c>
      <c r="I217" s="184">
        <v>90000</v>
      </c>
      <c r="J217" s="184">
        <v>0</v>
      </c>
      <c r="K217" s="185">
        <v>584595.62</v>
      </c>
      <c r="L217" s="14">
        <v>100</v>
      </c>
      <c r="M217" s="15">
        <v>0</v>
      </c>
      <c r="N217" s="184">
        <v>0</v>
      </c>
      <c r="O217" s="185">
        <v>14400</v>
      </c>
      <c r="P217" s="186">
        <v>100</v>
      </c>
      <c r="Q217" s="62">
        <f t="shared" si="173"/>
        <v>0</v>
      </c>
      <c r="R217" s="62">
        <f t="shared" si="174"/>
        <v>0</v>
      </c>
      <c r="S217" s="17">
        <v>100</v>
      </c>
      <c r="T217" s="62">
        <v>0</v>
      </c>
      <c r="U217" s="62">
        <v>164145</v>
      </c>
      <c r="V217" s="187">
        <v>100</v>
      </c>
      <c r="W217" s="62">
        <f t="shared" si="175"/>
        <v>0</v>
      </c>
      <c r="X217" s="62">
        <f t="shared" si="176"/>
        <v>0</v>
      </c>
      <c r="Y217" s="188">
        <v>100</v>
      </c>
      <c r="Z217" s="184">
        <v>0</v>
      </c>
      <c r="AA217" s="185">
        <v>256369.62</v>
      </c>
      <c r="AB217" s="189">
        <v>100</v>
      </c>
      <c r="AC217" s="63">
        <f t="shared" si="177"/>
        <v>0</v>
      </c>
      <c r="AD217" s="63">
        <f t="shared" si="178"/>
        <v>0</v>
      </c>
      <c r="AE217" s="64">
        <v>100</v>
      </c>
      <c r="AF217" s="185">
        <v>14400</v>
      </c>
      <c r="AG217" s="65">
        <v>0</v>
      </c>
      <c r="AH217" s="62">
        <v>0</v>
      </c>
      <c r="AI217" s="60">
        <f t="shared" si="179"/>
        <v>0</v>
      </c>
      <c r="AJ217" s="63"/>
      <c r="AK217" s="63"/>
      <c r="AL217" s="63"/>
      <c r="AM217" s="66"/>
      <c r="AN217" s="63"/>
      <c r="AO217" s="63"/>
      <c r="AP217" s="63"/>
      <c r="AQ217" s="63"/>
      <c r="AR217" s="190">
        <v>0</v>
      </c>
      <c r="AS217" s="184">
        <v>0</v>
      </c>
      <c r="AT217" s="185">
        <v>14400</v>
      </c>
      <c r="AU217" s="186">
        <v>100</v>
      </c>
      <c r="AY217" s="194">
        <v>8446</v>
      </c>
      <c r="AZ217" s="182" t="s">
        <v>320</v>
      </c>
      <c r="BE217" s="196">
        <v>0</v>
      </c>
      <c r="BF217" s="196">
        <v>0</v>
      </c>
      <c r="BG217" s="196">
        <v>22800</v>
      </c>
      <c r="BH217" s="196">
        <v>0</v>
      </c>
      <c r="BI217" s="197">
        <v>404463</v>
      </c>
      <c r="BJ217" s="14">
        <v>100</v>
      </c>
      <c r="BK217" s="15">
        <v>0</v>
      </c>
      <c r="BL217" s="184">
        <v>0</v>
      </c>
      <c r="BM217" s="185">
        <v>16700</v>
      </c>
      <c r="BN217" s="186">
        <v>100</v>
      </c>
      <c r="BO217" s="62">
        <f t="shared" si="180"/>
        <v>0</v>
      </c>
      <c r="BP217" s="62">
        <f t="shared" si="181"/>
        <v>0</v>
      </c>
      <c r="BQ217" s="17">
        <v>100</v>
      </c>
      <c r="BR217" s="62">
        <v>0</v>
      </c>
      <c r="BS217" s="62">
        <v>29400</v>
      </c>
      <c r="BT217" s="17">
        <v>100</v>
      </c>
      <c r="BU217" s="62">
        <f t="shared" si="182"/>
        <v>0</v>
      </c>
      <c r="BV217" s="62">
        <f t="shared" si="183"/>
        <v>0</v>
      </c>
      <c r="BW217" s="188">
        <v>100</v>
      </c>
      <c r="BX217" s="184">
        <v>0</v>
      </c>
      <c r="BY217" s="185">
        <v>183113</v>
      </c>
      <c r="BZ217" s="189">
        <v>100</v>
      </c>
      <c r="CA217" s="63">
        <f t="shared" si="184"/>
        <v>0</v>
      </c>
      <c r="CB217" s="63">
        <f t="shared" si="185"/>
        <v>0</v>
      </c>
      <c r="CC217" s="64">
        <v>100</v>
      </c>
      <c r="CD217" s="185">
        <v>16700</v>
      </c>
      <c r="CE217" s="65">
        <v>0</v>
      </c>
      <c r="CF217" s="62">
        <v>0</v>
      </c>
      <c r="CG217" s="60">
        <f t="shared" si="186"/>
        <v>0</v>
      </c>
      <c r="CH217" s="63"/>
      <c r="CI217" s="63"/>
      <c r="CJ217" s="63"/>
      <c r="CK217" s="66"/>
      <c r="CL217" s="63"/>
      <c r="CM217" s="63"/>
      <c r="CN217" s="63"/>
      <c r="CO217" s="63"/>
      <c r="CP217" s="190">
        <v>0</v>
      </c>
      <c r="CQ217" s="184">
        <v>0</v>
      </c>
      <c r="CR217" s="185">
        <v>16700</v>
      </c>
      <c r="CS217" s="186">
        <v>100</v>
      </c>
    </row>
    <row r="218" spans="3:97" ht="27" hidden="1" x14ac:dyDescent="0.25">
      <c r="C218" s="181">
        <v>8448</v>
      </c>
      <c r="D218" s="182" t="s">
        <v>321</v>
      </c>
      <c r="G218" s="184">
        <v>36277.668000000005</v>
      </c>
      <c r="H218" s="184">
        <v>56988.356</v>
      </c>
      <c r="I218" s="184">
        <v>28353.329000000002</v>
      </c>
      <c r="J218" s="184">
        <v>165837.55100000001</v>
      </c>
      <c r="K218" s="185">
        <v>12896.277000000002</v>
      </c>
      <c r="L218" s="14">
        <f t="shared" ref="L218:L233" si="201">(K218-J218)/J218*100</f>
        <v>-92.223548332548646</v>
      </c>
      <c r="M218" s="15">
        <f>LOGEST(G218:K218)*100-100</f>
        <v>-9.5195664572478904</v>
      </c>
      <c r="N218" s="184">
        <v>1848.64</v>
      </c>
      <c r="O218" s="185">
        <v>13793.45</v>
      </c>
      <c r="P218" s="186">
        <f>(O218-N218)/N218*100</f>
        <v>646.14040592002777</v>
      </c>
      <c r="Q218" s="62">
        <f t="shared" si="173"/>
        <v>154023.41099999999</v>
      </c>
      <c r="R218" s="62">
        <f t="shared" si="174"/>
        <v>0</v>
      </c>
      <c r="S218" s="17">
        <f>(R218-Q218)/Q218*100</f>
        <v>-100</v>
      </c>
      <c r="T218" s="62">
        <v>0</v>
      </c>
      <c r="U218" s="62">
        <v>2425.4000000000005</v>
      </c>
      <c r="V218" s="187">
        <v>100</v>
      </c>
      <c r="W218" s="62">
        <f t="shared" si="175"/>
        <v>-153968.37400000001</v>
      </c>
      <c r="X218" s="62">
        <f t="shared" si="176"/>
        <v>0</v>
      </c>
      <c r="Y218" s="188">
        <f>(X218-W218)/W218*100</f>
        <v>-100</v>
      </c>
      <c r="Z218" s="184">
        <v>155872.05100000001</v>
      </c>
      <c r="AA218" s="185">
        <v>7365.4759999999997</v>
      </c>
      <c r="AB218" s="189">
        <f>(AA218-Z218)/Z218*100</f>
        <v>-95.274665372819143</v>
      </c>
      <c r="AC218" s="63">
        <f t="shared" si="177"/>
        <v>-153968.37400000001</v>
      </c>
      <c r="AD218" s="63">
        <f t="shared" si="178"/>
        <v>0</v>
      </c>
      <c r="AE218" s="64">
        <f>(AD218-AC218)/AC218*100</f>
        <v>-100</v>
      </c>
      <c r="AF218" s="185">
        <v>13793.45</v>
      </c>
      <c r="AG218" s="65">
        <v>0</v>
      </c>
      <c r="AH218" s="62">
        <v>0</v>
      </c>
      <c r="AI218" s="60">
        <f t="shared" si="179"/>
        <v>0</v>
      </c>
      <c r="AJ218" s="63"/>
      <c r="AK218" s="63"/>
      <c r="AL218" s="63"/>
      <c r="AM218" s="66"/>
      <c r="AN218" s="63"/>
      <c r="AO218" s="63"/>
      <c r="AP218" s="63"/>
      <c r="AQ218" s="63"/>
      <c r="AR218" s="190">
        <v>0</v>
      </c>
      <c r="AS218" s="184">
        <v>1903.6769999999999</v>
      </c>
      <c r="AT218" s="185">
        <v>13793.45</v>
      </c>
      <c r="AU218" s="186">
        <f>(AT218-AS218)/AS218*100</f>
        <v>624.56882128638426</v>
      </c>
      <c r="AY218" s="194">
        <v>8448</v>
      </c>
      <c r="AZ218" s="182" t="s">
        <v>321</v>
      </c>
      <c r="BE218" s="196">
        <v>4248</v>
      </c>
      <c r="BF218" s="196">
        <v>4952.22</v>
      </c>
      <c r="BG218" s="196">
        <v>1794.9</v>
      </c>
      <c r="BH218" s="196">
        <v>6940.5199999999995</v>
      </c>
      <c r="BI218" s="197">
        <v>320.33</v>
      </c>
      <c r="BJ218" s="14">
        <f t="shared" ref="BJ218:BJ233" si="202">(BI218-BH218)/BH218*100</f>
        <v>-95.384639767625472</v>
      </c>
      <c r="BK218" s="15">
        <f>LOGEST(BE218:BI218)*100-100</f>
        <v>-38.320360153994947</v>
      </c>
      <c r="BL218" s="184">
        <v>48.25</v>
      </c>
      <c r="BM218" s="185">
        <v>861</v>
      </c>
      <c r="BN218" s="186">
        <f>(BM218-BL218)/BL218*100</f>
        <v>1684.4559585492227</v>
      </c>
      <c r="BO218" s="62">
        <f t="shared" si="180"/>
        <v>6090.2199999999993</v>
      </c>
      <c r="BP218" s="62">
        <f t="shared" si="181"/>
        <v>0</v>
      </c>
      <c r="BQ218" s="17">
        <f>(BP218-BO218)/BO218*100</f>
        <v>-100</v>
      </c>
      <c r="BR218" s="62">
        <v>0</v>
      </c>
      <c r="BS218" s="314">
        <v>229.99999999999994</v>
      </c>
      <c r="BT218" s="17">
        <v>100</v>
      </c>
      <c r="BU218" s="62">
        <f t="shared" si="182"/>
        <v>-6083.579999999999</v>
      </c>
      <c r="BV218" s="62">
        <f t="shared" si="183"/>
        <v>0</v>
      </c>
      <c r="BW218" s="188">
        <f>(BV218-BU218)/BU218*100</f>
        <v>-100</v>
      </c>
      <c r="BX218" s="184">
        <v>6138.4699999999993</v>
      </c>
      <c r="BY218" s="185">
        <v>81.27000000000001</v>
      </c>
      <c r="BZ218" s="189">
        <f>(BY218-BX218)/BX218*100</f>
        <v>-98.676054456566533</v>
      </c>
      <c r="CA218" s="63">
        <f t="shared" si="184"/>
        <v>-6083.579999999999</v>
      </c>
      <c r="CB218" s="63">
        <f t="shared" si="185"/>
        <v>0</v>
      </c>
      <c r="CC218" s="64">
        <f>(CB218-CA218)/CA218*100</f>
        <v>-100</v>
      </c>
      <c r="CD218" s="185">
        <v>861</v>
      </c>
      <c r="CE218" s="65">
        <v>0</v>
      </c>
      <c r="CF218" s="62">
        <v>0</v>
      </c>
      <c r="CG218" s="60">
        <f t="shared" si="186"/>
        <v>0</v>
      </c>
      <c r="CH218" s="63"/>
      <c r="CI218" s="63"/>
      <c r="CJ218" s="63"/>
      <c r="CK218" s="66"/>
      <c r="CL218" s="63"/>
      <c r="CM218" s="63"/>
      <c r="CN218" s="63"/>
      <c r="CO218" s="63"/>
      <c r="CP218" s="190">
        <v>0</v>
      </c>
      <c r="CQ218" s="184">
        <v>54.89</v>
      </c>
      <c r="CR218" s="185">
        <v>861</v>
      </c>
      <c r="CS218" s="186">
        <f>(CR218-CQ218)/CQ218*100</f>
        <v>1468.5917289123702</v>
      </c>
    </row>
    <row r="219" spans="3:97" ht="13.5" hidden="1" x14ac:dyDescent="0.25">
      <c r="C219" s="181">
        <v>8438</v>
      </c>
      <c r="D219" s="182" t="s">
        <v>322</v>
      </c>
      <c r="G219" s="184">
        <v>1774.61</v>
      </c>
      <c r="H219" s="184">
        <v>22276.41</v>
      </c>
      <c r="I219" s="184">
        <v>70539.688999999998</v>
      </c>
      <c r="J219" s="184">
        <v>58110.673999999999</v>
      </c>
      <c r="K219" s="185">
        <v>61409.648000000001</v>
      </c>
      <c r="L219" s="14">
        <f t="shared" si="201"/>
        <v>5.6770534101876056</v>
      </c>
      <c r="M219" s="15">
        <f>LOGEST(G219:K219)*100-100</f>
        <v>123.59794495849266</v>
      </c>
      <c r="N219" s="184">
        <v>34101.536</v>
      </c>
      <c r="O219" s="185">
        <v>8439.2079999999987</v>
      </c>
      <c r="P219" s="186">
        <f>(O219-N219)/N219*100</f>
        <v>-75.252704159718803</v>
      </c>
      <c r="Q219" s="62">
        <f t="shared" si="173"/>
        <v>-24186.536</v>
      </c>
      <c r="R219" s="62">
        <f t="shared" si="174"/>
        <v>1812.0000000000027</v>
      </c>
      <c r="S219" s="17">
        <f>(R219-Q219)/Q219*100</f>
        <v>-107.49177145499465</v>
      </c>
      <c r="T219" s="62">
        <v>27906</v>
      </c>
      <c r="U219" s="62">
        <v>8694.7439999999988</v>
      </c>
      <c r="V219" s="187">
        <v>-68.842743496022365</v>
      </c>
      <c r="W219" s="62">
        <f t="shared" si="175"/>
        <v>5267.9040000000023</v>
      </c>
      <c r="X219" s="62">
        <f t="shared" si="176"/>
        <v>0</v>
      </c>
      <c r="Y219" s="188">
        <f>(X219-W219)/W219*100</f>
        <v>-100</v>
      </c>
      <c r="Z219" s="184">
        <v>9915</v>
      </c>
      <c r="AA219" s="185">
        <v>48677.904000000002</v>
      </c>
      <c r="AB219" s="189">
        <f>(AA219-Z219)/Z219*100</f>
        <v>390.95213313161878</v>
      </c>
      <c r="AC219" s="63">
        <f t="shared" si="177"/>
        <v>33173.904000000002</v>
      </c>
      <c r="AD219" s="63">
        <f t="shared" si="178"/>
        <v>0</v>
      </c>
      <c r="AE219" s="64">
        <f>(AD219-AC219)/AC219*100</f>
        <v>-100</v>
      </c>
      <c r="AF219" s="185">
        <v>7052.2079999999996</v>
      </c>
      <c r="AG219" s="65">
        <v>1386.9999999999991</v>
      </c>
      <c r="AH219" s="62">
        <v>0</v>
      </c>
      <c r="AI219" s="60">
        <f t="shared" si="179"/>
        <v>1812.0000000000027</v>
      </c>
      <c r="AJ219" s="63"/>
      <c r="AK219" s="63"/>
      <c r="AL219" s="63"/>
      <c r="AM219" s="66"/>
      <c r="AN219" s="63"/>
      <c r="AO219" s="63"/>
      <c r="AP219" s="63"/>
      <c r="AQ219" s="63"/>
      <c r="AR219" s="190">
        <v>100</v>
      </c>
      <c r="AS219" s="184">
        <v>43088.904000000002</v>
      </c>
      <c r="AT219" s="185">
        <v>10251.208000000001</v>
      </c>
      <c r="AU219" s="186">
        <f>(AT219-AS219)/AS219*100</f>
        <v>-76.209169766768724</v>
      </c>
      <c r="AY219" s="194">
        <v>8438</v>
      </c>
      <c r="AZ219" s="182" t="s">
        <v>322</v>
      </c>
      <c r="BE219" s="196">
        <v>99</v>
      </c>
      <c r="BF219" s="196">
        <v>962</v>
      </c>
      <c r="BG219" s="196">
        <v>3648.5</v>
      </c>
      <c r="BH219" s="196">
        <v>19237.5</v>
      </c>
      <c r="BI219" s="197">
        <v>3871</v>
      </c>
      <c r="BJ219" s="14">
        <f t="shared" si="202"/>
        <v>-79.877842755035729</v>
      </c>
      <c r="BK219" s="15">
        <f>LOGEST(BE219:BI219)*100-100</f>
        <v>180.88914194020657</v>
      </c>
      <c r="BL219" s="184">
        <v>1600</v>
      </c>
      <c r="BM219" s="185">
        <v>935.4</v>
      </c>
      <c r="BN219" s="186">
        <f>(BM219-BL219)/BL219*100</f>
        <v>-41.537500000000001</v>
      </c>
      <c r="BO219" s="62">
        <f t="shared" si="180"/>
        <v>1890</v>
      </c>
      <c r="BP219" s="62">
        <f t="shared" si="181"/>
        <v>200.00000000000011</v>
      </c>
      <c r="BQ219" s="17">
        <f>(BP219-BO219)/BO219*100</f>
        <v>-89.417989417989418</v>
      </c>
      <c r="BR219" s="62">
        <v>14845</v>
      </c>
      <c r="BS219" s="62">
        <v>658</v>
      </c>
      <c r="BT219" s="17">
        <v>-95.567531155271141</v>
      </c>
      <c r="BU219" s="62">
        <f t="shared" si="182"/>
        <v>-16135</v>
      </c>
      <c r="BV219" s="62">
        <f t="shared" si="183"/>
        <v>0</v>
      </c>
      <c r="BW219" s="188">
        <f>(BV219-BU219)/BU219*100</f>
        <v>-100</v>
      </c>
      <c r="BX219" s="184">
        <v>3490</v>
      </c>
      <c r="BY219" s="185">
        <v>2862</v>
      </c>
      <c r="BZ219" s="189">
        <f>(BY219-BX219)/BX219*100</f>
        <v>-17.994269340974213</v>
      </c>
      <c r="CA219" s="63">
        <f t="shared" si="184"/>
        <v>-1290</v>
      </c>
      <c r="CB219" s="63">
        <f t="shared" si="185"/>
        <v>0</v>
      </c>
      <c r="CC219" s="64">
        <f>(CB219-CA219)/CA219*100</f>
        <v>-100</v>
      </c>
      <c r="CD219" s="185">
        <v>250</v>
      </c>
      <c r="CE219" s="65">
        <v>685.4</v>
      </c>
      <c r="CF219" s="62">
        <v>0</v>
      </c>
      <c r="CG219" s="60">
        <f t="shared" si="186"/>
        <v>200.00000000000011</v>
      </c>
      <c r="CH219" s="63"/>
      <c r="CI219" s="63"/>
      <c r="CJ219" s="63"/>
      <c r="CK219" s="66"/>
      <c r="CL219" s="63"/>
      <c r="CM219" s="63"/>
      <c r="CN219" s="63"/>
      <c r="CO219" s="63"/>
      <c r="CP219" s="190">
        <v>100</v>
      </c>
      <c r="CQ219" s="184">
        <v>2200</v>
      </c>
      <c r="CR219" s="185">
        <v>1135.4000000000001</v>
      </c>
      <c r="CS219" s="186">
        <f>(CR219-CQ219)/CQ219*100</f>
        <v>-48.390909090909084</v>
      </c>
    </row>
    <row r="220" spans="3:97" ht="40.5" hidden="1" x14ac:dyDescent="0.25">
      <c r="C220" s="181">
        <v>844250</v>
      </c>
      <c r="D220" s="182" t="s">
        <v>323</v>
      </c>
      <c r="G220" s="184">
        <v>0</v>
      </c>
      <c r="H220" s="184">
        <v>1000</v>
      </c>
      <c r="I220" s="184">
        <v>0</v>
      </c>
      <c r="J220" s="184">
        <v>17100</v>
      </c>
      <c r="K220" s="185">
        <v>22200</v>
      </c>
      <c r="L220" s="14">
        <f t="shared" si="201"/>
        <v>29.82456140350877</v>
      </c>
      <c r="M220" s="15">
        <v>0</v>
      </c>
      <c r="N220" s="184">
        <v>8400</v>
      </c>
      <c r="O220" s="185">
        <v>9500</v>
      </c>
      <c r="P220" s="186">
        <f>(O220-N220)/N220*100</f>
        <v>13.095238095238097</v>
      </c>
      <c r="Q220" s="62">
        <f t="shared" si="173"/>
        <v>-700</v>
      </c>
      <c r="R220" s="62">
        <f t="shared" si="174"/>
        <v>0</v>
      </c>
      <c r="S220" s="17">
        <f>(R220-Q220)/Q220*100</f>
        <v>-100</v>
      </c>
      <c r="T220" s="62">
        <v>6600</v>
      </c>
      <c r="U220" s="62">
        <v>10600</v>
      </c>
      <c r="V220" s="187">
        <v>60.606060606060609</v>
      </c>
      <c r="W220" s="62">
        <f t="shared" si="175"/>
        <v>-5500</v>
      </c>
      <c r="X220" s="62">
        <f t="shared" si="176"/>
        <v>0</v>
      </c>
      <c r="Y220" s="188">
        <f>(X220-W220)/W220*100</f>
        <v>-100</v>
      </c>
      <c r="Z220" s="184">
        <v>7700</v>
      </c>
      <c r="AA220" s="185">
        <v>9800</v>
      </c>
      <c r="AB220" s="189">
        <f>(AA220-Z220)/Z220*100</f>
        <v>27.27272727272727</v>
      </c>
      <c r="AC220" s="63">
        <f t="shared" si="177"/>
        <v>1100</v>
      </c>
      <c r="AD220" s="63">
        <f t="shared" si="178"/>
        <v>0</v>
      </c>
      <c r="AE220" s="64">
        <f>(AD220-AC220)/AC220*100</f>
        <v>-100</v>
      </c>
      <c r="AF220" s="185">
        <v>8300</v>
      </c>
      <c r="AG220" s="65">
        <v>900</v>
      </c>
      <c r="AH220" s="62">
        <v>300</v>
      </c>
      <c r="AI220" s="60">
        <f t="shared" si="179"/>
        <v>0</v>
      </c>
      <c r="AJ220" s="63"/>
      <c r="AK220" s="63"/>
      <c r="AL220" s="63"/>
      <c r="AM220" s="66"/>
      <c r="AN220" s="63"/>
      <c r="AO220" s="63"/>
      <c r="AP220" s="63"/>
      <c r="AQ220" s="63"/>
      <c r="AR220" s="190">
        <f>(AI220-AH220)/AH220*100</f>
        <v>-100</v>
      </c>
      <c r="AS220" s="184">
        <v>8800</v>
      </c>
      <c r="AT220" s="185">
        <v>9500</v>
      </c>
      <c r="AU220" s="186">
        <f>(AT220-AS220)/AS220*100</f>
        <v>7.9545454545454541</v>
      </c>
      <c r="AY220" s="194">
        <v>844250</v>
      </c>
      <c r="AZ220" s="182" t="s">
        <v>323</v>
      </c>
      <c r="BE220" s="196">
        <v>0</v>
      </c>
      <c r="BF220" s="196">
        <v>178</v>
      </c>
      <c r="BG220" s="196">
        <v>0</v>
      </c>
      <c r="BH220" s="196">
        <v>7741.9</v>
      </c>
      <c r="BI220" s="197">
        <v>10205.9</v>
      </c>
      <c r="BJ220" s="14">
        <f t="shared" si="202"/>
        <v>31.826812539557476</v>
      </c>
      <c r="BK220" s="15">
        <v>0</v>
      </c>
      <c r="BL220" s="184">
        <v>3563.5</v>
      </c>
      <c r="BM220" s="185">
        <v>4024</v>
      </c>
      <c r="BN220" s="186">
        <f>(BM220-BL220)/BL220*100</f>
        <v>12.922688368177354</v>
      </c>
      <c r="BO220" s="62">
        <f t="shared" si="180"/>
        <v>-539</v>
      </c>
      <c r="BP220" s="62">
        <f t="shared" si="181"/>
        <v>0</v>
      </c>
      <c r="BQ220" s="17">
        <f>(BP220-BO220)/BO220*100</f>
        <v>-100</v>
      </c>
      <c r="BR220" s="62">
        <v>2784.3999999999996</v>
      </c>
      <c r="BS220" s="62">
        <v>4389.3999999999996</v>
      </c>
      <c r="BT220" s="17">
        <v>57.642580089067671</v>
      </c>
      <c r="BU220" s="62">
        <f t="shared" si="182"/>
        <v>-2066.3999999999996</v>
      </c>
      <c r="BV220" s="62">
        <f t="shared" si="183"/>
        <v>0</v>
      </c>
      <c r="BW220" s="188">
        <f>(BV220-BU220)/BU220*100</f>
        <v>-100</v>
      </c>
      <c r="BX220" s="184">
        <v>3024.5</v>
      </c>
      <c r="BY220" s="185">
        <v>4376.5</v>
      </c>
      <c r="BZ220" s="189">
        <f>(BY220-BX220)/BX220*100</f>
        <v>44.701603570838152</v>
      </c>
      <c r="CA220" s="63">
        <f t="shared" si="184"/>
        <v>718</v>
      </c>
      <c r="CB220" s="63">
        <f t="shared" si="185"/>
        <v>0</v>
      </c>
      <c r="CC220" s="64">
        <f>(CB220-CA220)/CA220*100</f>
        <v>-100</v>
      </c>
      <c r="CD220" s="185">
        <v>3057</v>
      </c>
      <c r="CE220" s="65">
        <v>721</v>
      </c>
      <c r="CF220" s="62">
        <v>246</v>
      </c>
      <c r="CG220" s="60">
        <f t="shared" si="186"/>
        <v>0</v>
      </c>
      <c r="CH220" s="63"/>
      <c r="CI220" s="63"/>
      <c r="CJ220" s="63"/>
      <c r="CK220" s="66"/>
      <c r="CL220" s="63"/>
      <c r="CM220" s="63"/>
      <c r="CN220" s="63"/>
      <c r="CO220" s="63"/>
      <c r="CP220" s="190">
        <f>(CG220-CF220)/CF220*100</f>
        <v>-100</v>
      </c>
      <c r="CQ220" s="184">
        <v>3742.5</v>
      </c>
      <c r="CR220" s="185">
        <v>4024</v>
      </c>
      <c r="CS220" s="186">
        <f>(CR220-CQ220)/CQ220*100</f>
        <v>7.521710086840347</v>
      </c>
    </row>
    <row r="221" spans="3:97" ht="13.5" hidden="1" x14ac:dyDescent="0.25">
      <c r="C221" s="181">
        <v>8443</v>
      </c>
      <c r="D221" s="182" t="s">
        <v>324</v>
      </c>
      <c r="G221" s="184">
        <v>53170.137000000002</v>
      </c>
      <c r="H221" s="184">
        <v>416499.22</v>
      </c>
      <c r="I221" s="184">
        <v>1352195.345</v>
      </c>
      <c r="J221" s="184">
        <v>1041103.3360000001</v>
      </c>
      <c r="K221" s="185">
        <v>885950.32899999991</v>
      </c>
      <c r="L221" s="14">
        <f t="shared" si="201"/>
        <v>-14.90274803998901</v>
      </c>
      <c r="M221" s="15">
        <f>LOGEST(G221:K221)*100-100</f>
        <v>92.369529794979201</v>
      </c>
      <c r="N221" s="184">
        <v>25738.67</v>
      </c>
      <c r="O221" s="185">
        <v>9241.7569999999996</v>
      </c>
      <c r="P221" s="186">
        <f>(O221-N221)/N221*100</f>
        <v>-64.093882861857281</v>
      </c>
      <c r="Q221" s="62">
        <f t="shared" si="173"/>
        <v>159586.33000000002</v>
      </c>
      <c r="R221" s="62">
        <f t="shared" si="174"/>
        <v>30</v>
      </c>
      <c r="S221" s="17">
        <f>(R221-Q221)/Q221*100</f>
        <v>-99.981201397387863</v>
      </c>
      <c r="T221" s="62">
        <v>467730.84600000002</v>
      </c>
      <c r="U221" s="62">
        <v>650047.20999999985</v>
      </c>
      <c r="V221" s="187">
        <v>38.978905402360361</v>
      </c>
      <c r="W221" s="62">
        <f t="shared" si="175"/>
        <v>-627317.17600000009</v>
      </c>
      <c r="X221" s="62">
        <f t="shared" si="176"/>
        <v>0</v>
      </c>
      <c r="Y221" s="188">
        <f>(X221-W221)/W221*100</f>
        <v>-100</v>
      </c>
      <c r="Z221" s="184">
        <v>185325</v>
      </c>
      <c r="AA221" s="185">
        <v>182320.67</v>
      </c>
      <c r="AB221" s="189">
        <f>(AA221-Z221)/Z221*100</f>
        <v>-1.6211142587346485</v>
      </c>
      <c r="AC221" s="63">
        <f t="shared" si="177"/>
        <v>-159586.33000000002</v>
      </c>
      <c r="AD221" s="63">
        <f t="shared" si="178"/>
        <v>0</v>
      </c>
      <c r="AE221" s="64">
        <f>(AD221-AC221)/AC221*100</f>
        <v>-100</v>
      </c>
      <c r="AF221" s="185">
        <v>8769.7999999999993</v>
      </c>
      <c r="AG221" s="65">
        <v>471.95700000000033</v>
      </c>
      <c r="AH221" s="62">
        <v>0</v>
      </c>
      <c r="AI221" s="60">
        <f t="shared" si="179"/>
        <v>30</v>
      </c>
      <c r="AJ221" s="63"/>
      <c r="AK221" s="63"/>
      <c r="AL221" s="63"/>
      <c r="AM221" s="66"/>
      <c r="AN221" s="63"/>
      <c r="AO221" s="63"/>
      <c r="AP221" s="63"/>
      <c r="AQ221" s="63"/>
      <c r="AR221" s="190">
        <v>100</v>
      </c>
      <c r="AS221" s="184">
        <v>25738.67</v>
      </c>
      <c r="AT221" s="185">
        <v>9271.7569999999996</v>
      </c>
      <c r="AU221" s="186">
        <f>(AT221-AS221)/AS221*100</f>
        <v>-63.977326722787154</v>
      </c>
      <c r="AY221" s="194">
        <v>8443</v>
      </c>
      <c r="AZ221" s="182" t="s">
        <v>324</v>
      </c>
      <c r="BE221" s="196">
        <v>4342</v>
      </c>
      <c r="BF221" s="196">
        <v>21422.559999999998</v>
      </c>
      <c r="BG221" s="196">
        <v>137489.99</v>
      </c>
      <c r="BH221" s="196">
        <v>152123.38</v>
      </c>
      <c r="BI221" s="197">
        <v>127599.76</v>
      </c>
      <c r="BJ221" s="14">
        <f t="shared" si="202"/>
        <v>-16.120875042350498</v>
      </c>
      <c r="BK221" s="15">
        <f>LOGEST(BE221:BI221)*100-100</f>
        <v>139.20181328709361</v>
      </c>
      <c r="BL221" s="184">
        <v>936.61</v>
      </c>
      <c r="BM221" s="185">
        <v>345</v>
      </c>
      <c r="BN221" s="186">
        <f>(BM221-BL221)/BL221*100</f>
        <v>-63.165031336415367</v>
      </c>
      <c r="BO221" s="62">
        <f t="shared" si="180"/>
        <v>118230.21</v>
      </c>
      <c r="BP221" s="62">
        <f t="shared" si="181"/>
        <v>1</v>
      </c>
      <c r="BQ221" s="17">
        <f>(BP221-BO221)/BO221*100</f>
        <v>-99.999154192485989</v>
      </c>
      <c r="BR221" s="62">
        <v>7951.4099999999889</v>
      </c>
      <c r="BS221" s="62">
        <v>88638</v>
      </c>
      <c r="BT221" s="17">
        <v>1014.7456866140737</v>
      </c>
      <c r="BU221" s="62">
        <f t="shared" si="182"/>
        <v>-126181.62</v>
      </c>
      <c r="BV221" s="62">
        <f t="shared" si="183"/>
        <v>0</v>
      </c>
      <c r="BW221" s="188">
        <f>(BV221-BU221)/BU221*100</f>
        <v>-100</v>
      </c>
      <c r="BX221" s="184">
        <v>119166.82</v>
      </c>
      <c r="BY221" s="185">
        <v>3310.51</v>
      </c>
      <c r="BZ221" s="189">
        <f>(BY221-BX221)/BX221*100</f>
        <v>-97.221953224899352</v>
      </c>
      <c r="CA221" s="63">
        <f t="shared" si="184"/>
        <v>-118230.21</v>
      </c>
      <c r="CB221" s="63">
        <f t="shared" si="185"/>
        <v>0</v>
      </c>
      <c r="CC221" s="64">
        <f>(CB221-CA221)/CA221*100</f>
        <v>-100</v>
      </c>
      <c r="CD221" s="185">
        <v>335</v>
      </c>
      <c r="CE221" s="65">
        <v>10</v>
      </c>
      <c r="CF221" s="62">
        <v>0</v>
      </c>
      <c r="CG221" s="60">
        <f t="shared" si="186"/>
        <v>1</v>
      </c>
      <c r="CH221" s="63"/>
      <c r="CI221" s="63"/>
      <c r="CJ221" s="63"/>
      <c r="CK221" s="66"/>
      <c r="CL221" s="63"/>
      <c r="CM221" s="63"/>
      <c r="CN221" s="63"/>
      <c r="CO221" s="63"/>
      <c r="CP221" s="190">
        <v>100</v>
      </c>
      <c r="CQ221" s="184">
        <v>936.61</v>
      </c>
      <c r="CR221" s="185">
        <v>346</v>
      </c>
      <c r="CS221" s="186">
        <f>(CR221-CQ221)/CQ221*100</f>
        <v>-63.058263311303534</v>
      </c>
    </row>
    <row r="222" spans="3:97" ht="13.5" hidden="1" x14ac:dyDescent="0.25">
      <c r="C222" s="181" t="s">
        <v>325</v>
      </c>
      <c r="D222" s="182" t="s">
        <v>326</v>
      </c>
      <c r="G222" s="184">
        <v>0</v>
      </c>
      <c r="H222" s="184">
        <v>2956.6</v>
      </c>
      <c r="I222" s="184">
        <v>0</v>
      </c>
      <c r="J222" s="184">
        <v>71.141999999999996</v>
      </c>
      <c r="K222" s="185">
        <v>6.5</v>
      </c>
      <c r="L222" s="14">
        <f t="shared" si="201"/>
        <v>-90.863343735065087</v>
      </c>
      <c r="M222" s="15">
        <v>0</v>
      </c>
      <c r="N222" s="184">
        <v>5</v>
      </c>
      <c r="O222" s="185">
        <v>5953.1</v>
      </c>
      <c r="P222" s="186">
        <f>(O222-N222)/N222*100</f>
        <v>118962.00000000001</v>
      </c>
      <c r="Q222" s="62">
        <f t="shared" si="173"/>
        <v>66.141999999999996</v>
      </c>
      <c r="R222" s="62">
        <f t="shared" si="174"/>
        <v>0</v>
      </c>
      <c r="S222" s="17">
        <f>(R222-Q222)/Q222*100</f>
        <v>-100</v>
      </c>
      <c r="T222" s="62">
        <v>0</v>
      </c>
      <c r="U222" s="62">
        <v>1.5</v>
      </c>
      <c r="V222" s="187">
        <v>100</v>
      </c>
      <c r="W222" s="62">
        <f t="shared" si="175"/>
        <v>-66.141999999999996</v>
      </c>
      <c r="X222" s="62">
        <f t="shared" si="176"/>
        <v>0</v>
      </c>
      <c r="Y222" s="188">
        <v>0</v>
      </c>
      <c r="Z222" s="184">
        <v>71.141999999999996</v>
      </c>
      <c r="AA222" s="185">
        <v>5</v>
      </c>
      <c r="AB222" s="189">
        <f>(AA222-Z222)/Z222*100</f>
        <v>-92.97180287312699</v>
      </c>
      <c r="AC222" s="63">
        <f t="shared" si="177"/>
        <v>-66.141999999999996</v>
      </c>
      <c r="AD222" s="63">
        <f t="shared" si="178"/>
        <v>0</v>
      </c>
      <c r="AE222" s="64">
        <v>100</v>
      </c>
      <c r="AF222" s="185">
        <v>2246.4</v>
      </c>
      <c r="AG222" s="65">
        <v>0</v>
      </c>
      <c r="AH222" s="62">
        <v>3706.7000000000003</v>
      </c>
      <c r="AI222" s="60">
        <f t="shared" si="179"/>
        <v>0</v>
      </c>
      <c r="AJ222" s="63"/>
      <c r="AK222" s="63"/>
      <c r="AL222" s="63"/>
      <c r="AM222" s="66"/>
      <c r="AN222" s="63"/>
      <c r="AO222" s="63"/>
      <c r="AP222" s="63"/>
      <c r="AQ222" s="63"/>
      <c r="AR222" s="190">
        <f>(AI222-AH222)/AH222*100</f>
        <v>-100</v>
      </c>
      <c r="AS222" s="184">
        <v>5</v>
      </c>
      <c r="AT222" s="185">
        <v>5953.1</v>
      </c>
      <c r="AU222" s="186">
        <f>(AT222-AS222)/AS222*100</f>
        <v>118962.00000000001</v>
      </c>
      <c r="AY222" s="194" t="s">
        <v>325</v>
      </c>
      <c r="AZ222" s="182" t="s">
        <v>326</v>
      </c>
      <c r="BE222" s="196">
        <v>0</v>
      </c>
      <c r="BF222" s="196">
        <v>2956</v>
      </c>
      <c r="BG222" s="196">
        <v>0</v>
      </c>
      <c r="BH222" s="196">
        <v>15.56</v>
      </c>
      <c r="BI222" s="197">
        <v>3.1</v>
      </c>
      <c r="BJ222" s="14">
        <f t="shared" si="202"/>
        <v>-80.077120822622106</v>
      </c>
      <c r="BK222" s="15">
        <v>0</v>
      </c>
      <c r="BL222" s="184">
        <v>2.7</v>
      </c>
      <c r="BM222" s="185">
        <v>4578.42</v>
      </c>
      <c r="BN222" s="186">
        <f>(BM222-BL222)/BL222*100</f>
        <v>169471.11111111109</v>
      </c>
      <c r="BO222" s="62">
        <f t="shared" si="180"/>
        <v>12.86</v>
      </c>
      <c r="BP222" s="62">
        <f t="shared" si="181"/>
        <v>0</v>
      </c>
      <c r="BQ222" s="17">
        <f>(BP222-BO222)/BO222*100</f>
        <v>-100</v>
      </c>
      <c r="BR222" s="62">
        <v>0</v>
      </c>
      <c r="BS222" s="62">
        <v>0.39999999999999991</v>
      </c>
      <c r="BT222" s="17">
        <v>100</v>
      </c>
      <c r="BU222" s="62">
        <f t="shared" si="182"/>
        <v>-12.86</v>
      </c>
      <c r="BV222" s="62">
        <f t="shared" si="183"/>
        <v>0</v>
      </c>
      <c r="BW222" s="188">
        <v>0</v>
      </c>
      <c r="BX222" s="184">
        <v>15.56</v>
      </c>
      <c r="BY222" s="185">
        <v>2.7</v>
      </c>
      <c r="BZ222" s="189">
        <f>(BY222-BX222)/BX222*100</f>
        <v>-82.647814910025701</v>
      </c>
      <c r="CA222" s="63">
        <f t="shared" si="184"/>
        <v>-12.86</v>
      </c>
      <c r="CB222" s="63">
        <f t="shared" si="185"/>
        <v>0</v>
      </c>
      <c r="CC222" s="64">
        <v>100</v>
      </c>
      <c r="CD222" s="185">
        <v>1728</v>
      </c>
      <c r="CE222" s="65">
        <v>0</v>
      </c>
      <c r="CF222" s="62">
        <v>2850.42</v>
      </c>
      <c r="CG222" s="60">
        <f t="shared" si="186"/>
        <v>0</v>
      </c>
      <c r="CH222" s="63"/>
      <c r="CI222" s="63"/>
      <c r="CJ222" s="63"/>
      <c r="CK222" s="66"/>
      <c r="CL222" s="63"/>
      <c r="CM222" s="63"/>
      <c r="CN222" s="63"/>
      <c r="CO222" s="63"/>
      <c r="CP222" s="190">
        <f>(CG222-CF222)/CF222*100</f>
        <v>-100</v>
      </c>
      <c r="CQ222" s="184">
        <v>2.7</v>
      </c>
      <c r="CR222" s="185">
        <v>4578.42</v>
      </c>
      <c r="CS222" s="186">
        <f>(CR222-CQ222)/CQ222*100</f>
        <v>169471.11111111109</v>
      </c>
    </row>
    <row r="223" spans="3:97" ht="13.5" hidden="1" x14ac:dyDescent="0.25">
      <c r="C223" s="181">
        <v>842919</v>
      </c>
      <c r="D223" s="182" t="s">
        <v>327</v>
      </c>
      <c r="G223" s="184">
        <v>0</v>
      </c>
      <c r="H223" s="184">
        <v>401728.25</v>
      </c>
      <c r="I223" s="184">
        <v>0</v>
      </c>
      <c r="J223" s="184">
        <v>113868.54699999999</v>
      </c>
      <c r="K223" s="185">
        <v>0</v>
      </c>
      <c r="L223" s="14">
        <f t="shared" si="201"/>
        <v>-100</v>
      </c>
      <c r="M223" s="15">
        <v>0</v>
      </c>
      <c r="N223" s="184">
        <v>0</v>
      </c>
      <c r="O223" s="185">
        <v>4869.7</v>
      </c>
      <c r="P223" s="186">
        <v>100</v>
      </c>
      <c r="Q223" s="62">
        <f t="shared" si="173"/>
        <v>0</v>
      </c>
      <c r="R223" s="62">
        <f t="shared" si="174"/>
        <v>0</v>
      </c>
      <c r="S223" s="17">
        <v>0</v>
      </c>
      <c r="T223" s="62">
        <v>7462.69</v>
      </c>
      <c r="U223" s="62">
        <v>0</v>
      </c>
      <c r="V223" s="187">
        <v>-100</v>
      </c>
      <c r="W223" s="62">
        <f t="shared" si="175"/>
        <v>-7462.69</v>
      </c>
      <c r="X223" s="62">
        <f t="shared" si="176"/>
        <v>0</v>
      </c>
      <c r="Y223" s="188">
        <f>(X223-W223)/W223*100</f>
        <v>-100</v>
      </c>
      <c r="Z223" s="184">
        <v>0</v>
      </c>
      <c r="AA223" s="185">
        <v>0</v>
      </c>
      <c r="AB223" s="189">
        <v>0</v>
      </c>
      <c r="AC223" s="63">
        <f t="shared" si="177"/>
        <v>0</v>
      </c>
      <c r="AD223" s="63">
        <f t="shared" si="178"/>
        <v>0</v>
      </c>
      <c r="AE223" s="64" t="e">
        <f t="shared" ref="AE223:AE233" si="203">(AD223-AC223)/AC223*100</f>
        <v>#DIV/0!</v>
      </c>
      <c r="AF223" s="185">
        <v>4869.7</v>
      </c>
      <c r="AG223" s="65">
        <v>0</v>
      </c>
      <c r="AH223" s="62">
        <v>0</v>
      </c>
      <c r="AI223" s="60">
        <f t="shared" si="179"/>
        <v>0</v>
      </c>
      <c r="AJ223" s="63"/>
      <c r="AK223" s="63"/>
      <c r="AL223" s="63"/>
      <c r="AM223" s="66"/>
      <c r="AN223" s="63"/>
      <c r="AO223" s="63"/>
      <c r="AP223" s="63"/>
      <c r="AQ223" s="63"/>
      <c r="AR223" s="190">
        <v>0</v>
      </c>
      <c r="AS223" s="184">
        <v>0</v>
      </c>
      <c r="AT223" s="185">
        <v>4869.7</v>
      </c>
      <c r="AU223" s="186">
        <v>100</v>
      </c>
      <c r="AY223" s="194">
        <v>842919</v>
      </c>
      <c r="AZ223" s="182" t="s">
        <v>327</v>
      </c>
      <c r="BE223" s="196">
        <v>0</v>
      </c>
      <c r="BF223" s="196">
        <v>90458.5</v>
      </c>
      <c r="BG223" s="196">
        <v>0</v>
      </c>
      <c r="BH223" s="196">
        <v>60134.5</v>
      </c>
      <c r="BI223" s="197">
        <v>0</v>
      </c>
      <c r="BJ223" s="14">
        <f t="shared" si="202"/>
        <v>-100</v>
      </c>
      <c r="BK223" s="15">
        <v>0</v>
      </c>
      <c r="BL223" s="184">
        <v>0</v>
      </c>
      <c r="BM223" s="185">
        <v>684</v>
      </c>
      <c r="BN223" s="186">
        <v>100</v>
      </c>
      <c r="BO223" s="62">
        <f t="shared" si="180"/>
        <v>0</v>
      </c>
      <c r="BP223" s="62">
        <f t="shared" si="181"/>
        <v>0</v>
      </c>
      <c r="BQ223" s="17">
        <v>0</v>
      </c>
      <c r="BR223" s="62">
        <v>20000</v>
      </c>
      <c r="BS223" s="62">
        <v>0</v>
      </c>
      <c r="BT223" s="17">
        <v>-100</v>
      </c>
      <c r="BU223" s="62">
        <f t="shared" si="182"/>
        <v>-20000</v>
      </c>
      <c r="BV223" s="62">
        <f t="shared" si="183"/>
        <v>0</v>
      </c>
      <c r="BW223" s="188">
        <f>(BV223-BU223)/BU223*100</f>
        <v>-100</v>
      </c>
      <c r="BX223" s="184">
        <v>0</v>
      </c>
      <c r="BY223" s="185">
        <v>0</v>
      </c>
      <c r="BZ223" s="189">
        <v>0</v>
      </c>
      <c r="CA223" s="63">
        <f t="shared" si="184"/>
        <v>0</v>
      </c>
      <c r="CB223" s="63">
        <f t="shared" si="185"/>
        <v>0</v>
      </c>
      <c r="CC223" s="64" t="e">
        <f t="shared" ref="CC223:CC233" si="204">(CB223-CA223)/CA223*100</f>
        <v>#DIV/0!</v>
      </c>
      <c r="CD223" s="185">
        <v>684</v>
      </c>
      <c r="CE223" s="65">
        <v>0</v>
      </c>
      <c r="CF223" s="62">
        <v>0</v>
      </c>
      <c r="CG223" s="60">
        <f t="shared" si="186"/>
        <v>0</v>
      </c>
      <c r="CH223" s="63"/>
      <c r="CI223" s="63"/>
      <c r="CJ223" s="63"/>
      <c r="CK223" s="66"/>
      <c r="CL223" s="63"/>
      <c r="CM223" s="63"/>
      <c r="CN223" s="63"/>
      <c r="CO223" s="63"/>
      <c r="CP223" s="190">
        <v>0</v>
      </c>
      <c r="CQ223" s="184">
        <v>0</v>
      </c>
      <c r="CR223" s="185">
        <v>684</v>
      </c>
      <c r="CS223" s="186">
        <v>100</v>
      </c>
    </row>
    <row r="224" spans="3:97" ht="13.5" hidden="1" x14ac:dyDescent="0.25">
      <c r="C224" s="181">
        <v>841311</v>
      </c>
      <c r="D224" s="182" t="s">
        <v>328</v>
      </c>
      <c r="G224" s="184">
        <v>51706.5</v>
      </c>
      <c r="H224" s="184">
        <v>210741.35</v>
      </c>
      <c r="I224" s="184">
        <v>293366.05299999996</v>
      </c>
      <c r="J224" s="184">
        <v>82542.793999999994</v>
      </c>
      <c r="K224" s="185">
        <v>60631.274999999994</v>
      </c>
      <c r="L224" s="14">
        <f t="shared" si="201"/>
        <v>-26.545647340214824</v>
      </c>
      <c r="M224" s="15">
        <f t="shared" ref="M224:M231" si="205">LOGEST(G224:K224)*100-100</f>
        <v>-6.0009958377765997</v>
      </c>
      <c r="N224" s="184">
        <v>3.012</v>
      </c>
      <c r="O224" s="185">
        <v>3995.75</v>
      </c>
      <c r="P224" s="186">
        <f t="shared" ref="P224:P233" si="206">(O224-N224)/N224*100</f>
        <v>132561.0225763612</v>
      </c>
      <c r="Q224" s="62">
        <f t="shared" si="173"/>
        <v>81091.762999999992</v>
      </c>
      <c r="R224" s="62">
        <f t="shared" si="174"/>
        <v>0</v>
      </c>
      <c r="S224" s="17">
        <f>(R224-Q224)/Q224*100</f>
        <v>-100</v>
      </c>
      <c r="T224" s="62">
        <v>191.51900000000023</v>
      </c>
      <c r="U224" s="62">
        <v>377.26299999999907</v>
      </c>
      <c r="V224" s="187">
        <v>96.984633378410805</v>
      </c>
      <c r="W224" s="62">
        <f t="shared" si="175"/>
        <v>-23912.281999999988</v>
      </c>
      <c r="X224" s="62">
        <f t="shared" si="176"/>
        <v>0</v>
      </c>
      <c r="Y224" s="188">
        <f>(X224-W224)/W224*100</f>
        <v>-100</v>
      </c>
      <c r="Z224" s="184">
        <v>81094.774999999994</v>
      </c>
      <c r="AA224" s="185">
        <v>57374.012000000002</v>
      </c>
      <c r="AB224" s="189">
        <f t="shared" ref="AB224:AB231" si="207">(AA224-Z224)/Z224*100</f>
        <v>-29.250667506013787</v>
      </c>
      <c r="AC224" s="63">
        <f t="shared" si="177"/>
        <v>-23720.762999999992</v>
      </c>
      <c r="AD224" s="63">
        <f t="shared" si="178"/>
        <v>0</v>
      </c>
      <c r="AE224" s="64">
        <f t="shared" si="203"/>
        <v>-100</v>
      </c>
      <c r="AF224" s="185">
        <v>1220.75</v>
      </c>
      <c r="AG224" s="65">
        <v>0</v>
      </c>
      <c r="AH224" s="62">
        <v>2775</v>
      </c>
      <c r="AI224" s="60">
        <f t="shared" si="179"/>
        <v>0</v>
      </c>
      <c r="AJ224" s="63"/>
      <c r="AK224" s="63"/>
      <c r="AL224" s="63"/>
      <c r="AM224" s="66"/>
      <c r="AN224" s="63"/>
      <c r="AO224" s="63"/>
      <c r="AP224" s="63"/>
      <c r="AQ224" s="63"/>
      <c r="AR224" s="190">
        <f>(AI224-AH224)/AH224*100</f>
        <v>-100</v>
      </c>
      <c r="AS224" s="184">
        <v>57374.012000000002</v>
      </c>
      <c r="AT224" s="185">
        <v>3995.75</v>
      </c>
      <c r="AU224" s="186">
        <f t="shared" ref="AU224:AU233" si="208">(AT224-AS224)/AS224*100</f>
        <v>-93.035609920393924</v>
      </c>
      <c r="AY224" s="194">
        <v>841311</v>
      </c>
      <c r="AZ224" s="182" t="s">
        <v>328</v>
      </c>
      <c r="BE224" s="196">
        <v>1899</v>
      </c>
      <c r="BF224" s="196">
        <v>42848.36</v>
      </c>
      <c r="BG224" s="196">
        <v>79690.2</v>
      </c>
      <c r="BH224" s="196">
        <v>13291.34</v>
      </c>
      <c r="BI224" s="197">
        <v>15637.019999999999</v>
      </c>
      <c r="BJ224" s="14">
        <f t="shared" si="202"/>
        <v>17.648182952207968</v>
      </c>
      <c r="BK224" s="15">
        <f t="shared" ref="BK224:BK231" si="209">LOGEST(BE224:BI224)*100-100</f>
        <v>35.6092336571065</v>
      </c>
      <c r="BL224" s="184">
        <v>1.24</v>
      </c>
      <c r="BM224" s="185">
        <v>603</v>
      </c>
      <c r="BN224" s="186">
        <f t="shared" ref="BN224:BN233" si="210">(BM224-BL224)/BL224*100</f>
        <v>48529.032258064515</v>
      </c>
      <c r="BO224" s="62">
        <f t="shared" si="180"/>
        <v>13233.76</v>
      </c>
      <c r="BP224" s="62">
        <f t="shared" si="181"/>
        <v>0</v>
      </c>
      <c r="BQ224" s="17">
        <f>(BP224-BO224)/BO224*100</f>
        <v>-100</v>
      </c>
      <c r="BR224" s="62">
        <v>44.299999999999272</v>
      </c>
      <c r="BS224" s="62">
        <v>22.099999999997891</v>
      </c>
      <c r="BT224" s="17">
        <v>-50.112866817159698</v>
      </c>
      <c r="BU224" s="62">
        <f t="shared" si="182"/>
        <v>1950.6200000000006</v>
      </c>
      <c r="BV224" s="62">
        <f t="shared" si="183"/>
        <v>0</v>
      </c>
      <c r="BW224" s="188">
        <f>(BV224-BU224)/BU224*100</f>
        <v>-100</v>
      </c>
      <c r="BX224" s="184">
        <v>13235</v>
      </c>
      <c r="BY224" s="185">
        <v>15229.92</v>
      </c>
      <c r="BZ224" s="189">
        <f t="shared" ref="BZ224:BZ231" si="211">(BY224-BX224)/BX224*100</f>
        <v>15.07306384586324</v>
      </c>
      <c r="CA224" s="63">
        <f t="shared" si="184"/>
        <v>1994.92</v>
      </c>
      <c r="CB224" s="63">
        <f t="shared" si="185"/>
        <v>0</v>
      </c>
      <c r="CC224" s="64">
        <f t="shared" si="204"/>
        <v>-100</v>
      </c>
      <c r="CD224" s="185">
        <v>78</v>
      </c>
      <c r="CE224" s="65">
        <v>0</v>
      </c>
      <c r="CF224" s="62">
        <v>525</v>
      </c>
      <c r="CG224" s="60">
        <f t="shared" si="186"/>
        <v>0</v>
      </c>
      <c r="CH224" s="63"/>
      <c r="CI224" s="63"/>
      <c r="CJ224" s="63"/>
      <c r="CK224" s="66"/>
      <c r="CL224" s="63"/>
      <c r="CM224" s="63"/>
      <c r="CN224" s="63"/>
      <c r="CO224" s="63"/>
      <c r="CP224" s="190">
        <f>(CG224-CF224)/CF224*100</f>
        <v>-100</v>
      </c>
      <c r="CQ224" s="184">
        <v>15229.92</v>
      </c>
      <c r="CR224" s="185">
        <v>603</v>
      </c>
      <c r="CS224" s="186">
        <f t="shared" ref="CS224:CS233" si="212">(CR224-CQ224)/CQ224*100</f>
        <v>-96.040688329288656</v>
      </c>
    </row>
    <row r="225" spans="3:97" ht="13.5" hidden="1" x14ac:dyDescent="0.25">
      <c r="C225" s="181">
        <v>8484</v>
      </c>
      <c r="D225" s="182" t="s">
        <v>329</v>
      </c>
      <c r="G225" s="184">
        <v>29.426000000000002</v>
      </c>
      <c r="H225" s="184">
        <v>26174.542999999998</v>
      </c>
      <c r="I225" s="184">
        <v>12367.1</v>
      </c>
      <c r="J225" s="184">
        <v>1584.31</v>
      </c>
      <c r="K225" s="185">
        <v>2650.36</v>
      </c>
      <c r="L225" s="14">
        <f t="shared" si="201"/>
        <v>67.287967632597173</v>
      </c>
      <c r="M225" s="15">
        <f t="shared" si="205"/>
        <v>85.827863231399874</v>
      </c>
      <c r="N225" s="184">
        <v>140.66</v>
      </c>
      <c r="O225" s="185">
        <v>3984.2</v>
      </c>
      <c r="P225" s="186">
        <f t="shared" si="206"/>
        <v>2732.5039101379211</v>
      </c>
      <c r="Q225" s="62">
        <f t="shared" si="173"/>
        <v>379.93000000000006</v>
      </c>
      <c r="R225" s="62">
        <f t="shared" si="174"/>
        <v>0</v>
      </c>
      <c r="S225" s="17">
        <v>0</v>
      </c>
      <c r="T225" s="62">
        <v>0</v>
      </c>
      <c r="U225" s="62">
        <v>2504.7000000000003</v>
      </c>
      <c r="V225" s="187">
        <v>100</v>
      </c>
      <c r="W225" s="62">
        <f t="shared" si="175"/>
        <v>-379.93000000000006</v>
      </c>
      <c r="X225" s="62">
        <f t="shared" si="176"/>
        <v>0</v>
      </c>
      <c r="Y225" s="188">
        <f>(X225-W225)/W225*100</f>
        <v>-100</v>
      </c>
      <c r="Z225" s="184">
        <v>520.59</v>
      </c>
      <c r="AA225" s="185">
        <v>140.66</v>
      </c>
      <c r="AB225" s="189">
        <f t="shared" si="207"/>
        <v>-72.980656562746134</v>
      </c>
      <c r="AC225" s="63">
        <f t="shared" si="177"/>
        <v>-379.93000000000006</v>
      </c>
      <c r="AD225" s="63">
        <f t="shared" si="178"/>
        <v>0</v>
      </c>
      <c r="AE225" s="64">
        <f t="shared" si="203"/>
        <v>-100</v>
      </c>
      <c r="AF225" s="185">
        <v>3207.6</v>
      </c>
      <c r="AG225" s="65">
        <v>0</v>
      </c>
      <c r="AH225" s="62">
        <v>776.59999999999991</v>
      </c>
      <c r="AI225" s="60">
        <f t="shared" si="179"/>
        <v>0</v>
      </c>
      <c r="AJ225" s="63"/>
      <c r="AK225" s="63"/>
      <c r="AL225" s="63"/>
      <c r="AM225" s="66"/>
      <c r="AN225" s="63"/>
      <c r="AO225" s="63"/>
      <c r="AP225" s="63"/>
      <c r="AQ225" s="63"/>
      <c r="AR225" s="190">
        <f>(AI225-AH225)/AH225*100</f>
        <v>-100</v>
      </c>
      <c r="AS225" s="184">
        <v>140.66</v>
      </c>
      <c r="AT225" s="185">
        <v>3984.2</v>
      </c>
      <c r="AU225" s="186">
        <f t="shared" si="208"/>
        <v>2732.5039101379211</v>
      </c>
      <c r="AY225" s="194">
        <v>8484</v>
      </c>
      <c r="AZ225" s="182" t="s">
        <v>329</v>
      </c>
      <c r="BE225" s="196">
        <v>103</v>
      </c>
      <c r="BF225" s="196">
        <v>1184.7600000000002</v>
      </c>
      <c r="BG225" s="196">
        <v>99.89</v>
      </c>
      <c r="BH225" s="196">
        <v>36</v>
      </c>
      <c r="BI225" s="197">
        <v>67.8</v>
      </c>
      <c r="BJ225" s="14">
        <f t="shared" si="202"/>
        <v>88.333333333333329</v>
      </c>
      <c r="BK225" s="15">
        <f t="shared" si="209"/>
        <v>-35.144665201848383</v>
      </c>
      <c r="BL225" s="184">
        <v>17.3</v>
      </c>
      <c r="BM225" s="185">
        <v>48.8</v>
      </c>
      <c r="BN225" s="186">
        <f t="shared" si="210"/>
        <v>182.0809248554913</v>
      </c>
      <c r="BO225" s="62">
        <f t="shared" si="180"/>
        <v>-12.4</v>
      </c>
      <c r="BP225" s="62">
        <f t="shared" si="181"/>
        <v>0</v>
      </c>
      <c r="BQ225" s="17">
        <v>0</v>
      </c>
      <c r="BR225" s="62">
        <v>0</v>
      </c>
      <c r="BS225" s="62">
        <v>11.599999999999998</v>
      </c>
      <c r="BT225" s="17">
        <v>100</v>
      </c>
      <c r="BU225" s="62">
        <f t="shared" si="182"/>
        <v>12.400000000000002</v>
      </c>
      <c r="BV225" s="62">
        <f t="shared" si="183"/>
        <v>0</v>
      </c>
      <c r="BW225" s="188">
        <f>(BV225-BU225)/BU225*100</f>
        <v>-100</v>
      </c>
      <c r="BX225" s="184">
        <v>4.9000000000000004</v>
      </c>
      <c r="BY225" s="185">
        <v>17.3</v>
      </c>
      <c r="BZ225" s="189">
        <f t="shared" si="211"/>
        <v>253.06122448979588</v>
      </c>
      <c r="CA225" s="63">
        <f t="shared" si="184"/>
        <v>12.4</v>
      </c>
      <c r="CB225" s="63">
        <f t="shared" si="185"/>
        <v>0</v>
      </c>
      <c r="CC225" s="64">
        <f t="shared" si="204"/>
        <v>-100</v>
      </c>
      <c r="CD225" s="185">
        <v>39.6</v>
      </c>
      <c r="CE225" s="65">
        <v>0</v>
      </c>
      <c r="CF225" s="62">
        <v>9.1999999999999957</v>
      </c>
      <c r="CG225" s="60">
        <f t="shared" si="186"/>
        <v>0</v>
      </c>
      <c r="CH225" s="63"/>
      <c r="CI225" s="63"/>
      <c r="CJ225" s="63"/>
      <c r="CK225" s="66"/>
      <c r="CL225" s="63"/>
      <c r="CM225" s="63"/>
      <c r="CN225" s="63"/>
      <c r="CO225" s="63"/>
      <c r="CP225" s="190">
        <f>(CG225-CF225)/CF225*100</f>
        <v>-100</v>
      </c>
      <c r="CQ225" s="184">
        <v>17.3</v>
      </c>
      <c r="CR225" s="185">
        <v>48.8</v>
      </c>
      <c r="CS225" s="186">
        <f t="shared" si="212"/>
        <v>182.0809248554913</v>
      </c>
    </row>
    <row r="226" spans="3:97" ht="13.5" hidden="1" x14ac:dyDescent="0.25">
      <c r="C226" s="181" t="s">
        <v>330</v>
      </c>
      <c r="D226" s="182" t="s">
        <v>331</v>
      </c>
      <c r="G226" s="184">
        <v>24608.201999999997</v>
      </c>
      <c r="H226" s="184">
        <v>6205.8899999999994</v>
      </c>
      <c r="I226" s="184">
        <v>37983.995999999999</v>
      </c>
      <c r="J226" s="184">
        <v>2901.8109999999997</v>
      </c>
      <c r="K226" s="185">
        <v>7632.62</v>
      </c>
      <c r="L226" s="14">
        <f t="shared" si="201"/>
        <v>163.02953569339977</v>
      </c>
      <c r="M226" s="15">
        <f t="shared" si="205"/>
        <v>-26.666019876444409</v>
      </c>
      <c r="N226" s="184">
        <v>28.35</v>
      </c>
      <c r="O226" s="185">
        <v>3967.9360000000001</v>
      </c>
      <c r="P226" s="186">
        <f t="shared" si="206"/>
        <v>13896.246913580248</v>
      </c>
      <c r="Q226" s="62">
        <f t="shared" si="173"/>
        <v>1503.8109999999999</v>
      </c>
      <c r="R226" s="62">
        <f t="shared" si="174"/>
        <v>0</v>
      </c>
      <c r="S226" s="17">
        <f>(R226-Q226)/Q226*100</f>
        <v>-100</v>
      </c>
      <c r="T226" s="62">
        <v>876.3</v>
      </c>
      <c r="U226" s="62">
        <v>115.60000000000008</v>
      </c>
      <c r="V226" s="187">
        <v>-86.808170717790688</v>
      </c>
      <c r="W226" s="62">
        <f t="shared" si="175"/>
        <v>1103.5090000000002</v>
      </c>
      <c r="X226" s="62">
        <f t="shared" si="176"/>
        <v>0</v>
      </c>
      <c r="Y226" s="188">
        <f>(X226-W226)/W226*100</f>
        <v>-100</v>
      </c>
      <c r="Z226" s="184">
        <v>1532.1609999999998</v>
      </c>
      <c r="AA226" s="185">
        <v>6966.9699999999993</v>
      </c>
      <c r="AB226" s="189">
        <f t="shared" si="207"/>
        <v>354.7152681735144</v>
      </c>
      <c r="AC226" s="63">
        <f t="shared" si="177"/>
        <v>1979.809</v>
      </c>
      <c r="AD226" s="63">
        <f t="shared" si="178"/>
        <v>0</v>
      </c>
      <c r="AE226" s="64">
        <f t="shared" si="203"/>
        <v>-100</v>
      </c>
      <c r="AF226" s="185">
        <v>0</v>
      </c>
      <c r="AG226" s="65">
        <v>160</v>
      </c>
      <c r="AH226" s="62">
        <v>3807.9360000000001</v>
      </c>
      <c r="AI226" s="60">
        <f t="shared" si="179"/>
        <v>0</v>
      </c>
      <c r="AJ226" s="63"/>
      <c r="AK226" s="63"/>
      <c r="AL226" s="63"/>
      <c r="AM226" s="66"/>
      <c r="AN226" s="63"/>
      <c r="AO226" s="63"/>
      <c r="AP226" s="63"/>
      <c r="AQ226" s="63"/>
      <c r="AR226" s="190">
        <f>(AI226-AH226)/AH226*100</f>
        <v>-100</v>
      </c>
      <c r="AS226" s="184">
        <v>3511.97</v>
      </c>
      <c r="AT226" s="185">
        <v>3967.9360000000001</v>
      </c>
      <c r="AU226" s="186">
        <f t="shared" si="208"/>
        <v>12.983197464670837</v>
      </c>
      <c r="AY226" s="194" t="s">
        <v>330</v>
      </c>
      <c r="AZ226" s="182" t="s">
        <v>331</v>
      </c>
      <c r="BE226" s="196">
        <v>11134</v>
      </c>
      <c r="BF226" s="196">
        <v>1144.5999999999999</v>
      </c>
      <c r="BG226" s="196">
        <v>26113.9</v>
      </c>
      <c r="BH226" s="196">
        <v>13868.305</v>
      </c>
      <c r="BI226" s="197">
        <v>27068.064999999999</v>
      </c>
      <c r="BJ226" s="14">
        <f t="shared" si="202"/>
        <v>95.179331576569723</v>
      </c>
      <c r="BK226" s="15">
        <f t="shared" si="209"/>
        <v>53.284472273676897</v>
      </c>
      <c r="BL226" s="184">
        <v>0.36499999999999999</v>
      </c>
      <c r="BM226" s="185">
        <v>1009</v>
      </c>
      <c r="BN226" s="186">
        <f t="shared" si="210"/>
        <v>276338.35616438353</v>
      </c>
      <c r="BO226" s="62">
        <f t="shared" si="180"/>
        <v>493.94</v>
      </c>
      <c r="BP226" s="62">
        <f t="shared" si="181"/>
        <v>0</v>
      </c>
      <c r="BQ226" s="17">
        <f>(BP226-BO226)/BO226*100</f>
        <v>-100</v>
      </c>
      <c r="BR226" s="62">
        <v>12700</v>
      </c>
      <c r="BS226" s="62">
        <v>177.50000000000477</v>
      </c>
      <c r="BT226" s="17">
        <v>-98.602362204724372</v>
      </c>
      <c r="BU226" s="62">
        <f t="shared" si="182"/>
        <v>10186.059999999998</v>
      </c>
      <c r="BV226" s="62">
        <f t="shared" si="183"/>
        <v>0</v>
      </c>
      <c r="BW226" s="188">
        <f>(BV226-BU226)/BU226*100</f>
        <v>-100</v>
      </c>
      <c r="BX226" s="184">
        <v>494.30500000000001</v>
      </c>
      <c r="BY226" s="185">
        <v>26814.364999999998</v>
      </c>
      <c r="BZ226" s="189">
        <f t="shared" si="211"/>
        <v>5324.6598759874969</v>
      </c>
      <c r="CA226" s="63">
        <f t="shared" si="184"/>
        <v>22886.059999999998</v>
      </c>
      <c r="CB226" s="63">
        <f t="shared" si="185"/>
        <v>0</v>
      </c>
      <c r="CC226" s="64">
        <f t="shared" si="204"/>
        <v>-100</v>
      </c>
      <c r="CD226" s="185">
        <v>0</v>
      </c>
      <c r="CE226" s="65">
        <v>24</v>
      </c>
      <c r="CF226" s="62">
        <v>985</v>
      </c>
      <c r="CG226" s="60">
        <f t="shared" si="186"/>
        <v>0</v>
      </c>
      <c r="CH226" s="63"/>
      <c r="CI226" s="63"/>
      <c r="CJ226" s="63"/>
      <c r="CK226" s="66"/>
      <c r="CL226" s="63"/>
      <c r="CM226" s="63"/>
      <c r="CN226" s="63"/>
      <c r="CO226" s="63"/>
      <c r="CP226" s="190">
        <f>(CG226-CF226)/CF226*100</f>
        <v>-100</v>
      </c>
      <c r="CQ226" s="184">
        <v>23380.364999999998</v>
      </c>
      <c r="CR226" s="185">
        <v>1009</v>
      </c>
      <c r="CS226" s="186">
        <f t="shared" si="212"/>
        <v>-95.684412967889926</v>
      </c>
    </row>
    <row r="227" spans="3:97" ht="13.5" hidden="1" x14ac:dyDescent="0.25">
      <c r="C227" s="181" t="s">
        <v>332</v>
      </c>
      <c r="D227" s="182" t="s">
        <v>333</v>
      </c>
      <c r="G227" s="184">
        <v>466641.44799999997</v>
      </c>
      <c r="H227" s="184">
        <v>13653.14</v>
      </c>
      <c r="I227" s="184">
        <v>242987.92499999999</v>
      </c>
      <c r="J227" s="184">
        <v>238800.13</v>
      </c>
      <c r="K227" s="185">
        <v>264760.92000000004</v>
      </c>
      <c r="L227" s="14">
        <f t="shared" si="201"/>
        <v>10.871346678077618</v>
      </c>
      <c r="M227" s="15">
        <f t="shared" si="205"/>
        <v>18.865087837801696</v>
      </c>
      <c r="N227" s="184">
        <v>21619.42</v>
      </c>
      <c r="O227" s="185">
        <v>1812.5</v>
      </c>
      <c r="P227" s="186">
        <f t="shared" si="206"/>
        <v>-91.61633383319257</v>
      </c>
      <c r="Q227" s="62">
        <f t="shared" si="173"/>
        <v>81964.929999999993</v>
      </c>
      <c r="R227" s="62">
        <f t="shared" si="174"/>
        <v>1812.5</v>
      </c>
      <c r="S227" s="17">
        <f>(R227-Q227)/Q227*100</f>
        <v>-97.788688406126866</v>
      </c>
      <c r="T227" s="62">
        <v>48687.280000000013</v>
      </c>
      <c r="U227" s="62">
        <v>92936.499999999985</v>
      </c>
      <c r="V227" s="187">
        <v>90.884559581065034</v>
      </c>
      <c r="W227" s="62">
        <f t="shared" si="175"/>
        <v>-122879.71</v>
      </c>
      <c r="X227" s="62">
        <f t="shared" si="176"/>
        <v>0</v>
      </c>
      <c r="Y227" s="188">
        <v>100</v>
      </c>
      <c r="Z227" s="184">
        <v>103584.34999999999</v>
      </c>
      <c r="AA227" s="185">
        <v>92641.919999999998</v>
      </c>
      <c r="AB227" s="189">
        <f t="shared" si="207"/>
        <v>-10.563786904102786</v>
      </c>
      <c r="AC227" s="63">
        <f t="shared" si="177"/>
        <v>-74192.429999999993</v>
      </c>
      <c r="AD227" s="63">
        <f t="shared" si="178"/>
        <v>0</v>
      </c>
      <c r="AE227" s="64">
        <f t="shared" si="203"/>
        <v>-100</v>
      </c>
      <c r="AF227" s="185">
        <v>0</v>
      </c>
      <c r="AG227" s="65">
        <v>1812.5</v>
      </c>
      <c r="AH227" s="62">
        <v>0</v>
      </c>
      <c r="AI227" s="60">
        <f t="shared" si="179"/>
        <v>1812.5</v>
      </c>
      <c r="AJ227" s="63"/>
      <c r="AK227" s="63"/>
      <c r="AL227" s="63"/>
      <c r="AM227" s="66"/>
      <c r="AN227" s="63"/>
      <c r="AO227" s="63"/>
      <c r="AP227" s="63"/>
      <c r="AQ227" s="63"/>
      <c r="AR227" s="190">
        <v>100</v>
      </c>
      <c r="AS227" s="184">
        <v>29391.919999999998</v>
      </c>
      <c r="AT227" s="185">
        <v>3625</v>
      </c>
      <c r="AU227" s="186">
        <f t="shared" si="208"/>
        <v>-87.666678461291397</v>
      </c>
      <c r="AY227" s="194" t="s">
        <v>332</v>
      </c>
      <c r="AZ227" s="182" t="s">
        <v>333</v>
      </c>
      <c r="BE227" s="196">
        <v>92860.5</v>
      </c>
      <c r="BF227" s="196">
        <v>676</v>
      </c>
      <c r="BG227" s="196">
        <v>15718.5</v>
      </c>
      <c r="BH227" s="196">
        <v>1487.82</v>
      </c>
      <c r="BI227" s="197">
        <v>11078.4</v>
      </c>
      <c r="BJ227" s="14">
        <f t="shared" si="202"/>
        <v>644.60620236318914</v>
      </c>
      <c r="BK227" s="15">
        <f t="shared" si="209"/>
        <v>-29.272293646470345</v>
      </c>
      <c r="BL227" s="184">
        <v>254.6</v>
      </c>
      <c r="BM227" s="185">
        <v>55</v>
      </c>
      <c r="BN227" s="186">
        <f t="shared" si="210"/>
        <v>-78.397486252945797</v>
      </c>
      <c r="BO227" s="62">
        <f t="shared" si="180"/>
        <v>674.56</v>
      </c>
      <c r="BP227" s="62">
        <f t="shared" si="181"/>
        <v>50</v>
      </c>
      <c r="BQ227" s="17">
        <f>(BP227-BO227)/BO227*100</f>
        <v>-92.587760910815945</v>
      </c>
      <c r="BR227" s="62">
        <v>214.90000000000003</v>
      </c>
      <c r="BS227" s="62">
        <v>521.8000000000003</v>
      </c>
      <c r="BT227" s="17">
        <v>142.810609585854</v>
      </c>
      <c r="BU227" s="62">
        <f t="shared" si="182"/>
        <v>-797.45999999999992</v>
      </c>
      <c r="BV227" s="62">
        <f t="shared" si="183"/>
        <v>0</v>
      </c>
      <c r="BW227" s="188">
        <v>100</v>
      </c>
      <c r="BX227" s="184">
        <v>929.16</v>
      </c>
      <c r="BY227" s="185">
        <v>10351.6</v>
      </c>
      <c r="BZ227" s="189">
        <f t="shared" si="211"/>
        <v>1014.0815360110208</v>
      </c>
      <c r="CA227" s="63">
        <f t="shared" si="184"/>
        <v>-582.55999999999995</v>
      </c>
      <c r="CB227" s="63">
        <f t="shared" si="185"/>
        <v>0</v>
      </c>
      <c r="CC227" s="64">
        <f t="shared" si="204"/>
        <v>-100</v>
      </c>
      <c r="CD227" s="185">
        <v>0</v>
      </c>
      <c r="CE227" s="65">
        <v>55</v>
      </c>
      <c r="CF227" s="62">
        <v>0</v>
      </c>
      <c r="CG227" s="60">
        <f t="shared" si="186"/>
        <v>50</v>
      </c>
      <c r="CH227" s="63"/>
      <c r="CI227" s="63"/>
      <c r="CJ227" s="63"/>
      <c r="CK227" s="66"/>
      <c r="CL227" s="63"/>
      <c r="CM227" s="63"/>
      <c r="CN227" s="63"/>
      <c r="CO227" s="63"/>
      <c r="CP227" s="190">
        <v>100</v>
      </c>
      <c r="CQ227" s="184">
        <v>346.6</v>
      </c>
      <c r="CR227" s="185">
        <v>105</v>
      </c>
      <c r="CS227" s="186">
        <f t="shared" si="212"/>
        <v>-69.705712637045593</v>
      </c>
    </row>
    <row r="228" spans="3:97" ht="13.5" hidden="1" x14ac:dyDescent="0.25">
      <c r="C228" s="181">
        <v>890391</v>
      </c>
      <c r="D228" s="182" t="s">
        <v>334</v>
      </c>
      <c r="G228" s="184">
        <v>3043.98</v>
      </c>
      <c r="H228" s="184">
        <v>20497.550999999999</v>
      </c>
      <c r="I228" s="184">
        <v>4005.4</v>
      </c>
      <c r="J228" s="184">
        <v>105035.315</v>
      </c>
      <c r="K228" s="185">
        <v>132741.85999999999</v>
      </c>
      <c r="L228" s="14">
        <f t="shared" si="201"/>
        <v>26.378313808074914</v>
      </c>
      <c r="M228" s="15">
        <f t="shared" si="205"/>
        <v>150.53970255078218</v>
      </c>
      <c r="N228" s="184">
        <v>29642.6</v>
      </c>
      <c r="O228" s="185">
        <v>3620.8</v>
      </c>
      <c r="P228" s="186">
        <f t="shared" si="206"/>
        <v>-87.785147051878042</v>
      </c>
      <c r="Q228" s="62">
        <f t="shared" si="173"/>
        <v>-29222.6</v>
      </c>
      <c r="R228" s="62">
        <f t="shared" si="174"/>
        <v>0</v>
      </c>
      <c r="S228" s="17">
        <v>0</v>
      </c>
      <c r="T228" s="62">
        <v>104615.315</v>
      </c>
      <c r="U228" s="62">
        <v>52389.200000000004</v>
      </c>
      <c r="V228" s="187">
        <v>-49.922054911367418</v>
      </c>
      <c r="W228" s="62">
        <f t="shared" si="175"/>
        <v>-75392.714999999997</v>
      </c>
      <c r="X228" s="62">
        <f t="shared" si="176"/>
        <v>0</v>
      </c>
      <c r="Y228" s="188">
        <v>100</v>
      </c>
      <c r="Z228" s="184">
        <v>420</v>
      </c>
      <c r="AA228" s="185">
        <v>29642.6</v>
      </c>
      <c r="AB228" s="189">
        <f t="shared" si="207"/>
        <v>6957.7619047619037</v>
      </c>
      <c r="AC228" s="63">
        <f t="shared" si="177"/>
        <v>29222.6</v>
      </c>
      <c r="AD228" s="63">
        <f t="shared" si="178"/>
        <v>0</v>
      </c>
      <c r="AE228" s="64">
        <f t="shared" si="203"/>
        <v>-100</v>
      </c>
      <c r="AF228" s="185">
        <v>0</v>
      </c>
      <c r="AG228" s="65">
        <v>3620.8</v>
      </c>
      <c r="AH228" s="62">
        <v>0</v>
      </c>
      <c r="AI228" s="60">
        <f t="shared" si="179"/>
        <v>0</v>
      </c>
      <c r="AJ228" s="63"/>
      <c r="AK228" s="63"/>
      <c r="AL228" s="63"/>
      <c r="AM228" s="66"/>
      <c r="AN228" s="63"/>
      <c r="AO228" s="63"/>
      <c r="AP228" s="63"/>
      <c r="AQ228" s="63"/>
      <c r="AR228" s="190">
        <v>0</v>
      </c>
      <c r="AS228" s="184">
        <v>29642.6</v>
      </c>
      <c r="AT228" s="185">
        <v>3620.8</v>
      </c>
      <c r="AU228" s="186">
        <f t="shared" si="208"/>
        <v>-87.785147051878042</v>
      </c>
      <c r="AY228" s="194">
        <v>890391</v>
      </c>
      <c r="AZ228" s="182" t="s">
        <v>334</v>
      </c>
      <c r="BE228" s="196">
        <v>3439</v>
      </c>
      <c r="BF228" s="196">
        <v>1053.05</v>
      </c>
      <c r="BG228" s="196">
        <v>69</v>
      </c>
      <c r="BH228" s="196">
        <v>10466.299999999999</v>
      </c>
      <c r="BI228" s="197">
        <v>39776.339999999997</v>
      </c>
      <c r="BJ228" s="14">
        <f t="shared" si="202"/>
        <v>280.04203968928846</v>
      </c>
      <c r="BK228" s="15">
        <f t="shared" si="209"/>
        <v>105.29243564388611</v>
      </c>
      <c r="BL228" s="184">
        <v>8475.42</v>
      </c>
      <c r="BM228" s="185">
        <v>1520</v>
      </c>
      <c r="BN228" s="186">
        <f t="shared" si="210"/>
        <v>-82.065785530392603</v>
      </c>
      <c r="BO228" s="62">
        <f t="shared" si="180"/>
        <v>-7909.12</v>
      </c>
      <c r="BP228" s="62">
        <f t="shared" si="181"/>
        <v>0</v>
      </c>
      <c r="BQ228" s="17">
        <v>0</v>
      </c>
      <c r="BR228" s="62">
        <v>9900</v>
      </c>
      <c r="BS228" s="62">
        <v>20659.32</v>
      </c>
      <c r="BT228" s="17">
        <v>108.67999999999999</v>
      </c>
      <c r="BU228" s="62">
        <f t="shared" si="182"/>
        <v>-1990.88</v>
      </c>
      <c r="BV228" s="62">
        <f t="shared" si="183"/>
        <v>0</v>
      </c>
      <c r="BW228" s="188">
        <v>100</v>
      </c>
      <c r="BX228" s="184">
        <v>566.29999999999995</v>
      </c>
      <c r="BY228" s="185">
        <v>8475.42</v>
      </c>
      <c r="BZ228" s="189">
        <f t="shared" si="211"/>
        <v>1396.6307610806994</v>
      </c>
      <c r="CA228" s="63">
        <f t="shared" si="184"/>
        <v>7909.12</v>
      </c>
      <c r="CB228" s="63">
        <f t="shared" si="185"/>
        <v>0</v>
      </c>
      <c r="CC228" s="64">
        <f t="shared" si="204"/>
        <v>-100</v>
      </c>
      <c r="CD228" s="185">
        <v>0</v>
      </c>
      <c r="CE228" s="65">
        <v>1520</v>
      </c>
      <c r="CF228" s="62">
        <v>0</v>
      </c>
      <c r="CG228" s="60">
        <f t="shared" si="186"/>
        <v>0</v>
      </c>
      <c r="CH228" s="63"/>
      <c r="CI228" s="63"/>
      <c r="CJ228" s="63"/>
      <c r="CK228" s="66"/>
      <c r="CL228" s="63"/>
      <c r="CM228" s="63"/>
      <c r="CN228" s="63"/>
      <c r="CO228" s="63"/>
      <c r="CP228" s="190">
        <v>0</v>
      </c>
      <c r="CQ228" s="184">
        <v>8475.42</v>
      </c>
      <c r="CR228" s="185">
        <v>1520</v>
      </c>
      <c r="CS228" s="186">
        <f t="shared" si="212"/>
        <v>-82.065785530392603</v>
      </c>
    </row>
    <row r="229" spans="3:97" ht="13.5" hidden="1" x14ac:dyDescent="0.25">
      <c r="C229" s="181">
        <v>1516</v>
      </c>
      <c r="D229" s="182" t="s">
        <v>335</v>
      </c>
      <c r="G229" s="184">
        <v>193815.06099999999</v>
      </c>
      <c r="H229" s="184">
        <v>7023.0410000000002</v>
      </c>
      <c r="I229" s="184">
        <v>2231.4090000000001</v>
      </c>
      <c r="J229" s="184">
        <v>6623.26</v>
      </c>
      <c r="K229" s="185">
        <v>6701.8130000000001</v>
      </c>
      <c r="L229" s="14">
        <f t="shared" si="201"/>
        <v>1.1860171577138732</v>
      </c>
      <c r="M229" s="15">
        <f t="shared" si="205"/>
        <v>-49.275752063710598</v>
      </c>
      <c r="N229" s="184">
        <v>2537.7049999999999</v>
      </c>
      <c r="O229" s="185">
        <v>3518.027</v>
      </c>
      <c r="P229" s="186">
        <f t="shared" si="206"/>
        <v>38.630258442175119</v>
      </c>
      <c r="Q229" s="62">
        <f t="shared" si="173"/>
        <v>4062.5200000000004</v>
      </c>
      <c r="R229" s="62">
        <f t="shared" si="174"/>
        <v>0</v>
      </c>
      <c r="S229" s="17">
        <f>(R229-Q229)/Q229*100</f>
        <v>-100</v>
      </c>
      <c r="T229" s="62">
        <v>1.0350000000001955</v>
      </c>
      <c r="U229" s="62">
        <v>1642.3879999999995</v>
      </c>
      <c r="V229" s="187">
        <v>158584.83091784435</v>
      </c>
      <c r="W229" s="62">
        <f t="shared" si="175"/>
        <v>-4063.5550000000007</v>
      </c>
      <c r="X229" s="62">
        <f t="shared" si="176"/>
        <v>0</v>
      </c>
      <c r="Y229" s="188">
        <f>(X229-W229)/W229*100</f>
        <v>-100</v>
      </c>
      <c r="Z229" s="184">
        <v>6600.2250000000004</v>
      </c>
      <c r="AA229" s="185">
        <v>3694.3049999999998</v>
      </c>
      <c r="AB229" s="189">
        <f t="shared" si="207"/>
        <v>-44.027589968523806</v>
      </c>
      <c r="AC229" s="63">
        <f t="shared" si="177"/>
        <v>-4062.5200000000004</v>
      </c>
      <c r="AD229" s="63">
        <f t="shared" si="178"/>
        <v>0</v>
      </c>
      <c r="AE229" s="64">
        <f t="shared" si="203"/>
        <v>-100</v>
      </c>
      <c r="AF229" s="185">
        <v>0</v>
      </c>
      <c r="AG229" s="65">
        <v>0</v>
      </c>
      <c r="AH229" s="62">
        <v>3518.027</v>
      </c>
      <c r="AI229" s="60">
        <f t="shared" si="179"/>
        <v>0</v>
      </c>
      <c r="AJ229" s="63"/>
      <c r="AK229" s="63"/>
      <c r="AL229" s="63"/>
      <c r="AM229" s="66"/>
      <c r="AN229" s="63"/>
      <c r="AO229" s="63"/>
      <c r="AP229" s="63"/>
      <c r="AQ229" s="63"/>
      <c r="AR229" s="190">
        <f>(AI229-AH229)/AH229*100</f>
        <v>-100</v>
      </c>
      <c r="AS229" s="184">
        <v>2537.7049999999999</v>
      </c>
      <c r="AT229" s="185">
        <v>3518.027</v>
      </c>
      <c r="AU229" s="186">
        <f t="shared" si="208"/>
        <v>38.630258442175119</v>
      </c>
      <c r="AY229" s="194">
        <v>1516</v>
      </c>
      <c r="AZ229" s="182" t="s">
        <v>335</v>
      </c>
      <c r="BE229" s="196">
        <v>139236</v>
      </c>
      <c r="BF229" s="196">
        <v>2821</v>
      </c>
      <c r="BG229" s="196">
        <v>18067.400000000001</v>
      </c>
      <c r="BH229" s="196">
        <v>18601.8</v>
      </c>
      <c r="BI229" s="197">
        <v>3197.5</v>
      </c>
      <c r="BJ229" s="14">
        <f t="shared" si="202"/>
        <v>-82.810803255598913</v>
      </c>
      <c r="BK229" s="15">
        <f t="shared" si="209"/>
        <v>-43.228941542435585</v>
      </c>
      <c r="BL229" s="184">
        <v>790</v>
      </c>
      <c r="BM229" s="185">
        <v>817</v>
      </c>
      <c r="BN229" s="186">
        <f t="shared" si="210"/>
        <v>3.4177215189873418</v>
      </c>
      <c r="BO229" s="62">
        <f t="shared" si="180"/>
        <v>17784.3</v>
      </c>
      <c r="BP229" s="62">
        <f t="shared" si="181"/>
        <v>0</v>
      </c>
      <c r="BQ229" s="17">
        <f>(BP229-BO229)/BO229*100</f>
        <v>-100</v>
      </c>
      <c r="BR229" s="62">
        <v>7.5</v>
      </c>
      <c r="BS229" s="62">
        <v>847.5</v>
      </c>
      <c r="BT229" s="17">
        <v>11200</v>
      </c>
      <c r="BU229" s="62">
        <f t="shared" si="182"/>
        <v>-17791.8</v>
      </c>
      <c r="BV229" s="62">
        <f t="shared" si="183"/>
        <v>0</v>
      </c>
      <c r="BW229" s="188">
        <f>(BV229-BU229)/BU229*100</f>
        <v>-100</v>
      </c>
      <c r="BX229" s="184">
        <v>18574.3</v>
      </c>
      <c r="BY229" s="185">
        <v>1510</v>
      </c>
      <c r="BZ229" s="189">
        <f t="shared" si="211"/>
        <v>-91.870487716899149</v>
      </c>
      <c r="CA229" s="63">
        <f t="shared" si="184"/>
        <v>-17784.3</v>
      </c>
      <c r="CB229" s="63">
        <f t="shared" si="185"/>
        <v>0</v>
      </c>
      <c r="CC229" s="64">
        <f t="shared" si="204"/>
        <v>-100</v>
      </c>
      <c r="CD229" s="185">
        <v>0</v>
      </c>
      <c r="CE229" s="65">
        <v>0</v>
      </c>
      <c r="CF229" s="62">
        <v>817</v>
      </c>
      <c r="CG229" s="60">
        <f t="shared" si="186"/>
        <v>0</v>
      </c>
      <c r="CH229" s="63"/>
      <c r="CI229" s="63"/>
      <c r="CJ229" s="63"/>
      <c r="CK229" s="66"/>
      <c r="CL229" s="63"/>
      <c r="CM229" s="63"/>
      <c r="CN229" s="63"/>
      <c r="CO229" s="63"/>
      <c r="CP229" s="190">
        <f>(CG229-CF229)/CF229*100</f>
        <v>-100</v>
      </c>
      <c r="CQ229" s="184">
        <v>790</v>
      </c>
      <c r="CR229" s="185">
        <v>817</v>
      </c>
      <c r="CS229" s="186">
        <f t="shared" si="212"/>
        <v>3.4177215189873418</v>
      </c>
    </row>
    <row r="230" spans="3:97" ht="27" hidden="1" x14ac:dyDescent="0.25">
      <c r="C230" s="181">
        <v>910111</v>
      </c>
      <c r="D230" s="182" t="s">
        <v>336</v>
      </c>
      <c r="G230" s="184">
        <v>5262</v>
      </c>
      <c r="H230" s="184">
        <v>9276.0869999999995</v>
      </c>
      <c r="I230" s="184">
        <v>2816.8809999999999</v>
      </c>
      <c r="J230" s="184">
        <v>5455.5450000000001</v>
      </c>
      <c r="K230" s="185">
        <v>3549.9070000000002</v>
      </c>
      <c r="L230" s="14">
        <f t="shared" si="201"/>
        <v>-34.930295689981477</v>
      </c>
      <c r="M230" s="15">
        <f t="shared" si="205"/>
        <v>-12.348256473945213</v>
      </c>
      <c r="N230" s="184">
        <v>849.59799999999996</v>
      </c>
      <c r="O230" s="185">
        <v>2812.326</v>
      </c>
      <c r="P230" s="186">
        <f t="shared" si="206"/>
        <v>231.01843460083478</v>
      </c>
      <c r="Q230" s="62">
        <f t="shared" si="173"/>
        <v>3797.5340000000006</v>
      </c>
      <c r="R230" s="62">
        <f t="shared" si="174"/>
        <v>137</v>
      </c>
      <c r="S230" s="17">
        <f>(R230-Q230)/Q230*100</f>
        <v>-96.392395696786394</v>
      </c>
      <c r="T230" s="62">
        <v>426.04999999999927</v>
      </c>
      <c r="U230" s="62">
        <v>446.36800000000039</v>
      </c>
      <c r="V230" s="187">
        <v>4.7689238352308783</v>
      </c>
      <c r="W230" s="62">
        <f t="shared" si="175"/>
        <v>-3503.5819999999999</v>
      </c>
      <c r="X230" s="62">
        <f t="shared" si="176"/>
        <v>0</v>
      </c>
      <c r="Y230" s="188">
        <f>(X230-W230)/W230*100</f>
        <v>-100</v>
      </c>
      <c r="Z230" s="184">
        <v>4647.1320000000005</v>
      </c>
      <c r="AA230" s="185">
        <v>2132.2179999999998</v>
      </c>
      <c r="AB230" s="189">
        <f t="shared" si="207"/>
        <v>-54.117550351485612</v>
      </c>
      <c r="AC230" s="63">
        <f t="shared" si="177"/>
        <v>-3077.5320000000006</v>
      </c>
      <c r="AD230" s="63">
        <f t="shared" si="178"/>
        <v>0</v>
      </c>
      <c r="AE230" s="64">
        <f t="shared" si="203"/>
        <v>-100</v>
      </c>
      <c r="AF230" s="185">
        <v>2731.5749999999998</v>
      </c>
      <c r="AG230" s="65">
        <v>0</v>
      </c>
      <c r="AH230" s="62">
        <v>80.751000000000204</v>
      </c>
      <c r="AI230" s="60">
        <f t="shared" si="179"/>
        <v>137</v>
      </c>
      <c r="AJ230" s="63"/>
      <c r="AK230" s="63"/>
      <c r="AL230" s="63"/>
      <c r="AM230" s="66"/>
      <c r="AN230" s="63"/>
      <c r="AO230" s="63"/>
      <c r="AP230" s="63"/>
      <c r="AQ230" s="63"/>
      <c r="AR230" s="190">
        <f>(AI230-AH230)/AH230*100</f>
        <v>69.657341704746273</v>
      </c>
      <c r="AS230" s="184">
        <v>1569.6</v>
      </c>
      <c r="AT230" s="185">
        <v>2949.326</v>
      </c>
      <c r="AU230" s="186">
        <f t="shared" si="208"/>
        <v>87.903032619775757</v>
      </c>
      <c r="AY230" s="194">
        <v>910111</v>
      </c>
      <c r="AZ230" s="182" t="s">
        <v>336</v>
      </c>
      <c r="BE230" s="196">
        <v>222</v>
      </c>
      <c r="BF230" s="196">
        <v>3194.52</v>
      </c>
      <c r="BG230" s="196">
        <v>590.55999999999995</v>
      </c>
      <c r="BH230" s="196">
        <v>182.73999999999998</v>
      </c>
      <c r="BI230" s="197">
        <v>771.82</v>
      </c>
      <c r="BJ230" s="14">
        <f t="shared" si="202"/>
        <v>322.35963664222396</v>
      </c>
      <c r="BK230" s="15">
        <f t="shared" si="209"/>
        <v>-3.6225543712132975</v>
      </c>
      <c r="BL230" s="184">
        <v>325.8</v>
      </c>
      <c r="BM230" s="185">
        <v>121.5</v>
      </c>
      <c r="BN230" s="186">
        <f t="shared" si="210"/>
        <v>-62.707182320441987</v>
      </c>
      <c r="BO230" s="62">
        <f t="shared" si="180"/>
        <v>-236.06</v>
      </c>
      <c r="BP230" s="62">
        <f t="shared" si="181"/>
        <v>57</v>
      </c>
      <c r="BQ230" s="17">
        <f>(BP230-BO230)/BO230*100</f>
        <v>-124.14640345674827</v>
      </c>
      <c r="BR230" s="62">
        <v>76.500000000000014</v>
      </c>
      <c r="BS230" s="62">
        <v>117.69999999999993</v>
      </c>
      <c r="BT230" s="17">
        <v>53.856209150326684</v>
      </c>
      <c r="BU230" s="62">
        <f t="shared" si="182"/>
        <v>172.81</v>
      </c>
      <c r="BV230" s="62">
        <f t="shared" si="183"/>
        <v>0</v>
      </c>
      <c r="BW230" s="188">
        <f>(BV230-BU230)/BU230*100</f>
        <v>-100</v>
      </c>
      <c r="BX230" s="184">
        <v>89.74</v>
      </c>
      <c r="BY230" s="185">
        <v>463.05</v>
      </c>
      <c r="BZ230" s="189">
        <f t="shared" si="211"/>
        <v>415.99063962558506</v>
      </c>
      <c r="CA230" s="63">
        <f t="shared" si="184"/>
        <v>249.31</v>
      </c>
      <c r="CB230" s="63">
        <f t="shared" si="185"/>
        <v>0</v>
      </c>
      <c r="CC230" s="64">
        <f t="shared" si="204"/>
        <v>-100</v>
      </c>
      <c r="CD230" s="185">
        <v>118</v>
      </c>
      <c r="CE230" s="65">
        <v>0</v>
      </c>
      <c r="CF230" s="62">
        <v>3.5</v>
      </c>
      <c r="CG230" s="60">
        <f t="shared" si="186"/>
        <v>57</v>
      </c>
      <c r="CH230" s="63"/>
      <c r="CI230" s="63"/>
      <c r="CJ230" s="63"/>
      <c r="CK230" s="66"/>
      <c r="CL230" s="63"/>
      <c r="CM230" s="63"/>
      <c r="CN230" s="63"/>
      <c r="CO230" s="63"/>
      <c r="CP230" s="190">
        <f>(CG230-CF230)/CF230*100</f>
        <v>1528.5714285714287</v>
      </c>
      <c r="CQ230" s="184">
        <v>339.05</v>
      </c>
      <c r="CR230" s="185">
        <v>178.5</v>
      </c>
      <c r="CS230" s="186">
        <f t="shared" si="212"/>
        <v>-47.352897802683977</v>
      </c>
    </row>
    <row r="231" spans="3:97" ht="13.5" hidden="1" x14ac:dyDescent="0.25">
      <c r="C231" s="181">
        <v>4302</v>
      </c>
      <c r="D231" s="182" t="s">
        <v>337</v>
      </c>
      <c r="G231" s="184">
        <v>2873</v>
      </c>
      <c r="H231" s="184">
        <v>4621.2</v>
      </c>
      <c r="I231" s="184">
        <v>39949.979999999996</v>
      </c>
      <c r="J231" s="184">
        <v>12115.599999999999</v>
      </c>
      <c r="K231" s="185">
        <v>30592.740999999998</v>
      </c>
      <c r="L231" s="14">
        <f t="shared" si="201"/>
        <v>152.50702400211301</v>
      </c>
      <c r="M231" s="15">
        <f t="shared" si="205"/>
        <v>76.732153324233536</v>
      </c>
      <c r="N231" s="184">
        <v>2678.75</v>
      </c>
      <c r="O231" s="185">
        <v>0</v>
      </c>
      <c r="P231" s="186">
        <f t="shared" si="206"/>
        <v>-100</v>
      </c>
      <c r="Q231" s="62">
        <f t="shared" si="173"/>
        <v>3771.3500000000004</v>
      </c>
      <c r="R231" s="62">
        <f t="shared" si="174"/>
        <v>2860.2</v>
      </c>
      <c r="S231" s="17">
        <f>(R231-Q231)/Q231*100</f>
        <v>-24.15978363185598</v>
      </c>
      <c r="T231" s="62">
        <v>3251.8799999999992</v>
      </c>
      <c r="U231" s="62">
        <v>10530.750000000002</v>
      </c>
      <c r="V231" s="187">
        <v>223.83575039669373</v>
      </c>
      <c r="W231" s="62">
        <f t="shared" si="175"/>
        <v>-7023.23</v>
      </c>
      <c r="X231" s="62">
        <f t="shared" si="176"/>
        <v>0</v>
      </c>
      <c r="Y231" s="188">
        <f>(X231-W231)/W231*100</f>
        <v>-100</v>
      </c>
      <c r="Z231" s="184">
        <v>6450.1</v>
      </c>
      <c r="AA231" s="185">
        <v>7853.6129999999994</v>
      </c>
      <c r="AB231" s="189">
        <f t="shared" si="207"/>
        <v>21.759554115440054</v>
      </c>
      <c r="AC231" s="63">
        <f t="shared" si="177"/>
        <v>-3771.3500000000004</v>
      </c>
      <c r="AD231" s="63">
        <f t="shared" si="178"/>
        <v>0</v>
      </c>
      <c r="AE231" s="64">
        <f t="shared" si="203"/>
        <v>-100</v>
      </c>
      <c r="AF231" s="185">
        <v>0</v>
      </c>
      <c r="AG231" s="65">
        <v>0</v>
      </c>
      <c r="AH231" s="62">
        <v>0</v>
      </c>
      <c r="AI231" s="60">
        <f t="shared" si="179"/>
        <v>2860.2</v>
      </c>
      <c r="AJ231" s="63"/>
      <c r="AK231" s="63"/>
      <c r="AL231" s="63"/>
      <c r="AM231" s="66"/>
      <c r="AN231" s="63"/>
      <c r="AO231" s="63"/>
      <c r="AP231" s="63"/>
      <c r="AQ231" s="63"/>
      <c r="AR231" s="190">
        <v>100</v>
      </c>
      <c r="AS231" s="184">
        <v>2678.75</v>
      </c>
      <c r="AT231" s="185">
        <v>2860.2</v>
      </c>
      <c r="AU231" s="186">
        <f t="shared" si="208"/>
        <v>6.7736817545496901</v>
      </c>
      <c r="AY231" s="194">
        <v>4302</v>
      </c>
      <c r="AZ231" s="182" t="s">
        <v>337</v>
      </c>
      <c r="BE231" s="196">
        <v>823</v>
      </c>
      <c r="BF231" s="196">
        <v>284</v>
      </c>
      <c r="BG231" s="196">
        <v>1882.0900000000001</v>
      </c>
      <c r="BH231" s="196">
        <v>2198</v>
      </c>
      <c r="BI231" s="197">
        <v>9568</v>
      </c>
      <c r="BJ231" s="14">
        <f t="shared" si="202"/>
        <v>335.30482256596906</v>
      </c>
      <c r="BK231" s="15">
        <f t="shared" si="209"/>
        <v>100.42652701222096</v>
      </c>
      <c r="BL231" s="184">
        <v>1093</v>
      </c>
      <c r="BM231" s="185">
        <v>0</v>
      </c>
      <c r="BN231" s="186">
        <f t="shared" si="210"/>
        <v>-100</v>
      </c>
      <c r="BO231" s="62">
        <f t="shared" si="180"/>
        <v>105</v>
      </c>
      <c r="BP231" s="62">
        <f t="shared" si="181"/>
        <v>560</v>
      </c>
      <c r="BQ231" s="17">
        <f>(BP231-BO231)/BO231*100</f>
        <v>433.33333333333331</v>
      </c>
      <c r="BR231" s="62">
        <v>626</v>
      </c>
      <c r="BS231" s="62">
        <v>5199</v>
      </c>
      <c r="BT231" s="17">
        <v>730.51118210862626</v>
      </c>
      <c r="BU231" s="62">
        <f t="shared" si="182"/>
        <v>-731</v>
      </c>
      <c r="BV231" s="62">
        <f t="shared" si="183"/>
        <v>0</v>
      </c>
      <c r="BW231" s="188">
        <f>(BV231-BU231)/BU231*100</f>
        <v>-100</v>
      </c>
      <c r="BX231" s="184">
        <v>1198</v>
      </c>
      <c r="BY231" s="185">
        <v>2627</v>
      </c>
      <c r="BZ231" s="189">
        <f t="shared" si="211"/>
        <v>119.2821368948247</v>
      </c>
      <c r="CA231" s="63">
        <f t="shared" si="184"/>
        <v>-105</v>
      </c>
      <c r="CB231" s="63">
        <f t="shared" si="185"/>
        <v>0</v>
      </c>
      <c r="CC231" s="64">
        <f t="shared" si="204"/>
        <v>-100</v>
      </c>
      <c r="CD231" s="185">
        <v>0</v>
      </c>
      <c r="CE231" s="65">
        <v>0</v>
      </c>
      <c r="CF231" s="62">
        <v>0</v>
      </c>
      <c r="CG231" s="60">
        <f t="shared" si="186"/>
        <v>560</v>
      </c>
      <c r="CH231" s="63"/>
      <c r="CI231" s="63"/>
      <c r="CJ231" s="63"/>
      <c r="CK231" s="66"/>
      <c r="CL231" s="63"/>
      <c r="CM231" s="63"/>
      <c r="CN231" s="63"/>
      <c r="CO231" s="63"/>
      <c r="CP231" s="190">
        <v>100</v>
      </c>
      <c r="CQ231" s="184">
        <v>1093</v>
      </c>
      <c r="CR231" s="185">
        <v>560</v>
      </c>
      <c r="CS231" s="186">
        <f t="shared" si="212"/>
        <v>-48.764867337602929</v>
      </c>
    </row>
    <row r="232" spans="3:97" ht="13.5" hidden="1" x14ac:dyDescent="0.25">
      <c r="C232" s="181" t="s">
        <v>338</v>
      </c>
      <c r="D232" s="182" t="s">
        <v>339</v>
      </c>
      <c r="G232" s="184">
        <v>0</v>
      </c>
      <c r="H232" s="184">
        <v>55000</v>
      </c>
      <c r="I232" s="184">
        <v>600</v>
      </c>
      <c r="J232" s="184">
        <v>250</v>
      </c>
      <c r="K232" s="185">
        <v>7409</v>
      </c>
      <c r="L232" s="14">
        <f t="shared" si="201"/>
        <v>2863.6</v>
      </c>
      <c r="M232" s="15">
        <v>0</v>
      </c>
      <c r="N232" s="184">
        <v>3444</v>
      </c>
      <c r="O232" s="185">
        <v>2830.9389999999999</v>
      </c>
      <c r="P232" s="186">
        <f t="shared" si="206"/>
        <v>-17.800842044134733</v>
      </c>
      <c r="Q232" s="62">
        <f t="shared" si="173"/>
        <v>-3444</v>
      </c>
      <c r="R232" s="62">
        <f t="shared" si="174"/>
        <v>0</v>
      </c>
      <c r="S232" s="17">
        <v>0</v>
      </c>
      <c r="T232" s="62">
        <v>0</v>
      </c>
      <c r="U232" s="62">
        <v>3965</v>
      </c>
      <c r="V232" s="187">
        <v>100</v>
      </c>
      <c r="W232" s="62">
        <f t="shared" si="175"/>
        <v>3444</v>
      </c>
      <c r="X232" s="62">
        <f t="shared" si="176"/>
        <v>0</v>
      </c>
      <c r="Y232" s="188">
        <f>(X232-W232)/W232*100</f>
        <v>-100</v>
      </c>
      <c r="Z232" s="184"/>
      <c r="AA232" s="185">
        <v>3444</v>
      </c>
      <c r="AB232" s="189">
        <v>100</v>
      </c>
      <c r="AC232" s="63">
        <f t="shared" si="177"/>
        <v>3444</v>
      </c>
      <c r="AD232" s="63">
        <f t="shared" si="178"/>
        <v>0</v>
      </c>
      <c r="AE232" s="64">
        <f t="shared" si="203"/>
        <v>-100</v>
      </c>
      <c r="AF232" s="185">
        <v>0</v>
      </c>
      <c r="AG232" s="65">
        <v>0</v>
      </c>
      <c r="AH232" s="62">
        <v>2830.9389999999999</v>
      </c>
      <c r="AI232" s="60">
        <f t="shared" si="179"/>
        <v>0</v>
      </c>
      <c r="AJ232" s="63"/>
      <c r="AK232" s="63"/>
      <c r="AL232" s="63"/>
      <c r="AM232" s="66"/>
      <c r="AN232" s="63"/>
      <c r="AO232" s="63"/>
      <c r="AP232" s="63"/>
      <c r="AQ232" s="63"/>
      <c r="AR232" s="190">
        <f>(AI232-AH232)/AH232*100</f>
        <v>-100</v>
      </c>
      <c r="AS232" s="184">
        <v>3444</v>
      </c>
      <c r="AT232" s="185">
        <v>2830.9389999999999</v>
      </c>
      <c r="AU232" s="186">
        <f t="shared" si="208"/>
        <v>-17.800842044134733</v>
      </c>
      <c r="AY232" s="194" t="s">
        <v>338</v>
      </c>
      <c r="AZ232" s="182" t="s">
        <v>339</v>
      </c>
      <c r="BE232" s="196">
        <v>0</v>
      </c>
      <c r="BF232" s="196">
        <v>25000</v>
      </c>
      <c r="BG232" s="196">
        <v>50</v>
      </c>
      <c r="BH232" s="196">
        <v>250</v>
      </c>
      <c r="BI232" s="197">
        <v>10370</v>
      </c>
      <c r="BJ232" s="14">
        <f t="shared" si="202"/>
        <v>4047.9999999999995</v>
      </c>
      <c r="BK232" s="15">
        <v>0</v>
      </c>
      <c r="BL232" s="184">
        <v>4920</v>
      </c>
      <c r="BM232" s="185">
        <v>3131.1</v>
      </c>
      <c r="BN232" s="186">
        <f t="shared" si="210"/>
        <v>-36.359756097560982</v>
      </c>
      <c r="BO232" s="62">
        <f t="shared" si="180"/>
        <v>-4920</v>
      </c>
      <c r="BP232" s="62">
        <f t="shared" si="181"/>
        <v>0</v>
      </c>
      <c r="BQ232" s="17">
        <v>0</v>
      </c>
      <c r="BR232" s="62">
        <v>0</v>
      </c>
      <c r="BS232" s="62">
        <v>5450</v>
      </c>
      <c r="BT232" s="17">
        <v>100</v>
      </c>
      <c r="BU232" s="62">
        <f t="shared" si="182"/>
        <v>4920</v>
      </c>
      <c r="BV232" s="62">
        <f t="shared" si="183"/>
        <v>0</v>
      </c>
      <c r="BW232" s="188">
        <f>(BV232-BU232)/BU232*100</f>
        <v>-100</v>
      </c>
      <c r="BX232" s="184"/>
      <c r="BY232" s="185">
        <v>4920</v>
      </c>
      <c r="BZ232" s="189">
        <v>100</v>
      </c>
      <c r="CA232" s="63">
        <f t="shared" si="184"/>
        <v>4920</v>
      </c>
      <c r="CB232" s="63">
        <f t="shared" si="185"/>
        <v>0</v>
      </c>
      <c r="CC232" s="64">
        <f t="shared" si="204"/>
        <v>-100</v>
      </c>
      <c r="CD232" s="185">
        <v>0</v>
      </c>
      <c r="CE232" s="65">
        <v>0</v>
      </c>
      <c r="CF232" s="62">
        <v>3131.1</v>
      </c>
      <c r="CG232" s="60">
        <f t="shared" si="186"/>
        <v>0</v>
      </c>
      <c r="CH232" s="63"/>
      <c r="CI232" s="63"/>
      <c r="CJ232" s="63"/>
      <c r="CK232" s="66"/>
      <c r="CL232" s="63"/>
      <c r="CM232" s="63"/>
      <c r="CN232" s="63"/>
      <c r="CO232" s="63"/>
      <c r="CP232" s="190">
        <f>(CG232-CF232)/CF232*100</f>
        <v>-100</v>
      </c>
      <c r="CQ232" s="184">
        <v>4920</v>
      </c>
      <c r="CR232" s="185">
        <v>3131.1</v>
      </c>
      <c r="CS232" s="186">
        <f t="shared" si="212"/>
        <v>-36.359756097560982</v>
      </c>
    </row>
    <row r="233" spans="3:97" ht="13.5" hidden="1" x14ac:dyDescent="0.25">
      <c r="C233" s="181">
        <v>8467</v>
      </c>
      <c r="D233" s="182" t="s">
        <v>340</v>
      </c>
      <c r="G233" s="184">
        <v>28</v>
      </c>
      <c r="H233" s="184">
        <v>1987.778</v>
      </c>
      <c r="I233" s="184">
        <v>33533.68</v>
      </c>
      <c r="J233" s="184">
        <v>53592.4</v>
      </c>
      <c r="K233" s="185">
        <v>151.74</v>
      </c>
      <c r="L233" s="14">
        <f t="shared" si="201"/>
        <v>-99.716862838760719</v>
      </c>
      <c r="M233" s="15">
        <f>LOGEST(G233:K233)*100-100</f>
        <v>94.922486310067313</v>
      </c>
      <c r="N233" s="184">
        <v>124.14</v>
      </c>
      <c r="O233" s="185">
        <v>2460.777</v>
      </c>
      <c r="P233" s="186">
        <f t="shared" si="206"/>
        <v>1882.2595456742388</v>
      </c>
      <c r="Q233" s="62">
        <f t="shared" si="173"/>
        <v>-124.14</v>
      </c>
      <c r="R233" s="62">
        <f t="shared" si="174"/>
        <v>89.650000000000091</v>
      </c>
      <c r="S233" s="17">
        <v>100</v>
      </c>
      <c r="T233" s="62">
        <v>53577.4</v>
      </c>
      <c r="U233" s="62">
        <v>0</v>
      </c>
      <c r="V233" s="187">
        <v>-100</v>
      </c>
      <c r="W233" s="62">
        <f t="shared" si="175"/>
        <v>-53453.26</v>
      </c>
      <c r="X233" s="62">
        <f t="shared" si="176"/>
        <v>0</v>
      </c>
      <c r="Y233" s="188">
        <f>(X233-W233)/W233*100</f>
        <v>-100</v>
      </c>
      <c r="Z233" s="184">
        <v>0</v>
      </c>
      <c r="AA233" s="185">
        <v>151.74</v>
      </c>
      <c r="AB233" s="189">
        <v>100</v>
      </c>
      <c r="AC233" s="63">
        <f t="shared" si="177"/>
        <v>124.14</v>
      </c>
      <c r="AD233" s="63">
        <f t="shared" si="178"/>
        <v>0</v>
      </c>
      <c r="AE233" s="64">
        <f t="shared" si="203"/>
        <v>-100</v>
      </c>
      <c r="AF233" s="185">
        <v>2288.08</v>
      </c>
      <c r="AG233" s="65">
        <v>172.69700000000012</v>
      </c>
      <c r="AH233" s="62">
        <v>0</v>
      </c>
      <c r="AI233" s="60">
        <f t="shared" si="179"/>
        <v>89.650000000000091</v>
      </c>
      <c r="AJ233" s="63"/>
      <c r="AK233" s="63"/>
      <c r="AL233" s="63"/>
      <c r="AM233" s="66"/>
      <c r="AN233" s="63"/>
      <c r="AO233" s="63"/>
      <c r="AP233" s="63"/>
      <c r="AQ233" s="63"/>
      <c r="AR233" s="190">
        <v>100</v>
      </c>
      <c r="AS233" s="184">
        <v>124.14</v>
      </c>
      <c r="AT233" s="185">
        <v>2550.4270000000001</v>
      </c>
      <c r="AU233" s="186">
        <f t="shared" si="208"/>
        <v>1954.4763976155955</v>
      </c>
      <c r="AY233" s="194">
        <v>8467</v>
      </c>
      <c r="AZ233" s="182" t="s">
        <v>340</v>
      </c>
      <c r="BE233" s="196">
        <v>8</v>
      </c>
      <c r="BF233" s="196">
        <v>736.80000000000007</v>
      </c>
      <c r="BG233" s="196">
        <v>10557.5</v>
      </c>
      <c r="BH233" s="196">
        <v>460.25</v>
      </c>
      <c r="BI233" s="197">
        <v>63</v>
      </c>
      <c r="BJ233" s="14">
        <f t="shared" si="202"/>
        <v>-86.311787072243348</v>
      </c>
      <c r="BK233" s="15">
        <f>LOGEST(BE233:BI233)*100-100</f>
        <v>44.149961420164573</v>
      </c>
      <c r="BL233" s="184">
        <v>13</v>
      </c>
      <c r="BM233" s="185">
        <v>369.72</v>
      </c>
      <c r="BN233" s="186">
        <f t="shared" si="210"/>
        <v>2744</v>
      </c>
      <c r="BO233" s="62">
        <f t="shared" si="180"/>
        <v>-13</v>
      </c>
      <c r="BP233" s="62">
        <f t="shared" si="181"/>
        <v>2.1899999999999977</v>
      </c>
      <c r="BQ233" s="17">
        <v>100</v>
      </c>
      <c r="BR233" s="62">
        <v>449</v>
      </c>
      <c r="BS233" s="62">
        <v>0</v>
      </c>
      <c r="BT233" s="17">
        <v>-100</v>
      </c>
      <c r="BU233" s="62">
        <f t="shared" si="182"/>
        <v>-436</v>
      </c>
      <c r="BV233" s="62">
        <f t="shared" si="183"/>
        <v>0</v>
      </c>
      <c r="BW233" s="188">
        <f>(BV233-BU233)/BU233*100</f>
        <v>-100</v>
      </c>
      <c r="BX233" s="184">
        <v>0</v>
      </c>
      <c r="BY233" s="185">
        <v>63</v>
      </c>
      <c r="BZ233" s="189">
        <v>100</v>
      </c>
      <c r="CA233" s="63">
        <f t="shared" si="184"/>
        <v>13</v>
      </c>
      <c r="CB233" s="63">
        <f t="shared" si="185"/>
        <v>0</v>
      </c>
      <c r="CC233" s="64">
        <f t="shared" si="204"/>
        <v>-100</v>
      </c>
      <c r="CD233" s="185">
        <v>349.72</v>
      </c>
      <c r="CE233" s="65">
        <v>20</v>
      </c>
      <c r="CF233" s="62">
        <v>0</v>
      </c>
      <c r="CG233" s="60">
        <f t="shared" si="186"/>
        <v>2.1899999999999977</v>
      </c>
      <c r="CH233" s="63"/>
      <c r="CI233" s="63"/>
      <c r="CJ233" s="63"/>
      <c r="CK233" s="66"/>
      <c r="CL233" s="63"/>
      <c r="CM233" s="63"/>
      <c r="CN233" s="63"/>
      <c r="CO233" s="63"/>
      <c r="CP233" s="190">
        <v>100</v>
      </c>
      <c r="CQ233" s="184">
        <v>13</v>
      </c>
      <c r="CR233" s="185">
        <v>371.91</v>
      </c>
      <c r="CS233" s="186">
        <f t="shared" si="212"/>
        <v>2760.8461538461543</v>
      </c>
    </row>
    <row r="234" spans="3:97" ht="13.5" hidden="1" x14ac:dyDescent="0.25">
      <c r="C234" s="181">
        <v>930400</v>
      </c>
      <c r="D234" s="182" t="s">
        <v>341</v>
      </c>
      <c r="G234" s="184">
        <v>0</v>
      </c>
      <c r="H234" s="184">
        <v>2111.4589999999998</v>
      </c>
      <c r="I234" s="184">
        <v>0</v>
      </c>
      <c r="J234" s="184">
        <v>0</v>
      </c>
      <c r="K234" s="185">
        <v>0</v>
      </c>
      <c r="L234" s="14">
        <v>0</v>
      </c>
      <c r="M234" s="15">
        <v>0</v>
      </c>
      <c r="N234" s="184">
        <v>0</v>
      </c>
      <c r="O234" s="185">
        <v>0</v>
      </c>
      <c r="P234" s="186">
        <v>0</v>
      </c>
      <c r="Q234" s="62">
        <f t="shared" si="173"/>
        <v>0</v>
      </c>
      <c r="R234" s="62">
        <f t="shared" si="174"/>
        <v>2262.6640000000002</v>
      </c>
      <c r="S234" s="17">
        <v>0</v>
      </c>
      <c r="T234" s="62">
        <v>0</v>
      </c>
      <c r="U234" s="62">
        <v>0</v>
      </c>
      <c r="V234" s="187">
        <v>0</v>
      </c>
      <c r="W234" s="62">
        <f t="shared" si="175"/>
        <v>0</v>
      </c>
      <c r="X234" s="62">
        <f t="shared" si="176"/>
        <v>0</v>
      </c>
      <c r="Y234" s="188">
        <v>0</v>
      </c>
      <c r="Z234" s="184">
        <v>0</v>
      </c>
      <c r="AA234" s="185">
        <v>0</v>
      </c>
      <c r="AB234" s="189">
        <v>0</v>
      </c>
      <c r="AC234" s="63">
        <f t="shared" si="177"/>
        <v>0</v>
      </c>
      <c r="AD234" s="63">
        <f t="shared" si="178"/>
        <v>0</v>
      </c>
      <c r="AE234" s="64">
        <v>0</v>
      </c>
      <c r="AF234" s="185">
        <v>0</v>
      </c>
      <c r="AG234" s="65">
        <v>0</v>
      </c>
      <c r="AH234" s="62">
        <v>0</v>
      </c>
      <c r="AI234" s="60">
        <f t="shared" si="179"/>
        <v>2262.6640000000002</v>
      </c>
      <c r="AJ234" s="63"/>
      <c r="AK234" s="63"/>
      <c r="AL234" s="63"/>
      <c r="AM234" s="66"/>
      <c r="AN234" s="63"/>
      <c r="AO234" s="63"/>
      <c r="AP234" s="63"/>
      <c r="AQ234" s="63"/>
      <c r="AR234" s="190">
        <v>100</v>
      </c>
      <c r="AS234" s="184">
        <v>0</v>
      </c>
      <c r="AT234" s="185">
        <v>2262.6640000000002</v>
      </c>
      <c r="AU234" s="186">
        <v>100</v>
      </c>
      <c r="AY234" s="194">
        <v>930400</v>
      </c>
      <c r="AZ234" s="182" t="s">
        <v>341</v>
      </c>
      <c r="BE234" s="196">
        <v>0</v>
      </c>
      <c r="BF234" s="196">
        <v>427.98</v>
      </c>
      <c r="BG234" s="196">
        <v>0</v>
      </c>
      <c r="BH234" s="196">
        <v>0</v>
      </c>
      <c r="BI234" s="197">
        <v>0</v>
      </c>
      <c r="BJ234" s="14">
        <v>0</v>
      </c>
      <c r="BK234" s="15">
        <v>0</v>
      </c>
      <c r="BL234" s="184">
        <v>0</v>
      </c>
      <c r="BM234" s="185">
        <v>0</v>
      </c>
      <c r="BN234" s="186">
        <v>0</v>
      </c>
      <c r="BO234" s="62">
        <f t="shared" si="180"/>
        <v>0</v>
      </c>
      <c r="BP234" s="62">
        <f t="shared" si="181"/>
        <v>84</v>
      </c>
      <c r="BQ234" s="17">
        <v>0</v>
      </c>
      <c r="BR234" s="62">
        <v>0</v>
      </c>
      <c r="BS234" s="62">
        <v>0</v>
      </c>
      <c r="BT234" s="17">
        <v>0</v>
      </c>
      <c r="BU234" s="62">
        <f t="shared" si="182"/>
        <v>0</v>
      </c>
      <c r="BV234" s="62">
        <f t="shared" si="183"/>
        <v>0</v>
      </c>
      <c r="BW234" s="188">
        <v>0</v>
      </c>
      <c r="BX234" s="184">
        <v>0</v>
      </c>
      <c r="BY234" s="185">
        <v>0</v>
      </c>
      <c r="BZ234" s="189">
        <v>0</v>
      </c>
      <c r="CA234" s="63">
        <f t="shared" si="184"/>
        <v>0</v>
      </c>
      <c r="CB234" s="63">
        <f t="shared" si="185"/>
        <v>0</v>
      </c>
      <c r="CC234" s="64">
        <v>0</v>
      </c>
      <c r="CD234" s="185">
        <v>0</v>
      </c>
      <c r="CE234" s="65">
        <v>0</v>
      </c>
      <c r="CF234" s="62">
        <v>0</v>
      </c>
      <c r="CG234" s="60">
        <f t="shared" si="186"/>
        <v>84</v>
      </c>
      <c r="CH234" s="63"/>
      <c r="CI234" s="63"/>
      <c r="CJ234" s="63"/>
      <c r="CK234" s="66"/>
      <c r="CL234" s="63"/>
      <c r="CM234" s="63"/>
      <c r="CN234" s="63"/>
      <c r="CO234" s="63"/>
      <c r="CP234" s="190">
        <v>100</v>
      </c>
      <c r="CQ234" s="184">
        <v>0</v>
      </c>
      <c r="CR234" s="185">
        <v>84</v>
      </c>
      <c r="CS234" s="186">
        <v>100</v>
      </c>
    </row>
    <row r="235" spans="3:97" ht="13.5" hidden="1" x14ac:dyDescent="0.25">
      <c r="C235" s="181">
        <v>2006</v>
      </c>
      <c r="D235" s="182" t="s">
        <v>342</v>
      </c>
      <c r="G235" s="184">
        <v>0</v>
      </c>
      <c r="H235" s="184">
        <v>0</v>
      </c>
      <c r="I235" s="184">
        <v>0</v>
      </c>
      <c r="J235" s="184">
        <v>0</v>
      </c>
      <c r="K235" s="185">
        <v>3631.4720000000002</v>
      </c>
      <c r="L235" s="14">
        <v>100</v>
      </c>
      <c r="M235" s="15">
        <v>0</v>
      </c>
      <c r="N235" s="184">
        <v>1122.8720000000001</v>
      </c>
      <c r="O235" s="185">
        <v>620</v>
      </c>
      <c r="P235" s="186">
        <f>(O235-N235)/N235*100</f>
        <v>-44.784445600210894</v>
      </c>
      <c r="Q235" s="62">
        <f t="shared" si="173"/>
        <v>-1122.8720000000001</v>
      </c>
      <c r="R235" s="62">
        <f t="shared" si="174"/>
        <v>1240</v>
      </c>
      <c r="S235" s="17">
        <v>100</v>
      </c>
      <c r="T235" s="62">
        <v>0</v>
      </c>
      <c r="U235" s="62">
        <v>0</v>
      </c>
      <c r="V235" s="187">
        <v>0</v>
      </c>
      <c r="W235" s="62">
        <f t="shared" si="175"/>
        <v>3085.8719999999994</v>
      </c>
      <c r="X235" s="62">
        <f t="shared" si="176"/>
        <v>0</v>
      </c>
      <c r="Y235" s="188">
        <v>100</v>
      </c>
      <c r="Z235" s="184"/>
      <c r="AA235" s="185">
        <v>3085.8719999999998</v>
      </c>
      <c r="AB235" s="189">
        <v>100</v>
      </c>
      <c r="AC235" s="63">
        <f t="shared" si="177"/>
        <v>3085.8719999999998</v>
      </c>
      <c r="AD235" s="63">
        <f t="shared" si="178"/>
        <v>0</v>
      </c>
      <c r="AE235" s="64">
        <v>100</v>
      </c>
      <c r="AF235" s="185">
        <v>0</v>
      </c>
      <c r="AG235" s="65">
        <v>620</v>
      </c>
      <c r="AH235" s="62">
        <v>0</v>
      </c>
      <c r="AI235" s="60">
        <f t="shared" si="179"/>
        <v>1240</v>
      </c>
      <c r="AJ235" s="63"/>
      <c r="AK235" s="63"/>
      <c r="AL235" s="63"/>
      <c r="AM235" s="66"/>
      <c r="AN235" s="63"/>
      <c r="AO235" s="63"/>
      <c r="AP235" s="63"/>
      <c r="AQ235" s="63"/>
      <c r="AR235" s="190">
        <v>100</v>
      </c>
      <c r="AS235" s="184">
        <v>3085.8719999999998</v>
      </c>
      <c r="AT235" s="185">
        <v>1860</v>
      </c>
      <c r="AU235" s="186">
        <f>(AT235-AS235)/AS235*100</f>
        <v>-39.725302928961405</v>
      </c>
      <c r="AY235" s="194">
        <v>2006</v>
      </c>
      <c r="AZ235" s="182" t="s">
        <v>342</v>
      </c>
      <c r="BE235" s="196">
        <v>0</v>
      </c>
      <c r="BF235" s="196">
        <v>0</v>
      </c>
      <c r="BG235" s="196">
        <v>0</v>
      </c>
      <c r="BH235" s="196">
        <v>0</v>
      </c>
      <c r="BI235" s="197">
        <v>568</v>
      </c>
      <c r="BJ235" s="14">
        <v>100</v>
      </c>
      <c r="BK235" s="15">
        <v>0</v>
      </c>
      <c r="BL235" s="184">
        <v>175</v>
      </c>
      <c r="BM235" s="185">
        <v>125</v>
      </c>
      <c r="BN235" s="186">
        <f>(BM235-BL235)/BL235*100</f>
        <v>-28.571428571428569</v>
      </c>
      <c r="BO235" s="62">
        <f t="shared" si="180"/>
        <v>-175</v>
      </c>
      <c r="BP235" s="62">
        <f t="shared" si="181"/>
        <v>230</v>
      </c>
      <c r="BQ235" s="17">
        <v>100</v>
      </c>
      <c r="BR235" s="62">
        <v>0</v>
      </c>
      <c r="BS235" s="62">
        <v>0</v>
      </c>
      <c r="BT235" s="17">
        <v>0</v>
      </c>
      <c r="BU235" s="62">
        <f t="shared" si="182"/>
        <v>474</v>
      </c>
      <c r="BV235" s="62">
        <f t="shared" si="183"/>
        <v>0</v>
      </c>
      <c r="BW235" s="188">
        <v>100</v>
      </c>
      <c r="BX235" s="184"/>
      <c r="BY235" s="185">
        <v>474</v>
      </c>
      <c r="BZ235" s="189">
        <v>100</v>
      </c>
      <c r="CA235" s="63">
        <f t="shared" si="184"/>
        <v>474</v>
      </c>
      <c r="CB235" s="63">
        <f t="shared" si="185"/>
        <v>0</v>
      </c>
      <c r="CC235" s="64">
        <v>100</v>
      </c>
      <c r="CD235" s="185">
        <v>0</v>
      </c>
      <c r="CE235" s="65">
        <v>125</v>
      </c>
      <c r="CF235" s="62">
        <v>0</v>
      </c>
      <c r="CG235" s="60">
        <f t="shared" si="186"/>
        <v>230</v>
      </c>
      <c r="CH235" s="63"/>
      <c r="CI235" s="63"/>
      <c r="CJ235" s="63"/>
      <c r="CK235" s="66"/>
      <c r="CL235" s="63"/>
      <c r="CM235" s="63"/>
      <c r="CN235" s="63"/>
      <c r="CO235" s="63"/>
      <c r="CP235" s="190">
        <v>100</v>
      </c>
      <c r="CQ235" s="184">
        <v>474</v>
      </c>
      <c r="CR235" s="185">
        <v>355</v>
      </c>
      <c r="CS235" s="186">
        <f>(CR235-CQ235)/CQ235*100</f>
        <v>-25.105485232067508</v>
      </c>
    </row>
    <row r="236" spans="3:97" ht="40.5" hidden="1" x14ac:dyDescent="0.25">
      <c r="C236" s="181">
        <v>8473</v>
      </c>
      <c r="D236" s="182" t="s">
        <v>343</v>
      </c>
      <c r="G236" s="184">
        <v>0</v>
      </c>
      <c r="H236" s="184">
        <v>33971.254000000001</v>
      </c>
      <c r="I236" s="184">
        <v>10351.411999999998</v>
      </c>
      <c r="J236" s="184">
        <v>220968.80500000002</v>
      </c>
      <c r="K236" s="185">
        <v>68864.513000000006</v>
      </c>
      <c r="L236" s="14">
        <f t="shared" ref="L236:L248" si="213">(K236-J236)/J236*100</f>
        <v>-68.83518784472767</v>
      </c>
      <c r="M236" s="15">
        <v>0</v>
      </c>
      <c r="N236" s="184">
        <v>22014.67</v>
      </c>
      <c r="O236" s="185">
        <v>1654.7739999999999</v>
      </c>
      <c r="P236" s="186">
        <f>(O236-N236)/N236*100</f>
        <v>-92.483312264049374</v>
      </c>
      <c r="Q236" s="62">
        <f t="shared" si="173"/>
        <v>-21126.150999999998</v>
      </c>
      <c r="R236" s="62">
        <f t="shared" si="174"/>
        <v>138.19800000000032</v>
      </c>
      <c r="S236" s="17">
        <v>100</v>
      </c>
      <c r="T236" s="62">
        <v>212724.09300000002</v>
      </c>
      <c r="U236" s="62">
        <v>1792.0090000000109</v>
      </c>
      <c r="V236" s="187">
        <v>-99.157590014968349</v>
      </c>
      <c r="W236" s="62">
        <f t="shared" si="175"/>
        <v>-190921.01900000003</v>
      </c>
      <c r="X236" s="62">
        <f t="shared" si="176"/>
        <v>0</v>
      </c>
      <c r="Y236" s="188">
        <f>(X236-W236)/W236*100</f>
        <v>-100</v>
      </c>
      <c r="Z236" s="184">
        <v>888.51900000000001</v>
      </c>
      <c r="AA236" s="185">
        <v>66207.936000000002</v>
      </c>
      <c r="AB236" s="189">
        <f>(AA236-Z236)/Z236*100</f>
        <v>7351.4935527546395</v>
      </c>
      <c r="AC236" s="63">
        <f t="shared" si="177"/>
        <v>21803.073999999997</v>
      </c>
      <c r="AD236" s="63">
        <f t="shared" si="178"/>
        <v>0</v>
      </c>
      <c r="AE236" s="64">
        <f t="shared" ref="AE236:AE243" si="214">(AD236-AC236)/AC236*100</f>
        <v>-100</v>
      </c>
      <c r="AF236" s="185">
        <v>0</v>
      </c>
      <c r="AG236" s="65">
        <v>655.96799999999996</v>
      </c>
      <c r="AH236" s="62">
        <v>998.80599999999993</v>
      </c>
      <c r="AI236" s="60">
        <f t="shared" si="179"/>
        <v>138.19800000000032</v>
      </c>
      <c r="AJ236" s="63"/>
      <c r="AK236" s="63"/>
      <c r="AL236" s="63"/>
      <c r="AM236" s="66"/>
      <c r="AN236" s="63"/>
      <c r="AO236" s="63"/>
      <c r="AP236" s="63"/>
      <c r="AQ236" s="63"/>
      <c r="AR236" s="190">
        <f>(AI236-AH236)/AH236*100</f>
        <v>-86.16367943324326</v>
      </c>
      <c r="AS236" s="184">
        <v>22691.592999999997</v>
      </c>
      <c r="AT236" s="185">
        <v>1792.9720000000002</v>
      </c>
      <c r="AU236" s="186">
        <f>(AT236-AS236)/AS236*100</f>
        <v>-92.098518601140071</v>
      </c>
      <c r="AY236" s="194">
        <v>8473</v>
      </c>
      <c r="AZ236" s="182" t="s">
        <v>343</v>
      </c>
      <c r="BE236" s="196">
        <v>0</v>
      </c>
      <c r="BF236" s="196">
        <v>428.5</v>
      </c>
      <c r="BG236" s="196">
        <v>1528.89</v>
      </c>
      <c r="BH236" s="196">
        <v>1076.9010000000001</v>
      </c>
      <c r="BI236" s="197">
        <v>613.9</v>
      </c>
      <c r="BJ236" s="14">
        <f t="shared" ref="BJ236:BJ248" si="215">(BI236-BH236)/BH236*100</f>
        <v>-42.993831373543159</v>
      </c>
      <c r="BK236" s="15">
        <v>0</v>
      </c>
      <c r="BL236" s="184">
        <v>23.599999999999998</v>
      </c>
      <c r="BM236" s="185">
        <v>12.32</v>
      </c>
      <c r="BN236" s="186">
        <f>(BM236-BL236)/BL236*100</f>
        <v>-47.796610169491522</v>
      </c>
      <c r="BO236" s="62">
        <f t="shared" si="180"/>
        <v>-11.249999999999998</v>
      </c>
      <c r="BP236" s="62">
        <f t="shared" si="181"/>
        <v>18.2</v>
      </c>
      <c r="BQ236" s="17">
        <v>100</v>
      </c>
      <c r="BR236" s="62">
        <v>1053.45</v>
      </c>
      <c r="BS236" s="62">
        <v>148.44</v>
      </c>
      <c r="BT236" s="17">
        <v>-85.909155631496503</v>
      </c>
      <c r="BU236" s="62">
        <f t="shared" si="182"/>
        <v>-1005.6</v>
      </c>
      <c r="BV236" s="62">
        <f t="shared" si="183"/>
        <v>0</v>
      </c>
      <c r="BW236" s="188">
        <f>(BV236-BU236)/BU236*100</f>
        <v>-100</v>
      </c>
      <c r="BX236" s="184">
        <v>12.35</v>
      </c>
      <c r="BY236" s="185">
        <v>448.28000000000003</v>
      </c>
      <c r="BZ236" s="189">
        <f>(BY236-BX236)/BX236*100</f>
        <v>3529.7975708502022</v>
      </c>
      <c r="CA236" s="63">
        <f t="shared" si="184"/>
        <v>47.849999999999994</v>
      </c>
      <c r="CB236" s="63">
        <f t="shared" si="185"/>
        <v>0</v>
      </c>
      <c r="CC236" s="64">
        <f t="shared" ref="CC236:CC243" si="216">(CB236-CA236)/CA236*100</f>
        <v>-100</v>
      </c>
      <c r="CD236" s="185">
        <v>0</v>
      </c>
      <c r="CE236" s="65">
        <v>6.09</v>
      </c>
      <c r="CF236" s="62">
        <v>6.23</v>
      </c>
      <c r="CG236" s="60">
        <f t="shared" si="186"/>
        <v>18.2</v>
      </c>
      <c r="CH236" s="63"/>
      <c r="CI236" s="63"/>
      <c r="CJ236" s="63"/>
      <c r="CK236" s="66"/>
      <c r="CL236" s="63"/>
      <c r="CM236" s="63"/>
      <c r="CN236" s="63"/>
      <c r="CO236" s="63"/>
      <c r="CP236" s="190">
        <f>(CG236-CF236)/CF236*100</f>
        <v>192.13483146067412</v>
      </c>
      <c r="CQ236" s="184">
        <v>60.199999999999996</v>
      </c>
      <c r="CR236" s="185">
        <v>30.52</v>
      </c>
      <c r="CS236" s="186">
        <f>(CR236-CQ236)/CQ236*100</f>
        <v>-49.302325581395344</v>
      </c>
    </row>
    <row r="237" spans="3:97" ht="13.5" hidden="1" x14ac:dyDescent="0.25">
      <c r="C237" s="181">
        <v>2201</v>
      </c>
      <c r="D237" s="182" t="s">
        <v>344</v>
      </c>
      <c r="G237" s="184">
        <v>70</v>
      </c>
      <c r="H237" s="184">
        <v>7664.7820000000002</v>
      </c>
      <c r="I237" s="184">
        <v>102975.56</v>
      </c>
      <c r="J237" s="184">
        <v>39474.162000000004</v>
      </c>
      <c r="K237" s="185">
        <v>47246.817000000003</v>
      </c>
      <c r="L237" s="14">
        <f t="shared" si="213"/>
        <v>19.69048766633728</v>
      </c>
      <c r="M237" s="15">
        <f>LOGEST(G237:K237)*100-100</f>
        <v>333.54702885015212</v>
      </c>
      <c r="N237" s="184">
        <v>24.83</v>
      </c>
      <c r="O237" s="185">
        <v>1671.7</v>
      </c>
      <c r="P237" s="186">
        <f>(O237-N237)/N237*100</f>
        <v>6632.5815545710839</v>
      </c>
      <c r="Q237" s="62">
        <f t="shared" si="173"/>
        <v>21253.109999999997</v>
      </c>
      <c r="R237" s="62">
        <f t="shared" si="174"/>
        <v>0</v>
      </c>
      <c r="S237" s="17">
        <f>(R237-Q237)/Q237*100</f>
        <v>-100</v>
      </c>
      <c r="T237" s="62">
        <v>15612.480000000007</v>
      </c>
      <c r="U237" s="62">
        <v>8280.4329999999973</v>
      </c>
      <c r="V237" s="187">
        <v>-46.962731097173581</v>
      </c>
      <c r="W237" s="62">
        <f t="shared" si="175"/>
        <v>-32611.161000000007</v>
      </c>
      <c r="X237" s="62">
        <f t="shared" si="176"/>
        <v>0</v>
      </c>
      <c r="Y237" s="188">
        <f>(X237-W237)/W237*100</f>
        <v>-100</v>
      </c>
      <c r="Z237" s="184">
        <v>21277.94</v>
      </c>
      <c r="AA237" s="185">
        <v>17283.169000000002</v>
      </c>
      <c r="AB237" s="189">
        <f>(AA237-Z237)/Z237*100</f>
        <v>-18.77423754367198</v>
      </c>
      <c r="AC237" s="63">
        <f t="shared" si="177"/>
        <v>-16998.680999999997</v>
      </c>
      <c r="AD237" s="63">
        <f t="shared" si="178"/>
        <v>0</v>
      </c>
      <c r="AE237" s="64">
        <f t="shared" si="214"/>
        <v>-100</v>
      </c>
      <c r="AF237" s="185">
        <v>1671.7</v>
      </c>
      <c r="AG237" s="65">
        <v>0</v>
      </c>
      <c r="AH237" s="62">
        <v>0</v>
      </c>
      <c r="AI237" s="60">
        <f t="shared" si="179"/>
        <v>0</v>
      </c>
      <c r="AJ237" s="63"/>
      <c r="AK237" s="63"/>
      <c r="AL237" s="63"/>
      <c r="AM237" s="66"/>
      <c r="AN237" s="63"/>
      <c r="AO237" s="63"/>
      <c r="AP237" s="63"/>
      <c r="AQ237" s="63"/>
      <c r="AR237" s="190">
        <v>0</v>
      </c>
      <c r="AS237" s="184">
        <v>4279.259</v>
      </c>
      <c r="AT237" s="185">
        <v>1671.7</v>
      </c>
      <c r="AU237" s="186">
        <f>(AT237-AS237)/AS237*100</f>
        <v>-60.934825398509417</v>
      </c>
      <c r="AY237" s="194">
        <v>2201</v>
      </c>
      <c r="AZ237" s="182" t="s">
        <v>344</v>
      </c>
      <c r="BE237" s="196">
        <v>575</v>
      </c>
      <c r="BF237" s="196">
        <v>1656382</v>
      </c>
      <c r="BG237" s="196">
        <v>198027.2</v>
      </c>
      <c r="BH237" s="196">
        <v>71374.48</v>
      </c>
      <c r="BI237" s="197">
        <v>61508.399999999994</v>
      </c>
      <c r="BJ237" s="14">
        <f t="shared" si="215"/>
        <v>-13.822979866193075</v>
      </c>
      <c r="BK237" s="15">
        <f>LOGEST(BE237:BI237)*100-100</f>
        <v>85.905210636105124</v>
      </c>
      <c r="BL237" s="184">
        <v>58</v>
      </c>
      <c r="BM237" s="185">
        <v>9115</v>
      </c>
      <c r="BN237" s="186">
        <f>(BM237-BL237)/BL237*100</f>
        <v>15615.517241379312</v>
      </c>
      <c r="BO237" s="62">
        <f t="shared" si="180"/>
        <v>36582.28</v>
      </c>
      <c r="BP237" s="62">
        <f t="shared" si="181"/>
        <v>0</v>
      </c>
      <c r="BQ237" s="17">
        <f>(BP237-BO237)/BO237*100</f>
        <v>-100</v>
      </c>
      <c r="BR237" s="62">
        <v>29273.400000000012</v>
      </c>
      <c r="BS237" s="62">
        <v>32443.1</v>
      </c>
      <c r="BT237" s="17">
        <v>10.827918861491952</v>
      </c>
      <c r="BU237" s="62">
        <f t="shared" si="182"/>
        <v>-65052.080000000016</v>
      </c>
      <c r="BV237" s="62">
        <f t="shared" si="183"/>
        <v>0</v>
      </c>
      <c r="BW237" s="188">
        <f>(BV237-BU237)/BU237*100</f>
        <v>-100</v>
      </c>
      <c r="BX237" s="184">
        <v>36640.28</v>
      </c>
      <c r="BY237" s="185">
        <v>17902.8</v>
      </c>
      <c r="BZ237" s="189">
        <f>(BY237-BX237)/BX237*100</f>
        <v>-51.139019679980613</v>
      </c>
      <c r="CA237" s="63">
        <f t="shared" si="184"/>
        <v>-35778.68</v>
      </c>
      <c r="CB237" s="63">
        <f t="shared" si="185"/>
        <v>0</v>
      </c>
      <c r="CC237" s="64">
        <f t="shared" si="216"/>
        <v>-100</v>
      </c>
      <c r="CD237" s="185">
        <v>9115</v>
      </c>
      <c r="CE237" s="65">
        <v>0</v>
      </c>
      <c r="CF237" s="62">
        <v>0</v>
      </c>
      <c r="CG237" s="60">
        <f t="shared" si="186"/>
        <v>0</v>
      </c>
      <c r="CH237" s="63"/>
      <c r="CI237" s="63"/>
      <c r="CJ237" s="63"/>
      <c r="CK237" s="66"/>
      <c r="CL237" s="63"/>
      <c r="CM237" s="63"/>
      <c r="CN237" s="63"/>
      <c r="CO237" s="63"/>
      <c r="CP237" s="190">
        <v>0</v>
      </c>
      <c r="CQ237" s="184">
        <v>861.6</v>
      </c>
      <c r="CR237" s="185">
        <v>9115</v>
      </c>
      <c r="CS237" s="186">
        <f>(CR237-CQ237)/CQ237*100</f>
        <v>957.91550603528322</v>
      </c>
    </row>
    <row r="238" spans="3:97" ht="13.5" hidden="1" x14ac:dyDescent="0.25">
      <c r="C238" s="181">
        <v>8430</v>
      </c>
      <c r="D238" s="204" t="s">
        <v>345</v>
      </c>
      <c r="G238" s="184">
        <v>86712.59</v>
      </c>
      <c r="H238" s="184">
        <v>134028.97699999998</v>
      </c>
      <c r="I238" s="184">
        <v>47534.413</v>
      </c>
      <c r="J238" s="184">
        <v>336375.05099999998</v>
      </c>
      <c r="K238" s="185">
        <v>197542.11700000003</v>
      </c>
      <c r="L238" s="14">
        <f t="shared" si="213"/>
        <v>-41.273255429398645</v>
      </c>
      <c r="M238" s="15">
        <f>LOGEST(G238:K238)*100-100</f>
        <v>29.264126698960069</v>
      </c>
      <c r="N238" s="184">
        <v>0</v>
      </c>
      <c r="O238" s="185">
        <v>1646.1279999999999</v>
      </c>
      <c r="P238" s="186">
        <v>100</v>
      </c>
      <c r="Q238" s="62">
        <f t="shared" si="173"/>
        <v>256378.42600000001</v>
      </c>
      <c r="R238" s="62">
        <f t="shared" si="174"/>
        <v>0</v>
      </c>
      <c r="S238" s="17">
        <f>(R238-Q238)/Q238*100</f>
        <v>-100</v>
      </c>
      <c r="T238" s="62">
        <v>79996.624999999971</v>
      </c>
      <c r="U238" s="62">
        <v>166673.86100000003</v>
      </c>
      <c r="V238" s="187">
        <v>108.35111606270902</v>
      </c>
      <c r="W238" s="62">
        <f t="shared" si="175"/>
        <v>-335694.09099999996</v>
      </c>
      <c r="X238" s="62">
        <f t="shared" si="176"/>
        <v>0</v>
      </c>
      <c r="Y238" s="188">
        <v>100</v>
      </c>
      <c r="Z238" s="184">
        <v>256378.42600000001</v>
      </c>
      <c r="AA238" s="185">
        <v>1371.6479999999999</v>
      </c>
      <c r="AB238" s="189">
        <f>(AA238-Z238)/Z238*100</f>
        <v>-99.464990864714963</v>
      </c>
      <c r="AC238" s="63">
        <f t="shared" si="177"/>
        <v>-255697.46600000001</v>
      </c>
      <c r="AD238" s="63">
        <f t="shared" si="178"/>
        <v>0</v>
      </c>
      <c r="AE238" s="64">
        <f t="shared" si="214"/>
        <v>-100</v>
      </c>
      <c r="AF238" s="185">
        <v>0</v>
      </c>
      <c r="AG238" s="65">
        <v>1646.1279999999999</v>
      </c>
      <c r="AH238" s="62">
        <v>0</v>
      </c>
      <c r="AI238" s="60">
        <f t="shared" si="179"/>
        <v>0</v>
      </c>
      <c r="AJ238" s="63"/>
      <c r="AK238" s="63"/>
      <c r="AL238" s="63"/>
      <c r="AM238" s="66"/>
      <c r="AN238" s="63"/>
      <c r="AO238" s="63"/>
      <c r="AP238" s="63"/>
      <c r="AQ238" s="63"/>
      <c r="AR238" s="190">
        <v>0</v>
      </c>
      <c r="AS238" s="184">
        <v>680.96</v>
      </c>
      <c r="AT238" s="185">
        <v>1646.1279999999999</v>
      </c>
      <c r="AU238" s="186">
        <f>(AT238-AS238)/AS238*100</f>
        <v>141.7363721804511</v>
      </c>
      <c r="AY238" s="205">
        <v>8430</v>
      </c>
      <c r="AZ238" s="204" t="s">
        <v>345</v>
      </c>
      <c r="BE238" s="196">
        <v>19439</v>
      </c>
      <c r="BF238" s="196">
        <v>13149.42</v>
      </c>
      <c r="BG238" s="196">
        <v>17790.400000000001</v>
      </c>
      <c r="BH238" s="196">
        <v>67000.100000000006</v>
      </c>
      <c r="BI238" s="197">
        <v>9222</v>
      </c>
      <c r="BJ238" s="14">
        <f t="shared" si="215"/>
        <v>-86.23584143904263</v>
      </c>
      <c r="BK238" s="15">
        <f>LOGEST(BE238:BI238)*100-100</f>
        <v>1.3787950347727644</v>
      </c>
      <c r="BL238" s="184">
        <v>0</v>
      </c>
      <c r="BM238" s="185">
        <v>200</v>
      </c>
      <c r="BN238" s="186">
        <v>100</v>
      </c>
      <c r="BO238" s="62">
        <f t="shared" si="180"/>
        <v>56390.5</v>
      </c>
      <c r="BP238" s="62">
        <f t="shared" si="181"/>
        <v>0</v>
      </c>
      <c r="BQ238" s="17">
        <f>(BP238-BO238)/BO238*100</f>
        <v>-100</v>
      </c>
      <c r="BR238" s="62">
        <v>10609.600000000006</v>
      </c>
      <c r="BS238" s="62">
        <v>7794</v>
      </c>
      <c r="BT238" s="17">
        <v>-26.538229527974703</v>
      </c>
      <c r="BU238" s="62">
        <f t="shared" si="182"/>
        <v>-66900.100000000006</v>
      </c>
      <c r="BV238" s="62">
        <f t="shared" si="183"/>
        <v>0</v>
      </c>
      <c r="BW238" s="188">
        <v>100</v>
      </c>
      <c r="BX238" s="184">
        <v>56390.5</v>
      </c>
      <c r="BY238" s="185">
        <v>200</v>
      </c>
      <c r="BZ238" s="189">
        <f>(BY238-BX238)/BX238*100</f>
        <v>-99.645330330463466</v>
      </c>
      <c r="CA238" s="63">
        <f t="shared" si="184"/>
        <v>-56290.5</v>
      </c>
      <c r="CB238" s="63">
        <f t="shared" si="185"/>
        <v>0</v>
      </c>
      <c r="CC238" s="64">
        <f t="shared" si="216"/>
        <v>-100</v>
      </c>
      <c r="CD238" s="185">
        <v>0</v>
      </c>
      <c r="CE238" s="65">
        <v>200</v>
      </c>
      <c r="CF238" s="62">
        <v>0</v>
      </c>
      <c r="CG238" s="60">
        <f t="shared" si="186"/>
        <v>0</v>
      </c>
      <c r="CH238" s="63"/>
      <c r="CI238" s="63"/>
      <c r="CJ238" s="63"/>
      <c r="CK238" s="66"/>
      <c r="CL238" s="63"/>
      <c r="CM238" s="63"/>
      <c r="CN238" s="63"/>
      <c r="CO238" s="63"/>
      <c r="CP238" s="190">
        <v>0</v>
      </c>
      <c r="CQ238" s="184">
        <v>100</v>
      </c>
      <c r="CR238" s="185">
        <v>200</v>
      </c>
      <c r="CS238" s="186">
        <f>(CR238-CQ238)/CQ238*100</f>
        <v>100</v>
      </c>
    </row>
    <row r="239" spans="3:97" ht="13.5" hidden="1" x14ac:dyDescent="0.25">
      <c r="C239" s="181">
        <v>8460</v>
      </c>
      <c r="D239" s="182" t="s">
        <v>346</v>
      </c>
      <c r="G239" s="184">
        <v>3450</v>
      </c>
      <c r="H239" s="184">
        <v>1444.2449999999999</v>
      </c>
      <c r="I239" s="184">
        <v>646.70000000000005</v>
      </c>
      <c r="J239" s="184">
        <v>371</v>
      </c>
      <c r="K239" s="185">
        <v>904</v>
      </c>
      <c r="L239" s="14">
        <f t="shared" si="213"/>
        <v>143.6657681940701</v>
      </c>
      <c r="M239" s="15">
        <f>LOGEST(G239:K239)*100-100</f>
        <v>-33.220498808569531</v>
      </c>
      <c r="N239" s="184">
        <v>264</v>
      </c>
      <c r="O239" s="185">
        <v>970.6</v>
      </c>
      <c r="P239" s="186">
        <f>(O239-N239)/N239*100</f>
        <v>267.65151515151518</v>
      </c>
      <c r="Q239" s="62">
        <f t="shared" si="173"/>
        <v>-264</v>
      </c>
      <c r="R239" s="62">
        <f t="shared" si="174"/>
        <v>0</v>
      </c>
      <c r="S239" s="17">
        <v>0</v>
      </c>
      <c r="T239" s="62">
        <v>371</v>
      </c>
      <c r="U239" s="62">
        <v>0</v>
      </c>
      <c r="V239" s="187">
        <v>-100</v>
      </c>
      <c r="W239" s="62">
        <f t="shared" si="175"/>
        <v>-107</v>
      </c>
      <c r="X239" s="62">
        <f t="shared" si="176"/>
        <v>0</v>
      </c>
      <c r="Y239" s="188">
        <v>100</v>
      </c>
      <c r="Z239" s="184">
        <v>0</v>
      </c>
      <c r="AA239" s="185">
        <v>264</v>
      </c>
      <c r="AB239" s="189">
        <v>100</v>
      </c>
      <c r="AC239" s="63">
        <f t="shared" si="177"/>
        <v>264</v>
      </c>
      <c r="AD239" s="63">
        <f t="shared" si="178"/>
        <v>0</v>
      </c>
      <c r="AE239" s="64">
        <f t="shared" si="214"/>
        <v>-100</v>
      </c>
      <c r="AF239" s="185">
        <v>700</v>
      </c>
      <c r="AG239" s="65">
        <v>0</v>
      </c>
      <c r="AH239" s="62">
        <v>270.60000000000002</v>
      </c>
      <c r="AI239" s="60">
        <f t="shared" si="179"/>
        <v>0</v>
      </c>
      <c r="AJ239" s="63"/>
      <c r="AK239" s="63"/>
      <c r="AL239" s="63"/>
      <c r="AM239" s="66"/>
      <c r="AN239" s="63"/>
      <c r="AO239" s="63"/>
      <c r="AP239" s="63"/>
      <c r="AQ239" s="63"/>
      <c r="AR239" s="190">
        <f>(AI239-AH239)/AH239*100</f>
        <v>-100</v>
      </c>
      <c r="AS239" s="184">
        <v>264</v>
      </c>
      <c r="AT239" s="185">
        <v>970.6</v>
      </c>
      <c r="AU239" s="186">
        <f>(AT239-AS239)/AS239*100</f>
        <v>267.65151515151518</v>
      </c>
      <c r="AY239" s="194">
        <v>8460</v>
      </c>
      <c r="AZ239" s="182" t="s">
        <v>346</v>
      </c>
      <c r="BE239" s="196">
        <v>275</v>
      </c>
      <c r="BF239" s="196">
        <v>163.1</v>
      </c>
      <c r="BG239" s="196">
        <v>275.72000000000003</v>
      </c>
      <c r="BH239" s="196">
        <v>15.375</v>
      </c>
      <c r="BI239" s="197">
        <v>172</v>
      </c>
      <c r="BJ239" s="14">
        <f t="shared" si="215"/>
        <v>1018.69918699187</v>
      </c>
      <c r="BK239" s="15">
        <f>LOGEST(BE239:BI239)*100-100</f>
        <v>-28.108877124911984</v>
      </c>
      <c r="BL239" s="184">
        <v>2</v>
      </c>
      <c r="BM239" s="185">
        <v>939</v>
      </c>
      <c r="BN239" s="186">
        <f>(BM239-BL239)/BL239*100</f>
        <v>46850</v>
      </c>
      <c r="BO239" s="62">
        <f t="shared" si="180"/>
        <v>-2</v>
      </c>
      <c r="BP239" s="62">
        <f t="shared" si="181"/>
        <v>0</v>
      </c>
      <c r="BQ239" s="17">
        <v>0</v>
      </c>
      <c r="BR239" s="62">
        <v>15.375</v>
      </c>
      <c r="BS239" s="62">
        <v>0</v>
      </c>
      <c r="BT239" s="17">
        <v>-100</v>
      </c>
      <c r="BU239" s="62">
        <f t="shared" si="182"/>
        <v>-13.375</v>
      </c>
      <c r="BV239" s="62">
        <f t="shared" si="183"/>
        <v>0</v>
      </c>
      <c r="BW239" s="188">
        <v>100</v>
      </c>
      <c r="BX239" s="184">
        <v>0</v>
      </c>
      <c r="BY239" s="185">
        <v>2</v>
      </c>
      <c r="BZ239" s="189">
        <v>100</v>
      </c>
      <c r="CA239" s="63">
        <f t="shared" si="184"/>
        <v>2</v>
      </c>
      <c r="CB239" s="63">
        <f t="shared" si="185"/>
        <v>0</v>
      </c>
      <c r="CC239" s="64">
        <f t="shared" si="216"/>
        <v>-100</v>
      </c>
      <c r="CD239" s="185">
        <v>189</v>
      </c>
      <c r="CE239" s="65">
        <v>0</v>
      </c>
      <c r="CF239" s="62">
        <v>750</v>
      </c>
      <c r="CG239" s="60">
        <f t="shared" si="186"/>
        <v>0</v>
      </c>
      <c r="CH239" s="63"/>
      <c r="CI239" s="63"/>
      <c r="CJ239" s="63"/>
      <c r="CK239" s="66"/>
      <c r="CL239" s="63"/>
      <c r="CM239" s="63"/>
      <c r="CN239" s="63"/>
      <c r="CO239" s="63"/>
      <c r="CP239" s="190">
        <f>(CG239-CF239)/CF239*100</f>
        <v>-100</v>
      </c>
      <c r="CQ239" s="184">
        <v>2</v>
      </c>
      <c r="CR239" s="185">
        <v>939</v>
      </c>
      <c r="CS239" s="186">
        <f>(CR239-CQ239)/CQ239*100</f>
        <v>46850</v>
      </c>
    </row>
    <row r="240" spans="3:97" ht="13.5" hidden="1" x14ac:dyDescent="0.25">
      <c r="C240" s="181">
        <v>8482</v>
      </c>
      <c r="D240" s="182" t="s">
        <v>347</v>
      </c>
      <c r="G240" s="184">
        <v>0</v>
      </c>
      <c r="H240" s="184">
        <v>5133.2920000000004</v>
      </c>
      <c r="I240" s="184">
        <v>45488.5</v>
      </c>
      <c r="J240" s="184">
        <v>221.316</v>
      </c>
      <c r="K240" s="185">
        <v>496.22299999999996</v>
      </c>
      <c r="L240" s="14">
        <f t="shared" si="213"/>
        <v>124.21469753655403</v>
      </c>
      <c r="M240" s="15">
        <v>0</v>
      </c>
      <c r="N240" s="184">
        <v>0</v>
      </c>
      <c r="O240" s="185">
        <v>856.08600000000001</v>
      </c>
      <c r="P240" s="186">
        <v>100</v>
      </c>
      <c r="Q240" s="62">
        <f t="shared" si="173"/>
        <v>96.674000000000007</v>
      </c>
      <c r="R240" s="62">
        <f t="shared" si="174"/>
        <v>0</v>
      </c>
      <c r="S240" s="17">
        <f>(R240-Q240)/Q240*100</f>
        <v>-100</v>
      </c>
      <c r="T240" s="62">
        <v>0</v>
      </c>
      <c r="U240" s="62">
        <v>0</v>
      </c>
      <c r="V240" s="187">
        <v>0</v>
      </c>
      <c r="W240" s="62">
        <f t="shared" si="175"/>
        <v>-96.674000000000007</v>
      </c>
      <c r="X240" s="62">
        <f t="shared" si="176"/>
        <v>0</v>
      </c>
      <c r="Y240" s="188">
        <f>(X240-W240)/W240*100</f>
        <v>-100</v>
      </c>
      <c r="Z240" s="184">
        <v>96.674000000000007</v>
      </c>
      <c r="AA240" s="185">
        <v>496.22299999999996</v>
      </c>
      <c r="AB240" s="189">
        <f>(AA240-Z240)/Z240*100</f>
        <v>413.2951982953017</v>
      </c>
      <c r="AC240" s="63">
        <f t="shared" si="177"/>
        <v>-96.674000000000007</v>
      </c>
      <c r="AD240" s="63">
        <f t="shared" si="178"/>
        <v>0</v>
      </c>
      <c r="AE240" s="64">
        <f t="shared" si="214"/>
        <v>-100</v>
      </c>
      <c r="AF240" s="185">
        <v>856.08600000000001</v>
      </c>
      <c r="AG240" s="65">
        <v>0</v>
      </c>
      <c r="AH240" s="62">
        <v>0</v>
      </c>
      <c r="AI240" s="60">
        <f t="shared" si="179"/>
        <v>0</v>
      </c>
      <c r="AJ240" s="63"/>
      <c r="AK240" s="63"/>
      <c r="AL240" s="63"/>
      <c r="AM240" s="66"/>
      <c r="AN240" s="63"/>
      <c r="AO240" s="63"/>
      <c r="AP240" s="63"/>
      <c r="AQ240" s="63"/>
      <c r="AR240" s="190">
        <v>0</v>
      </c>
      <c r="AS240" s="184">
        <v>0</v>
      </c>
      <c r="AT240" s="185">
        <v>856.08600000000001</v>
      </c>
      <c r="AU240" s="186">
        <v>100</v>
      </c>
      <c r="AY240" s="194">
        <v>8482</v>
      </c>
      <c r="AZ240" s="182" t="s">
        <v>347</v>
      </c>
      <c r="BE240" s="196">
        <v>0</v>
      </c>
      <c r="BF240" s="196">
        <v>33.880000000000003</v>
      </c>
      <c r="BG240" s="196">
        <v>224.2</v>
      </c>
      <c r="BH240" s="196">
        <v>3.024</v>
      </c>
      <c r="BI240" s="197">
        <v>77.039999999999992</v>
      </c>
      <c r="BJ240" s="14">
        <f t="shared" si="215"/>
        <v>2447.6190476190473</v>
      </c>
      <c r="BK240" s="15">
        <v>0</v>
      </c>
      <c r="BL240" s="184">
        <v>0</v>
      </c>
      <c r="BM240" s="185">
        <v>46</v>
      </c>
      <c r="BN240" s="186">
        <v>100</v>
      </c>
      <c r="BO240" s="62">
        <f t="shared" si="180"/>
        <v>1.4</v>
      </c>
      <c r="BP240" s="62">
        <f t="shared" si="181"/>
        <v>0</v>
      </c>
      <c r="BQ240" s="17">
        <f>(BP240-BO240)/BO240*100</f>
        <v>-100</v>
      </c>
      <c r="BR240" s="62">
        <v>0</v>
      </c>
      <c r="BS240" s="62">
        <v>0</v>
      </c>
      <c r="BT240" s="17">
        <v>0</v>
      </c>
      <c r="BU240" s="62">
        <f t="shared" si="182"/>
        <v>-1.4</v>
      </c>
      <c r="BV240" s="62">
        <f t="shared" si="183"/>
        <v>0</v>
      </c>
      <c r="BW240" s="188">
        <f>(BV240-BU240)/BU240*100</f>
        <v>-100</v>
      </c>
      <c r="BX240" s="184">
        <v>1.4</v>
      </c>
      <c r="BY240" s="185">
        <v>77.039999999999992</v>
      </c>
      <c r="BZ240" s="189">
        <f>(BY240-BX240)/BX240*100</f>
        <v>5402.8571428571422</v>
      </c>
      <c r="CA240" s="63">
        <f t="shared" si="184"/>
        <v>-1.4</v>
      </c>
      <c r="CB240" s="63">
        <f t="shared" si="185"/>
        <v>0</v>
      </c>
      <c r="CC240" s="64">
        <f t="shared" si="216"/>
        <v>-100</v>
      </c>
      <c r="CD240" s="185">
        <v>46</v>
      </c>
      <c r="CE240" s="65">
        <v>0</v>
      </c>
      <c r="CF240" s="62">
        <v>0</v>
      </c>
      <c r="CG240" s="60">
        <f t="shared" si="186"/>
        <v>0</v>
      </c>
      <c r="CH240" s="63"/>
      <c r="CI240" s="63"/>
      <c r="CJ240" s="63"/>
      <c r="CK240" s="66"/>
      <c r="CL240" s="63"/>
      <c r="CM240" s="63"/>
      <c r="CN240" s="63"/>
      <c r="CO240" s="63"/>
      <c r="CP240" s="190">
        <v>0</v>
      </c>
      <c r="CQ240" s="184">
        <v>0</v>
      </c>
      <c r="CR240" s="185">
        <v>46</v>
      </c>
      <c r="CS240" s="186">
        <v>100</v>
      </c>
    </row>
    <row r="241" spans="3:97" ht="13.5" hidden="1" x14ac:dyDescent="0.25">
      <c r="C241" s="181">
        <v>750300</v>
      </c>
      <c r="D241" s="182" t="s">
        <v>348</v>
      </c>
      <c r="G241" s="184">
        <v>46</v>
      </c>
      <c r="H241" s="184">
        <v>31018.701000000001</v>
      </c>
      <c r="I241" s="184">
        <v>115.38</v>
      </c>
      <c r="J241" s="184">
        <v>220</v>
      </c>
      <c r="K241" s="185">
        <v>14.891999999999999</v>
      </c>
      <c r="L241" s="14">
        <f t="shared" si="213"/>
        <v>-93.230909090909094</v>
      </c>
      <c r="M241" s="15">
        <f>LOGEST(G241:K241)*100-100</f>
        <v>-51.345955658055011</v>
      </c>
      <c r="N241" s="184">
        <v>0</v>
      </c>
      <c r="O241" s="185">
        <v>564.25</v>
      </c>
      <c r="P241" s="186">
        <v>100</v>
      </c>
      <c r="Q241" s="62">
        <f t="shared" si="173"/>
        <v>20</v>
      </c>
      <c r="R241" s="62">
        <f t="shared" si="174"/>
        <v>0</v>
      </c>
      <c r="S241" s="17">
        <v>0</v>
      </c>
      <c r="T241" s="62">
        <v>200</v>
      </c>
      <c r="U241" s="62">
        <v>14.891999999999999</v>
      </c>
      <c r="V241" s="187">
        <v>-92.554000000000002</v>
      </c>
      <c r="W241" s="62">
        <f t="shared" si="175"/>
        <v>-220</v>
      </c>
      <c r="X241" s="62">
        <f t="shared" si="176"/>
        <v>0</v>
      </c>
      <c r="Y241" s="188">
        <v>0</v>
      </c>
      <c r="Z241" s="184">
        <v>20</v>
      </c>
      <c r="AA241" s="185">
        <v>0</v>
      </c>
      <c r="AB241" s="189">
        <f>(AA241-Z241)/Z241*100</f>
        <v>-100</v>
      </c>
      <c r="AC241" s="63">
        <f t="shared" si="177"/>
        <v>-20</v>
      </c>
      <c r="AD241" s="63">
        <f t="shared" si="178"/>
        <v>0</v>
      </c>
      <c r="AE241" s="64">
        <f t="shared" si="214"/>
        <v>-100</v>
      </c>
      <c r="AF241" s="185">
        <v>514.25</v>
      </c>
      <c r="AG241" s="65">
        <v>0</v>
      </c>
      <c r="AH241" s="62">
        <v>50</v>
      </c>
      <c r="AI241" s="60">
        <f t="shared" si="179"/>
        <v>0</v>
      </c>
      <c r="AJ241" s="63"/>
      <c r="AK241" s="63"/>
      <c r="AL241" s="63"/>
      <c r="AM241" s="66"/>
      <c r="AN241" s="63"/>
      <c r="AO241" s="63"/>
      <c r="AP241" s="63"/>
      <c r="AQ241" s="63"/>
      <c r="AR241" s="190">
        <f>(AI241-AH241)/AH241*100</f>
        <v>-100</v>
      </c>
      <c r="AS241" s="184">
        <v>0</v>
      </c>
      <c r="AT241" s="185">
        <v>564.25</v>
      </c>
      <c r="AU241" s="186">
        <v>100</v>
      </c>
      <c r="AY241" s="194">
        <v>750300</v>
      </c>
      <c r="AZ241" s="182" t="s">
        <v>348</v>
      </c>
      <c r="BE241" s="196">
        <v>9</v>
      </c>
      <c r="BF241" s="196">
        <v>396047.4</v>
      </c>
      <c r="BG241" s="196">
        <v>9.1</v>
      </c>
      <c r="BH241" s="196">
        <v>1.03</v>
      </c>
      <c r="BI241" s="197">
        <v>5</v>
      </c>
      <c r="BJ241" s="14">
        <f t="shared" si="215"/>
        <v>385.43689320388347</v>
      </c>
      <c r="BK241" s="15">
        <f>LOGEST(BE241:BI241)*100-100</f>
        <v>-75.427207984354681</v>
      </c>
      <c r="BL241" s="184">
        <v>0</v>
      </c>
      <c r="BM241" s="185">
        <v>185</v>
      </c>
      <c r="BN241" s="186">
        <v>100</v>
      </c>
      <c r="BO241" s="62">
        <f t="shared" si="180"/>
        <v>1</v>
      </c>
      <c r="BP241" s="62">
        <f t="shared" si="181"/>
        <v>0</v>
      </c>
      <c r="BQ241" s="17">
        <v>0</v>
      </c>
      <c r="BR241" s="62">
        <v>3.0000000000000027E-2</v>
      </c>
      <c r="BS241" s="62">
        <v>5</v>
      </c>
      <c r="BT241" s="17">
        <v>16566.66666666665</v>
      </c>
      <c r="BU241" s="62">
        <f t="shared" si="182"/>
        <v>-1.03</v>
      </c>
      <c r="BV241" s="62">
        <f t="shared" si="183"/>
        <v>0</v>
      </c>
      <c r="BW241" s="188">
        <v>0</v>
      </c>
      <c r="BX241" s="184">
        <v>1</v>
      </c>
      <c r="BY241" s="185">
        <v>0</v>
      </c>
      <c r="BZ241" s="189">
        <f>(BY241-BX241)/BX241*100</f>
        <v>-100</v>
      </c>
      <c r="CA241" s="63">
        <f t="shared" si="184"/>
        <v>-1</v>
      </c>
      <c r="CB241" s="63">
        <f t="shared" si="185"/>
        <v>0</v>
      </c>
      <c r="CC241" s="64">
        <f t="shared" si="216"/>
        <v>-100</v>
      </c>
      <c r="CD241" s="185">
        <v>180</v>
      </c>
      <c r="CE241" s="65">
        <v>0</v>
      </c>
      <c r="CF241" s="62">
        <v>5</v>
      </c>
      <c r="CG241" s="60">
        <f t="shared" si="186"/>
        <v>0</v>
      </c>
      <c r="CH241" s="63"/>
      <c r="CI241" s="63"/>
      <c r="CJ241" s="63"/>
      <c r="CK241" s="66"/>
      <c r="CL241" s="63"/>
      <c r="CM241" s="63"/>
      <c r="CN241" s="63"/>
      <c r="CO241" s="63"/>
      <c r="CP241" s="190">
        <f>(CG241-CF241)/CF241*100</f>
        <v>-100</v>
      </c>
      <c r="CQ241" s="184">
        <v>0</v>
      </c>
      <c r="CR241" s="185">
        <v>185</v>
      </c>
      <c r="CS241" s="186">
        <v>100</v>
      </c>
    </row>
    <row r="242" spans="3:97" ht="13.5" hidden="1" x14ac:dyDescent="0.25">
      <c r="C242" s="181">
        <v>4706</v>
      </c>
      <c r="D242" s="182" t="s">
        <v>349</v>
      </c>
      <c r="G242" s="184">
        <v>48553.112999999998</v>
      </c>
      <c r="H242" s="184">
        <v>58900.23</v>
      </c>
      <c r="I242" s="184">
        <v>48373.782999999996</v>
      </c>
      <c r="J242" s="184">
        <v>202448.486</v>
      </c>
      <c r="K242" s="185">
        <v>9575.755000000001</v>
      </c>
      <c r="L242" s="14">
        <f t="shared" si="213"/>
        <v>-95.270028840818298</v>
      </c>
      <c r="M242" s="15">
        <f>LOGEST(G242:K242)*100-100</f>
        <v>-18.226809365549087</v>
      </c>
      <c r="N242" s="184">
        <v>7215.78</v>
      </c>
      <c r="O242" s="185">
        <v>547.5</v>
      </c>
      <c r="P242" s="186">
        <f>(O242-N242)/N242*100</f>
        <v>-92.412462685946622</v>
      </c>
      <c r="Q242" s="62">
        <f t="shared" si="173"/>
        <v>19149.466000000004</v>
      </c>
      <c r="R242" s="62">
        <f t="shared" si="174"/>
        <v>0</v>
      </c>
      <c r="S242" s="17">
        <f>(R242-Q242)/Q242*100</f>
        <v>-100</v>
      </c>
      <c r="T242" s="62">
        <v>8719.9199999999928</v>
      </c>
      <c r="U242" s="62">
        <v>229.60000000000127</v>
      </c>
      <c r="V242" s="187">
        <v>-97.36694832062679</v>
      </c>
      <c r="W242" s="62">
        <f t="shared" si="175"/>
        <v>-26919.385999999995</v>
      </c>
      <c r="X242" s="62">
        <f t="shared" si="176"/>
        <v>0</v>
      </c>
      <c r="Y242" s="188">
        <f>(X242-W242)/W242*100</f>
        <v>-100</v>
      </c>
      <c r="Z242" s="184">
        <v>26365.246000000003</v>
      </c>
      <c r="AA242" s="185">
        <v>8165.78</v>
      </c>
      <c r="AB242" s="189">
        <f>(AA242-Z242)/Z242*100</f>
        <v>-69.02824271011923</v>
      </c>
      <c r="AC242" s="63">
        <f t="shared" si="177"/>
        <v>-18199.466000000004</v>
      </c>
      <c r="AD242" s="63">
        <f t="shared" si="178"/>
        <v>0</v>
      </c>
      <c r="AE242" s="64">
        <f t="shared" si="214"/>
        <v>-100</v>
      </c>
      <c r="AF242" s="185">
        <v>0</v>
      </c>
      <c r="AG242" s="65">
        <v>547.5</v>
      </c>
      <c r="AH242" s="62">
        <v>0</v>
      </c>
      <c r="AI242" s="60">
        <f t="shared" si="179"/>
        <v>0</v>
      </c>
      <c r="AJ242" s="63"/>
      <c r="AK242" s="63"/>
      <c r="AL242" s="63"/>
      <c r="AM242" s="66"/>
      <c r="AN242" s="63"/>
      <c r="AO242" s="63"/>
      <c r="AP242" s="63"/>
      <c r="AQ242" s="63"/>
      <c r="AR242" s="190">
        <v>0</v>
      </c>
      <c r="AS242" s="184">
        <v>8165.78</v>
      </c>
      <c r="AT242" s="185">
        <v>547.5</v>
      </c>
      <c r="AU242" s="186">
        <f>(AT242-AS242)/AS242*100</f>
        <v>-93.295190416592163</v>
      </c>
      <c r="AY242" s="194">
        <v>4706</v>
      </c>
      <c r="AZ242" s="182" t="s">
        <v>349</v>
      </c>
      <c r="BE242" s="196">
        <v>31362.799999999999</v>
      </c>
      <c r="BF242" s="196">
        <v>123840</v>
      </c>
      <c r="BG242" s="196">
        <v>17809.72</v>
      </c>
      <c r="BH242" s="196">
        <v>78143.600000000006</v>
      </c>
      <c r="BI242" s="197">
        <v>19492.14</v>
      </c>
      <c r="BJ242" s="14">
        <f t="shared" si="215"/>
        <v>-75.055999467646757</v>
      </c>
      <c r="BK242" s="15">
        <f>LOGEST(BE242:BI242)*100-100</f>
        <v>-13.165524411256229</v>
      </c>
      <c r="BL242" s="184">
        <v>10933</v>
      </c>
      <c r="BM242" s="185">
        <v>547</v>
      </c>
      <c r="BN242" s="186">
        <f>(BM242-BL242)/BL242*100</f>
        <v>-94.996798682886677</v>
      </c>
      <c r="BO242" s="62">
        <f t="shared" si="180"/>
        <v>26846.6</v>
      </c>
      <c r="BP242" s="62">
        <f t="shared" si="181"/>
        <v>0</v>
      </c>
      <c r="BQ242" s="17">
        <f>(BP242-BO242)/BO242*100</f>
        <v>-100</v>
      </c>
      <c r="BR242" s="62">
        <v>13212</v>
      </c>
      <c r="BS242" s="62">
        <v>19.140000000001237</v>
      </c>
      <c r="BT242" s="17">
        <v>-99.855131698455935</v>
      </c>
      <c r="BU242" s="62">
        <f t="shared" si="182"/>
        <v>-38658.6</v>
      </c>
      <c r="BV242" s="62">
        <f t="shared" si="183"/>
        <v>0</v>
      </c>
      <c r="BW242" s="188">
        <f>(BV242-BU242)/BU242*100</f>
        <v>-100</v>
      </c>
      <c r="BX242" s="184">
        <v>37779.599999999999</v>
      </c>
      <c r="BY242" s="185">
        <v>12333</v>
      </c>
      <c r="BZ242" s="189">
        <f>(BY242-BX242)/BX242*100</f>
        <v>-67.355398151383284</v>
      </c>
      <c r="CA242" s="63">
        <f t="shared" si="184"/>
        <v>-25446.6</v>
      </c>
      <c r="CB242" s="63">
        <f t="shared" si="185"/>
        <v>0</v>
      </c>
      <c r="CC242" s="64">
        <f t="shared" si="216"/>
        <v>-100</v>
      </c>
      <c r="CD242" s="185">
        <v>0</v>
      </c>
      <c r="CE242" s="65">
        <v>547</v>
      </c>
      <c r="CF242" s="62">
        <v>0</v>
      </c>
      <c r="CG242" s="60">
        <f t="shared" si="186"/>
        <v>0</v>
      </c>
      <c r="CH242" s="63"/>
      <c r="CI242" s="63"/>
      <c r="CJ242" s="63"/>
      <c r="CK242" s="66"/>
      <c r="CL242" s="63"/>
      <c r="CM242" s="63"/>
      <c r="CN242" s="63"/>
      <c r="CO242" s="63"/>
      <c r="CP242" s="190">
        <v>0</v>
      </c>
      <c r="CQ242" s="184">
        <v>12333</v>
      </c>
      <c r="CR242" s="185">
        <v>547</v>
      </c>
      <c r="CS242" s="186">
        <f>(CR242-CQ242)/CQ242*100</f>
        <v>-95.564744993107922</v>
      </c>
    </row>
    <row r="243" spans="3:97" ht="13.5" hidden="1" x14ac:dyDescent="0.25">
      <c r="C243" s="181" t="s">
        <v>350</v>
      </c>
      <c r="D243" s="182" t="s">
        <v>351</v>
      </c>
      <c r="G243" s="196">
        <v>1123</v>
      </c>
      <c r="H243" s="196">
        <v>259677.94999999998</v>
      </c>
      <c r="I243" s="196">
        <v>363912.973</v>
      </c>
      <c r="J243" s="196">
        <v>172.5</v>
      </c>
      <c r="K243" s="197">
        <v>20211.975999999999</v>
      </c>
      <c r="L243" s="14">
        <f t="shared" si="213"/>
        <v>11617.087536231884</v>
      </c>
      <c r="M243" s="15">
        <f>LOGEST(G243:K243)*100-100</f>
        <v>-14.240704230269856</v>
      </c>
      <c r="N243" s="184">
        <v>19766.7</v>
      </c>
      <c r="O243" s="185">
        <v>218</v>
      </c>
      <c r="P243" s="186">
        <f>(O243-N243)/N243*100</f>
        <v>-98.897135080716552</v>
      </c>
      <c r="Q243" s="62">
        <f t="shared" si="173"/>
        <v>-19766.7</v>
      </c>
      <c r="R243" s="62">
        <f t="shared" si="174"/>
        <v>0</v>
      </c>
      <c r="S243" s="17">
        <v>0</v>
      </c>
      <c r="T243" s="62">
        <v>172.5</v>
      </c>
      <c r="U243" s="62">
        <v>445.27599999999802</v>
      </c>
      <c r="V243" s="187">
        <v>158.13101449275248</v>
      </c>
      <c r="W243" s="62">
        <f t="shared" si="175"/>
        <v>19594.2</v>
      </c>
      <c r="X243" s="62">
        <f t="shared" si="176"/>
        <v>0</v>
      </c>
      <c r="Y243" s="188">
        <v>0</v>
      </c>
      <c r="Z243" s="184">
        <v>0</v>
      </c>
      <c r="AA243" s="185">
        <v>19766.7</v>
      </c>
      <c r="AB243" s="189">
        <v>100</v>
      </c>
      <c r="AC243" s="63">
        <f t="shared" si="177"/>
        <v>19766.7</v>
      </c>
      <c r="AD243" s="63">
        <f t="shared" si="178"/>
        <v>0</v>
      </c>
      <c r="AE243" s="64">
        <f t="shared" si="214"/>
        <v>-100</v>
      </c>
      <c r="AF243" s="185">
        <v>0</v>
      </c>
      <c r="AG243" s="65">
        <v>86</v>
      </c>
      <c r="AH243" s="62">
        <v>132</v>
      </c>
      <c r="AI243" s="60">
        <f t="shared" si="179"/>
        <v>0</v>
      </c>
      <c r="AJ243" s="63"/>
      <c r="AK243" s="63"/>
      <c r="AL243" s="63"/>
      <c r="AM243" s="66"/>
      <c r="AN243" s="63"/>
      <c r="AO243" s="63"/>
      <c r="AP243" s="63"/>
      <c r="AQ243" s="63"/>
      <c r="AR243" s="190">
        <f>(AI243-AH243)/AH243*100</f>
        <v>-100</v>
      </c>
      <c r="AS243" s="184">
        <v>19766.7</v>
      </c>
      <c r="AT243" s="185">
        <v>218</v>
      </c>
      <c r="AU243" s="186">
        <f>(AT243-AS243)/AS243*100</f>
        <v>-98.897135080716552</v>
      </c>
      <c r="AY243" s="194" t="s">
        <v>350</v>
      </c>
      <c r="AZ243" s="182" t="s">
        <v>351</v>
      </c>
      <c r="BE243" s="196">
        <v>670</v>
      </c>
      <c r="BF243" s="196">
        <v>2662.02</v>
      </c>
      <c r="BG243" s="196">
        <v>22081.8</v>
      </c>
      <c r="BH243" s="196">
        <v>20</v>
      </c>
      <c r="BI243" s="197">
        <v>2743.59</v>
      </c>
      <c r="BJ243" s="14">
        <f t="shared" si="215"/>
        <v>13617.950000000003</v>
      </c>
      <c r="BK243" s="15">
        <f>LOGEST(BE243:BI243)*100-100</f>
        <v>-18.711192998815633</v>
      </c>
      <c r="BL243" s="184">
        <v>2740.19</v>
      </c>
      <c r="BM243" s="185">
        <v>11</v>
      </c>
      <c r="BN243" s="186">
        <f>(BM243-BL243)/BL243*100</f>
        <v>-99.598567982512165</v>
      </c>
      <c r="BO243" s="62">
        <f t="shared" si="180"/>
        <v>-2740.19</v>
      </c>
      <c r="BP243" s="62">
        <f t="shared" si="181"/>
        <v>0</v>
      </c>
      <c r="BQ243" s="17">
        <v>0</v>
      </c>
      <c r="BR243" s="62">
        <v>20</v>
      </c>
      <c r="BS243" s="62">
        <v>3.4000000000000909</v>
      </c>
      <c r="BT243" s="17">
        <v>-82.999999999999545</v>
      </c>
      <c r="BU243" s="62">
        <f t="shared" si="182"/>
        <v>2720.19</v>
      </c>
      <c r="BV243" s="62">
        <f t="shared" si="183"/>
        <v>0</v>
      </c>
      <c r="BW243" s="188">
        <v>0</v>
      </c>
      <c r="BX243" s="184">
        <v>0</v>
      </c>
      <c r="BY243" s="185">
        <v>2740.19</v>
      </c>
      <c r="BZ243" s="189">
        <v>100</v>
      </c>
      <c r="CA243" s="63">
        <f t="shared" si="184"/>
        <v>2740.19</v>
      </c>
      <c r="CB243" s="63">
        <f t="shared" si="185"/>
        <v>0</v>
      </c>
      <c r="CC243" s="64">
        <f t="shared" si="216"/>
        <v>-100</v>
      </c>
      <c r="CD243" s="185">
        <v>0</v>
      </c>
      <c r="CE243" s="65">
        <v>6</v>
      </c>
      <c r="CF243" s="62">
        <v>5</v>
      </c>
      <c r="CG243" s="60">
        <f t="shared" si="186"/>
        <v>0</v>
      </c>
      <c r="CH243" s="63"/>
      <c r="CI243" s="63"/>
      <c r="CJ243" s="63"/>
      <c r="CK243" s="66"/>
      <c r="CL243" s="63"/>
      <c r="CM243" s="63"/>
      <c r="CN243" s="63"/>
      <c r="CO243" s="63"/>
      <c r="CP243" s="190">
        <f>(CG243-CF243)/CF243*100</f>
        <v>-100</v>
      </c>
      <c r="CQ243" s="184">
        <v>2740.19</v>
      </c>
      <c r="CR243" s="185">
        <v>11</v>
      </c>
      <c r="CS243" s="186">
        <f>(CR243-CQ243)/CQ243*100</f>
        <v>-99.598567982512165</v>
      </c>
    </row>
    <row r="244" spans="3:97" ht="27" hidden="1" x14ac:dyDescent="0.25">
      <c r="C244" s="181" t="s">
        <v>352</v>
      </c>
      <c r="D244" s="182" t="s">
        <v>353</v>
      </c>
      <c r="G244" s="184">
        <v>16537499.405999999</v>
      </c>
      <c r="H244" s="184">
        <v>10285388.864</v>
      </c>
      <c r="I244" s="184">
        <v>15685</v>
      </c>
      <c r="J244" s="184">
        <v>99036.53</v>
      </c>
      <c r="K244" s="185">
        <v>0</v>
      </c>
      <c r="L244" s="14">
        <f t="shared" si="213"/>
        <v>-100</v>
      </c>
      <c r="M244" s="15">
        <v>0</v>
      </c>
      <c r="N244" s="184">
        <v>0</v>
      </c>
      <c r="O244" s="185">
        <v>177.95</v>
      </c>
      <c r="P244" s="186">
        <v>100</v>
      </c>
      <c r="Q244" s="62">
        <f t="shared" si="173"/>
        <v>99036.53</v>
      </c>
      <c r="R244" s="62">
        <f t="shared" si="174"/>
        <v>0</v>
      </c>
      <c r="S244" s="17">
        <f>(R244-Q244)/Q244*100</f>
        <v>-100</v>
      </c>
      <c r="T244" s="62">
        <v>0</v>
      </c>
      <c r="U244" s="62">
        <v>0</v>
      </c>
      <c r="V244" s="187">
        <v>0</v>
      </c>
      <c r="W244" s="62">
        <f t="shared" si="175"/>
        <v>-99036.53</v>
      </c>
      <c r="X244" s="62">
        <f t="shared" si="176"/>
        <v>0</v>
      </c>
      <c r="Y244" s="188">
        <v>0</v>
      </c>
      <c r="Z244" s="184">
        <v>99036.53</v>
      </c>
      <c r="AA244" s="185">
        <v>0</v>
      </c>
      <c r="AB244" s="189">
        <f>(AA244-Z244)/Z244*100</f>
        <v>-100</v>
      </c>
      <c r="AC244" s="63">
        <f t="shared" si="177"/>
        <v>-99036.53</v>
      </c>
      <c r="AD244" s="63">
        <f t="shared" si="178"/>
        <v>0</v>
      </c>
      <c r="AE244" s="64">
        <v>0</v>
      </c>
      <c r="AF244" s="185">
        <v>38</v>
      </c>
      <c r="AG244" s="65">
        <v>12.060000000000002</v>
      </c>
      <c r="AH244" s="62">
        <v>127.88999999999999</v>
      </c>
      <c r="AI244" s="60">
        <f t="shared" si="179"/>
        <v>0</v>
      </c>
      <c r="AJ244" s="63"/>
      <c r="AK244" s="63"/>
      <c r="AL244" s="63"/>
      <c r="AM244" s="66"/>
      <c r="AN244" s="63"/>
      <c r="AO244" s="63"/>
      <c r="AP244" s="63"/>
      <c r="AQ244" s="63"/>
      <c r="AR244" s="190">
        <f>(AI244-AH244)/AH244*100</f>
        <v>-100</v>
      </c>
      <c r="AS244" s="184">
        <v>0</v>
      </c>
      <c r="AT244" s="185">
        <v>177.95</v>
      </c>
      <c r="AU244" s="186">
        <v>100</v>
      </c>
      <c r="AY244" s="194" t="s">
        <v>352</v>
      </c>
      <c r="AZ244" s="182" t="s">
        <v>353</v>
      </c>
      <c r="BE244" s="196">
        <v>7356240.4800000004</v>
      </c>
      <c r="BF244" s="196">
        <v>4713845.8100000005</v>
      </c>
      <c r="BG244" s="196">
        <v>431.29</v>
      </c>
      <c r="BH244" s="196">
        <v>6217.54</v>
      </c>
      <c r="BI244" s="197">
        <v>0</v>
      </c>
      <c r="BJ244" s="14">
        <f t="shared" si="215"/>
        <v>-100</v>
      </c>
      <c r="BK244" s="15">
        <v>0</v>
      </c>
      <c r="BL244" s="184">
        <v>0</v>
      </c>
      <c r="BM244" s="185">
        <v>19.39</v>
      </c>
      <c r="BN244" s="186">
        <v>100</v>
      </c>
      <c r="BO244" s="62">
        <f t="shared" si="180"/>
        <v>6217.54</v>
      </c>
      <c r="BP244" s="62">
        <f t="shared" si="181"/>
        <v>0</v>
      </c>
      <c r="BQ244" s="17">
        <f>(BP244-BO244)/BO244*100</f>
        <v>-100</v>
      </c>
      <c r="BR244" s="62">
        <v>0</v>
      </c>
      <c r="BS244" s="62">
        <v>0</v>
      </c>
      <c r="BT244" s="17">
        <v>0</v>
      </c>
      <c r="BU244" s="62">
        <f t="shared" si="182"/>
        <v>-6217.54</v>
      </c>
      <c r="BV244" s="62">
        <f t="shared" si="183"/>
        <v>0</v>
      </c>
      <c r="BW244" s="188">
        <v>0</v>
      </c>
      <c r="BX244" s="184">
        <v>6217.54</v>
      </c>
      <c r="BY244" s="185">
        <v>0</v>
      </c>
      <c r="BZ244" s="189">
        <f>(BY244-BX244)/BX244*100</f>
        <v>-100</v>
      </c>
      <c r="CA244" s="63">
        <f t="shared" si="184"/>
        <v>-6217.54</v>
      </c>
      <c r="CB244" s="63">
        <f t="shared" si="185"/>
        <v>0</v>
      </c>
      <c r="CC244" s="64">
        <v>0</v>
      </c>
      <c r="CD244" s="185">
        <v>4.5999999999999996</v>
      </c>
      <c r="CE244" s="65">
        <v>1.46</v>
      </c>
      <c r="CF244" s="62">
        <v>13.33</v>
      </c>
      <c r="CG244" s="60">
        <f t="shared" si="186"/>
        <v>0</v>
      </c>
      <c r="CH244" s="63"/>
      <c r="CI244" s="63"/>
      <c r="CJ244" s="63"/>
      <c r="CK244" s="66"/>
      <c r="CL244" s="63"/>
      <c r="CM244" s="63"/>
      <c r="CN244" s="63"/>
      <c r="CO244" s="63"/>
      <c r="CP244" s="190">
        <f>(CG244-CF244)/CF244*100</f>
        <v>-100</v>
      </c>
      <c r="CQ244" s="184">
        <v>0</v>
      </c>
      <c r="CR244" s="185">
        <v>19.39</v>
      </c>
      <c r="CS244" s="186">
        <v>100</v>
      </c>
    </row>
    <row r="245" spans="3:97" ht="13.5" hidden="1" x14ac:dyDescent="0.25">
      <c r="C245" s="181" t="s">
        <v>354</v>
      </c>
      <c r="D245" s="182" t="s">
        <v>355</v>
      </c>
      <c r="G245" s="184">
        <v>13173</v>
      </c>
      <c r="H245" s="184">
        <v>607</v>
      </c>
      <c r="I245" s="184">
        <v>0</v>
      </c>
      <c r="J245" s="184">
        <v>16479.8</v>
      </c>
      <c r="K245" s="185">
        <v>1699.87</v>
      </c>
      <c r="L245" s="14">
        <f t="shared" si="213"/>
        <v>-89.685129673903816</v>
      </c>
      <c r="M245" s="15">
        <v>0</v>
      </c>
      <c r="N245" s="184">
        <v>0</v>
      </c>
      <c r="O245" s="185">
        <v>130</v>
      </c>
      <c r="P245" s="186">
        <v>100</v>
      </c>
      <c r="Q245" s="62">
        <f t="shared" si="173"/>
        <v>0</v>
      </c>
      <c r="R245" s="62">
        <f t="shared" si="174"/>
        <v>0</v>
      </c>
      <c r="S245" s="17">
        <v>100</v>
      </c>
      <c r="T245" s="62">
        <v>16437.8</v>
      </c>
      <c r="U245" s="62">
        <v>21.299999999999955</v>
      </c>
      <c r="V245" s="187">
        <v>-99.870420615897501</v>
      </c>
      <c r="W245" s="62">
        <f t="shared" si="175"/>
        <v>-16437.8</v>
      </c>
      <c r="X245" s="62">
        <f t="shared" si="176"/>
        <v>0</v>
      </c>
      <c r="Y245" s="188">
        <f>(X245-W245)/W245*100</f>
        <v>-100</v>
      </c>
      <c r="Z245" s="184">
        <v>0</v>
      </c>
      <c r="AA245" s="185">
        <v>1540.57</v>
      </c>
      <c r="AB245" s="189">
        <v>100</v>
      </c>
      <c r="AC245" s="63">
        <f t="shared" si="177"/>
        <v>0</v>
      </c>
      <c r="AD245" s="63">
        <f t="shared" si="178"/>
        <v>0</v>
      </c>
      <c r="AE245" s="64" t="e">
        <f>(AD245-AC245)/AC245*100</f>
        <v>#DIV/0!</v>
      </c>
      <c r="AF245" s="185">
        <v>0</v>
      </c>
      <c r="AG245" s="65">
        <v>130</v>
      </c>
      <c r="AH245" s="62">
        <v>0</v>
      </c>
      <c r="AI245" s="60">
        <f t="shared" si="179"/>
        <v>0</v>
      </c>
      <c r="AJ245" s="63"/>
      <c r="AK245" s="63"/>
      <c r="AL245" s="63"/>
      <c r="AM245" s="66"/>
      <c r="AN245" s="63"/>
      <c r="AO245" s="63"/>
      <c r="AP245" s="63"/>
      <c r="AQ245" s="63"/>
      <c r="AR245" s="190">
        <v>0</v>
      </c>
      <c r="AS245" s="184">
        <v>0</v>
      </c>
      <c r="AT245" s="185">
        <v>130</v>
      </c>
      <c r="AU245" s="186">
        <v>100</v>
      </c>
      <c r="AY245" s="194" t="s">
        <v>354</v>
      </c>
      <c r="AZ245" s="182" t="s">
        <v>355</v>
      </c>
      <c r="BE245" s="196">
        <v>128</v>
      </c>
      <c r="BF245" s="196">
        <v>137</v>
      </c>
      <c r="BG245" s="196">
        <v>0</v>
      </c>
      <c r="BH245" s="196">
        <v>1226</v>
      </c>
      <c r="BI245" s="197">
        <v>155</v>
      </c>
      <c r="BJ245" s="14">
        <f t="shared" si="215"/>
        <v>-87.357259380097886</v>
      </c>
      <c r="BK245" s="15">
        <v>0</v>
      </c>
      <c r="BL245" s="184">
        <v>0</v>
      </c>
      <c r="BM245" s="185">
        <v>20</v>
      </c>
      <c r="BN245" s="186">
        <v>100</v>
      </c>
      <c r="BO245" s="62">
        <f t="shared" si="180"/>
        <v>0</v>
      </c>
      <c r="BP245" s="62">
        <f t="shared" si="181"/>
        <v>0</v>
      </c>
      <c r="BQ245" s="17">
        <v>100</v>
      </c>
      <c r="BR245" s="62">
        <v>1191</v>
      </c>
      <c r="BS245" s="62">
        <v>5</v>
      </c>
      <c r="BT245" s="17">
        <v>-99.580184718723757</v>
      </c>
      <c r="BU245" s="62">
        <f t="shared" si="182"/>
        <v>-1191</v>
      </c>
      <c r="BV245" s="62">
        <f t="shared" si="183"/>
        <v>0</v>
      </c>
      <c r="BW245" s="188">
        <f>(BV245-BU245)/BU245*100</f>
        <v>-100</v>
      </c>
      <c r="BX245" s="184">
        <v>0</v>
      </c>
      <c r="BY245" s="185">
        <v>88</v>
      </c>
      <c r="BZ245" s="189">
        <v>100</v>
      </c>
      <c r="CA245" s="63">
        <f t="shared" si="184"/>
        <v>0</v>
      </c>
      <c r="CB245" s="63">
        <f t="shared" si="185"/>
        <v>0</v>
      </c>
      <c r="CC245" s="64" t="e">
        <f>(CB245-CA245)/CA245*100</f>
        <v>#DIV/0!</v>
      </c>
      <c r="CD245" s="185">
        <v>0</v>
      </c>
      <c r="CE245" s="65">
        <v>20</v>
      </c>
      <c r="CF245" s="62">
        <v>0</v>
      </c>
      <c r="CG245" s="60">
        <f t="shared" si="186"/>
        <v>0</v>
      </c>
      <c r="CH245" s="63"/>
      <c r="CI245" s="63"/>
      <c r="CJ245" s="63"/>
      <c r="CK245" s="66"/>
      <c r="CL245" s="63"/>
      <c r="CM245" s="63"/>
      <c r="CN245" s="63"/>
      <c r="CO245" s="63"/>
      <c r="CP245" s="190">
        <v>0</v>
      </c>
      <c r="CQ245" s="184">
        <v>0</v>
      </c>
      <c r="CR245" s="185">
        <v>20</v>
      </c>
      <c r="CS245" s="186">
        <v>100</v>
      </c>
    </row>
    <row r="246" spans="3:97" ht="27" hidden="1" x14ac:dyDescent="0.25">
      <c r="C246" s="181" t="s">
        <v>356</v>
      </c>
      <c r="D246" s="182" t="s">
        <v>357</v>
      </c>
      <c r="G246" s="184">
        <v>0</v>
      </c>
      <c r="H246" s="184">
        <v>987.5</v>
      </c>
      <c r="I246" s="184">
        <v>815</v>
      </c>
      <c r="J246" s="184">
        <v>16778.561000000002</v>
      </c>
      <c r="K246" s="185">
        <v>1018</v>
      </c>
      <c r="L246" s="14">
        <f t="shared" si="213"/>
        <v>-93.932733563980847</v>
      </c>
      <c r="M246" s="15">
        <v>0</v>
      </c>
      <c r="N246" s="184">
        <v>0</v>
      </c>
      <c r="O246" s="185">
        <v>0</v>
      </c>
      <c r="P246" s="186">
        <v>0</v>
      </c>
      <c r="Q246" s="62">
        <f t="shared" si="173"/>
        <v>0</v>
      </c>
      <c r="R246" s="62">
        <f t="shared" si="174"/>
        <v>85.286000000000001</v>
      </c>
      <c r="S246" s="17">
        <v>0</v>
      </c>
      <c r="T246" s="62">
        <v>0</v>
      </c>
      <c r="U246" s="62">
        <v>0</v>
      </c>
      <c r="V246" s="187">
        <v>0</v>
      </c>
      <c r="W246" s="62">
        <f t="shared" si="175"/>
        <v>0</v>
      </c>
      <c r="X246" s="62">
        <f t="shared" si="176"/>
        <v>0</v>
      </c>
      <c r="Y246" s="188" t="e">
        <f>(X246-W246)/W246*100</f>
        <v>#DIV/0!</v>
      </c>
      <c r="Z246" s="184">
        <v>0</v>
      </c>
      <c r="AA246" s="185">
        <v>0</v>
      </c>
      <c r="AB246" s="189">
        <v>0</v>
      </c>
      <c r="AC246" s="63">
        <f t="shared" si="177"/>
        <v>0</v>
      </c>
      <c r="AD246" s="63">
        <f t="shared" si="178"/>
        <v>0</v>
      </c>
      <c r="AE246" s="64" t="e">
        <f>(AD246-AC246)/AC246*100</f>
        <v>#DIV/0!</v>
      </c>
      <c r="AF246" s="185">
        <v>0</v>
      </c>
      <c r="AG246" s="65">
        <v>0</v>
      </c>
      <c r="AH246" s="62">
        <v>0</v>
      </c>
      <c r="AI246" s="60">
        <f t="shared" si="179"/>
        <v>85.286000000000001</v>
      </c>
      <c r="AJ246" s="63"/>
      <c r="AK246" s="63"/>
      <c r="AL246" s="63"/>
      <c r="AM246" s="66"/>
      <c r="AN246" s="63"/>
      <c r="AO246" s="63"/>
      <c r="AP246" s="63"/>
      <c r="AQ246" s="63"/>
      <c r="AR246" s="190">
        <v>100</v>
      </c>
      <c r="AS246" s="184">
        <v>0</v>
      </c>
      <c r="AT246" s="185">
        <v>85.286000000000001</v>
      </c>
      <c r="AU246" s="186">
        <v>100</v>
      </c>
      <c r="AY246" s="194" t="s">
        <v>356</v>
      </c>
      <c r="AZ246" s="182" t="s">
        <v>357</v>
      </c>
      <c r="BE246" s="196">
        <v>0</v>
      </c>
      <c r="BF246" s="196">
        <v>155</v>
      </c>
      <c r="BG246" s="196">
        <v>48.27</v>
      </c>
      <c r="BH246" s="196">
        <v>240.39</v>
      </c>
      <c r="BI246" s="197">
        <v>8</v>
      </c>
      <c r="BJ246" s="14">
        <f t="shared" si="215"/>
        <v>-96.67207454553018</v>
      </c>
      <c r="BK246" s="15">
        <v>0</v>
      </c>
      <c r="BL246" s="184">
        <v>0</v>
      </c>
      <c r="BM246" s="185">
        <v>0</v>
      </c>
      <c r="BN246" s="186">
        <v>0</v>
      </c>
      <c r="BO246" s="62">
        <f t="shared" si="180"/>
        <v>0</v>
      </c>
      <c r="BP246" s="62">
        <f t="shared" si="181"/>
        <v>3</v>
      </c>
      <c r="BQ246" s="17">
        <v>0</v>
      </c>
      <c r="BR246" s="62">
        <v>0</v>
      </c>
      <c r="BS246" s="62">
        <v>0</v>
      </c>
      <c r="BT246" s="17">
        <v>0</v>
      </c>
      <c r="BU246" s="62">
        <f t="shared" si="182"/>
        <v>0</v>
      </c>
      <c r="BV246" s="62">
        <f t="shared" si="183"/>
        <v>0</v>
      </c>
      <c r="BW246" s="188" t="e">
        <f>(BV246-BU246)/BU246*100</f>
        <v>#DIV/0!</v>
      </c>
      <c r="BX246" s="184">
        <v>0</v>
      </c>
      <c r="BY246" s="185">
        <v>0</v>
      </c>
      <c r="BZ246" s="189">
        <v>0</v>
      </c>
      <c r="CA246" s="63">
        <f t="shared" si="184"/>
        <v>0</v>
      </c>
      <c r="CB246" s="63">
        <f t="shared" si="185"/>
        <v>0</v>
      </c>
      <c r="CC246" s="64" t="e">
        <f>(CB246-CA246)/CA246*100</f>
        <v>#DIV/0!</v>
      </c>
      <c r="CD246" s="185">
        <v>0</v>
      </c>
      <c r="CE246" s="65">
        <v>0</v>
      </c>
      <c r="CF246" s="62">
        <v>0</v>
      </c>
      <c r="CG246" s="60">
        <f t="shared" si="186"/>
        <v>3</v>
      </c>
      <c r="CH246" s="63"/>
      <c r="CI246" s="63"/>
      <c r="CJ246" s="63"/>
      <c r="CK246" s="66"/>
      <c r="CL246" s="63"/>
      <c r="CM246" s="63"/>
      <c r="CN246" s="63"/>
      <c r="CO246" s="63"/>
      <c r="CP246" s="190">
        <v>100</v>
      </c>
      <c r="CQ246" s="184">
        <v>0</v>
      </c>
      <c r="CR246" s="185">
        <v>3</v>
      </c>
      <c r="CS246" s="186">
        <v>100</v>
      </c>
    </row>
    <row r="247" spans="3:97" ht="13.5" hidden="1" x14ac:dyDescent="0.25">
      <c r="C247" s="181">
        <v>8801</v>
      </c>
      <c r="D247" s="182" t="s">
        <v>358</v>
      </c>
      <c r="G247" s="184">
        <v>1471.855</v>
      </c>
      <c r="H247" s="184">
        <v>19740.03</v>
      </c>
      <c r="I247" s="184">
        <v>23654.915000000001</v>
      </c>
      <c r="J247" s="184">
        <v>93.950999999999993</v>
      </c>
      <c r="K247" s="185">
        <v>16894.323</v>
      </c>
      <c r="L247" s="14">
        <f t="shared" si="213"/>
        <v>17882.057668359041</v>
      </c>
      <c r="M247" s="15">
        <f>LOGEST(G247:K247)*100-100</f>
        <v>-4.5599819080425732</v>
      </c>
      <c r="N247" s="184">
        <v>2500</v>
      </c>
      <c r="O247" s="185">
        <v>80.760000000000005</v>
      </c>
      <c r="P247" s="186">
        <f>(O247-N247)/N247*100</f>
        <v>-96.769599999999983</v>
      </c>
      <c r="Q247" s="62">
        <f t="shared" si="173"/>
        <v>-2475</v>
      </c>
      <c r="R247" s="62">
        <f t="shared" si="174"/>
        <v>0</v>
      </c>
      <c r="S247" s="17">
        <f>(R247-Q247)/Q247*100</f>
        <v>-100</v>
      </c>
      <c r="T247" s="62">
        <v>68.950999999999993</v>
      </c>
      <c r="U247" s="62">
        <v>3</v>
      </c>
      <c r="V247" s="187">
        <v>-95.649084132209822</v>
      </c>
      <c r="W247" s="62">
        <f t="shared" si="175"/>
        <v>2406.049</v>
      </c>
      <c r="X247" s="62">
        <f t="shared" si="176"/>
        <v>0</v>
      </c>
      <c r="Y247" s="188">
        <v>100</v>
      </c>
      <c r="Z247" s="184">
        <v>25</v>
      </c>
      <c r="AA247" s="185">
        <v>5250</v>
      </c>
      <c r="AB247" s="189">
        <f>(AA247-Z247)/Z247*100</f>
        <v>20900</v>
      </c>
      <c r="AC247" s="63">
        <f t="shared" si="177"/>
        <v>2475</v>
      </c>
      <c r="AD247" s="63">
        <f t="shared" si="178"/>
        <v>0</v>
      </c>
      <c r="AE247" s="64">
        <f>(AD247-AC247)/AC247*100</f>
        <v>-100</v>
      </c>
      <c r="AF247" s="185">
        <v>0</v>
      </c>
      <c r="AG247" s="65">
        <v>0</v>
      </c>
      <c r="AH247" s="62">
        <v>80.760000000000005</v>
      </c>
      <c r="AI247" s="60">
        <f t="shared" si="179"/>
        <v>0</v>
      </c>
      <c r="AJ247" s="63"/>
      <c r="AK247" s="63"/>
      <c r="AL247" s="63"/>
      <c r="AM247" s="66"/>
      <c r="AN247" s="63"/>
      <c r="AO247" s="63"/>
      <c r="AP247" s="63"/>
      <c r="AQ247" s="63"/>
      <c r="AR247" s="190">
        <f>(AI247-AH247)/AH247*100</f>
        <v>-100</v>
      </c>
      <c r="AS247" s="184">
        <v>2500</v>
      </c>
      <c r="AT247" s="185">
        <v>80.760000000000005</v>
      </c>
      <c r="AU247" s="186">
        <f>(AT247-AS247)/AS247*100</f>
        <v>-96.769599999999983</v>
      </c>
      <c r="AY247" s="194">
        <v>8801</v>
      </c>
      <c r="AZ247" s="182" t="s">
        <v>358</v>
      </c>
      <c r="BE247" s="196">
        <v>1095</v>
      </c>
      <c r="BF247" s="196">
        <v>515</v>
      </c>
      <c r="BG247" s="196">
        <v>101.55</v>
      </c>
      <c r="BH247" s="196">
        <v>57</v>
      </c>
      <c r="BI247" s="197">
        <v>148.88999999999999</v>
      </c>
      <c r="BJ247" s="14">
        <f t="shared" si="215"/>
        <v>161.21052631578945</v>
      </c>
      <c r="BK247" s="15">
        <f>LOGEST(BE247:BI247)*100-100</f>
        <v>-46.160992554290537</v>
      </c>
      <c r="BL247" s="184">
        <v>73</v>
      </c>
      <c r="BM247" s="185">
        <v>0.2</v>
      </c>
      <c r="BN247" s="186">
        <f>(BM247-BL247)/BL247*100</f>
        <v>-99.726027397260282</v>
      </c>
      <c r="BO247" s="62">
        <f t="shared" si="180"/>
        <v>-23</v>
      </c>
      <c r="BP247" s="62">
        <f t="shared" si="181"/>
        <v>0</v>
      </c>
      <c r="BQ247" s="17">
        <f>(BP247-BO247)/BO247*100</f>
        <v>-100</v>
      </c>
      <c r="BR247" s="62">
        <v>7</v>
      </c>
      <c r="BS247" s="62">
        <v>0.39000000000000057</v>
      </c>
      <c r="BT247" s="17">
        <v>-94.428571428571416</v>
      </c>
      <c r="BU247" s="62">
        <f t="shared" si="182"/>
        <v>16</v>
      </c>
      <c r="BV247" s="62">
        <f t="shared" si="183"/>
        <v>0</v>
      </c>
      <c r="BW247" s="188">
        <v>100</v>
      </c>
      <c r="BX247" s="184">
        <v>50</v>
      </c>
      <c r="BY247" s="185">
        <v>97</v>
      </c>
      <c r="BZ247" s="189">
        <f>(BY247-BX247)/BX247*100</f>
        <v>94</v>
      </c>
      <c r="CA247" s="63">
        <f t="shared" si="184"/>
        <v>23</v>
      </c>
      <c r="CB247" s="63">
        <f t="shared" si="185"/>
        <v>0</v>
      </c>
      <c r="CC247" s="64">
        <f>(CB247-CA247)/CA247*100</f>
        <v>-100</v>
      </c>
      <c r="CD247" s="185">
        <v>0</v>
      </c>
      <c r="CE247" s="65">
        <v>0</v>
      </c>
      <c r="CF247" s="62">
        <v>0.2</v>
      </c>
      <c r="CG247" s="60">
        <f t="shared" si="186"/>
        <v>0</v>
      </c>
      <c r="CH247" s="63"/>
      <c r="CI247" s="63"/>
      <c r="CJ247" s="63"/>
      <c r="CK247" s="66"/>
      <c r="CL247" s="63"/>
      <c r="CM247" s="63"/>
      <c r="CN247" s="63"/>
      <c r="CO247" s="63"/>
      <c r="CP247" s="190">
        <f>(CG247-CF247)/CF247*100</f>
        <v>-100</v>
      </c>
      <c r="CQ247" s="184">
        <v>73</v>
      </c>
      <c r="CR247" s="185">
        <v>0.2</v>
      </c>
      <c r="CS247" s="186">
        <f>(CR247-CQ247)/CQ247*100</f>
        <v>-99.726027397260282</v>
      </c>
    </row>
    <row r="248" spans="3:97" ht="13.5" hidden="1" x14ac:dyDescent="0.25">
      <c r="C248" s="181" t="s">
        <v>359</v>
      </c>
      <c r="D248" s="182" t="s">
        <v>360</v>
      </c>
      <c r="G248" s="184">
        <v>9164.5580000000009</v>
      </c>
      <c r="H248" s="184">
        <v>196</v>
      </c>
      <c r="I248" s="184">
        <v>3698.8500000000004</v>
      </c>
      <c r="J248" s="184">
        <v>7.992</v>
      </c>
      <c r="K248" s="185">
        <v>2162.2469999999998</v>
      </c>
      <c r="L248" s="14">
        <f t="shared" si="213"/>
        <v>26955.142642642637</v>
      </c>
      <c r="M248" s="15">
        <f>LOGEST(G248:K248)*100-100</f>
        <v>-45.600025488892406</v>
      </c>
      <c r="N248" s="184">
        <v>2.9969999999999999</v>
      </c>
      <c r="O248" s="185">
        <v>0</v>
      </c>
      <c r="P248" s="186">
        <f>(O248-N248)/N248*100</f>
        <v>-100</v>
      </c>
      <c r="Q248" s="62">
        <f t="shared" si="173"/>
        <v>-1.9969999999999999</v>
      </c>
      <c r="R248" s="62">
        <f t="shared" si="174"/>
        <v>25</v>
      </c>
      <c r="S248" s="17">
        <v>100</v>
      </c>
      <c r="T248" s="62">
        <v>0</v>
      </c>
      <c r="U248" s="62">
        <v>452.84999999999997</v>
      </c>
      <c r="V248" s="187">
        <v>100</v>
      </c>
      <c r="W248" s="62">
        <f t="shared" si="175"/>
        <v>2.9969999999999999</v>
      </c>
      <c r="X248" s="62">
        <f t="shared" si="176"/>
        <v>0</v>
      </c>
      <c r="Y248" s="188">
        <f>(X248-W248)/W248*100</f>
        <v>-100</v>
      </c>
      <c r="Z248" s="184">
        <v>1</v>
      </c>
      <c r="AA248" s="185">
        <v>212.99700000000001</v>
      </c>
      <c r="AB248" s="189">
        <f>(AA248-Z248)/Z248*100</f>
        <v>21199.7</v>
      </c>
      <c r="AC248" s="63">
        <f t="shared" si="177"/>
        <v>2.9969999999999999</v>
      </c>
      <c r="AD248" s="63">
        <f t="shared" si="178"/>
        <v>0</v>
      </c>
      <c r="AE248" s="64">
        <f>(AD248-AC248)/AC248*100</f>
        <v>-100</v>
      </c>
      <c r="AF248" s="185">
        <v>0</v>
      </c>
      <c r="AG248" s="65">
        <v>0</v>
      </c>
      <c r="AH248" s="62">
        <v>0</v>
      </c>
      <c r="AI248" s="60">
        <f t="shared" si="179"/>
        <v>25</v>
      </c>
      <c r="AJ248" s="63"/>
      <c r="AK248" s="63"/>
      <c r="AL248" s="63"/>
      <c r="AM248" s="66"/>
      <c r="AN248" s="63"/>
      <c r="AO248" s="63"/>
      <c r="AP248" s="63"/>
      <c r="AQ248" s="63"/>
      <c r="AR248" s="190">
        <v>100</v>
      </c>
      <c r="AS248" s="184">
        <v>3.9969999999999999</v>
      </c>
      <c r="AT248" s="185">
        <v>25</v>
      </c>
      <c r="AU248" s="186">
        <f>(AT248-AS248)/AS248*100</f>
        <v>525.46910182636987</v>
      </c>
      <c r="AY248" s="194" t="s">
        <v>359</v>
      </c>
      <c r="AZ248" s="182" t="s">
        <v>360</v>
      </c>
      <c r="BE248" s="196">
        <v>2124</v>
      </c>
      <c r="BF248" s="196">
        <v>51.5</v>
      </c>
      <c r="BG248" s="196">
        <v>425.23999999999995</v>
      </c>
      <c r="BH248" s="196">
        <v>14.78</v>
      </c>
      <c r="BI248" s="197">
        <v>936.56000000000006</v>
      </c>
      <c r="BJ248" s="14">
        <f t="shared" si="215"/>
        <v>6236.6711772665776</v>
      </c>
      <c r="BK248" s="15">
        <f>LOGEST(BE248:BI248)*100-100</f>
        <v>-25.068756634321261</v>
      </c>
      <c r="BL248" s="184">
        <v>1.3199999999999998</v>
      </c>
      <c r="BM248" s="185">
        <v>0</v>
      </c>
      <c r="BN248" s="186">
        <f>(BM248-BL248)/BL248*100</f>
        <v>-100</v>
      </c>
      <c r="BO248" s="62">
        <f t="shared" si="180"/>
        <v>-1.0399999999999998</v>
      </c>
      <c r="BP248" s="62">
        <f t="shared" si="181"/>
        <v>1</v>
      </c>
      <c r="BQ248" s="17">
        <v>100</v>
      </c>
      <c r="BR248" s="62">
        <v>0</v>
      </c>
      <c r="BS248" s="62">
        <v>530.06999999999994</v>
      </c>
      <c r="BT248" s="17">
        <v>100</v>
      </c>
      <c r="BU248" s="62">
        <f t="shared" si="182"/>
        <v>2.5100000000000002</v>
      </c>
      <c r="BV248" s="62">
        <f t="shared" si="183"/>
        <v>0</v>
      </c>
      <c r="BW248" s="188">
        <f>(BV248-BU248)/BU248*100</f>
        <v>-100</v>
      </c>
      <c r="BX248" s="184">
        <v>0.28000000000000003</v>
      </c>
      <c r="BY248" s="185">
        <v>303.29000000000002</v>
      </c>
      <c r="BZ248" s="189">
        <v>100</v>
      </c>
      <c r="CA248" s="63">
        <f t="shared" si="184"/>
        <v>2.5099999999999998</v>
      </c>
      <c r="CB248" s="63">
        <f t="shared" si="185"/>
        <v>0</v>
      </c>
      <c r="CC248" s="64">
        <f>(CB248-CA248)/CA248*100</f>
        <v>-100</v>
      </c>
      <c r="CD248" s="185">
        <v>0</v>
      </c>
      <c r="CE248" s="65">
        <v>0</v>
      </c>
      <c r="CF248" s="62">
        <v>0</v>
      </c>
      <c r="CG248" s="60">
        <f t="shared" si="186"/>
        <v>1</v>
      </c>
      <c r="CH248" s="63"/>
      <c r="CI248" s="63"/>
      <c r="CJ248" s="63"/>
      <c r="CK248" s="66"/>
      <c r="CL248" s="63"/>
      <c r="CM248" s="63"/>
      <c r="CN248" s="63"/>
      <c r="CO248" s="63"/>
      <c r="CP248" s="190">
        <v>100</v>
      </c>
      <c r="CQ248" s="184">
        <v>2.79</v>
      </c>
      <c r="CR248" s="185">
        <v>1</v>
      </c>
      <c r="CS248" s="186">
        <f>(CR248-CQ248)/CQ248*100</f>
        <v>-64.157706093189972</v>
      </c>
    </row>
    <row r="249" spans="3:97" ht="13.5" hidden="1" x14ac:dyDescent="0.25">
      <c r="C249" s="181">
        <v>8411</v>
      </c>
      <c r="D249" s="182" t="s">
        <v>361</v>
      </c>
      <c r="G249" s="184">
        <v>831095.9</v>
      </c>
      <c r="H249" s="184">
        <v>972.91399999999999</v>
      </c>
      <c r="I249" s="184">
        <v>0</v>
      </c>
      <c r="J249" s="184">
        <v>0</v>
      </c>
      <c r="K249" s="185">
        <v>0</v>
      </c>
      <c r="L249" s="14">
        <v>0</v>
      </c>
      <c r="M249" s="15">
        <v>0</v>
      </c>
      <c r="N249" s="184">
        <v>0</v>
      </c>
      <c r="O249" s="185">
        <v>16.638999999999999</v>
      </c>
      <c r="P249" s="186">
        <v>100</v>
      </c>
      <c r="Q249" s="62">
        <f t="shared" si="173"/>
        <v>0</v>
      </c>
      <c r="R249" s="62">
        <f t="shared" si="174"/>
        <v>0</v>
      </c>
      <c r="S249" s="17">
        <v>0</v>
      </c>
      <c r="T249" s="62">
        <v>0</v>
      </c>
      <c r="U249" s="62">
        <v>0</v>
      </c>
      <c r="V249" s="187">
        <v>0</v>
      </c>
      <c r="W249" s="62">
        <f t="shared" si="175"/>
        <v>0</v>
      </c>
      <c r="X249" s="62">
        <f t="shared" si="176"/>
        <v>0</v>
      </c>
      <c r="Y249" s="188">
        <v>0</v>
      </c>
      <c r="Z249" s="184">
        <v>0</v>
      </c>
      <c r="AA249" s="185">
        <v>0</v>
      </c>
      <c r="AB249" s="189">
        <v>0</v>
      </c>
      <c r="AC249" s="63">
        <f t="shared" si="177"/>
        <v>0</v>
      </c>
      <c r="AD249" s="63">
        <f t="shared" si="178"/>
        <v>0</v>
      </c>
      <c r="AE249" s="64">
        <v>0</v>
      </c>
      <c r="AF249" s="185">
        <v>16.638999999999999</v>
      </c>
      <c r="AG249" s="65">
        <v>0</v>
      </c>
      <c r="AH249" s="62">
        <v>0</v>
      </c>
      <c r="AI249" s="60">
        <f t="shared" si="179"/>
        <v>0</v>
      </c>
      <c r="AJ249" s="63"/>
      <c r="AK249" s="63"/>
      <c r="AL249" s="63"/>
      <c r="AM249" s="66"/>
      <c r="AN249" s="63"/>
      <c r="AO249" s="63"/>
      <c r="AP249" s="63"/>
      <c r="AQ249" s="63"/>
      <c r="AR249" s="190">
        <v>0</v>
      </c>
      <c r="AS249" s="184">
        <v>0</v>
      </c>
      <c r="AT249" s="185">
        <v>16.638999999999999</v>
      </c>
      <c r="AU249" s="186">
        <v>100</v>
      </c>
      <c r="AY249" s="194">
        <v>8411</v>
      </c>
      <c r="AZ249" s="182" t="s">
        <v>361</v>
      </c>
      <c r="BE249" s="196">
        <v>528</v>
      </c>
      <c r="BF249" s="196">
        <v>2.4</v>
      </c>
      <c r="BG249" s="196">
        <v>0</v>
      </c>
      <c r="BH249" s="196">
        <v>0</v>
      </c>
      <c r="BI249" s="197">
        <v>0</v>
      </c>
      <c r="BJ249" s="14">
        <v>0</v>
      </c>
      <c r="BK249" s="15">
        <v>0</v>
      </c>
      <c r="BL249" s="184">
        <v>0</v>
      </c>
      <c r="BM249" s="185">
        <v>11.5</v>
      </c>
      <c r="BN249" s="186">
        <v>100</v>
      </c>
      <c r="BO249" s="62">
        <f t="shared" si="180"/>
        <v>0</v>
      </c>
      <c r="BP249" s="62">
        <f t="shared" si="181"/>
        <v>0</v>
      </c>
      <c r="BQ249" s="17">
        <v>0</v>
      </c>
      <c r="BR249" s="62">
        <v>0</v>
      </c>
      <c r="BS249" s="62">
        <v>0</v>
      </c>
      <c r="BT249" s="17">
        <v>0</v>
      </c>
      <c r="BU249" s="62">
        <f t="shared" si="182"/>
        <v>0</v>
      </c>
      <c r="BV249" s="62">
        <f t="shared" si="183"/>
        <v>0</v>
      </c>
      <c r="BW249" s="188">
        <v>0</v>
      </c>
      <c r="BX249" s="184">
        <v>0</v>
      </c>
      <c r="BY249" s="185">
        <v>0</v>
      </c>
      <c r="BZ249" s="189">
        <v>0</v>
      </c>
      <c r="CA249" s="63">
        <f t="shared" si="184"/>
        <v>0</v>
      </c>
      <c r="CB249" s="63">
        <f t="shared" si="185"/>
        <v>0</v>
      </c>
      <c r="CC249" s="64">
        <v>0</v>
      </c>
      <c r="CD249" s="185">
        <v>11.5</v>
      </c>
      <c r="CE249" s="65">
        <v>0</v>
      </c>
      <c r="CF249" s="62">
        <v>0</v>
      </c>
      <c r="CG249" s="60">
        <f t="shared" si="186"/>
        <v>0</v>
      </c>
      <c r="CH249" s="63"/>
      <c r="CI249" s="63"/>
      <c r="CJ249" s="63"/>
      <c r="CK249" s="66"/>
      <c r="CL249" s="63"/>
      <c r="CM249" s="63"/>
      <c r="CN249" s="63"/>
      <c r="CO249" s="63"/>
      <c r="CP249" s="190">
        <v>0</v>
      </c>
      <c r="CQ249" s="184">
        <v>0</v>
      </c>
      <c r="CR249" s="185">
        <v>11.5</v>
      </c>
      <c r="CS249" s="186">
        <v>100</v>
      </c>
    </row>
    <row r="250" spans="3:97" ht="13.5" hidden="1" x14ac:dyDescent="0.25">
      <c r="C250" s="181">
        <v>8461</v>
      </c>
      <c r="D250" s="182" t="s">
        <v>362</v>
      </c>
      <c r="G250" s="184">
        <v>925</v>
      </c>
      <c r="H250" s="184">
        <v>0</v>
      </c>
      <c r="I250" s="184">
        <v>900</v>
      </c>
      <c r="J250" s="184">
        <v>0</v>
      </c>
      <c r="K250" s="185">
        <v>0</v>
      </c>
      <c r="L250" s="14">
        <v>0</v>
      </c>
      <c r="M250" s="15">
        <v>0</v>
      </c>
      <c r="N250" s="184">
        <v>0</v>
      </c>
      <c r="O250" s="185">
        <v>0</v>
      </c>
      <c r="P250" s="186">
        <v>0</v>
      </c>
      <c r="Q250" s="62">
        <f t="shared" si="173"/>
        <v>0</v>
      </c>
      <c r="R250" s="62">
        <f t="shared" si="174"/>
        <v>4.0289999999999999</v>
      </c>
      <c r="S250" s="17">
        <v>0</v>
      </c>
      <c r="T250" s="62">
        <v>0</v>
      </c>
      <c r="U250" s="62">
        <v>0</v>
      </c>
      <c r="V250" s="187">
        <v>0</v>
      </c>
      <c r="W250" s="62">
        <f t="shared" si="175"/>
        <v>0</v>
      </c>
      <c r="X250" s="62">
        <f t="shared" si="176"/>
        <v>0</v>
      </c>
      <c r="Y250" s="188">
        <v>0</v>
      </c>
      <c r="Z250" s="184"/>
      <c r="AA250" s="185"/>
      <c r="AB250" s="189">
        <v>0</v>
      </c>
      <c r="AC250" s="63">
        <f t="shared" si="177"/>
        <v>0</v>
      </c>
      <c r="AD250" s="63">
        <f t="shared" si="178"/>
        <v>0</v>
      </c>
      <c r="AE250" s="64">
        <v>0</v>
      </c>
      <c r="AF250" s="185">
        <v>0</v>
      </c>
      <c r="AG250" s="65">
        <v>0</v>
      </c>
      <c r="AH250" s="62">
        <v>0</v>
      </c>
      <c r="AI250" s="60">
        <f t="shared" si="179"/>
        <v>4.0289999999999999</v>
      </c>
      <c r="AJ250" s="63"/>
      <c r="AK250" s="63"/>
      <c r="AL250" s="63"/>
      <c r="AM250" s="66"/>
      <c r="AN250" s="63"/>
      <c r="AO250" s="63"/>
      <c r="AP250" s="63"/>
      <c r="AQ250" s="63"/>
      <c r="AR250" s="190">
        <v>100</v>
      </c>
      <c r="AS250" s="184">
        <v>0</v>
      </c>
      <c r="AT250" s="185">
        <v>4.0289999999999999</v>
      </c>
      <c r="AU250" s="186">
        <v>100</v>
      </c>
      <c r="AY250" s="194">
        <v>8461</v>
      </c>
      <c r="AZ250" s="182" t="s">
        <v>362</v>
      </c>
      <c r="BE250" s="196">
        <v>175</v>
      </c>
      <c r="BF250" s="196">
        <v>0</v>
      </c>
      <c r="BG250" s="196">
        <v>90</v>
      </c>
      <c r="BH250" s="196">
        <v>0</v>
      </c>
      <c r="BI250" s="197">
        <v>0</v>
      </c>
      <c r="BJ250" s="14">
        <v>0</v>
      </c>
      <c r="BK250" s="15">
        <v>0</v>
      </c>
      <c r="BL250" s="184">
        <v>0</v>
      </c>
      <c r="BM250" s="185">
        <v>0</v>
      </c>
      <c r="BN250" s="186">
        <v>0</v>
      </c>
      <c r="BO250" s="62">
        <f t="shared" si="180"/>
        <v>0</v>
      </c>
      <c r="BP250" s="62">
        <f t="shared" si="181"/>
        <v>4.5999999999999996</v>
      </c>
      <c r="BQ250" s="17">
        <v>0</v>
      </c>
      <c r="BR250" s="62">
        <v>0</v>
      </c>
      <c r="BS250" s="62">
        <v>0</v>
      </c>
      <c r="BT250" s="17">
        <v>0</v>
      </c>
      <c r="BU250" s="62">
        <f t="shared" si="182"/>
        <v>0</v>
      </c>
      <c r="BV250" s="62">
        <f t="shared" si="183"/>
        <v>0</v>
      </c>
      <c r="BW250" s="188">
        <v>0</v>
      </c>
      <c r="BX250" s="184"/>
      <c r="BY250" s="185"/>
      <c r="BZ250" s="189">
        <v>0</v>
      </c>
      <c r="CA250" s="63">
        <f t="shared" si="184"/>
        <v>0</v>
      </c>
      <c r="CB250" s="63">
        <f t="shared" si="185"/>
        <v>0</v>
      </c>
      <c r="CC250" s="64">
        <v>0</v>
      </c>
      <c r="CD250" s="185">
        <v>0</v>
      </c>
      <c r="CE250" s="65">
        <v>0</v>
      </c>
      <c r="CF250" s="62">
        <v>0</v>
      </c>
      <c r="CG250" s="60">
        <f t="shared" si="186"/>
        <v>4.5999999999999996</v>
      </c>
      <c r="CH250" s="63"/>
      <c r="CI250" s="63"/>
      <c r="CJ250" s="63"/>
      <c r="CK250" s="66"/>
      <c r="CL250" s="63"/>
      <c r="CM250" s="63"/>
      <c r="CN250" s="63"/>
      <c r="CO250" s="63"/>
      <c r="CP250" s="190">
        <v>100</v>
      </c>
      <c r="CQ250" s="184">
        <v>0</v>
      </c>
      <c r="CR250" s="185">
        <v>4.5999999999999996</v>
      </c>
      <c r="CS250" s="186">
        <v>100</v>
      </c>
    </row>
    <row r="251" spans="3:97" ht="13.5" hidden="1" x14ac:dyDescent="0.25">
      <c r="C251" s="181" t="s">
        <v>363</v>
      </c>
      <c r="D251" s="182" t="s">
        <v>364</v>
      </c>
      <c r="G251" s="184">
        <v>1617.9110000000001</v>
      </c>
      <c r="H251" s="184">
        <v>369</v>
      </c>
      <c r="I251" s="184">
        <v>679766.96800000011</v>
      </c>
      <c r="J251" s="184">
        <v>25405.8</v>
      </c>
      <c r="K251" s="185">
        <v>38453.666000000005</v>
      </c>
      <c r="L251" s="14">
        <f t="shared" ref="L251:L256" si="217">(K251-J251)/J251*100</f>
        <v>51.357823804013279</v>
      </c>
      <c r="M251" s="15">
        <f>LOGEST(G251:K251)*100-100</f>
        <v>187.73141089589041</v>
      </c>
      <c r="N251" s="184">
        <v>37910.47</v>
      </c>
      <c r="O251" s="185">
        <v>3</v>
      </c>
      <c r="P251" s="186">
        <f>(O251-N251)/N251*100</f>
        <v>-99.992086618815335</v>
      </c>
      <c r="Q251" s="62">
        <f t="shared" si="173"/>
        <v>-27317.47</v>
      </c>
      <c r="R251" s="62">
        <f t="shared" si="174"/>
        <v>0</v>
      </c>
      <c r="S251" s="17">
        <f>(R251-Q251)/Q251*100</f>
        <v>-100</v>
      </c>
      <c r="T251" s="62">
        <v>14812.8</v>
      </c>
      <c r="U251" s="62">
        <v>53.209999999999127</v>
      </c>
      <c r="V251" s="187">
        <v>-99.64078364657594</v>
      </c>
      <c r="W251" s="62">
        <f t="shared" si="175"/>
        <v>12504.669999999998</v>
      </c>
      <c r="X251" s="62">
        <f t="shared" si="176"/>
        <v>0</v>
      </c>
      <c r="Y251" s="188">
        <v>100</v>
      </c>
      <c r="Z251" s="184">
        <v>10593</v>
      </c>
      <c r="AA251" s="185">
        <v>37910.47</v>
      </c>
      <c r="AB251" s="189">
        <f>(AA251-Z251)/Z251*100</f>
        <v>257.88228075143962</v>
      </c>
      <c r="AC251" s="63">
        <f t="shared" si="177"/>
        <v>27317.47</v>
      </c>
      <c r="AD251" s="63">
        <f t="shared" si="178"/>
        <v>0</v>
      </c>
      <c r="AE251" s="64">
        <f>(AD251-AC251)/AC251*100</f>
        <v>-100</v>
      </c>
      <c r="AF251" s="185">
        <v>3</v>
      </c>
      <c r="AG251" s="65">
        <v>0</v>
      </c>
      <c r="AH251" s="62">
        <v>0</v>
      </c>
      <c r="AI251" s="60">
        <f t="shared" si="179"/>
        <v>0</v>
      </c>
      <c r="AJ251" s="63"/>
      <c r="AK251" s="63"/>
      <c r="AL251" s="63"/>
      <c r="AM251" s="66"/>
      <c r="AN251" s="63"/>
      <c r="AO251" s="63"/>
      <c r="AP251" s="63"/>
      <c r="AQ251" s="63"/>
      <c r="AR251" s="190">
        <v>0</v>
      </c>
      <c r="AS251" s="184">
        <v>37910.47</v>
      </c>
      <c r="AT251" s="185">
        <v>3</v>
      </c>
      <c r="AU251" s="186">
        <f>(AT251-AS251)/AS251*100</f>
        <v>-99.992086618815335</v>
      </c>
      <c r="AY251" s="194" t="s">
        <v>363</v>
      </c>
      <c r="AZ251" s="182" t="s">
        <v>364</v>
      </c>
      <c r="BE251" s="196">
        <v>77</v>
      </c>
      <c r="BF251" s="196">
        <v>713.4</v>
      </c>
      <c r="BG251" s="196">
        <v>6552.98</v>
      </c>
      <c r="BH251" s="196">
        <v>5139.34</v>
      </c>
      <c r="BI251" s="197">
        <v>26933.7</v>
      </c>
      <c r="BJ251" s="14">
        <f t="shared" ref="BJ251:BJ256" si="218">(BI251-BH251)/BH251*100</f>
        <v>424.06923846252636</v>
      </c>
      <c r="BK251" s="15">
        <f>LOGEST(BE251:BI251)*100-100</f>
        <v>293.11397509986051</v>
      </c>
      <c r="BL251" s="184">
        <v>26930.5</v>
      </c>
      <c r="BM251" s="185">
        <v>0.12</v>
      </c>
      <c r="BN251" s="186">
        <f>(BM251-BL251)/BL251*100</f>
        <v>-99.999554408570219</v>
      </c>
      <c r="BO251" s="62">
        <f t="shared" si="180"/>
        <v>-22725.16</v>
      </c>
      <c r="BP251" s="62">
        <f t="shared" si="181"/>
        <v>0</v>
      </c>
      <c r="BQ251" s="17">
        <f>(BP251-BO251)/BO251*100</f>
        <v>-100</v>
      </c>
      <c r="BR251" s="62">
        <v>934</v>
      </c>
      <c r="BS251" s="62">
        <v>2.7000000000007276</v>
      </c>
      <c r="BT251" s="17">
        <v>-99.710920770877863</v>
      </c>
      <c r="BU251" s="62">
        <f t="shared" si="182"/>
        <v>21791.160000000003</v>
      </c>
      <c r="BV251" s="62">
        <f t="shared" si="183"/>
        <v>0</v>
      </c>
      <c r="BW251" s="188">
        <v>100</v>
      </c>
      <c r="BX251" s="184">
        <v>4205.34</v>
      </c>
      <c r="BY251" s="185">
        <v>26930.5</v>
      </c>
      <c r="BZ251" s="189">
        <f>(BY251-BX251)/BX251*100</f>
        <v>540.38817313225559</v>
      </c>
      <c r="CA251" s="63">
        <f t="shared" si="184"/>
        <v>22725.16</v>
      </c>
      <c r="CB251" s="63">
        <f t="shared" si="185"/>
        <v>0</v>
      </c>
      <c r="CC251" s="64">
        <f>(CB251-CA251)/CA251*100</f>
        <v>-100</v>
      </c>
      <c r="CD251" s="185">
        <v>0.12</v>
      </c>
      <c r="CE251" s="65">
        <v>0</v>
      </c>
      <c r="CF251" s="62">
        <v>0</v>
      </c>
      <c r="CG251" s="60">
        <f t="shared" si="186"/>
        <v>0</v>
      </c>
      <c r="CH251" s="63"/>
      <c r="CI251" s="63"/>
      <c r="CJ251" s="63"/>
      <c r="CK251" s="66"/>
      <c r="CL251" s="63"/>
      <c r="CM251" s="63"/>
      <c r="CN251" s="63"/>
      <c r="CO251" s="63"/>
      <c r="CP251" s="190">
        <v>0</v>
      </c>
      <c r="CQ251" s="184">
        <v>26930.5</v>
      </c>
      <c r="CR251" s="185">
        <v>0.12</v>
      </c>
      <c r="CS251" s="186">
        <f>(CR251-CQ251)/CQ251*100</f>
        <v>-99.999554408570219</v>
      </c>
    </row>
    <row r="252" spans="3:97" ht="13.5" hidden="1" x14ac:dyDescent="0.25">
      <c r="C252" s="181">
        <v>8431</v>
      </c>
      <c r="D252" s="182" t="s">
        <v>365</v>
      </c>
      <c r="G252" s="184">
        <v>40297.300000000003</v>
      </c>
      <c r="H252" s="184">
        <v>12936.86</v>
      </c>
      <c r="I252" s="184">
        <v>26895.605</v>
      </c>
      <c r="J252" s="184">
        <v>2037.8610000000001</v>
      </c>
      <c r="K252" s="185">
        <v>277754.58799999999</v>
      </c>
      <c r="L252" s="14">
        <f t="shared" si="217"/>
        <v>13529.712134439003</v>
      </c>
      <c r="M252" s="15">
        <f>LOGEST(G252:K252)*100-100</f>
        <v>22.29582371453516</v>
      </c>
      <c r="N252" s="184">
        <v>277729.59999999998</v>
      </c>
      <c r="O252" s="185">
        <v>3</v>
      </c>
      <c r="P252" s="186">
        <f>(O252-N252)/N252*100</f>
        <v>-99.998919812652304</v>
      </c>
      <c r="Q252" s="62">
        <f t="shared" si="173"/>
        <v>-276591.739</v>
      </c>
      <c r="R252" s="62">
        <f t="shared" si="174"/>
        <v>0</v>
      </c>
      <c r="S252" s="17">
        <v>100</v>
      </c>
      <c r="T252" s="62">
        <v>0</v>
      </c>
      <c r="U252" s="62">
        <v>0</v>
      </c>
      <c r="V252" s="187">
        <v>0</v>
      </c>
      <c r="W252" s="62">
        <f t="shared" si="175"/>
        <v>276596.72700000007</v>
      </c>
      <c r="X252" s="62">
        <f t="shared" si="176"/>
        <v>0</v>
      </c>
      <c r="Y252" s="188">
        <f>(X252-W252)/W252*100</f>
        <v>-100</v>
      </c>
      <c r="Z252" s="184">
        <v>1137.8610000000001</v>
      </c>
      <c r="AA252" s="185">
        <v>277734.58799999999</v>
      </c>
      <c r="AB252" s="189">
        <f>(AA252-Z252)/Z252*100</f>
        <v>24308.481176523317</v>
      </c>
      <c r="AC252" s="63">
        <f t="shared" si="177"/>
        <v>276596.72700000001</v>
      </c>
      <c r="AD252" s="63">
        <f t="shared" si="178"/>
        <v>0</v>
      </c>
      <c r="AE252" s="64">
        <f>(AD252-AC252)/AC252*100</f>
        <v>-100</v>
      </c>
      <c r="AF252" s="185">
        <v>0</v>
      </c>
      <c r="AG252" s="65">
        <v>3</v>
      </c>
      <c r="AH252" s="62">
        <v>0</v>
      </c>
      <c r="AI252" s="60">
        <f t="shared" si="179"/>
        <v>0</v>
      </c>
      <c r="AJ252" s="63"/>
      <c r="AK252" s="63"/>
      <c r="AL252" s="63"/>
      <c r="AM252" s="66"/>
      <c r="AN252" s="63"/>
      <c r="AO252" s="63"/>
      <c r="AP252" s="63"/>
      <c r="AQ252" s="63"/>
      <c r="AR252" s="190">
        <v>0</v>
      </c>
      <c r="AS252" s="184">
        <v>277734.58799999999</v>
      </c>
      <c r="AT252" s="185">
        <v>3</v>
      </c>
      <c r="AU252" s="186">
        <f>(AT252-AS252)/AS252*100</f>
        <v>-99.998919832052039</v>
      </c>
      <c r="AY252" s="194">
        <v>8431</v>
      </c>
      <c r="AZ252" s="182" t="s">
        <v>365</v>
      </c>
      <c r="BE252" s="196">
        <v>35696</v>
      </c>
      <c r="BF252" s="196">
        <v>2290</v>
      </c>
      <c r="BG252" s="196">
        <v>503</v>
      </c>
      <c r="BH252" s="196">
        <v>24</v>
      </c>
      <c r="BI252" s="197">
        <v>49263.8</v>
      </c>
      <c r="BJ252" s="14">
        <f t="shared" si="218"/>
        <v>205165.83333333334</v>
      </c>
      <c r="BK252" s="15">
        <f>LOGEST(BE252:BI252)*100-100</f>
        <v>-32.388706134354408</v>
      </c>
      <c r="BL252" s="184">
        <v>49213</v>
      </c>
      <c r="BM252" s="185">
        <v>0.5</v>
      </c>
      <c r="BN252" s="186">
        <f>(BM252-BL252)/BL252*100</f>
        <v>-99.998984008290492</v>
      </c>
      <c r="BO252" s="62">
        <f t="shared" si="180"/>
        <v>-49192</v>
      </c>
      <c r="BP252" s="62">
        <f t="shared" si="181"/>
        <v>0</v>
      </c>
      <c r="BQ252" s="17">
        <v>100</v>
      </c>
      <c r="BR252" s="62">
        <v>0</v>
      </c>
      <c r="BS252" s="62">
        <v>0</v>
      </c>
      <c r="BT252" s="17">
        <v>0</v>
      </c>
      <c r="BU252" s="62">
        <f t="shared" si="182"/>
        <v>49192.800000000003</v>
      </c>
      <c r="BV252" s="62">
        <f t="shared" si="183"/>
        <v>0</v>
      </c>
      <c r="BW252" s="188">
        <f>(BV252-BU252)/BU252*100</f>
        <v>-100</v>
      </c>
      <c r="BX252" s="184">
        <v>21</v>
      </c>
      <c r="BY252" s="185">
        <v>49213.8</v>
      </c>
      <c r="BZ252" s="189">
        <f>(BY252-BX252)/BX252*100</f>
        <v>234251.42857142861</v>
      </c>
      <c r="CA252" s="63">
        <f t="shared" si="184"/>
        <v>49192.800000000003</v>
      </c>
      <c r="CB252" s="63">
        <f t="shared" si="185"/>
        <v>0</v>
      </c>
      <c r="CC252" s="64">
        <f>(CB252-CA252)/CA252*100</f>
        <v>-100</v>
      </c>
      <c r="CD252" s="185">
        <v>0</v>
      </c>
      <c r="CE252" s="65">
        <v>0.5</v>
      </c>
      <c r="CF252" s="62">
        <v>0</v>
      </c>
      <c r="CG252" s="60">
        <f t="shared" si="186"/>
        <v>0</v>
      </c>
      <c r="CH252" s="63"/>
      <c r="CI252" s="63"/>
      <c r="CJ252" s="63"/>
      <c r="CK252" s="66"/>
      <c r="CL252" s="63"/>
      <c r="CM252" s="63"/>
      <c r="CN252" s="63"/>
      <c r="CO252" s="63"/>
      <c r="CP252" s="190">
        <v>0</v>
      </c>
      <c r="CQ252" s="184">
        <v>49213.8</v>
      </c>
      <c r="CR252" s="185">
        <v>0.5</v>
      </c>
      <c r="CS252" s="186">
        <f>(CR252-CQ252)/CQ252*100</f>
        <v>-99.998984024806049</v>
      </c>
    </row>
    <row r="253" spans="3:97" ht="13.5" hidden="1" x14ac:dyDescent="0.25">
      <c r="C253" s="181">
        <v>370120</v>
      </c>
      <c r="D253" s="182" t="s">
        <v>366</v>
      </c>
      <c r="G253" s="184">
        <v>0</v>
      </c>
      <c r="H253" s="184">
        <v>1127258.1399999999</v>
      </c>
      <c r="I253" s="184">
        <v>6792.2619999999997</v>
      </c>
      <c r="J253" s="184">
        <v>7272.116</v>
      </c>
      <c r="K253" s="185">
        <v>16273.19</v>
      </c>
      <c r="L253" s="14">
        <f t="shared" si="217"/>
        <v>123.77517080310601</v>
      </c>
      <c r="M253" s="15">
        <v>0</v>
      </c>
      <c r="N253" s="184">
        <v>0</v>
      </c>
      <c r="O253" s="185">
        <v>0.93899999999999995</v>
      </c>
      <c r="P253" s="186">
        <v>100</v>
      </c>
      <c r="Q253" s="62">
        <f t="shared" si="173"/>
        <v>7151.93</v>
      </c>
      <c r="R253" s="62">
        <f t="shared" si="174"/>
        <v>0</v>
      </c>
      <c r="S253" s="17">
        <v>100</v>
      </c>
      <c r="T253" s="62">
        <v>120.18599999999969</v>
      </c>
      <c r="U253" s="62">
        <v>295.53999999999996</v>
      </c>
      <c r="V253" s="187">
        <v>145.90218494666661</v>
      </c>
      <c r="W253" s="62">
        <f t="shared" si="175"/>
        <v>-7272.116</v>
      </c>
      <c r="X253" s="62">
        <f t="shared" si="176"/>
        <v>0</v>
      </c>
      <c r="Y253" s="188">
        <v>100</v>
      </c>
      <c r="Z253" s="184">
        <v>7151.93</v>
      </c>
      <c r="AA253" s="185">
        <v>2890.81</v>
      </c>
      <c r="AB253" s="189">
        <f>(AA253-Z253)/Z253*100</f>
        <v>-59.580001482117432</v>
      </c>
      <c r="AC253" s="63">
        <f t="shared" si="177"/>
        <v>-7151.93</v>
      </c>
      <c r="AD253" s="63">
        <f t="shared" si="178"/>
        <v>0</v>
      </c>
      <c r="AE253" s="64">
        <f>(AD253-AC253)/AC253*100</f>
        <v>-100</v>
      </c>
      <c r="AF253" s="185">
        <v>0</v>
      </c>
      <c r="AG253" s="65">
        <v>0</v>
      </c>
      <c r="AH253" s="62">
        <v>0.93899999999999995</v>
      </c>
      <c r="AI253" s="60">
        <f t="shared" si="179"/>
        <v>0</v>
      </c>
      <c r="AJ253" s="63"/>
      <c r="AK253" s="63"/>
      <c r="AL253" s="63"/>
      <c r="AM253" s="66"/>
      <c r="AN253" s="63"/>
      <c r="AO253" s="63"/>
      <c r="AP253" s="63"/>
      <c r="AQ253" s="63"/>
      <c r="AR253" s="190">
        <f>(AI253-AH253)/AH253*100</f>
        <v>-100</v>
      </c>
      <c r="AS253" s="184">
        <v>0</v>
      </c>
      <c r="AT253" s="185">
        <v>0.93899999999999995</v>
      </c>
      <c r="AU253" s="186">
        <v>100</v>
      </c>
      <c r="AY253" s="194">
        <v>370120</v>
      </c>
      <c r="AZ253" s="182" t="s">
        <v>366</v>
      </c>
      <c r="BE253" s="196">
        <v>0</v>
      </c>
      <c r="BF253" s="196">
        <v>75847.41</v>
      </c>
      <c r="BG253" s="196">
        <v>175.3</v>
      </c>
      <c r="BH253" s="196">
        <v>710</v>
      </c>
      <c r="BI253" s="197">
        <v>7466.4199999999992</v>
      </c>
      <c r="BJ253" s="14">
        <f t="shared" si="218"/>
        <v>951.60845070422533</v>
      </c>
      <c r="BK253" s="15">
        <v>0</v>
      </c>
      <c r="BL253" s="184">
        <v>0</v>
      </c>
      <c r="BM253" s="185">
        <v>3</v>
      </c>
      <c r="BN253" s="186">
        <v>100</v>
      </c>
      <c r="BO253" s="62">
        <f t="shared" si="180"/>
        <v>671</v>
      </c>
      <c r="BP253" s="62">
        <f t="shared" si="181"/>
        <v>0</v>
      </c>
      <c r="BQ253" s="17">
        <v>100</v>
      </c>
      <c r="BR253" s="62">
        <v>39</v>
      </c>
      <c r="BS253" s="62">
        <v>5.7899999999999991</v>
      </c>
      <c r="BT253" s="17">
        <v>-85.15384615384616</v>
      </c>
      <c r="BU253" s="62">
        <f t="shared" si="182"/>
        <v>-710</v>
      </c>
      <c r="BV253" s="62">
        <f t="shared" si="183"/>
        <v>0</v>
      </c>
      <c r="BW253" s="188">
        <v>100</v>
      </c>
      <c r="BX253" s="184">
        <v>671</v>
      </c>
      <c r="BY253" s="185">
        <v>27.4</v>
      </c>
      <c r="BZ253" s="189">
        <f>(BY253-BX253)/BX253*100</f>
        <v>-95.916542473919534</v>
      </c>
      <c r="CA253" s="63">
        <f t="shared" si="184"/>
        <v>-671</v>
      </c>
      <c r="CB253" s="63">
        <f t="shared" si="185"/>
        <v>0</v>
      </c>
      <c r="CC253" s="64">
        <f>(CB253-CA253)/CA253*100</f>
        <v>-100</v>
      </c>
      <c r="CD253" s="185">
        <v>0</v>
      </c>
      <c r="CE253" s="65">
        <v>0</v>
      </c>
      <c r="CF253" s="62">
        <v>3</v>
      </c>
      <c r="CG253" s="60">
        <f t="shared" si="186"/>
        <v>0</v>
      </c>
      <c r="CH253" s="63"/>
      <c r="CI253" s="63"/>
      <c r="CJ253" s="63"/>
      <c r="CK253" s="66"/>
      <c r="CL253" s="63"/>
      <c r="CM253" s="63"/>
      <c r="CN253" s="63"/>
      <c r="CO253" s="63"/>
      <c r="CP253" s="190">
        <f>(CG253-CF253)/CF253*100</f>
        <v>-100</v>
      </c>
      <c r="CQ253" s="184">
        <v>0</v>
      </c>
      <c r="CR253" s="185">
        <v>3</v>
      </c>
      <c r="CS253" s="186">
        <v>100</v>
      </c>
    </row>
    <row r="254" spans="3:97" ht="13.5" hidden="1" x14ac:dyDescent="0.25">
      <c r="C254" s="181" t="s">
        <v>367</v>
      </c>
      <c r="D254" s="182" t="s">
        <v>368</v>
      </c>
      <c r="G254" s="184">
        <v>3705</v>
      </c>
      <c r="H254" s="184">
        <v>3547.8</v>
      </c>
      <c r="I254" s="184">
        <v>12100.85</v>
      </c>
      <c r="J254" s="184">
        <v>4955.5</v>
      </c>
      <c r="K254" s="185">
        <v>7900.85</v>
      </c>
      <c r="L254" s="14">
        <f t="shared" si="217"/>
        <v>59.435980223993546</v>
      </c>
      <c r="M254" s="15">
        <f>LOGEST(G254:K254)*100-100</f>
        <v>20.306739245755992</v>
      </c>
      <c r="N254" s="184">
        <v>0</v>
      </c>
      <c r="O254" s="185">
        <v>0</v>
      </c>
      <c r="P254" s="186">
        <v>0</v>
      </c>
      <c r="Q254" s="62">
        <f t="shared" si="173"/>
        <v>4955.5</v>
      </c>
      <c r="R254" s="62">
        <f t="shared" si="174"/>
        <v>0</v>
      </c>
      <c r="S254" s="17">
        <f>(R254-Q254)/Q254*100</f>
        <v>-100</v>
      </c>
      <c r="T254" s="62">
        <v>0</v>
      </c>
      <c r="U254" s="62">
        <v>2284.75</v>
      </c>
      <c r="V254" s="187">
        <v>100</v>
      </c>
      <c r="W254" s="62">
        <f t="shared" si="175"/>
        <v>-4955.5</v>
      </c>
      <c r="X254" s="62">
        <f t="shared" si="176"/>
        <v>0</v>
      </c>
      <c r="Y254" s="188">
        <v>100</v>
      </c>
      <c r="Z254" s="184">
        <v>4955.5</v>
      </c>
      <c r="AA254" s="185">
        <v>4047</v>
      </c>
      <c r="AB254" s="189">
        <f>(AA254-Z254)/Z254*100</f>
        <v>-18.333165170013118</v>
      </c>
      <c r="AC254" s="63">
        <f t="shared" si="177"/>
        <v>-4955.5</v>
      </c>
      <c r="AD254" s="63">
        <f t="shared" si="178"/>
        <v>0</v>
      </c>
      <c r="AE254" s="64">
        <v>100</v>
      </c>
      <c r="AF254" s="185">
        <v>0</v>
      </c>
      <c r="AG254" s="65">
        <v>0</v>
      </c>
      <c r="AH254" s="62">
        <v>0</v>
      </c>
      <c r="AI254" s="60">
        <f t="shared" si="179"/>
        <v>0</v>
      </c>
      <c r="AJ254" s="63"/>
      <c r="AK254" s="63"/>
      <c r="AL254" s="63"/>
      <c r="AM254" s="66"/>
      <c r="AN254" s="63"/>
      <c r="AO254" s="63"/>
      <c r="AP254" s="63"/>
      <c r="AQ254" s="63"/>
      <c r="AR254" s="190">
        <v>0</v>
      </c>
      <c r="AS254" s="184">
        <v>0</v>
      </c>
      <c r="AT254" s="185">
        <v>0</v>
      </c>
      <c r="AU254" s="186">
        <v>0</v>
      </c>
      <c r="AY254" s="181" t="s">
        <v>367</v>
      </c>
      <c r="AZ254" s="182" t="s">
        <v>368</v>
      </c>
      <c r="BE254" s="196">
        <v>979</v>
      </c>
      <c r="BF254" s="196">
        <v>711.2</v>
      </c>
      <c r="BG254" s="196">
        <v>1190</v>
      </c>
      <c r="BH254" s="196">
        <v>195</v>
      </c>
      <c r="BI254" s="197">
        <v>508</v>
      </c>
      <c r="BJ254" s="14">
        <f t="shared" si="218"/>
        <v>160.51282051282053</v>
      </c>
      <c r="BK254" s="15">
        <f>LOGEST(BE254:BI254)*100-100</f>
        <v>-22.941510728298937</v>
      </c>
      <c r="BL254" s="184">
        <v>0</v>
      </c>
      <c r="BM254" s="185">
        <v>0</v>
      </c>
      <c r="BN254" s="186">
        <v>0</v>
      </c>
      <c r="BO254" s="62">
        <f t="shared" si="180"/>
        <v>195</v>
      </c>
      <c r="BP254" s="62">
        <f t="shared" si="181"/>
        <v>0</v>
      </c>
      <c r="BQ254" s="17">
        <f>(BP254-BO254)/BO254*100</f>
        <v>-100</v>
      </c>
      <c r="BR254" s="62">
        <v>0</v>
      </c>
      <c r="BS254" s="62">
        <v>188</v>
      </c>
      <c r="BT254" s="17">
        <v>100</v>
      </c>
      <c r="BU254" s="62">
        <f t="shared" si="182"/>
        <v>-195</v>
      </c>
      <c r="BV254" s="62">
        <f t="shared" si="183"/>
        <v>0</v>
      </c>
      <c r="BW254" s="188">
        <v>100</v>
      </c>
      <c r="BX254" s="184">
        <v>195</v>
      </c>
      <c r="BY254" s="185">
        <v>271</v>
      </c>
      <c r="BZ254" s="189">
        <f>(BY254-BX254)/BX254*100</f>
        <v>38.974358974358978</v>
      </c>
      <c r="CA254" s="63">
        <f t="shared" si="184"/>
        <v>-195</v>
      </c>
      <c r="CB254" s="63">
        <f t="shared" si="185"/>
        <v>0</v>
      </c>
      <c r="CC254" s="64">
        <v>100</v>
      </c>
      <c r="CD254" s="185">
        <v>0</v>
      </c>
      <c r="CE254" s="65">
        <v>0</v>
      </c>
      <c r="CF254" s="62">
        <v>0</v>
      </c>
      <c r="CG254" s="60">
        <f t="shared" si="186"/>
        <v>0</v>
      </c>
      <c r="CH254" s="63"/>
      <c r="CI254" s="63"/>
      <c r="CJ254" s="63"/>
      <c r="CK254" s="66"/>
      <c r="CL254" s="63"/>
      <c r="CM254" s="63"/>
      <c r="CN254" s="63"/>
      <c r="CO254" s="63"/>
      <c r="CP254" s="190">
        <v>0</v>
      </c>
      <c r="CQ254" s="184">
        <v>0</v>
      </c>
      <c r="CR254" s="185">
        <v>0</v>
      </c>
      <c r="CS254" s="186">
        <v>0</v>
      </c>
    </row>
    <row r="255" spans="3:97" ht="13.5" hidden="1" x14ac:dyDescent="0.25">
      <c r="C255" s="181" t="s">
        <v>369</v>
      </c>
      <c r="D255" s="182" t="s">
        <v>370</v>
      </c>
      <c r="G255" s="184">
        <v>217780</v>
      </c>
      <c r="H255" s="184">
        <v>102254.75</v>
      </c>
      <c r="I255" s="184">
        <v>3055.1</v>
      </c>
      <c r="J255" s="184">
        <v>3750.0419999999999</v>
      </c>
      <c r="K255" s="185">
        <v>2007.9459999999999</v>
      </c>
      <c r="L255" s="14">
        <f t="shared" si="217"/>
        <v>-46.455373033155361</v>
      </c>
      <c r="M255" s="15">
        <f>LOGEST(G255:K255)*100-100</f>
        <v>-71.856243074523675</v>
      </c>
      <c r="N255" s="184">
        <v>101.129</v>
      </c>
      <c r="O255" s="185">
        <v>0</v>
      </c>
      <c r="P255" s="186">
        <f>(O255-N255)/N255*100</f>
        <v>-100</v>
      </c>
      <c r="Q255" s="62">
        <f t="shared" si="173"/>
        <v>3643.913</v>
      </c>
      <c r="R255" s="62">
        <f t="shared" si="174"/>
        <v>0</v>
      </c>
      <c r="S255" s="17">
        <f>(R255-Q255)/Q255*100</f>
        <v>-100</v>
      </c>
      <c r="T255" s="314">
        <v>-8.3488771451811772E-14</v>
      </c>
      <c r="U255" s="62">
        <v>1782.9920000000002</v>
      </c>
      <c r="V255" s="187">
        <v>100</v>
      </c>
      <c r="W255" s="62">
        <f t="shared" si="175"/>
        <v>-3643.913</v>
      </c>
      <c r="X255" s="62">
        <f t="shared" si="176"/>
        <v>0</v>
      </c>
      <c r="Y255" s="188">
        <f>(X255-W255)/W255*100</f>
        <v>-100</v>
      </c>
      <c r="Z255" s="184">
        <v>3745.0419999999999</v>
      </c>
      <c r="AA255" s="185">
        <v>210.12900000000002</v>
      </c>
      <c r="AB255" s="189">
        <f>(AA255-Z255)/Z255*100</f>
        <v>-94.389141697209283</v>
      </c>
      <c r="AC255" s="63">
        <f t="shared" si="177"/>
        <v>-3643.913</v>
      </c>
      <c r="AD255" s="63">
        <f t="shared" si="178"/>
        <v>0</v>
      </c>
      <c r="AE255" s="64">
        <f>(AD255-AC255)/AC255*100</f>
        <v>-100</v>
      </c>
      <c r="AF255" s="185">
        <v>0</v>
      </c>
      <c r="AG255" s="65">
        <v>0</v>
      </c>
      <c r="AH255" s="62">
        <v>0</v>
      </c>
      <c r="AI255" s="60">
        <f t="shared" si="179"/>
        <v>0</v>
      </c>
      <c r="AJ255" s="63"/>
      <c r="AK255" s="63"/>
      <c r="AL255" s="63"/>
      <c r="AM255" s="66"/>
      <c r="AN255" s="63"/>
      <c r="AO255" s="63"/>
      <c r="AP255" s="63"/>
      <c r="AQ255" s="63"/>
      <c r="AR255" s="190">
        <v>0</v>
      </c>
      <c r="AS255" s="184">
        <v>101.129</v>
      </c>
      <c r="AT255" s="185">
        <v>0</v>
      </c>
      <c r="AU255" s="186">
        <f>(AT255-AS255)/AS255*100</f>
        <v>-100</v>
      </c>
      <c r="AY255" s="194" t="s">
        <v>369</v>
      </c>
      <c r="AZ255" s="182" t="s">
        <v>370</v>
      </c>
      <c r="BE255" s="196">
        <v>105963</v>
      </c>
      <c r="BF255" s="196">
        <v>22632.52</v>
      </c>
      <c r="BG255" s="196">
        <v>2709.73</v>
      </c>
      <c r="BH255" s="196">
        <v>31.34</v>
      </c>
      <c r="BI255" s="197">
        <v>360.5</v>
      </c>
      <c r="BJ255" s="14">
        <f t="shared" si="218"/>
        <v>1050.2871729419273</v>
      </c>
      <c r="BK255" s="15">
        <f>LOGEST(BE255:BI255)*100-100</f>
        <v>-83.385517728547356</v>
      </c>
      <c r="BL255" s="184">
        <v>5.6</v>
      </c>
      <c r="BM255" s="185">
        <v>0</v>
      </c>
      <c r="BN255" s="186">
        <f>(BM255-BL255)/BL255*100</f>
        <v>-100</v>
      </c>
      <c r="BO255" s="62">
        <f t="shared" si="180"/>
        <v>22.4</v>
      </c>
      <c r="BP255" s="62">
        <f t="shared" si="181"/>
        <v>0</v>
      </c>
      <c r="BQ255" s="17">
        <f>(BP255-BO255)/BO255*100</f>
        <v>-100</v>
      </c>
      <c r="BR255" s="62">
        <v>0</v>
      </c>
      <c r="BS255" s="62">
        <v>288.3</v>
      </c>
      <c r="BT255" s="17">
        <v>100</v>
      </c>
      <c r="BU255" s="62">
        <f t="shared" si="182"/>
        <v>-22.4</v>
      </c>
      <c r="BV255" s="62">
        <f t="shared" si="183"/>
        <v>0</v>
      </c>
      <c r="BW255" s="188">
        <f>(BV255-BU255)/BU255*100</f>
        <v>-100</v>
      </c>
      <c r="BX255" s="184">
        <v>28</v>
      </c>
      <c r="BY255" s="185">
        <v>12.2</v>
      </c>
      <c r="BZ255" s="189">
        <f>(BY255-BX255)/BX255*100</f>
        <v>-56.428571428571431</v>
      </c>
      <c r="CA255" s="63">
        <f t="shared" si="184"/>
        <v>-22.4</v>
      </c>
      <c r="CB255" s="63">
        <f t="shared" si="185"/>
        <v>0</v>
      </c>
      <c r="CC255" s="64">
        <f>(CB255-CA255)/CA255*100</f>
        <v>-100</v>
      </c>
      <c r="CD255" s="185">
        <v>0</v>
      </c>
      <c r="CE255" s="65">
        <v>0</v>
      </c>
      <c r="CF255" s="62">
        <v>0</v>
      </c>
      <c r="CG255" s="60">
        <f t="shared" si="186"/>
        <v>0</v>
      </c>
      <c r="CH255" s="63"/>
      <c r="CI255" s="63"/>
      <c r="CJ255" s="63"/>
      <c r="CK255" s="66"/>
      <c r="CL255" s="63"/>
      <c r="CM255" s="63"/>
      <c r="CN255" s="63"/>
      <c r="CO255" s="63"/>
      <c r="CP255" s="190">
        <v>0</v>
      </c>
      <c r="CQ255" s="184">
        <v>5.6</v>
      </c>
      <c r="CR255" s="185">
        <v>0</v>
      </c>
      <c r="CS255" s="186">
        <f>(CR255-CQ255)/CQ255*100</f>
        <v>-100</v>
      </c>
    </row>
    <row r="256" spans="3:97" ht="13.5" hidden="1" x14ac:dyDescent="0.25">
      <c r="C256" s="181" t="s">
        <v>371</v>
      </c>
      <c r="D256" s="182" t="s">
        <v>372</v>
      </c>
      <c r="G256" s="184">
        <v>171843</v>
      </c>
      <c r="H256" s="184">
        <v>11510.25</v>
      </c>
      <c r="I256" s="184">
        <v>21238.25</v>
      </c>
      <c r="J256" s="184">
        <v>8347.0400000000009</v>
      </c>
      <c r="K256" s="185">
        <v>2980.8</v>
      </c>
      <c r="L256" s="14">
        <f t="shared" si="217"/>
        <v>-64.289137227088887</v>
      </c>
      <c r="M256" s="15">
        <f>LOGEST(G256:K256)*100-100</f>
        <v>-56.958740429761818</v>
      </c>
      <c r="N256" s="184">
        <v>0</v>
      </c>
      <c r="O256" s="185">
        <v>0</v>
      </c>
      <c r="P256" s="186">
        <v>0</v>
      </c>
      <c r="Q256" s="62">
        <f t="shared" si="173"/>
        <v>0</v>
      </c>
      <c r="R256" s="62">
        <f t="shared" si="174"/>
        <v>0</v>
      </c>
      <c r="S256" s="17">
        <v>0</v>
      </c>
      <c r="T256" s="62">
        <v>5797.04</v>
      </c>
      <c r="U256" s="62">
        <v>2980.8</v>
      </c>
      <c r="V256" s="187">
        <v>-48.580654954942517</v>
      </c>
      <c r="W256" s="62">
        <f t="shared" si="175"/>
        <v>-5797.04</v>
      </c>
      <c r="X256" s="62">
        <f t="shared" si="176"/>
        <v>0</v>
      </c>
      <c r="Y256" s="188">
        <f>(X256-W256)/W256*100</f>
        <v>-100</v>
      </c>
      <c r="Z256" s="184"/>
      <c r="AA256" s="185"/>
      <c r="AB256" s="189">
        <v>0</v>
      </c>
      <c r="AC256" s="63">
        <f t="shared" si="177"/>
        <v>0</v>
      </c>
      <c r="AD256" s="63">
        <f t="shared" si="178"/>
        <v>0</v>
      </c>
      <c r="AE256" s="64" t="e">
        <f>(AD256-AC256)/AC256*100</f>
        <v>#DIV/0!</v>
      </c>
      <c r="AF256" s="185">
        <v>0</v>
      </c>
      <c r="AG256" s="65">
        <v>0</v>
      </c>
      <c r="AH256" s="62">
        <v>0</v>
      </c>
      <c r="AI256" s="60">
        <f t="shared" si="179"/>
        <v>0</v>
      </c>
      <c r="AJ256" s="63"/>
      <c r="AK256" s="63"/>
      <c r="AL256" s="63"/>
      <c r="AM256" s="66"/>
      <c r="AN256" s="63"/>
      <c r="AO256" s="63"/>
      <c r="AP256" s="63"/>
      <c r="AQ256" s="63"/>
      <c r="AR256" s="190">
        <v>0</v>
      </c>
      <c r="AS256" s="184">
        <v>0</v>
      </c>
      <c r="AT256" s="185">
        <v>0</v>
      </c>
      <c r="AU256" s="186">
        <v>0</v>
      </c>
      <c r="AY256" s="181" t="s">
        <v>371</v>
      </c>
      <c r="AZ256" s="182" t="s">
        <v>372</v>
      </c>
      <c r="BE256" s="196">
        <v>44072</v>
      </c>
      <c r="BF256" s="196">
        <v>1000</v>
      </c>
      <c r="BG256" s="196">
        <v>5848</v>
      </c>
      <c r="BH256" s="196">
        <v>1789</v>
      </c>
      <c r="BI256" s="197">
        <v>560</v>
      </c>
      <c r="BJ256" s="14">
        <f t="shared" si="218"/>
        <v>-68.69759642258245</v>
      </c>
      <c r="BK256" s="15">
        <f>LOGEST(BE256:BI256)*100-100</f>
        <v>-55.73442728275247</v>
      </c>
      <c r="BL256" s="184">
        <v>0</v>
      </c>
      <c r="BM256" s="185">
        <v>0</v>
      </c>
      <c r="BN256" s="186">
        <v>0</v>
      </c>
      <c r="BO256" s="62">
        <f t="shared" si="180"/>
        <v>0</v>
      </c>
      <c r="BP256" s="62">
        <f t="shared" si="181"/>
        <v>0</v>
      </c>
      <c r="BQ256" s="17">
        <v>0</v>
      </c>
      <c r="BR256" s="62">
        <v>1289</v>
      </c>
      <c r="BS256" s="62">
        <v>560</v>
      </c>
      <c r="BT256" s="17">
        <v>-56.555469356089993</v>
      </c>
      <c r="BU256" s="62">
        <f t="shared" si="182"/>
        <v>-1289</v>
      </c>
      <c r="BV256" s="62">
        <f t="shared" si="183"/>
        <v>0</v>
      </c>
      <c r="BW256" s="188">
        <f>(BV256-BU256)/BU256*100</f>
        <v>-100</v>
      </c>
      <c r="BX256" s="184"/>
      <c r="BY256" s="185"/>
      <c r="BZ256" s="189">
        <v>0</v>
      </c>
      <c r="CA256" s="63">
        <f t="shared" si="184"/>
        <v>0</v>
      </c>
      <c r="CB256" s="63">
        <f t="shared" si="185"/>
        <v>0</v>
      </c>
      <c r="CC256" s="64" t="e">
        <f>(CB256-CA256)/CA256*100</f>
        <v>#DIV/0!</v>
      </c>
      <c r="CD256" s="185">
        <v>0</v>
      </c>
      <c r="CE256" s="65">
        <v>0</v>
      </c>
      <c r="CF256" s="62">
        <v>0</v>
      </c>
      <c r="CG256" s="60">
        <f t="shared" si="186"/>
        <v>0</v>
      </c>
      <c r="CH256" s="63"/>
      <c r="CI256" s="63"/>
      <c r="CJ256" s="63"/>
      <c r="CK256" s="66"/>
      <c r="CL256" s="63"/>
      <c r="CM256" s="63"/>
      <c r="CN256" s="63"/>
      <c r="CO256" s="63"/>
      <c r="CP256" s="190">
        <v>0</v>
      </c>
      <c r="CQ256" s="184">
        <v>0</v>
      </c>
      <c r="CR256" s="185">
        <v>0</v>
      </c>
      <c r="CS256" s="186">
        <v>0</v>
      </c>
    </row>
    <row r="257" spans="3:97" ht="13.5" hidden="1" x14ac:dyDescent="0.25">
      <c r="C257" s="181" t="s">
        <v>373</v>
      </c>
      <c r="D257" s="182" t="s">
        <v>374</v>
      </c>
      <c r="G257" s="184">
        <v>170317.21</v>
      </c>
      <c r="H257" s="184">
        <v>0</v>
      </c>
      <c r="I257" s="184">
        <v>0</v>
      </c>
      <c r="J257" s="184">
        <v>0</v>
      </c>
      <c r="K257" s="185">
        <v>0</v>
      </c>
      <c r="L257" s="14">
        <v>0</v>
      </c>
      <c r="M257" s="15">
        <v>0</v>
      </c>
      <c r="N257" s="184">
        <v>0</v>
      </c>
      <c r="O257" s="185">
        <v>0</v>
      </c>
      <c r="P257" s="186">
        <v>0</v>
      </c>
      <c r="Q257" s="62">
        <f t="shared" si="173"/>
        <v>0</v>
      </c>
      <c r="R257" s="62">
        <f t="shared" si="174"/>
        <v>0</v>
      </c>
      <c r="S257" s="17">
        <v>0</v>
      </c>
      <c r="T257" s="62">
        <v>0</v>
      </c>
      <c r="U257" s="62">
        <v>0</v>
      </c>
      <c r="V257" s="187">
        <v>0</v>
      </c>
      <c r="W257" s="62">
        <f t="shared" si="175"/>
        <v>0</v>
      </c>
      <c r="X257" s="62">
        <f t="shared" si="176"/>
        <v>0</v>
      </c>
      <c r="Y257" s="188">
        <v>0</v>
      </c>
      <c r="Z257" s="184">
        <v>0</v>
      </c>
      <c r="AA257" s="185">
        <v>0</v>
      </c>
      <c r="AB257" s="189">
        <v>0</v>
      </c>
      <c r="AC257" s="63">
        <f t="shared" si="177"/>
        <v>0</v>
      </c>
      <c r="AD257" s="63">
        <f t="shared" si="178"/>
        <v>0</v>
      </c>
      <c r="AE257" s="64">
        <v>0</v>
      </c>
      <c r="AF257" s="185">
        <v>0</v>
      </c>
      <c r="AG257" s="65">
        <v>0</v>
      </c>
      <c r="AH257" s="62">
        <v>0</v>
      </c>
      <c r="AI257" s="60">
        <f t="shared" si="179"/>
        <v>0</v>
      </c>
      <c r="AJ257" s="63"/>
      <c r="AK257" s="63"/>
      <c r="AL257" s="63"/>
      <c r="AM257" s="66"/>
      <c r="AN257" s="63"/>
      <c r="AO257" s="63"/>
      <c r="AP257" s="63"/>
      <c r="AQ257" s="63"/>
      <c r="AR257" s="190">
        <v>0</v>
      </c>
      <c r="AS257" s="184">
        <v>0</v>
      </c>
      <c r="AT257" s="185">
        <v>0</v>
      </c>
      <c r="AU257" s="186">
        <v>0</v>
      </c>
      <c r="AY257" s="194" t="s">
        <v>373</v>
      </c>
      <c r="AZ257" s="182" t="s">
        <v>374</v>
      </c>
      <c r="BE257" s="196">
        <v>154050</v>
      </c>
      <c r="BF257" s="196">
        <v>0</v>
      </c>
      <c r="BG257" s="196">
        <v>0</v>
      </c>
      <c r="BH257" s="196">
        <v>0</v>
      </c>
      <c r="BI257" s="197">
        <v>0</v>
      </c>
      <c r="BJ257" s="14">
        <v>0</v>
      </c>
      <c r="BK257" s="15">
        <v>0</v>
      </c>
      <c r="BL257" s="184">
        <v>0</v>
      </c>
      <c r="BM257" s="185">
        <v>0</v>
      </c>
      <c r="BN257" s="186">
        <v>0</v>
      </c>
      <c r="BO257" s="62">
        <f t="shared" si="180"/>
        <v>0</v>
      </c>
      <c r="BP257" s="62">
        <f t="shared" si="181"/>
        <v>0</v>
      </c>
      <c r="BQ257" s="17">
        <v>0</v>
      </c>
      <c r="BR257" s="62">
        <v>0</v>
      </c>
      <c r="BS257" s="62">
        <v>0</v>
      </c>
      <c r="BT257" s="17">
        <v>0</v>
      </c>
      <c r="BU257" s="62">
        <f t="shared" si="182"/>
        <v>0</v>
      </c>
      <c r="BV257" s="62">
        <f t="shared" si="183"/>
        <v>0</v>
      </c>
      <c r="BW257" s="188">
        <v>0</v>
      </c>
      <c r="BX257" s="184">
        <v>0</v>
      </c>
      <c r="BY257" s="185">
        <v>0</v>
      </c>
      <c r="BZ257" s="189">
        <v>0</v>
      </c>
      <c r="CA257" s="63">
        <f t="shared" si="184"/>
        <v>0</v>
      </c>
      <c r="CB257" s="63">
        <f t="shared" si="185"/>
        <v>0</v>
      </c>
      <c r="CC257" s="64">
        <v>0</v>
      </c>
      <c r="CD257" s="185">
        <v>0</v>
      </c>
      <c r="CE257" s="65">
        <v>0</v>
      </c>
      <c r="CF257" s="62">
        <v>0</v>
      </c>
      <c r="CG257" s="60">
        <f t="shared" si="186"/>
        <v>0</v>
      </c>
      <c r="CH257" s="63"/>
      <c r="CI257" s="63"/>
      <c r="CJ257" s="63"/>
      <c r="CK257" s="66"/>
      <c r="CL257" s="63"/>
      <c r="CM257" s="63"/>
      <c r="CN257" s="63"/>
      <c r="CO257" s="63"/>
      <c r="CP257" s="190">
        <v>0</v>
      </c>
      <c r="CQ257" s="184">
        <v>0</v>
      </c>
      <c r="CR257" s="185">
        <v>0</v>
      </c>
      <c r="CS257" s="186">
        <v>0</v>
      </c>
    </row>
    <row r="258" spans="3:97" ht="13.5" hidden="1" x14ac:dyDescent="0.25">
      <c r="C258" s="181" t="s">
        <v>375</v>
      </c>
      <c r="D258" s="310" t="s">
        <v>376</v>
      </c>
      <c r="G258" s="184">
        <v>0</v>
      </c>
      <c r="H258" s="184">
        <v>0</v>
      </c>
      <c r="I258" s="184">
        <v>0</v>
      </c>
      <c r="J258" s="184">
        <v>714.78700000000003</v>
      </c>
      <c r="K258" s="185">
        <v>0</v>
      </c>
      <c r="L258" s="14">
        <f>(K258-J258)/J258*100</f>
        <v>-100</v>
      </c>
      <c r="M258" s="15">
        <v>0</v>
      </c>
      <c r="N258" s="184">
        <v>0</v>
      </c>
      <c r="O258" s="185">
        <v>0</v>
      </c>
      <c r="P258" s="186">
        <v>0</v>
      </c>
      <c r="Q258" s="62">
        <f t="shared" si="173"/>
        <v>0</v>
      </c>
      <c r="R258" s="62">
        <f t="shared" si="174"/>
        <v>0</v>
      </c>
      <c r="S258" s="17">
        <v>0</v>
      </c>
      <c r="T258" s="62">
        <v>0</v>
      </c>
      <c r="U258" s="62">
        <v>0</v>
      </c>
      <c r="V258" s="187">
        <v>0</v>
      </c>
      <c r="W258" s="62">
        <f t="shared" si="175"/>
        <v>0</v>
      </c>
      <c r="X258" s="62">
        <f t="shared" si="176"/>
        <v>0</v>
      </c>
      <c r="Y258" s="188" t="e">
        <f>(X258-W258)/W258*100</f>
        <v>#DIV/0!</v>
      </c>
      <c r="Z258" s="184"/>
      <c r="AA258" s="185"/>
      <c r="AB258" s="189">
        <v>0</v>
      </c>
      <c r="AC258" s="63">
        <f t="shared" si="177"/>
        <v>0</v>
      </c>
      <c r="AD258" s="63">
        <f t="shared" si="178"/>
        <v>0</v>
      </c>
      <c r="AE258" s="64" t="e">
        <f>(AD258-AC258)/AC258*100</f>
        <v>#DIV/0!</v>
      </c>
      <c r="AF258" s="185">
        <v>0</v>
      </c>
      <c r="AG258" s="65">
        <v>0</v>
      </c>
      <c r="AH258" s="62">
        <v>0</v>
      </c>
      <c r="AI258" s="60">
        <f t="shared" si="179"/>
        <v>0</v>
      </c>
      <c r="AJ258" s="63"/>
      <c r="AK258" s="63"/>
      <c r="AL258" s="63"/>
      <c r="AM258" s="66"/>
      <c r="AN258" s="63"/>
      <c r="AO258" s="63"/>
      <c r="AP258" s="63"/>
      <c r="AQ258" s="63"/>
      <c r="AR258" s="190">
        <v>0</v>
      </c>
      <c r="AS258" s="184">
        <v>0</v>
      </c>
      <c r="AT258" s="185">
        <v>0</v>
      </c>
      <c r="AU258" s="186">
        <v>0</v>
      </c>
      <c r="AY258" s="311" t="s">
        <v>375</v>
      </c>
      <c r="AZ258" s="310" t="s">
        <v>376</v>
      </c>
      <c r="BE258" s="196">
        <v>0</v>
      </c>
      <c r="BF258" s="196">
        <v>0</v>
      </c>
      <c r="BG258" s="196">
        <v>0</v>
      </c>
      <c r="BH258" s="196">
        <v>168.3</v>
      </c>
      <c r="BI258" s="197">
        <v>0</v>
      </c>
      <c r="BJ258" s="14">
        <f>(BI258-BH258)/BH258*100</f>
        <v>-100</v>
      </c>
      <c r="BK258" s="15">
        <v>0</v>
      </c>
      <c r="BL258" s="184">
        <v>0</v>
      </c>
      <c r="BM258" s="185">
        <v>0</v>
      </c>
      <c r="BN258" s="186">
        <v>0</v>
      </c>
      <c r="BO258" s="62">
        <f t="shared" si="180"/>
        <v>0</v>
      </c>
      <c r="BP258" s="62">
        <f t="shared" si="181"/>
        <v>0</v>
      </c>
      <c r="BQ258" s="17">
        <v>0</v>
      </c>
      <c r="BR258" s="62">
        <v>0</v>
      </c>
      <c r="BS258" s="62">
        <v>0</v>
      </c>
      <c r="BT258" s="17">
        <v>0</v>
      </c>
      <c r="BU258" s="62">
        <f t="shared" si="182"/>
        <v>0</v>
      </c>
      <c r="BV258" s="62">
        <f t="shared" si="183"/>
        <v>0</v>
      </c>
      <c r="BW258" s="188" t="e">
        <f>(BV258-BU258)/BU258*100</f>
        <v>#DIV/0!</v>
      </c>
      <c r="BX258" s="184"/>
      <c r="BY258" s="185"/>
      <c r="BZ258" s="189">
        <v>0</v>
      </c>
      <c r="CA258" s="63">
        <f t="shared" si="184"/>
        <v>0</v>
      </c>
      <c r="CB258" s="63">
        <f t="shared" si="185"/>
        <v>0</v>
      </c>
      <c r="CC258" s="64" t="e">
        <f>(CB258-CA258)/CA258*100</f>
        <v>#DIV/0!</v>
      </c>
      <c r="CD258" s="185">
        <v>0</v>
      </c>
      <c r="CE258" s="65">
        <v>0</v>
      </c>
      <c r="CF258" s="62">
        <v>0</v>
      </c>
      <c r="CG258" s="60">
        <f t="shared" si="186"/>
        <v>0</v>
      </c>
      <c r="CH258" s="63"/>
      <c r="CI258" s="63"/>
      <c r="CJ258" s="63"/>
      <c r="CK258" s="66"/>
      <c r="CL258" s="63"/>
      <c r="CM258" s="63"/>
      <c r="CN258" s="63"/>
      <c r="CO258" s="63"/>
      <c r="CP258" s="190">
        <v>0</v>
      </c>
      <c r="CQ258" s="184">
        <v>0</v>
      </c>
      <c r="CR258" s="185">
        <v>0</v>
      </c>
      <c r="CS258" s="186">
        <v>0</v>
      </c>
    </row>
    <row r="259" spans="3:97" ht="13.5" hidden="1" x14ac:dyDescent="0.25">
      <c r="C259" s="181" t="s">
        <v>377</v>
      </c>
      <c r="D259" s="310" t="s">
        <v>378</v>
      </c>
      <c r="G259" s="184">
        <v>112680</v>
      </c>
      <c r="H259" s="184">
        <v>136705</v>
      </c>
      <c r="I259" s="184">
        <v>3206837.1329999999</v>
      </c>
      <c r="J259" s="184">
        <v>2262749.6800000002</v>
      </c>
      <c r="K259" s="185">
        <v>4988032.2520000003</v>
      </c>
      <c r="L259" s="14">
        <f>(K259-J259)/J259*100</f>
        <v>120.44118693677154</v>
      </c>
      <c r="M259" s="15">
        <f>LOGEST(G259:K259)*100-100</f>
        <v>182.5541525062776</v>
      </c>
      <c r="N259" s="184">
        <v>0</v>
      </c>
      <c r="O259" s="185">
        <v>0</v>
      </c>
      <c r="P259" s="186">
        <v>0</v>
      </c>
      <c r="Q259" s="62">
        <f t="shared" si="173"/>
        <v>0</v>
      </c>
      <c r="R259" s="62">
        <f t="shared" si="174"/>
        <v>0</v>
      </c>
      <c r="S259" s="17">
        <v>100</v>
      </c>
      <c r="T259" s="62">
        <v>1916525.9790000001</v>
      </c>
      <c r="U259" s="62">
        <v>4207589.13</v>
      </c>
      <c r="V259" s="187">
        <v>119.54250430747746</v>
      </c>
      <c r="W259" s="62">
        <f t="shared" si="175"/>
        <v>-1916525.9790000001</v>
      </c>
      <c r="X259" s="62">
        <f t="shared" si="176"/>
        <v>0</v>
      </c>
      <c r="Y259" s="188">
        <f>(X259-W259)/W259*100</f>
        <v>-100</v>
      </c>
      <c r="Z259" s="184">
        <v>0</v>
      </c>
      <c r="AA259" s="185">
        <v>278.24</v>
      </c>
      <c r="AB259" s="189">
        <v>100</v>
      </c>
      <c r="AC259" s="63">
        <f t="shared" si="177"/>
        <v>0</v>
      </c>
      <c r="AD259" s="63">
        <f t="shared" si="178"/>
        <v>0</v>
      </c>
      <c r="AE259" s="64" t="e">
        <f>(AD259-AC259)/AC259*100</f>
        <v>#DIV/0!</v>
      </c>
      <c r="AF259" s="185">
        <v>0</v>
      </c>
      <c r="AG259" s="65">
        <v>0</v>
      </c>
      <c r="AH259" s="62">
        <v>0</v>
      </c>
      <c r="AI259" s="60">
        <f t="shared" si="179"/>
        <v>0</v>
      </c>
      <c r="AJ259" s="63"/>
      <c r="AK259" s="63"/>
      <c r="AL259" s="63"/>
      <c r="AM259" s="66"/>
      <c r="AN259" s="63"/>
      <c r="AO259" s="63"/>
      <c r="AP259" s="63"/>
      <c r="AQ259" s="63"/>
      <c r="AR259" s="190">
        <v>0</v>
      </c>
      <c r="AS259" s="184">
        <v>0</v>
      </c>
      <c r="AT259" s="185">
        <v>0</v>
      </c>
      <c r="AU259" s="186">
        <v>0</v>
      </c>
      <c r="AY259" s="311" t="s">
        <v>377</v>
      </c>
      <c r="AZ259" s="310" t="s">
        <v>378</v>
      </c>
      <c r="BE259" s="196">
        <v>108000</v>
      </c>
      <c r="BF259" s="196">
        <v>238700</v>
      </c>
      <c r="BG259" s="196">
        <v>1829064</v>
      </c>
      <c r="BH259" s="196">
        <v>1593725</v>
      </c>
      <c r="BI259" s="197">
        <v>3532467.5</v>
      </c>
      <c r="BJ259" s="14">
        <f>(BI259-BH259)/BH259*100</f>
        <v>121.64849644700308</v>
      </c>
      <c r="BK259" s="15">
        <f>LOGEST(BE259:BI259)*100-100</f>
        <v>142.87733030663415</v>
      </c>
      <c r="BL259" s="184">
        <v>0</v>
      </c>
      <c r="BM259" s="185">
        <v>0</v>
      </c>
      <c r="BN259" s="186">
        <v>0</v>
      </c>
      <c r="BO259" s="62">
        <f t="shared" si="180"/>
        <v>0</v>
      </c>
      <c r="BP259" s="62">
        <f t="shared" si="181"/>
        <v>0</v>
      </c>
      <c r="BQ259" s="17">
        <v>100</v>
      </c>
      <c r="BR259" s="62">
        <v>1252605</v>
      </c>
      <c r="BS259" s="62">
        <v>2822430</v>
      </c>
      <c r="BT259" s="17">
        <v>125.32482306872477</v>
      </c>
      <c r="BU259" s="62">
        <f t="shared" si="182"/>
        <v>-1252605</v>
      </c>
      <c r="BV259" s="62">
        <f t="shared" si="183"/>
        <v>0</v>
      </c>
      <c r="BW259" s="188">
        <f>(BV259-BU259)/BU259*100</f>
        <v>-100</v>
      </c>
      <c r="BX259" s="184">
        <v>0</v>
      </c>
      <c r="BY259" s="185">
        <v>87.5</v>
      </c>
      <c r="BZ259" s="189">
        <v>100</v>
      </c>
      <c r="CA259" s="63">
        <f t="shared" si="184"/>
        <v>0</v>
      </c>
      <c r="CB259" s="63">
        <f t="shared" si="185"/>
        <v>0</v>
      </c>
      <c r="CC259" s="64" t="e">
        <f>(CB259-CA259)/CA259*100</f>
        <v>#DIV/0!</v>
      </c>
      <c r="CD259" s="185">
        <v>0</v>
      </c>
      <c r="CE259" s="65">
        <v>0</v>
      </c>
      <c r="CF259" s="62">
        <v>0</v>
      </c>
      <c r="CG259" s="60">
        <f t="shared" si="186"/>
        <v>0</v>
      </c>
      <c r="CH259" s="63"/>
      <c r="CI259" s="63"/>
      <c r="CJ259" s="63"/>
      <c r="CK259" s="66"/>
      <c r="CL259" s="63"/>
      <c r="CM259" s="63"/>
      <c r="CN259" s="63"/>
      <c r="CO259" s="63"/>
      <c r="CP259" s="190">
        <v>0</v>
      </c>
      <c r="CQ259" s="184">
        <v>0</v>
      </c>
      <c r="CR259" s="185">
        <v>0</v>
      </c>
      <c r="CS259" s="186">
        <v>0</v>
      </c>
    </row>
    <row r="260" spans="3:97" ht="13.5" hidden="1" x14ac:dyDescent="0.25">
      <c r="C260" s="181" t="s">
        <v>379</v>
      </c>
      <c r="D260" s="310" t="s">
        <v>380</v>
      </c>
      <c r="G260" s="184">
        <v>2062.759</v>
      </c>
      <c r="H260" s="184">
        <v>1771.81</v>
      </c>
      <c r="I260" s="184">
        <v>0</v>
      </c>
      <c r="J260" s="184">
        <v>0</v>
      </c>
      <c r="K260" s="185">
        <v>0</v>
      </c>
      <c r="L260" s="14">
        <v>0</v>
      </c>
      <c r="M260" s="15">
        <v>0</v>
      </c>
      <c r="N260" s="184">
        <v>0</v>
      </c>
      <c r="O260" s="185">
        <v>0</v>
      </c>
      <c r="P260" s="186">
        <v>0</v>
      </c>
      <c r="Q260" s="62">
        <f t="shared" si="173"/>
        <v>0</v>
      </c>
      <c r="R260" s="62">
        <f t="shared" si="174"/>
        <v>0</v>
      </c>
      <c r="S260" s="17">
        <v>0</v>
      </c>
      <c r="T260" s="62">
        <v>0</v>
      </c>
      <c r="U260" s="62">
        <v>0</v>
      </c>
      <c r="V260" s="187">
        <v>0</v>
      </c>
      <c r="W260" s="62">
        <f t="shared" si="175"/>
        <v>0</v>
      </c>
      <c r="X260" s="62">
        <f t="shared" si="176"/>
        <v>0</v>
      </c>
      <c r="Y260" s="188">
        <v>0</v>
      </c>
      <c r="Z260" s="184">
        <v>0</v>
      </c>
      <c r="AA260" s="185">
        <v>0</v>
      </c>
      <c r="AB260" s="189">
        <v>0</v>
      </c>
      <c r="AC260" s="63">
        <f t="shared" si="177"/>
        <v>0</v>
      </c>
      <c r="AD260" s="63">
        <f t="shared" si="178"/>
        <v>0</v>
      </c>
      <c r="AE260" s="64">
        <v>0</v>
      </c>
      <c r="AF260" s="185">
        <v>0</v>
      </c>
      <c r="AG260" s="65">
        <v>0</v>
      </c>
      <c r="AH260" s="62">
        <v>0</v>
      </c>
      <c r="AI260" s="60">
        <f t="shared" si="179"/>
        <v>0</v>
      </c>
      <c r="AJ260" s="63"/>
      <c r="AK260" s="63"/>
      <c r="AL260" s="63"/>
      <c r="AM260" s="66"/>
      <c r="AN260" s="63"/>
      <c r="AO260" s="63"/>
      <c r="AP260" s="63"/>
      <c r="AQ260" s="63"/>
      <c r="AR260" s="190">
        <v>0</v>
      </c>
      <c r="AS260" s="184">
        <v>0</v>
      </c>
      <c r="AT260" s="185">
        <v>0</v>
      </c>
      <c r="AU260" s="186">
        <v>0</v>
      </c>
      <c r="AY260" s="311" t="s">
        <v>379</v>
      </c>
      <c r="AZ260" s="310" t="s">
        <v>380</v>
      </c>
      <c r="BE260" s="196">
        <v>1762</v>
      </c>
      <c r="BF260" s="196">
        <v>623</v>
      </c>
      <c r="BG260" s="196">
        <v>0</v>
      </c>
      <c r="BH260" s="196">
        <v>0</v>
      </c>
      <c r="BI260" s="197">
        <v>0</v>
      </c>
      <c r="BJ260" s="14">
        <v>0</v>
      </c>
      <c r="BK260" s="15">
        <v>0</v>
      </c>
      <c r="BL260" s="184">
        <v>0</v>
      </c>
      <c r="BM260" s="185">
        <v>0</v>
      </c>
      <c r="BN260" s="186">
        <v>0</v>
      </c>
      <c r="BO260" s="62">
        <f t="shared" si="180"/>
        <v>0</v>
      </c>
      <c r="BP260" s="62">
        <f t="shared" si="181"/>
        <v>0</v>
      </c>
      <c r="BQ260" s="17">
        <v>0</v>
      </c>
      <c r="BR260" s="62">
        <v>0</v>
      </c>
      <c r="BS260" s="62">
        <v>0</v>
      </c>
      <c r="BT260" s="17">
        <v>0</v>
      </c>
      <c r="BU260" s="62">
        <f t="shared" si="182"/>
        <v>0</v>
      </c>
      <c r="BV260" s="62">
        <f t="shared" si="183"/>
        <v>0</v>
      </c>
      <c r="BW260" s="188">
        <v>0</v>
      </c>
      <c r="BX260" s="184">
        <v>0</v>
      </c>
      <c r="BY260" s="185">
        <v>0</v>
      </c>
      <c r="BZ260" s="189">
        <v>0</v>
      </c>
      <c r="CA260" s="63">
        <f t="shared" si="184"/>
        <v>0</v>
      </c>
      <c r="CB260" s="63">
        <f t="shared" si="185"/>
        <v>0</v>
      </c>
      <c r="CC260" s="64">
        <v>0</v>
      </c>
      <c r="CD260" s="185">
        <v>0</v>
      </c>
      <c r="CE260" s="65">
        <v>0</v>
      </c>
      <c r="CF260" s="62">
        <v>0</v>
      </c>
      <c r="CG260" s="60">
        <f t="shared" si="186"/>
        <v>0</v>
      </c>
      <c r="CH260" s="63"/>
      <c r="CI260" s="63"/>
      <c r="CJ260" s="63"/>
      <c r="CK260" s="66"/>
      <c r="CL260" s="63"/>
      <c r="CM260" s="63"/>
      <c r="CN260" s="63"/>
      <c r="CO260" s="63"/>
      <c r="CP260" s="190">
        <v>0</v>
      </c>
      <c r="CQ260" s="184">
        <v>0</v>
      </c>
      <c r="CR260" s="185">
        <v>0</v>
      </c>
      <c r="CS260" s="186">
        <v>0</v>
      </c>
    </row>
    <row r="261" spans="3:97" ht="13.5" hidden="1" x14ac:dyDescent="0.25">
      <c r="C261" s="181" t="s">
        <v>381</v>
      </c>
      <c r="D261" s="182" t="s">
        <v>382</v>
      </c>
      <c r="G261" s="184">
        <v>0</v>
      </c>
      <c r="H261" s="184">
        <v>1388.0059999999999</v>
      </c>
      <c r="I261" s="184">
        <v>30</v>
      </c>
      <c r="J261" s="184">
        <v>250</v>
      </c>
      <c r="K261" s="185">
        <v>975.17899999999997</v>
      </c>
      <c r="L261" s="14">
        <f>(K261-J261)/J261*100</f>
        <v>290.07159999999999</v>
      </c>
      <c r="M261" s="15">
        <v>0</v>
      </c>
      <c r="N261" s="184">
        <v>975.17899999999997</v>
      </c>
      <c r="O261" s="185">
        <v>0</v>
      </c>
      <c r="P261" s="186">
        <f>(O261-N261)/N261*100</f>
        <v>-100</v>
      </c>
      <c r="Q261" s="62">
        <f t="shared" si="173"/>
        <v>-975.17899999999997</v>
      </c>
      <c r="R261" s="62">
        <f t="shared" si="174"/>
        <v>0</v>
      </c>
      <c r="S261" s="17">
        <v>0</v>
      </c>
      <c r="T261" s="62">
        <v>250</v>
      </c>
      <c r="U261" s="62">
        <v>0</v>
      </c>
      <c r="V261" s="187">
        <v>-100</v>
      </c>
      <c r="W261" s="62">
        <f t="shared" si="175"/>
        <v>725.17899999999997</v>
      </c>
      <c r="X261" s="62">
        <f t="shared" si="176"/>
        <v>0</v>
      </c>
      <c r="Y261" s="188">
        <v>0</v>
      </c>
      <c r="Z261" s="184">
        <v>0</v>
      </c>
      <c r="AA261" s="185">
        <v>975.17899999999997</v>
      </c>
      <c r="AB261" s="189">
        <v>100</v>
      </c>
      <c r="AC261" s="63">
        <f t="shared" si="177"/>
        <v>975.17899999999997</v>
      </c>
      <c r="AD261" s="63">
        <f t="shared" si="178"/>
        <v>0</v>
      </c>
      <c r="AE261" s="64">
        <f>(AD261-AC261)/AC261*100</f>
        <v>-100</v>
      </c>
      <c r="AF261" s="185">
        <v>0</v>
      </c>
      <c r="AG261" s="65">
        <v>0</v>
      </c>
      <c r="AH261" s="62">
        <v>0</v>
      </c>
      <c r="AI261" s="60">
        <f t="shared" si="179"/>
        <v>0</v>
      </c>
      <c r="AJ261" s="63"/>
      <c r="AK261" s="63"/>
      <c r="AL261" s="63"/>
      <c r="AM261" s="66"/>
      <c r="AN261" s="63"/>
      <c r="AO261" s="63"/>
      <c r="AP261" s="63"/>
      <c r="AQ261" s="63"/>
      <c r="AR261" s="190">
        <v>0</v>
      </c>
      <c r="AS261" s="184">
        <v>975.17899999999997</v>
      </c>
      <c r="AT261" s="185">
        <v>0</v>
      </c>
      <c r="AU261" s="186">
        <f>(AT261-AS261)/AS261*100</f>
        <v>-100</v>
      </c>
      <c r="AY261" s="315" t="s">
        <v>381</v>
      </c>
      <c r="AZ261" s="182" t="s">
        <v>382</v>
      </c>
      <c r="BE261" s="196">
        <v>0</v>
      </c>
      <c r="BF261" s="196">
        <v>689</v>
      </c>
      <c r="BG261" s="196">
        <v>12</v>
      </c>
      <c r="BH261" s="196">
        <v>48.68</v>
      </c>
      <c r="BI261" s="197">
        <v>34.700000000000003</v>
      </c>
      <c r="BJ261" s="14">
        <f>(BI261-BH261)/BH261*100</f>
        <v>-28.718159408381261</v>
      </c>
      <c r="BK261" s="15">
        <v>0</v>
      </c>
      <c r="BL261" s="184">
        <v>34.700000000000003</v>
      </c>
      <c r="BM261" s="185">
        <v>0</v>
      </c>
      <c r="BN261" s="186">
        <f>(BM261-BL261)/BL261*100</f>
        <v>-100</v>
      </c>
      <c r="BO261" s="62">
        <f t="shared" si="180"/>
        <v>-34.700000000000003</v>
      </c>
      <c r="BP261" s="62">
        <f t="shared" si="181"/>
        <v>0</v>
      </c>
      <c r="BQ261" s="17">
        <v>0</v>
      </c>
      <c r="BR261" s="62">
        <v>48.68</v>
      </c>
      <c r="BS261" s="62">
        <v>0</v>
      </c>
      <c r="BT261" s="17">
        <v>-100</v>
      </c>
      <c r="BU261" s="62">
        <f t="shared" si="182"/>
        <v>-13.979999999999997</v>
      </c>
      <c r="BV261" s="62">
        <f t="shared" si="183"/>
        <v>0</v>
      </c>
      <c r="BW261" s="188">
        <v>0</v>
      </c>
      <c r="BX261" s="184">
        <v>0</v>
      </c>
      <c r="BY261" s="185">
        <v>34.700000000000003</v>
      </c>
      <c r="BZ261" s="189">
        <v>100</v>
      </c>
      <c r="CA261" s="63">
        <f t="shared" si="184"/>
        <v>34.700000000000003</v>
      </c>
      <c r="CB261" s="63">
        <f t="shared" si="185"/>
        <v>0</v>
      </c>
      <c r="CC261" s="64">
        <f>(CB261-CA261)/CA261*100</f>
        <v>-100</v>
      </c>
      <c r="CD261" s="185">
        <v>0</v>
      </c>
      <c r="CE261" s="65">
        <v>0</v>
      </c>
      <c r="CF261" s="62">
        <v>0</v>
      </c>
      <c r="CG261" s="60">
        <f t="shared" si="186"/>
        <v>0</v>
      </c>
      <c r="CH261" s="63"/>
      <c r="CI261" s="63"/>
      <c r="CJ261" s="63"/>
      <c r="CK261" s="66"/>
      <c r="CL261" s="63"/>
      <c r="CM261" s="63"/>
      <c r="CN261" s="63"/>
      <c r="CO261" s="63"/>
      <c r="CP261" s="190">
        <v>0</v>
      </c>
      <c r="CQ261" s="184">
        <v>34.700000000000003</v>
      </c>
      <c r="CR261" s="185">
        <v>0</v>
      </c>
      <c r="CS261" s="186">
        <f>(CR261-CQ261)/CQ261*100</f>
        <v>-100</v>
      </c>
    </row>
    <row r="262" spans="3:97" ht="13.5" hidden="1" x14ac:dyDescent="0.25">
      <c r="C262" s="181" t="s">
        <v>383</v>
      </c>
      <c r="D262" s="182" t="s">
        <v>384</v>
      </c>
      <c r="G262" s="184">
        <v>0</v>
      </c>
      <c r="H262" s="184">
        <v>205.2</v>
      </c>
      <c r="I262" s="184">
        <v>0</v>
      </c>
      <c r="J262" s="184">
        <v>220</v>
      </c>
      <c r="K262" s="185">
        <v>0</v>
      </c>
      <c r="L262" s="14">
        <f>(K262-J262)/J262*100</f>
        <v>-100</v>
      </c>
      <c r="M262" s="15">
        <v>0</v>
      </c>
      <c r="N262" s="184">
        <v>0</v>
      </c>
      <c r="O262" s="185">
        <v>0</v>
      </c>
      <c r="P262" s="186">
        <v>0</v>
      </c>
      <c r="Q262" s="62">
        <f t="shared" si="173"/>
        <v>0</v>
      </c>
      <c r="R262" s="62">
        <f t="shared" si="174"/>
        <v>0</v>
      </c>
      <c r="S262" s="17">
        <v>0</v>
      </c>
      <c r="T262" s="62">
        <v>0</v>
      </c>
      <c r="U262" s="62">
        <v>0</v>
      </c>
      <c r="V262" s="187">
        <v>0</v>
      </c>
      <c r="W262" s="62">
        <f t="shared" si="175"/>
        <v>0</v>
      </c>
      <c r="X262" s="62">
        <f t="shared" si="176"/>
        <v>0</v>
      </c>
      <c r="Y262" s="188" t="e">
        <f>(X262-W262)/W262*100</f>
        <v>#DIV/0!</v>
      </c>
      <c r="Z262" s="184"/>
      <c r="AA262" s="185"/>
      <c r="AB262" s="189">
        <v>0</v>
      </c>
      <c r="AC262" s="63">
        <f t="shared" si="177"/>
        <v>0</v>
      </c>
      <c r="AD262" s="63">
        <f t="shared" si="178"/>
        <v>0</v>
      </c>
      <c r="AE262" s="64" t="e">
        <f>(AD262-AC262)/AC262*100</f>
        <v>#DIV/0!</v>
      </c>
      <c r="AF262" s="185">
        <v>0</v>
      </c>
      <c r="AG262" s="65">
        <v>0</v>
      </c>
      <c r="AH262" s="62">
        <v>0</v>
      </c>
      <c r="AI262" s="60">
        <f t="shared" si="179"/>
        <v>0</v>
      </c>
      <c r="AJ262" s="63"/>
      <c r="AK262" s="63"/>
      <c r="AL262" s="63"/>
      <c r="AM262" s="66"/>
      <c r="AN262" s="63"/>
      <c r="AO262" s="63"/>
      <c r="AP262" s="63"/>
      <c r="AQ262" s="63"/>
      <c r="AR262" s="190">
        <v>0</v>
      </c>
      <c r="AS262" s="184">
        <v>0</v>
      </c>
      <c r="AT262" s="185">
        <v>0</v>
      </c>
      <c r="AU262" s="186">
        <v>0</v>
      </c>
      <c r="AY262" s="315" t="s">
        <v>383</v>
      </c>
      <c r="AZ262" s="182" t="s">
        <v>384</v>
      </c>
      <c r="BE262" s="196">
        <v>0</v>
      </c>
      <c r="BF262" s="196">
        <v>30</v>
      </c>
      <c r="BG262" s="196">
        <v>0</v>
      </c>
      <c r="BH262" s="196">
        <v>5</v>
      </c>
      <c r="BI262" s="197">
        <v>0</v>
      </c>
      <c r="BJ262" s="14">
        <f>(BI262-BH262)/BH262*100</f>
        <v>-100</v>
      </c>
      <c r="BK262" s="15">
        <v>0</v>
      </c>
      <c r="BL262" s="184">
        <v>0</v>
      </c>
      <c r="BM262" s="185">
        <v>0</v>
      </c>
      <c r="BN262" s="186">
        <v>0</v>
      </c>
      <c r="BO262" s="62">
        <f t="shared" si="180"/>
        <v>0</v>
      </c>
      <c r="BP262" s="62">
        <f t="shared" si="181"/>
        <v>0</v>
      </c>
      <c r="BQ262" s="17">
        <v>0</v>
      </c>
      <c r="BR262" s="62">
        <v>0</v>
      </c>
      <c r="BS262" s="62">
        <v>0</v>
      </c>
      <c r="BT262" s="17">
        <v>0</v>
      </c>
      <c r="BU262" s="62">
        <f t="shared" si="182"/>
        <v>0</v>
      </c>
      <c r="BV262" s="62">
        <f t="shared" si="183"/>
        <v>0</v>
      </c>
      <c r="BW262" s="188" t="e">
        <f>(BV262-BU262)/BU262*100</f>
        <v>#DIV/0!</v>
      </c>
      <c r="BX262" s="184"/>
      <c r="BY262" s="185"/>
      <c r="BZ262" s="189">
        <v>0</v>
      </c>
      <c r="CA262" s="63">
        <f t="shared" si="184"/>
        <v>0</v>
      </c>
      <c r="CB262" s="63">
        <f t="shared" si="185"/>
        <v>0</v>
      </c>
      <c r="CC262" s="64" t="e">
        <f>(CB262-CA262)/CA262*100</f>
        <v>#DIV/0!</v>
      </c>
      <c r="CD262" s="185">
        <v>0</v>
      </c>
      <c r="CE262" s="65">
        <v>0</v>
      </c>
      <c r="CF262" s="62">
        <v>0</v>
      </c>
      <c r="CG262" s="60">
        <f t="shared" si="186"/>
        <v>0</v>
      </c>
      <c r="CH262" s="63"/>
      <c r="CI262" s="63"/>
      <c r="CJ262" s="63"/>
      <c r="CK262" s="66"/>
      <c r="CL262" s="63"/>
      <c r="CM262" s="63"/>
      <c r="CN262" s="63"/>
      <c r="CO262" s="63"/>
      <c r="CP262" s="190">
        <v>0</v>
      </c>
      <c r="CQ262" s="184">
        <v>0</v>
      </c>
      <c r="CR262" s="185">
        <v>0</v>
      </c>
      <c r="CS262" s="186">
        <v>0</v>
      </c>
    </row>
    <row r="263" spans="3:97" ht="13.5" hidden="1" x14ac:dyDescent="0.25">
      <c r="C263" s="181" t="s">
        <v>385</v>
      </c>
      <c r="D263" s="182" t="s">
        <v>386</v>
      </c>
      <c r="G263" s="184">
        <v>0</v>
      </c>
      <c r="H263" s="184">
        <v>10575</v>
      </c>
      <c r="I263" s="184">
        <v>0</v>
      </c>
      <c r="J263" s="184">
        <v>0</v>
      </c>
      <c r="K263" s="185">
        <v>0</v>
      </c>
      <c r="L263" s="14">
        <v>0</v>
      </c>
      <c r="M263" s="15">
        <v>0</v>
      </c>
      <c r="N263" s="184">
        <v>0</v>
      </c>
      <c r="O263" s="185">
        <v>0</v>
      </c>
      <c r="P263" s="186">
        <v>0</v>
      </c>
      <c r="Q263" s="62">
        <f t="shared" si="173"/>
        <v>0</v>
      </c>
      <c r="R263" s="62">
        <f t="shared" si="174"/>
        <v>0</v>
      </c>
      <c r="S263" s="17">
        <v>0</v>
      </c>
      <c r="T263" s="62">
        <v>0</v>
      </c>
      <c r="U263" s="62">
        <v>0</v>
      </c>
      <c r="V263" s="187">
        <v>0</v>
      </c>
      <c r="W263" s="62">
        <f t="shared" si="175"/>
        <v>0</v>
      </c>
      <c r="X263" s="62">
        <f t="shared" si="176"/>
        <v>0</v>
      </c>
      <c r="Y263" s="188">
        <v>0</v>
      </c>
      <c r="Z263" s="184"/>
      <c r="AA263" s="185"/>
      <c r="AB263" s="189">
        <v>0</v>
      </c>
      <c r="AC263" s="63">
        <f t="shared" si="177"/>
        <v>0</v>
      </c>
      <c r="AD263" s="63">
        <f t="shared" si="178"/>
        <v>0</v>
      </c>
      <c r="AE263" s="64">
        <v>0</v>
      </c>
      <c r="AF263" s="185">
        <v>0</v>
      </c>
      <c r="AG263" s="65">
        <v>0</v>
      </c>
      <c r="AH263" s="62">
        <v>0</v>
      </c>
      <c r="AI263" s="60">
        <f t="shared" si="179"/>
        <v>0</v>
      </c>
      <c r="AJ263" s="63"/>
      <c r="AK263" s="63"/>
      <c r="AL263" s="63"/>
      <c r="AM263" s="66"/>
      <c r="AN263" s="63"/>
      <c r="AO263" s="63"/>
      <c r="AP263" s="63"/>
      <c r="AQ263" s="63"/>
      <c r="AR263" s="190">
        <v>0</v>
      </c>
      <c r="AS263" s="184">
        <v>0</v>
      </c>
      <c r="AT263" s="185">
        <v>0</v>
      </c>
      <c r="AU263" s="186">
        <v>0</v>
      </c>
      <c r="AY263" s="194" t="s">
        <v>385</v>
      </c>
      <c r="AZ263" s="182" t="s">
        <v>386</v>
      </c>
      <c r="BE263" s="196">
        <v>0</v>
      </c>
      <c r="BF263" s="196">
        <v>7050</v>
      </c>
      <c r="BG263" s="196">
        <v>0</v>
      </c>
      <c r="BH263" s="196">
        <v>0</v>
      </c>
      <c r="BI263" s="197">
        <v>0</v>
      </c>
      <c r="BJ263" s="14">
        <v>0</v>
      </c>
      <c r="BK263" s="15">
        <v>0</v>
      </c>
      <c r="BL263" s="184">
        <v>0</v>
      </c>
      <c r="BM263" s="185">
        <v>0</v>
      </c>
      <c r="BN263" s="186">
        <v>0</v>
      </c>
      <c r="BO263" s="62">
        <f t="shared" si="180"/>
        <v>0</v>
      </c>
      <c r="BP263" s="62">
        <f t="shared" si="181"/>
        <v>0</v>
      </c>
      <c r="BQ263" s="17">
        <v>0</v>
      </c>
      <c r="BR263" s="62">
        <v>0</v>
      </c>
      <c r="BS263" s="62">
        <v>0</v>
      </c>
      <c r="BT263" s="17">
        <v>0</v>
      </c>
      <c r="BU263" s="62">
        <f t="shared" si="182"/>
        <v>0</v>
      </c>
      <c r="BV263" s="62">
        <f t="shared" si="183"/>
        <v>0</v>
      </c>
      <c r="BW263" s="188">
        <v>0</v>
      </c>
      <c r="BX263" s="184"/>
      <c r="BY263" s="185"/>
      <c r="BZ263" s="189">
        <v>0</v>
      </c>
      <c r="CA263" s="63">
        <f t="shared" si="184"/>
        <v>0</v>
      </c>
      <c r="CB263" s="63">
        <f t="shared" si="185"/>
        <v>0</v>
      </c>
      <c r="CC263" s="64">
        <v>0</v>
      </c>
      <c r="CD263" s="185">
        <v>0</v>
      </c>
      <c r="CE263" s="65">
        <v>0</v>
      </c>
      <c r="CF263" s="62">
        <v>0</v>
      </c>
      <c r="CG263" s="60">
        <f t="shared" si="186"/>
        <v>0</v>
      </c>
      <c r="CH263" s="63"/>
      <c r="CI263" s="63"/>
      <c r="CJ263" s="63"/>
      <c r="CK263" s="66"/>
      <c r="CL263" s="63"/>
      <c r="CM263" s="63"/>
      <c r="CN263" s="63"/>
      <c r="CO263" s="63"/>
      <c r="CP263" s="190">
        <v>0</v>
      </c>
      <c r="CQ263" s="184">
        <v>0</v>
      </c>
      <c r="CR263" s="185">
        <v>0</v>
      </c>
      <c r="CS263" s="186">
        <v>0</v>
      </c>
    </row>
    <row r="264" spans="3:97" ht="13.5" hidden="1" x14ac:dyDescent="0.25">
      <c r="C264" s="181">
        <v>1004</v>
      </c>
      <c r="D264" s="310" t="s">
        <v>387</v>
      </c>
      <c r="G264" s="184">
        <v>0</v>
      </c>
      <c r="H264" s="184">
        <v>0</v>
      </c>
      <c r="I264" s="184">
        <v>0</v>
      </c>
      <c r="J264" s="184">
        <v>0</v>
      </c>
      <c r="K264" s="185">
        <v>0</v>
      </c>
      <c r="L264" s="14">
        <v>0</v>
      </c>
      <c r="M264" s="15">
        <v>0</v>
      </c>
      <c r="N264" s="184">
        <v>0</v>
      </c>
      <c r="O264" s="185">
        <v>0</v>
      </c>
      <c r="P264" s="186">
        <v>0</v>
      </c>
      <c r="Q264" s="62">
        <f t="shared" si="173"/>
        <v>0</v>
      </c>
      <c r="R264" s="62">
        <f t="shared" si="174"/>
        <v>0</v>
      </c>
      <c r="S264" s="17">
        <v>0</v>
      </c>
      <c r="T264" s="62">
        <v>0</v>
      </c>
      <c r="U264" s="62">
        <v>0</v>
      </c>
      <c r="V264" s="187">
        <v>0</v>
      </c>
      <c r="W264" s="62">
        <f t="shared" si="175"/>
        <v>0</v>
      </c>
      <c r="X264" s="62">
        <f t="shared" si="176"/>
        <v>0</v>
      </c>
      <c r="Y264" s="188">
        <v>0</v>
      </c>
      <c r="Z264" s="184">
        <v>0</v>
      </c>
      <c r="AA264" s="185">
        <v>0</v>
      </c>
      <c r="AB264" s="189">
        <v>0</v>
      </c>
      <c r="AC264" s="63">
        <f t="shared" si="177"/>
        <v>0</v>
      </c>
      <c r="AD264" s="63">
        <f t="shared" si="178"/>
        <v>0</v>
      </c>
      <c r="AE264" s="64">
        <v>0</v>
      </c>
      <c r="AF264" s="185">
        <v>0</v>
      </c>
      <c r="AG264" s="65">
        <v>0</v>
      </c>
      <c r="AH264" s="62">
        <v>0</v>
      </c>
      <c r="AI264" s="60">
        <f t="shared" si="179"/>
        <v>0</v>
      </c>
      <c r="AJ264" s="63"/>
      <c r="AK264" s="63"/>
      <c r="AL264" s="63"/>
      <c r="AM264" s="66"/>
      <c r="AN264" s="63"/>
      <c r="AO264" s="63"/>
      <c r="AP264" s="63"/>
      <c r="AQ264" s="63"/>
      <c r="AR264" s="190">
        <v>0</v>
      </c>
      <c r="AS264" s="184">
        <v>0</v>
      </c>
      <c r="AT264" s="185">
        <v>0</v>
      </c>
      <c r="AU264" s="186">
        <v>0</v>
      </c>
      <c r="AY264" s="308">
        <v>1004</v>
      </c>
      <c r="AZ264" s="310" t="s">
        <v>387</v>
      </c>
      <c r="BE264" s="196">
        <v>0</v>
      </c>
      <c r="BF264" s="196">
        <v>0</v>
      </c>
      <c r="BG264" s="196">
        <v>0</v>
      </c>
      <c r="BH264" s="196">
        <v>0</v>
      </c>
      <c r="BI264" s="197">
        <v>0</v>
      </c>
      <c r="BJ264" s="14">
        <v>0</v>
      </c>
      <c r="BK264" s="15">
        <v>0</v>
      </c>
      <c r="BL264" s="184">
        <v>0</v>
      </c>
      <c r="BM264" s="185">
        <v>0</v>
      </c>
      <c r="BN264" s="186">
        <v>0</v>
      </c>
      <c r="BO264" s="62">
        <f t="shared" si="180"/>
        <v>0</v>
      </c>
      <c r="BP264" s="62">
        <f t="shared" si="181"/>
        <v>0</v>
      </c>
      <c r="BQ264" s="17">
        <v>0</v>
      </c>
      <c r="BR264" s="62">
        <v>0</v>
      </c>
      <c r="BS264" s="62">
        <v>0</v>
      </c>
      <c r="BT264" s="17">
        <v>0</v>
      </c>
      <c r="BU264" s="62">
        <f t="shared" si="182"/>
        <v>0</v>
      </c>
      <c r="BV264" s="62">
        <f t="shared" si="183"/>
        <v>0</v>
      </c>
      <c r="BW264" s="188">
        <v>0</v>
      </c>
      <c r="BX264" s="184">
        <v>0</v>
      </c>
      <c r="BY264" s="185">
        <v>0</v>
      </c>
      <c r="BZ264" s="189">
        <v>0</v>
      </c>
      <c r="CA264" s="63">
        <f t="shared" si="184"/>
        <v>0</v>
      </c>
      <c r="CB264" s="63">
        <f t="shared" si="185"/>
        <v>0</v>
      </c>
      <c r="CC264" s="64">
        <v>0</v>
      </c>
      <c r="CD264" s="185">
        <v>0</v>
      </c>
      <c r="CE264" s="65">
        <v>0</v>
      </c>
      <c r="CF264" s="62">
        <v>0</v>
      </c>
      <c r="CG264" s="60">
        <f t="shared" si="186"/>
        <v>0</v>
      </c>
      <c r="CH264" s="63"/>
      <c r="CI264" s="63"/>
      <c r="CJ264" s="63"/>
      <c r="CK264" s="66"/>
      <c r="CL264" s="63"/>
      <c r="CM264" s="63"/>
      <c r="CN264" s="63"/>
      <c r="CO264" s="63"/>
      <c r="CP264" s="190">
        <v>0</v>
      </c>
      <c r="CQ264" s="184">
        <v>0</v>
      </c>
      <c r="CR264" s="185">
        <v>0</v>
      </c>
      <c r="CS264" s="186">
        <v>0</v>
      </c>
    </row>
    <row r="265" spans="3:97" ht="13.5" hidden="1" x14ac:dyDescent="0.25">
      <c r="C265" s="181" t="s">
        <v>388</v>
      </c>
      <c r="D265" s="182" t="s">
        <v>389</v>
      </c>
      <c r="G265" s="184">
        <v>34</v>
      </c>
      <c r="H265" s="184">
        <v>4449.6000000000004</v>
      </c>
      <c r="I265" s="184">
        <v>3480</v>
      </c>
      <c r="J265" s="184">
        <v>0</v>
      </c>
      <c r="K265" s="185">
        <v>2.9980000000000002</v>
      </c>
      <c r="L265" s="14">
        <v>100</v>
      </c>
      <c r="M265" s="15">
        <v>0</v>
      </c>
      <c r="N265" s="184">
        <v>0</v>
      </c>
      <c r="O265" s="185">
        <v>0</v>
      </c>
      <c r="P265" s="186">
        <v>0</v>
      </c>
      <c r="Q265" s="62">
        <f t="shared" si="173"/>
        <v>0</v>
      </c>
      <c r="R265" s="62">
        <f t="shared" si="174"/>
        <v>0</v>
      </c>
      <c r="S265" s="17">
        <v>0</v>
      </c>
      <c r="T265" s="62">
        <v>0</v>
      </c>
      <c r="U265" s="62">
        <v>1.9910000000000001</v>
      </c>
      <c r="V265" s="187">
        <v>100</v>
      </c>
      <c r="W265" s="62">
        <f t="shared" si="175"/>
        <v>0</v>
      </c>
      <c r="X265" s="62">
        <f t="shared" si="176"/>
        <v>0</v>
      </c>
      <c r="Y265" s="188">
        <v>100</v>
      </c>
      <c r="Z265" s="184">
        <v>0</v>
      </c>
      <c r="AA265" s="185">
        <v>0</v>
      </c>
      <c r="AB265" s="189">
        <v>0</v>
      </c>
      <c r="AC265" s="63">
        <f t="shared" si="177"/>
        <v>0</v>
      </c>
      <c r="AD265" s="63">
        <f t="shared" si="178"/>
        <v>0</v>
      </c>
      <c r="AE265" s="64">
        <v>100</v>
      </c>
      <c r="AF265" s="185">
        <v>0</v>
      </c>
      <c r="AG265" s="65">
        <v>0</v>
      </c>
      <c r="AH265" s="62">
        <v>0</v>
      </c>
      <c r="AI265" s="60">
        <f t="shared" si="179"/>
        <v>0</v>
      </c>
      <c r="AJ265" s="63"/>
      <c r="AK265" s="63"/>
      <c r="AL265" s="63"/>
      <c r="AM265" s="66"/>
      <c r="AN265" s="63"/>
      <c r="AO265" s="63"/>
      <c r="AP265" s="63"/>
      <c r="AQ265" s="63"/>
      <c r="AR265" s="190">
        <v>0</v>
      </c>
      <c r="AS265" s="184">
        <v>0</v>
      </c>
      <c r="AT265" s="185">
        <v>0</v>
      </c>
      <c r="AU265" s="186">
        <v>0</v>
      </c>
      <c r="AY265" s="194" t="s">
        <v>388</v>
      </c>
      <c r="AZ265" s="182" t="s">
        <v>389</v>
      </c>
      <c r="BE265" s="196">
        <v>80</v>
      </c>
      <c r="BF265" s="196">
        <v>9270</v>
      </c>
      <c r="BG265" s="196">
        <v>24000</v>
      </c>
      <c r="BH265" s="196">
        <v>0</v>
      </c>
      <c r="BI265" s="197">
        <v>1.2</v>
      </c>
      <c r="BJ265" s="14">
        <v>100</v>
      </c>
      <c r="BK265" s="15">
        <v>0</v>
      </c>
      <c r="BL265" s="184">
        <v>0</v>
      </c>
      <c r="BM265" s="185">
        <v>0</v>
      </c>
      <c r="BN265" s="186">
        <v>0</v>
      </c>
      <c r="BO265" s="62">
        <f t="shared" si="180"/>
        <v>0</v>
      </c>
      <c r="BP265" s="62">
        <f t="shared" si="181"/>
        <v>0</v>
      </c>
      <c r="BQ265" s="17">
        <v>0</v>
      </c>
      <c r="BR265" s="62">
        <v>0</v>
      </c>
      <c r="BS265" s="62">
        <v>0.5</v>
      </c>
      <c r="BT265" s="17">
        <v>100</v>
      </c>
      <c r="BU265" s="62">
        <f t="shared" si="182"/>
        <v>0</v>
      </c>
      <c r="BV265" s="62">
        <f t="shared" si="183"/>
        <v>0</v>
      </c>
      <c r="BW265" s="188">
        <v>100</v>
      </c>
      <c r="BX265" s="184">
        <v>0</v>
      </c>
      <c r="BY265" s="185">
        <v>0</v>
      </c>
      <c r="BZ265" s="189">
        <v>0</v>
      </c>
      <c r="CA265" s="63">
        <f t="shared" si="184"/>
        <v>0</v>
      </c>
      <c r="CB265" s="63">
        <f t="shared" si="185"/>
        <v>0</v>
      </c>
      <c r="CC265" s="64">
        <v>100</v>
      </c>
      <c r="CD265" s="185">
        <v>0</v>
      </c>
      <c r="CE265" s="65">
        <v>0</v>
      </c>
      <c r="CF265" s="62">
        <v>0</v>
      </c>
      <c r="CG265" s="60">
        <f t="shared" si="186"/>
        <v>0</v>
      </c>
      <c r="CH265" s="63"/>
      <c r="CI265" s="63"/>
      <c r="CJ265" s="63"/>
      <c r="CK265" s="66"/>
      <c r="CL265" s="63"/>
      <c r="CM265" s="63"/>
      <c r="CN265" s="63"/>
      <c r="CO265" s="63"/>
      <c r="CP265" s="190">
        <v>0</v>
      </c>
      <c r="CQ265" s="184">
        <v>0</v>
      </c>
      <c r="CR265" s="185">
        <v>0</v>
      </c>
      <c r="CS265" s="186">
        <v>0</v>
      </c>
    </row>
    <row r="266" spans="3:97" ht="13.5" hidden="1" x14ac:dyDescent="0.25">
      <c r="C266" s="181">
        <v>10063020</v>
      </c>
      <c r="D266" s="310" t="s">
        <v>390</v>
      </c>
      <c r="G266" s="184">
        <v>0</v>
      </c>
      <c r="H266" s="184">
        <v>0</v>
      </c>
      <c r="I266" s="184">
        <v>0</v>
      </c>
      <c r="J266" s="184">
        <v>0</v>
      </c>
      <c r="K266" s="185">
        <v>0</v>
      </c>
      <c r="L266" s="14">
        <v>0</v>
      </c>
      <c r="M266" s="15">
        <v>0</v>
      </c>
      <c r="N266" s="184">
        <v>0</v>
      </c>
      <c r="O266" s="185">
        <v>0</v>
      </c>
      <c r="P266" s="186">
        <v>0</v>
      </c>
      <c r="Q266" s="62">
        <f t="shared" si="173"/>
        <v>0</v>
      </c>
      <c r="R266" s="62">
        <f t="shared" si="174"/>
        <v>0</v>
      </c>
      <c r="S266" s="17">
        <v>0</v>
      </c>
      <c r="T266" s="62">
        <v>0</v>
      </c>
      <c r="U266" s="62">
        <v>0</v>
      </c>
      <c r="V266" s="187">
        <v>0</v>
      </c>
      <c r="W266" s="62">
        <f t="shared" si="175"/>
        <v>0</v>
      </c>
      <c r="X266" s="62">
        <f t="shared" si="176"/>
        <v>0</v>
      </c>
      <c r="Y266" s="188">
        <v>0</v>
      </c>
      <c r="Z266" s="184"/>
      <c r="AA266" s="185"/>
      <c r="AB266" s="189">
        <v>0</v>
      </c>
      <c r="AC266" s="63">
        <f t="shared" si="177"/>
        <v>0</v>
      </c>
      <c r="AD266" s="63">
        <f t="shared" si="178"/>
        <v>0</v>
      </c>
      <c r="AE266" s="64">
        <v>0</v>
      </c>
      <c r="AF266" s="185">
        <v>0</v>
      </c>
      <c r="AG266" s="65">
        <v>0</v>
      </c>
      <c r="AH266" s="62">
        <v>0</v>
      </c>
      <c r="AI266" s="60">
        <f t="shared" si="179"/>
        <v>0</v>
      </c>
      <c r="AJ266" s="63"/>
      <c r="AK266" s="63"/>
      <c r="AL266" s="63"/>
      <c r="AM266" s="66"/>
      <c r="AN266" s="63"/>
      <c r="AO266" s="63"/>
      <c r="AP266" s="63"/>
      <c r="AQ266" s="63"/>
      <c r="AR266" s="190">
        <v>0</v>
      </c>
      <c r="AS266" s="184">
        <v>0</v>
      </c>
      <c r="AT266" s="185">
        <v>0</v>
      </c>
      <c r="AU266" s="186">
        <v>0</v>
      </c>
      <c r="AY266" s="308">
        <v>10063020</v>
      </c>
      <c r="AZ266" s="310" t="s">
        <v>390</v>
      </c>
      <c r="BE266" s="196">
        <v>0</v>
      </c>
      <c r="BF266" s="196">
        <v>0</v>
      </c>
      <c r="BG266" s="196">
        <v>0</v>
      </c>
      <c r="BH266" s="196">
        <v>0</v>
      </c>
      <c r="BI266" s="197">
        <v>0</v>
      </c>
      <c r="BJ266" s="14">
        <v>0</v>
      </c>
      <c r="BK266" s="15">
        <v>0</v>
      </c>
      <c r="BL266" s="184">
        <v>0</v>
      </c>
      <c r="BM266" s="185">
        <v>0</v>
      </c>
      <c r="BN266" s="186">
        <v>0</v>
      </c>
      <c r="BO266" s="62">
        <f t="shared" si="180"/>
        <v>0</v>
      </c>
      <c r="BP266" s="62">
        <f t="shared" si="181"/>
        <v>0</v>
      </c>
      <c r="BQ266" s="17">
        <v>0</v>
      </c>
      <c r="BR266" s="62">
        <v>0</v>
      </c>
      <c r="BS266" s="62">
        <v>0</v>
      </c>
      <c r="BT266" s="17">
        <v>0</v>
      </c>
      <c r="BU266" s="62">
        <f t="shared" si="182"/>
        <v>0</v>
      </c>
      <c r="BV266" s="62">
        <f t="shared" si="183"/>
        <v>0</v>
      </c>
      <c r="BW266" s="188">
        <v>0</v>
      </c>
      <c r="BX266" s="184"/>
      <c r="BY266" s="185"/>
      <c r="BZ266" s="189">
        <v>0</v>
      </c>
      <c r="CA266" s="63">
        <f t="shared" si="184"/>
        <v>0</v>
      </c>
      <c r="CB266" s="63">
        <f t="shared" si="185"/>
        <v>0</v>
      </c>
      <c r="CC266" s="64">
        <v>0</v>
      </c>
      <c r="CD266" s="185">
        <v>0</v>
      </c>
      <c r="CE266" s="65">
        <v>0</v>
      </c>
      <c r="CF266" s="62">
        <v>0</v>
      </c>
      <c r="CG266" s="60">
        <f t="shared" si="186"/>
        <v>0</v>
      </c>
      <c r="CH266" s="63"/>
      <c r="CI266" s="63"/>
      <c r="CJ266" s="63"/>
      <c r="CK266" s="66"/>
      <c r="CL266" s="63"/>
      <c r="CM266" s="63"/>
      <c r="CN266" s="63"/>
      <c r="CO266" s="63"/>
      <c r="CP266" s="190">
        <v>0</v>
      </c>
      <c r="CQ266" s="184">
        <v>0</v>
      </c>
      <c r="CR266" s="185">
        <v>0</v>
      </c>
      <c r="CS266" s="186">
        <v>0</v>
      </c>
    </row>
    <row r="267" spans="3:97" ht="13.5" hidden="1" x14ac:dyDescent="0.25">
      <c r="C267" s="181">
        <v>1201</v>
      </c>
      <c r="D267" s="182" t="s">
        <v>391</v>
      </c>
      <c r="G267" s="184">
        <v>0</v>
      </c>
      <c r="H267" s="184">
        <v>13489.2</v>
      </c>
      <c r="I267" s="184">
        <v>18800</v>
      </c>
      <c r="J267" s="184">
        <v>0</v>
      </c>
      <c r="K267" s="185">
        <v>105132.95</v>
      </c>
      <c r="L267" s="14">
        <v>100</v>
      </c>
      <c r="M267" s="15">
        <v>0</v>
      </c>
      <c r="N267" s="184">
        <v>0</v>
      </c>
      <c r="O267" s="185">
        <v>0</v>
      </c>
      <c r="P267" s="186">
        <v>0</v>
      </c>
      <c r="Q267" s="62">
        <f t="shared" ref="Q267:Q330" si="219">Z267-N267</f>
        <v>0</v>
      </c>
      <c r="R267" s="62">
        <f t="shared" ref="R267:R330" si="220">SUM(AI267:AK267)</f>
        <v>0</v>
      </c>
      <c r="S267" s="17">
        <v>100</v>
      </c>
      <c r="T267" s="62">
        <v>0</v>
      </c>
      <c r="U267" s="62">
        <v>0</v>
      </c>
      <c r="V267" s="187">
        <v>0</v>
      </c>
      <c r="W267" s="62">
        <f t="shared" ref="W267:W330" si="221">AS267-T267-Q267-N267</f>
        <v>0</v>
      </c>
      <c r="X267" s="62">
        <f t="shared" ref="X267:X330" si="222">SUM(AO267:AQ267)</f>
        <v>0</v>
      </c>
      <c r="Y267" s="188">
        <v>0</v>
      </c>
      <c r="Z267" s="184"/>
      <c r="AA267" s="185">
        <v>105132.95</v>
      </c>
      <c r="AB267" s="189">
        <v>100</v>
      </c>
      <c r="AC267" s="63">
        <f t="shared" ref="AC267:AC330" si="223">AS267-Z267</f>
        <v>0</v>
      </c>
      <c r="AD267" s="63">
        <f t="shared" ref="AD267:AD330" si="224">SUM(AL267:AQ267)</f>
        <v>0</v>
      </c>
      <c r="AE267" s="64">
        <v>0</v>
      </c>
      <c r="AF267" s="185">
        <v>0</v>
      </c>
      <c r="AG267" s="65">
        <v>0</v>
      </c>
      <c r="AH267" s="62">
        <v>0</v>
      </c>
      <c r="AI267" s="60">
        <f t="shared" ref="AI267:AI330" si="225">AT267-AH267-AG267-AF267</f>
        <v>0</v>
      </c>
      <c r="AJ267" s="63"/>
      <c r="AK267" s="63"/>
      <c r="AL267" s="63"/>
      <c r="AM267" s="66"/>
      <c r="AN267" s="63"/>
      <c r="AO267" s="63"/>
      <c r="AP267" s="63"/>
      <c r="AQ267" s="63"/>
      <c r="AR267" s="190">
        <v>0</v>
      </c>
      <c r="AS267" s="184">
        <v>0</v>
      </c>
      <c r="AT267" s="185">
        <v>0</v>
      </c>
      <c r="AU267" s="186">
        <v>0</v>
      </c>
      <c r="AY267" s="194">
        <v>1201</v>
      </c>
      <c r="AZ267" s="182" t="s">
        <v>391</v>
      </c>
      <c r="BE267" s="196">
        <v>0</v>
      </c>
      <c r="BF267" s="196">
        <v>8400</v>
      </c>
      <c r="BG267" s="196">
        <v>1900</v>
      </c>
      <c r="BH267" s="196">
        <v>0</v>
      </c>
      <c r="BI267" s="197">
        <v>2957.77</v>
      </c>
      <c r="BJ267" s="14">
        <v>100</v>
      </c>
      <c r="BK267" s="15">
        <v>0</v>
      </c>
      <c r="BL267" s="184">
        <v>0</v>
      </c>
      <c r="BM267" s="185">
        <v>0</v>
      </c>
      <c r="BN267" s="186">
        <v>0</v>
      </c>
      <c r="BO267" s="62">
        <f t="shared" ref="BO267:BO330" si="226">BX267-BL267</f>
        <v>0</v>
      </c>
      <c r="BP267" s="62">
        <f t="shared" ref="BP267:BP330" si="227">SUM(CG267:CI267)</f>
        <v>0</v>
      </c>
      <c r="BQ267" s="17">
        <v>100</v>
      </c>
      <c r="BR267" s="62">
        <v>0</v>
      </c>
      <c r="BS267" s="62">
        <v>0</v>
      </c>
      <c r="BT267" s="17">
        <v>0</v>
      </c>
      <c r="BU267" s="62">
        <f t="shared" ref="BU267:BU330" si="228">CQ267-BR267-BO267-BL267</f>
        <v>0</v>
      </c>
      <c r="BV267" s="62">
        <f t="shared" ref="BV267:BV330" si="229">SUM(CM267:CO267)</f>
        <v>0</v>
      </c>
      <c r="BW267" s="188">
        <v>0</v>
      </c>
      <c r="BX267" s="184"/>
      <c r="BY267" s="185">
        <v>2957.77</v>
      </c>
      <c r="BZ267" s="189">
        <v>100</v>
      </c>
      <c r="CA267" s="63">
        <f t="shared" ref="CA267:CA330" si="230">CQ267-BX267</f>
        <v>0</v>
      </c>
      <c r="CB267" s="63">
        <f t="shared" ref="CB267:CB330" si="231">SUM(CJ267:CO267)</f>
        <v>0</v>
      </c>
      <c r="CC267" s="64">
        <v>0</v>
      </c>
      <c r="CD267" s="185">
        <v>0</v>
      </c>
      <c r="CE267" s="65">
        <v>0</v>
      </c>
      <c r="CF267" s="62">
        <v>0</v>
      </c>
      <c r="CG267" s="60">
        <f t="shared" ref="CG267:CG330" si="232">CR267-CF267-CE267-CD267</f>
        <v>0</v>
      </c>
      <c r="CH267" s="63"/>
      <c r="CI267" s="63"/>
      <c r="CJ267" s="63"/>
      <c r="CK267" s="66"/>
      <c r="CL267" s="63"/>
      <c r="CM267" s="63"/>
      <c r="CN267" s="63"/>
      <c r="CO267" s="63"/>
      <c r="CP267" s="190">
        <v>0</v>
      </c>
      <c r="CQ267" s="184">
        <v>0</v>
      </c>
      <c r="CR267" s="185">
        <v>0</v>
      </c>
      <c r="CS267" s="186">
        <v>0</v>
      </c>
    </row>
    <row r="268" spans="3:97" ht="27" hidden="1" x14ac:dyDescent="0.25">
      <c r="C268" s="181" t="s">
        <v>392</v>
      </c>
      <c r="D268" s="310" t="s">
        <v>393</v>
      </c>
      <c r="G268" s="184">
        <v>9830</v>
      </c>
      <c r="H268" s="184">
        <v>3769.05</v>
      </c>
      <c r="I268" s="184">
        <v>0</v>
      </c>
      <c r="J268" s="184">
        <v>0</v>
      </c>
      <c r="K268" s="185">
        <v>0</v>
      </c>
      <c r="L268" s="14">
        <v>0</v>
      </c>
      <c r="M268" s="15">
        <v>0</v>
      </c>
      <c r="N268" s="184">
        <v>0</v>
      </c>
      <c r="O268" s="185">
        <v>0</v>
      </c>
      <c r="P268" s="186">
        <v>0</v>
      </c>
      <c r="Q268" s="62">
        <f t="shared" si="219"/>
        <v>0</v>
      </c>
      <c r="R268" s="62">
        <f t="shared" si="220"/>
        <v>0</v>
      </c>
      <c r="S268" s="17">
        <v>0</v>
      </c>
      <c r="T268" s="62">
        <v>0</v>
      </c>
      <c r="U268" s="62">
        <v>0</v>
      </c>
      <c r="V268" s="187">
        <v>0</v>
      </c>
      <c r="W268" s="62">
        <f t="shared" si="221"/>
        <v>0</v>
      </c>
      <c r="X268" s="62">
        <f t="shared" si="222"/>
        <v>0</v>
      </c>
      <c r="Y268" s="188">
        <v>0</v>
      </c>
      <c r="Z268" s="184"/>
      <c r="AA268" s="185"/>
      <c r="AB268" s="189">
        <v>0</v>
      </c>
      <c r="AC268" s="63">
        <f t="shared" si="223"/>
        <v>0</v>
      </c>
      <c r="AD268" s="63">
        <f t="shared" si="224"/>
        <v>0</v>
      </c>
      <c r="AE268" s="64">
        <v>0</v>
      </c>
      <c r="AF268" s="185">
        <v>0</v>
      </c>
      <c r="AG268" s="65">
        <v>0</v>
      </c>
      <c r="AH268" s="62">
        <v>0</v>
      </c>
      <c r="AI268" s="60">
        <f t="shared" si="225"/>
        <v>0</v>
      </c>
      <c r="AJ268" s="63"/>
      <c r="AK268" s="63"/>
      <c r="AL268" s="63"/>
      <c r="AM268" s="66"/>
      <c r="AN268" s="63"/>
      <c r="AO268" s="63"/>
      <c r="AP268" s="63"/>
      <c r="AQ268" s="63"/>
      <c r="AR268" s="190">
        <v>0</v>
      </c>
      <c r="AS268" s="184">
        <v>0</v>
      </c>
      <c r="AT268" s="185">
        <v>0</v>
      </c>
      <c r="AU268" s="186">
        <v>0</v>
      </c>
      <c r="AY268" s="203" t="s">
        <v>392</v>
      </c>
      <c r="AZ268" s="310" t="s">
        <v>393</v>
      </c>
      <c r="BE268" s="196">
        <v>6542</v>
      </c>
      <c r="BF268" s="196">
        <v>2512.6999999999998</v>
      </c>
      <c r="BG268" s="196">
        <v>0</v>
      </c>
      <c r="BH268" s="196">
        <v>0</v>
      </c>
      <c r="BI268" s="197">
        <v>0</v>
      </c>
      <c r="BJ268" s="14">
        <v>0</v>
      </c>
      <c r="BK268" s="15">
        <v>0</v>
      </c>
      <c r="BL268" s="184">
        <v>0</v>
      </c>
      <c r="BM268" s="185">
        <v>0</v>
      </c>
      <c r="BN268" s="186">
        <v>0</v>
      </c>
      <c r="BO268" s="62">
        <f t="shared" si="226"/>
        <v>0</v>
      </c>
      <c r="BP268" s="62">
        <f t="shared" si="227"/>
        <v>0</v>
      </c>
      <c r="BQ268" s="17">
        <v>0</v>
      </c>
      <c r="BR268" s="62">
        <v>0</v>
      </c>
      <c r="BS268" s="62">
        <v>0</v>
      </c>
      <c r="BT268" s="17">
        <v>0</v>
      </c>
      <c r="BU268" s="62">
        <f t="shared" si="228"/>
        <v>0</v>
      </c>
      <c r="BV268" s="62">
        <f t="shared" si="229"/>
        <v>0</v>
      </c>
      <c r="BW268" s="188">
        <v>0</v>
      </c>
      <c r="BX268" s="184"/>
      <c r="BY268" s="185"/>
      <c r="BZ268" s="189">
        <v>0</v>
      </c>
      <c r="CA268" s="63">
        <f t="shared" si="230"/>
        <v>0</v>
      </c>
      <c r="CB268" s="63">
        <f t="shared" si="231"/>
        <v>0</v>
      </c>
      <c r="CC268" s="64">
        <v>0</v>
      </c>
      <c r="CD268" s="185">
        <v>0</v>
      </c>
      <c r="CE268" s="65">
        <v>0</v>
      </c>
      <c r="CF268" s="62">
        <v>0</v>
      </c>
      <c r="CG268" s="60">
        <f t="shared" si="232"/>
        <v>0</v>
      </c>
      <c r="CH268" s="63"/>
      <c r="CI268" s="63"/>
      <c r="CJ268" s="63"/>
      <c r="CK268" s="66"/>
      <c r="CL268" s="63"/>
      <c r="CM268" s="63"/>
      <c r="CN268" s="63"/>
      <c r="CO268" s="63"/>
      <c r="CP268" s="190">
        <v>0</v>
      </c>
      <c r="CQ268" s="184">
        <v>0</v>
      </c>
      <c r="CR268" s="185">
        <v>0</v>
      </c>
      <c r="CS268" s="186">
        <v>0</v>
      </c>
    </row>
    <row r="269" spans="3:97" ht="13.5" hidden="1" x14ac:dyDescent="0.25">
      <c r="C269" s="181">
        <v>120720</v>
      </c>
      <c r="D269" s="182" t="s">
        <v>394</v>
      </c>
      <c r="G269" s="184">
        <v>43093</v>
      </c>
      <c r="H269" s="184">
        <v>95</v>
      </c>
      <c r="I269" s="184">
        <v>3040</v>
      </c>
      <c r="J269" s="184">
        <v>54341.52</v>
      </c>
      <c r="K269" s="185">
        <v>12255.45</v>
      </c>
      <c r="L269" s="14">
        <f>(K269-J269)/J269*100</f>
        <v>-77.447355171515255</v>
      </c>
      <c r="M269" s="15">
        <f>LOGEST(G269:K269)*100-100</f>
        <v>46.732164589773191</v>
      </c>
      <c r="N269" s="184">
        <v>4112</v>
      </c>
      <c r="O269" s="185">
        <v>0</v>
      </c>
      <c r="P269" s="186">
        <f>(O269-N269)/N269*100</f>
        <v>-100</v>
      </c>
      <c r="Q269" s="62">
        <f t="shared" si="219"/>
        <v>43678.6</v>
      </c>
      <c r="R269" s="62">
        <f t="shared" si="220"/>
        <v>0</v>
      </c>
      <c r="S269" s="17">
        <v>0</v>
      </c>
      <c r="T269" s="62">
        <v>6550.9199999999983</v>
      </c>
      <c r="U269" s="62">
        <v>6833.75</v>
      </c>
      <c r="V269" s="187">
        <v>4.3174088524970813</v>
      </c>
      <c r="W269" s="62">
        <f t="shared" si="221"/>
        <v>-50229.52</v>
      </c>
      <c r="X269" s="62">
        <f t="shared" si="222"/>
        <v>0</v>
      </c>
      <c r="Y269" s="188">
        <v>100</v>
      </c>
      <c r="Z269" s="184">
        <v>47790.6</v>
      </c>
      <c r="AA269" s="185">
        <v>4112</v>
      </c>
      <c r="AB269" s="189">
        <f>(AA269-Z269)/Z269*100</f>
        <v>-91.395797499926772</v>
      </c>
      <c r="AC269" s="63">
        <f t="shared" si="223"/>
        <v>-43678.6</v>
      </c>
      <c r="AD269" s="63">
        <f t="shared" si="224"/>
        <v>0</v>
      </c>
      <c r="AE269" s="64">
        <f>(AD269-AC269)/AC269*100</f>
        <v>-100</v>
      </c>
      <c r="AF269" s="185">
        <v>0</v>
      </c>
      <c r="AG269" s="65">
        <v>0</v>
      </c>
      <c r="AH269" s="62">
        <v>0</v>
      </c>
      <c r="AI269" s="60">
        <f t="shared" si="225"/>
        <v>0</v>
      </c>
      <c r="AJ269" s="63"/>
      <c r="AK269" s="63"/>
      <c r="AL269" s="63"/>
      <c r="AM269" s="66"/>
      <c r="AN269" s="63"/>
      <c r="AO269" s="63"/>
      <c r="AP269" s="63"/>
      <c r="AQ269" s="63"/>
      <c r="AR269" s="190">
        <v>0</v>
      </c>
      <c r="AS269" s="184">
        <v>4112</v>
      </c>
      <c r="AT269" s="185">
        <v>0</v>
      </c>
      <c r="AU269" s="186">
        <f>(AT269-AS269)/AS269*100</f>
        <v>-100</v>
      </c>
      <c r="AY269" s="194">
        <v>120720</v>
      </c>
      <c r="AZ269" s="182" t="s">
        <v>394</v>
      </c>
      <c r="BE269" s="196">
        <v>44268</v>
      </c>
      <c r="BF269" s="196">
        <v>25</v>
      </c>
      <c r="BG269" s="196">
        <v>1520</v>
      </c>
      <c r="BH269" s="196">
        <v>185414</v>
      </c>
      <c r="BI269" s="197">
        <v>7065</v>
      </c>
      <c r="BJ269" s="14">
        <f>(BI269-BH269)/BH269*100</f>
        <v>-96.189608120206671</v>
      </c>
      <c r="BK269" s="15">
        <f>LOGEST(BE269:BI269)*100-100</f>
        <v>68.898076814406039</v>
      </c>
      <c r="BL269" s="184">
        <v>3145</v>
      </c>
      <c r="BM269" s="185">
        <v>0</v>
      </c>
      <c r="BN269" s="186">
        <f>(BM269-BL269)/BL269*100</f>
        <v>-100</v>
      </c>
      <c r="BO269" s="62">
        <f t="shared" si="226"/>
        <v>162269</v>
      </c>
      <c r="BP269" s="62">
        <f t="shared" si="227"/>
        <v>0</v>
      </c>
      <c r="BQ269" s="17">
        <v>0</v>
      </c>
      <c r="BR269" s="62">
        <v>20000</v>
      </c>
      <c r="BS269" s="62">
        <v>3850</v>
      </c>
      <c r="BT269" s="17">
        <v>-80.75</v>
      </c>
      <c r="BU269" s="62">
        <f t="shared" si="228"/>
        <v>-182269</v>
      </c>
      <c r="BV269" s="62">
        <f t="shared" si="229"/>
        <v>0</v>
      </c>
      <c r="BW269" s="188">
        <v>100</v>
      </c>
      <c r="BX269" s="184">
        <v>165414</v>
      </c>
      <c r="BY269" s="185">
        <v>3145</v>
      </c>
      <c r="BZ269" s="189">
        <f>(BY269-BX269)/BX269*100</f>
        <v>-98.098709903635722</v>
      </c>
      <c r="CA269" s="63">
        <f t="shared" si="230"/>
        <v>-162269</v>
      </c>
      <c r="CB269" s="63">
        <f t="shared" si="231"/>
        <v>0</v>
      </c>
      <c r="CC269" s="64">
        <f>(CB269-CA269)/CA269*100</f>
        <v>-100</v>
      </c>
      <c r="CD269" s="185">
        <v>0</v>
      </c>
      <c r="CE269" s="65">
        <v>0</v>
      </c>
      <c r="CF269" s="62">
        <v>0</v>
      </c>
      <c r="CG269" s="60">
        <f t="shared" si="232"/>
        <v>0</v>
      </c>
      <c r="CH269" s="63"/>
      <c r="CI269" s="63"/>
      <c r="CJ269" s="63"/>
      <c r="CK269" s="66"/>
      <c r="CL269" s="63"/>
      <c r="CM269" s="63"/>
      <c r="CN269" s="63"/>
      <c r="CO269" s="63"/>
      <c r="CP269" s="190">
        <v>0</v>
      </c>
      <c r="CQ269" s="184">
        <v>3145</v>
      </c>
      <c r="CR269" s="185">
        <v>0</v>
      </c>
      <c r="CS269" s="186">
        <f>(CR269-CQ269)/CQ269*100</f>
        <v>-100</v>
      </c>
    </row>
    <row r="270" spans="3:97" ht="13.5" hidden="1" x14ac:dyDescent="0.25">
      <c r="C270" s="181">
        <v>1208</v>
      </c>
      <c r="D270" s="182" t="s">
        <v>395</v>
      </c>
      <c r="G270" s="184">
        <v>0</v>
      </c>
      <c r="H270" s="184">
        <v>0</v>
      </c>
      <c r="I270" s="184">
        <v>0</v>
      </c>
      <c r="J270" s="184">
        <v>0</v>
      </c>
      <c r="K270" s="185">
        <v>0</v>
      </c>
      <c r="L270" s="14">
        <v>0</v>
      </c>
      <c r="M270" s="15">
        <v>0</v>
      </c>
      <c r="N270" s="184">
        <v>0</v>
      </c>
      <c r="O270" s="185">
        <v>0</v>
      </c>
      <c r="P270" s="186">
        <v>0</v>
      </c>
      <c r="Q270" s="62">
        <f t="shared" si="219"/>
        <v>0</v>
      </c>
      <c r="R270" s="62">
        <f t="shared" si="220"/>
        <v>0</v>
      </c>
      <c r="S270" s="17">
        <v>0</v>
      </c>
      <c r="T270" s="62">
        <v>0</v>
      </c>
      <c r="U270" s="62">
        <v>0</v>
      </c>
      <c r="V270" s="187">
        <v>0</v>
      </c>
      <c r="W270" s="62">
        <f t="shared" si="221"/>
        <v>0</v>
      </c>
      <c r="X270" s="62">
        <f t="shared" si="222"/>
        <v>0</v>
      </c>
      <c r="Y270" s="188">
        <v>0</v>
      </c>
      <c r="Z270" s="184"/>
      <c r="AA270" s="185"/>
      <c r="AB270" s="189">
        <v>0</v>
      </c>
      <c r="AC270" s="63">
        <f t="shared" si="223"/>
        <v>0</v>
      </c>
      <c r="AD270" s="63">
        <f t="shared" si="224"/>
        <v>0</v>
      </c>
      <c r="AE270" s="64">
        <v>0</v>
      </c>
      <c r="AF270" s="185">
        <v>0</v>
      </c>
      <c r="AG270" s="65">
        <v>0</v>
      </c>
      <c r="AH270" s="62">
        <v>0</v>
      </c>
      <c r="AI270" s="60">
        <f t="shared" si="225"/>
        <v>0</v>
      </c>
      <c r="AJ270" s="63"/>
      <c r="AK270" s="63"/>
      <c r="AL270" s="63"/>
      <c r="AM270" s="66"/>
      <c r="AN270" s="63"/>
      <c r="AO270" s="63"/>
      <c r="AP270" s="63"/>
      <c r="AQ270" s="63"/>
      <c r="AR270" s="190">
        <v>0</v>
      </c>
      <c r="AS270" s="184">
        <v>0</v>
      </c>
      <c r="AT270" s="185">
        <v>0</v>
      </c>
      <c r="AU270" s="186">
        <v>0</v>
      </c>
      <c r="AY270" s="194">
        <v>1208</v>
      </c>
      <c r="AZ270" s="182" t="s">
        <v>395</v>
      </c>
      <c r="BE270" s="196">
        <v>0</v>
      </c>
      <c r="BF270" s="196">
        <v>0</v>
      </c>
      <c r="BG270" s="196">
        <v>0</v>
      </c>
      <c r="BH270" s="196">
        <v>0</v>
      </c>
      <c r="BI270" s="197">
        <v>0</v>
      </c>
      <c r="BJ270" s="14">
        <v>0</v>
      </c>
      <c r="BK270" s="15">
        <v>0</v>
      </c>
      <c r="BL270" s="184">
        <v>0</v>
      </c>
      <c r="BM270" s="185">
        <v>0</v>
      </c>
      <c r="BN270" s="186">
        <v>0</v>
      </c>
      <c r="BO270" s="62">
        <f t="shared" si="226"/>
        <v>0</v>
      </c>
      <c r="BP270" s="62">
        <f t="shared" si="227"/>
        <v>0</v>
      </c>
      <c r="BQ270" s="17">
        <v>0</v>
      </c>
      <c r="BR270" s="62">
        <v>0</v>
      </c>
      <c r="BS270" s="62">
        <v>0</v>
      </c>
      <c r="BT270" s="17">
        <v>0</v>
      </c>
      <c r="BU270" s="62">
        <f t="shared" si="228"/>
        <v>0</v>
      </c>
      <c r="BV270" s="62">
        <f t="shared" si="229"/>
        <v>0</v>
      </c>
      <c r="BW270" s="188">
        <v>0</v>
      </c>
      <c r="BX270" s="184"/>
      <c r="BY270" s="185"/>
      <c r="BZ270" s="189">
        <v>0</v>
      </c>
      <c r="CA270" s="63">
        <f t="shared" si="230"/>
        <v>0</v>
      </c>
      <c r="CB270" s="63">
        <f t="shared" si="231"/>
        <v>0</v>
      </c>
      <c r="CC270" s="64">
        <v>0</v>
      </c>
      <c r="CD270" s="185">
        <v>0</v>
      </c>
      <c r="CE270" s="65">
        <v>0</v>
      </c>
      <c r="CF270" s="62">
        <v>0</v>
      </c>
      <c r="CG270" s="60">
        <f t="shared" si="232"/>
        <v>0</v>
      </c>
      <c r="CH270" s="63"/>
      <c r="CI270" s="63"/>
      <c r="CJ270" s="63"/>
      <c r="CK270" s="66"/>
      <c r="CL270" s="63"/>
      <c r="CM270" s="63"/>
      <c r="CN270" s="63"/>
      <c r="CO270" s="63"/>
      <c r="CP270" s="190">
        <v>0</v>
      </c>
      <c r="CQ270" s="184">
        <v>0</v>
      </c>
      <c r="CR270" s="185">
        <v>0</v>
      </c>
      <c r="CS270" s="186">
        <v>0</v>
      </c>
    </row>
    <row r="271" spans="3:97" ht="13.5" hidden="1" x14ac:dyDescent="0.25">
      <c r="C271" s="194" t="s">
        <v>396</v>
      </c>
      <c r="D271" s="182" t="s">
        <v>397</v>
      </c>
      <c r="G271" s="184">
        <v>16252</v>
      </c>
      <c r="H271" s="184">
        <v>146005.5</v>
      </c>
      <c r="I271" s="184">
        <v>9912</v>
      </c>
      <c r="J271" s="184">
        <v>0</v>
      </c>
      <c r="K271" s="185">
        <v>0</v>
      </c>
      <c r="L271" s="14">
        <v>0</v>
      </c>
      <c r="M271" s="15">
        <v>0</v>
      </c>
      <c r="N271" s="184">
        <v>0</v>
      </c>
      <c r="O271" s="185">
        <v>0</v>
      </c>
      <c r="P271" s="186">
        <v>0</v>
      </c>
      <c r="Q271" s="62">
        <f t="shared" si="219"/>
        <v>0</v>
      </c>
      <c r="R271" s="62">
        <f t="shared" si="220"/>
        <v>0</v>
      </c>
      <c r="S271" s="17">
        <v>0</v>
      </c>
      <c r="T271" s="62">
        <v>0</v>
      </c>
      <c r="U271" s="62">
        <v>0</v>
      </c>
      <c r="V271" s="187">
        <v>0</v>
      </c>
      <c r="W271" s="62">
        <f t="shared" si="221"/>
        <v>0</v>
      </c>
      <c r="X271" s="62">
        <f t="shared" si="222"/>
        <v>0</v>
      </c>
      <c r="Y271" s="188">
        <v>0</v>
      </c>
      <c r="Z271" s="184"/>
      <c r="AA271" s="185"/>
      <c r="AB271" s="189">
        <v>0</v>
      </c>
      <c r="AC271" s="63">
        <f t="shared" si="223"/>
        <v>0</v>
      </c>
      <c r="AD271" s="63">
        <f t="shared" si="224"/>
        <v>0</v>
      </c>
      <c r="AE271" s="64">
        <v>0</v>
      </c>
      <c r="AF271" s="185">
        <v>0</v>
      </c>
      <c r="AG271" s="65">
        <v>0</v>
      </c>
      <c r="AH271" s="62">
        <v>0</v>
      </c>
      <c r="AI271" s="60">
        <f t="shared" si="225"/>
        <v>0</v>
      </c>
      <c r="AJ271" s="63"/>
      <c r="AK271" s="63"/>
      <c r="AL271" s="63"/>
      <c r="AM271" s="66"/>
      <c r="AN271" s="63"/>
      <c r="AO271" s="63"/>
      <c r="AP271" s="63"/>
      <c r="AQ271" s="63"/>
      <c r="AR271" s="190">
        <v>0</v>
      </c>
      <c r="AS271" s="184">
        <v>0</v>
      </c>
      <c r="AT271" s="185">
        <v>0</v>
      </c>
      <c r="AU271" s="186">
        <v>0</v>
      </c>
      <c r="AY271" s="194" t="s">
        <v>396</v>
      </c>
      <c r="AZ271" s="182" t="s">
        <v>397</v>
      </c>
      <c r="BE271" s="196">
        <v>21920</v>
      </c>
      <c r="BF271" s="196">
        <v>41110</v>
      </c>
      <c r="BG271" s="196">
        <v>7080</v>
      </c>
      <c r="BH271" s="196">
        <v>0</v>
      </c>
      <c r="BI271" s="197">
        <v>0</v>
      </c>
      <c r="BJ271" s="14">
        <v>0</v>
      </c>
      <c r="BK271" s="15">
        <v>0</v>
      </c>
      <c r="BL271" s="184">
        <v>0</v>
      </c>
      <c r="BM271" s="185">
        <v>0</v>
      </c>
      <c r="BN271" s="186">
        <v>0</v>
      </c>
      <c r="BO271" s="62">
        <f t="shared" si="226"/>
        <v>0</v>
      </c>
      <c r="BP271" s="62">
        <f t="shared" si="227"/>
        <v>0</v>
      </c>
      <c r="BQ271" s="17">
        <v>0</v>
      </c>
      <c r="BR271" s="62">
        <v>0</v>
      </c>
      <c r="BS271" s="62">
        <v>0</v>
      </c>
      <c r="BT271" s="17">
        <v>0</v>
      </c>
      <c r="BU271" s="62">
        <f t="shared" si="228"/>
        <v>0</v>
      </c>
      <c r="BV271" s="62">
        <f t="shared" si="229"/>
        <v>0</v>
      </c>
      <c r="BW271" s="188">
        <v>0</v>
      </c>
      <c r="BX271" s="184"/>
      <c r="BY271" s="185"/>
      <c r="BZ271" s="189">
        <v>0</v>
      </c>
      <c r="CA271" s="63">
        <f t="shared" si="230"/>
        <v>0</v>
      </c>
      <c r="CB271" s="63">
        <f t="shared" si="231"/>
        <v>0</v>
      </c>
      <c r="CC271" s="64">
        <v>0</v>
      </c>
      <c r="CD271" s="185">
        <v>0</v>
      </c>
      <c r="CE271" s="65">
        <v>0</v>
      </c>
      <c r="CF271" s="62">
        <v>0</v>
      </c>
      <c r="CG271" s="60">
        <f t="shared" si="232"/>
        <v>0</v>
      </c>
      <c r="CH271" s="63"/>
      <c r="CI271" s="63"/>
      <c r="CJ271" s="63"/>
      <c r="CK271" s="66"/>
      <c r="CL271" s="63"/>
      <c r="CM271" s="63"/>
      <c r="CN271" s="63"/>
      <c r="CO271" s="63"/>
      <c r="CP271" s="190">
        <v>0</v>
      </c>
      <c r="CQ271" s="184">
        <v>0</v>
      </c>
      <c r="CR271" s="185">
        <v>0</v>
      </c>
      <c r="CS271" s="186">
        <v>0</v>
      </c>
    </row>
    <row r="272" spans="3:97" ht="13.5" hidden="1" x14ac:dyDescent="0.25">
      <c r="C272" s="181" t="s">
        <v>398</v>
      </c>
      <c r="D272" s="182" t="s">
        <v>399</v>
      </c>
      <c r="G272" s="184">
        <v>3602073.9389999998</v>
      </c>
      <c r="H272" s="184">
        <v>303277.28999999998</v>
      </c>
      <c r="I272" s="184">
        <v>51796.18</v>
      </c>
      <c r="J272" s="184">
        <v>312270.09999999998</v>
      </c>
      <c r="K272" s="185">
        <v>0</v>
      </c>
      <c r="L272" s="14">
        <f>(K272-J272)/J272*100</f>
        <v>-100</v>
      </c>
      <c r="M272" s="15">
        <v>0</v>
      </c>
      <c r="N272" s="184">
        <v>0</v>
      </c>
      <c r="O272" s="185">
        <v>0</v>
      </c>
      <c r="P272" s="186">
        <v>0</v>
      </c>
      <c r="Q272" s="62">
        <f t="shared" si="219"/>
        <v>183806.5</v>
      </c>
      <c r="R272" s="62">
        <f t="shared" si="220"/>
        <v>0</v>
      </c>
      <c r="S272" s="17">
        <f>(R272-Q272)/Q272*100</f>
        <v>-100</v>
      </c>
      <c r="T272" s="62">
        <v>125875</v>
      </c>
      <c r="U272" s="62">
        <v>0</v>
      </c>
      <c r="V272" s="187">
        <v>-100</v>
      </c>
      <c r="W272" s="62">
        <f t="shared" si="221"/>
        <v>-309681.5</v>
      </c>
      <c r="X272" s="62">
        <f t="shared" si="222"/>
        <v>0</v>
      </c>
      <c r="Y272" s="188">
        <f>(X272-W272)/W272*100</f>
        <v>-100</v>
      </c>
      <c r="Z272" s="184">
        <v>183806.5</v>
      </c>
      <c r="AA272" s="185">
        <v>0</v>
      </c>
      <c r="AB272" s="189">
        <f>(AA272-Z272)/Z272*100</f>
        <v>-100</v>
      </c>
      <c r="AC272" s="63">
        <f t="shared" si="223"/>
        <v>-183806.5</v>
      </c>
      <c r="AD272" s="63">
        <f t="shared" si="224"/>
        <v>0</v>
      </c>
      <c r="AE272" s="64">
        <f>(AD272-AC272)/AC272*100</f>
        <v>-100</v>
      </c>
      <c r="AF272" s="185">
        <v>0</v>
      </c>
      <c r="AG272" s="65">
        <v>0</v>
      </c>
      <c r="AH272" s="62">
        <v>0</v>
      </c>
      <c r="AI272" s="60">
        <f t="shared" si="225"/>
        <v>0</v>
      </c>
      <c r="AJ272" s="63"/>
      <c r="AK272" s="63"/>
      <c r="AL272" s="63"/>
      <c r="AM272" s="66"/>
      <c r="AN272" s="63"/>
      <c r="AO272" s="63"/>
      <c r="AP272" s="63"/>
      <c r="AQ272" s="63"/>
      <c r="AR272" s="190">
        <v>0</v>
      </c>
      <c r="AS272" s="184">
        <v>0</v>
      </c>
      <c r="AT272" s="185">
        <v>0</v>
      </c>
      <c r="AU272" s="186">
        <v>0</v>
      </c>
      <c r="AY272" s="194" t="s">
        <v>398</v>
      </c>
      <c r="AZ272" s="182" t="s">
        <v>399</v>
      </c>
      <c r="BE272" s="196">
        <v>4297534</v>
      </c>
      <c r="BF272" s="196">
        <v>378695.48</v>
      </c>
      <c r="BG272" s="196">
        <v>71365.600000000006</v>
      </c>
      <c r="BH272" s="196">
        <v>521880</v>
      </c>
      <c r="BI272" s="197">
        <v>0</v>
      </c>
      <c r="BJ272" s="14">
        <f>(BI272-BH272)/BH272*100</f>
        <v>-100</v>
      </c>
      <c r="BK272" s="15">
        <v>0</v>
      </c>
      <c r="BL272" s="184">
        <v>0</v>
      </c>
      <c r="BM272" s="185">
        <v>0</v>
      </c>
      <c r="BN272" s="186">
        <v>0</v>
      </c>
      <c r="BO272" s="62">
        <f t="shared" si="226"/>
        <v>301916</v>
      </c>
      <c r="BP272" s="62">
        <f t="shared" si="227"/>
        <v>0</v>
      </c>
      <c r="BQ272" s="17">
        <f>(BP272-BO272)/BO272*100</f>
        <v>-100</v>
      </c>
      <c r="BR272" s="62">
        <v>218115</v>
      </c>
      <c r="BS272" s="62">
        <v>0</v>
      </c>
      <c r="BT272" s="17">
        <v>-100</v>
      </c>
      <c r="BU272" s="62">
        <f t="shared" si="228"/>
        <v>-520031</v>
      </c>
      <c r="BV272" s="62">
        <f t="shared" si="229"/>
        <v>0</v>
      </c>
      <c r="BW272" s="188">
        <f>(BV272-BU272)/BU272*100</f>
        <v>-100</v>
      </c>
      <c r="BX272" s="184">
        <v>301916</v>
      </c>
      <c r="BY272" s="185">
        <v>0</v>
      </c>
      <c r="BZ272" s="189">
        <f>(BY272-BX272)/BX272*100</f>
        <v>-100</v>
      </c>
      <c r="CA272" s="63">
        <f t="shared" si="230"/>
        <v>-301916</v>
      </c>
      <c r="CB272" s="63">
        <f t="shared" si="231"/>
        <v>0</v>
      </c>
      <c r="CC272" s="64">
        <f>(CB272-CA272)/CA272*100</f>
        <v>-100</v>
      </c>
      <c r="CD272" s="185">
        <v>0</v>
      </c>
      <c r="CE272" s="65">
        <v>0</v>
      </c>
      <c r="CF272" s="62">
        <v>0</v>
      </c>
      <c r="CG272" s="60">
        <f t="shared" si="232"/>
        <v>0</v>
      </c>
      <c r="CH272" s="63"/>
      <c r="CI272" s="63"/>
      <c r="CJ272" s="63"/>
      <c r="CK272" s="66"/>
      <c r="CL272" s="63"/>
      <c r="CM272" s="63"/>
      <c r="CN272" s="63"/>
      <c r="CO272" s="63"/>
      <c r="CP272" s="190">
        <v>0</v>
      </c>
      <c r="CQ272" s="184">
        <v>0</v>
      </c>
      <c r="CR272" s="185">
        <v>0</v>
      </c>
      <c r="CS272" s="186">
        <v>0</v>
      </c>
    </row>
    <row r="273" spans="3:97" ht="13.5" hidden="1" x14ac:dyDescent="0.25">
      <c r="C273" s="181">
        <v>12129911</v>
      </c>
      <c r="D273" s="310" t="s">
        <v>400</v>
      </c>
      <c r="G273" s="184">
        <v>0</v>
      </c>
      <c r="H273" s="184">
        <v>0</v>
      </c>
      <c r="I273" s="184">
        <v>0</v>
      </c>
      <c r="J273" s="184">
        <v>0</v>
      </c>
      <c r="K273" s="185">
        <v>0</v>
      </c>
      <c r="L273" s="14">
        <v>0</v>
      </c>
      <c r="M273" s="15">
        <v>0</v>
      </c>
      <c r="N273" s="184">
        <v>0</v>
      </c>
      <c r="O273" s="185">
        <v>0</v>
      </c>
      <c r="P273" s="186">
        <v>0</v>
      </c>
      <c r="Q273" s="62">
        <f t="shared" si="219"/>
        <v>0</v>
      </c>
      <c r="R273" s="62">
        <f t="shared" si="220"/>
        <v>0</v>
      </c>
      <c r="S273" s="17">
        <v>0</v>
      </c>
      <c r="T273" s="62">
        <v>0</v>
      </c>
      <c r="U273" s="62">
        <v>0</v>
      </c>
      <c r="V273" s="187">
        <v>0</v>
      </c>
      <c r="W273" s="62">
        <f t="shared" si="221"/>
        <v>0</v>
      </c>
      <c r="X273" s="62">
        <f t="shared" si="222"/>
        <v>0</v>
      </c>
      <c r="Y273" s="188">
        <v>0</v>
      </c>
      <c r="Z273" s="184"/>
      <c r="AA273" s="185"/>
      <c r="AB273" s="189">
        <v>0</v>
      </c>
      <c r="AC273" s="63">
        <f t="shared" si="223"/>
        <v>0</v>
      </c>
      <c r="AD273" s="63">
        <f t="shared" si="224"/>
        <v>0</v>
      </c>
      <c r="AE273" s="64">
        <v>0</v>
      </c>
      <c r="AF273" s="185">
        <v>0</v>
      </c>
      <c r="AG273" s="65">
        <v>0</v>
      </c>
      <c r="AH273" s="62">
        <v>0</v>
      </c>
      <c r="AI273" s="60">
        <f t="shared" si="225"/>
        <v>0</v>
      </c>
      <c r="AJ273" s="63"/>
      <c r="AK273" s="63"/>
      <c r="AL273" s="63"/>
      <c r="AM273" s="66"/>
      <c r="AN273" s="63"/>
      <c r="AO273" s="63"/>
      <c r="AP273" s="63"/>
      <c r="AQ273" s="63"/>
      <c r="AR273" s="190">
        <v>0</v>
      </c>
      <c r="AS273" s="184">
        <v>0</v>
      </c>
      <c r="AT273" s="185">
        <v>0</v>
      </c>
      <c r="AU273" s="186">
        <v>0</v>
      </c>
      <c r="AY273" s="308">
        <v>12129911</v>
      </c>
      <c r="AZ273" s="310" t="s">
        <v>400</v>
      </c>
      <c r="BE273" s="196">
        <v>0</v>
      </c>
      <c r="BF273" s="196">
        <v>0</v>
      </c>
      <c r="BG273" s="196">
        <v>0</v>
      </c>
      <c r="BH273" s="196">
        <v>0</v>
      </c>
      <c r="BI273" s="197">
        <v>0</v>
      </c>
      <c r="BJ273" s="14">
        <v>0</v>
      </c>
      <c r="BK273" s="15">
        <v>0</v>
      </c>
      <c r="BL273" s="184">
        <v>0</v>
      </c>
      <c r="BM273" s="185">
        <v>0</v>
      </c>
      <c r="BN273" s="186">
        <v>0</v>
      </c>
      <c r="BO273" s="62">
        <f t="shared" si="226"/>
        <v>0</v>
      </c>
      <c r="BP273" s="62">
        <f t="shared" si="227"/>
        <v>0</v>
      </c>
      <c r="BQ273" s="17">
        <v>0</v>
      </c>
      <c r="BR273" s="62">
        <v>0</v>
      </c>
      <c r="BS273" s="62">
        <v>0</v>
      </c>
      <c r="BT273" s="17">
        <v>0</v>
      </c>
      <c r="BU273" s="62">
        <f t="shared" si="228"/>
        <v>0</v>
      </c>
      <c r="BV273" s="62">
        <f t="shared" si="229"/>
        <v>0</v>
      </c>
      <c r="BW273" s="188">
        <v>0</v>
      </c>
      <c r="BX273" s="184"/>
      <c r="BY273" s="185"/>
      <c r="BZ273" s="189">
        <v>0</v>
      </c>
      <c r="CA273" s="63">
        <f t="shared" si="230"/>
        <v>0</v>
      </c>
      <c r="CB273" s="63">
        <f t="shared" si="231"/>
        <v>0</v>
      </c>
      <c r="CC273" s="64">
        <v>0</v>
      </c>
      <c r="CD273" s="185">
        <v>0</v>
      </c>
      <c r="CE273" s="65">
        <v>0</v>
      </c>
      <c r="CF273" s="62">
        <v>0</v>
      </c>
      <c r="CG273" s="60">
        <f t="shared" si="232"/>
        <v>0</v>
      </c>
      <c r="CH273" s="63"/>
      <c r="CI273" s="63"/>
      <c r="CJ273" s="63"/>
      <c r="CK273" s="66"/>
      <c r="CL273" s="63"/>
      <c r="CM273" s="63"/>
      <c r="CN273" s="63"/>
      <c r="CO273" s="63"/>
      <c r="CP273" s="190">
        <v>0</v>
      </c>
      <c r="CQ273" s="184">
        <v>0</v>
      </c>
      <c r="CR273" s="185">
        <v>0</v>
      </c>
      <c r="CS273" s="186">
        <v>0</v>
      </c>
    </row>
    <row r="274" spans="3:97" ht="13.5" hidden="1" x14ac:dyDescent="0.25">
      <c r="C274" s="181" t="s">
        <v>401</v>
      </c>
      <c r="D274" s="182" t="s">
        <v>402</v>
      </c>
      <c r="G274" s="184">
        <v>5517</v>
      </c>
      <c r="H274" s="184">
        <v>850</v>
      </c>
      <c r="I274" s="184">
        <v>0</v>
      </c>
      <c r="J274" s="184">
        <v>0</v>
      </c>
      <c r="K274" s="185">
        <v>0</v>
      </c>
      <c r="L274" s="14">
        <v>0</v>
      </c>
      <c r="M274" s="15">
        <v>0</v>
      </c>
      <c r="N274" s="184">
        <v>0</v>
      </c>
      <c r="O274" s="185">
        <v>0</v>
      </c>
      <c r="P274" s="186">
        <v>0</v>
      </c>
      <c r="Q274" s="62">
        <f t="shared" si="219"/>
        <v>0</v>
      </c>
      <c r="R274" s="62">
        <f t="shared" si="220"/>
        <v>0</v>
      </c>
      <c r="S274" s="17">
        <v>0</v>
      </c>
      <c r="T274" s="62">
        <v>0</v>
      </c>
      <c r="U274" s="62">
        <v>0</v>
      </c>
      <c r="V274" s="187">
        <v>0</v>
      </c>
      <c r="W274" s="62">
        <f t="shared" si="221"/>
        <v>0</v>
      </c>
      <c r="X274" s="62">
        <f t="shared" si="222"/>
        <v>0</v>
      </c>
      <c r="Y274" s="188">
        <v>0</v>
      </c>
      <c r="Z274" s="184"/>
      <c r="AA274" s="185"/>
      <c r="AB274" s="189">
        <v>0</v>
      </c>
      <c r="AC274" s="63">
        <f t="shared" si="223"/>
        <v>0</v>
      </c>
      <c r="AD274" s="63">
        <f t="shared" si="224"/>
        <v>0</v>
      </c>
      <c r="AE274" s="64">
        <v>0</v>
      </c>
      <c r="AF274" s="185">
        <v>0</v>
      </c>
      <c r="AG274" s="65">
        <v>0</v>
      </c>
      <c r="AH274" s="62">
        <v>0</v>
      </c>
      <c r="AI274" s="60">
        <f t="shared" si="225"/>
        <v>0</v>
      </c>
      <c r="AJ274" s="63"/>
      <c r="AK274" s="63"/>
      <c r="AL274" s="63"/>
      <c r="AM274" s="66"/>
      <c r="AN274" s="63"/>
      <c r="AO274" s="63"/>
      <c r="AP274" s="63"/>
      <c r="AQ274" s="63"/>
      <c r="AR274" s="190">
        <v>0</v>
      </c>
      <c r="AS274" s="184">
        <v>0</v>
      </c>
      <c r="AT274" s="185">
        <v>0</v>
      </c>
      <c r="AU274" s="186">
        <v>0</v>
      </c>
      <c r="AY274" s="194" t="s">
        <v>401</v>
      </c>
      <c r="AZ274" s="182" t="s">
        <v>402</v>
      </c>
      <c r="BE274" s="196">
        <v>8413</v>
      </c>
      <c r="BF274" s="196">
        <v>1500.15</v>
      </c>
      <c r="BG274" s="196">
        <v>0</v>
      </c>
      <c r="BH274" s="196">
        <v>0</v>
      </c>
      <c r="BI274" s="197">
        <v>0</v>
      </c>
      <c r="BJ274" s="14">
        <v>0</v>
      </c>
      <c r="BK274" s="15">
        <v>0</v>
      </c>
      <c r="BL274" s="184">
        <v>0</v>
      </c>
      <c r="BM274" s="185">
        <v>0</v>
      </c>
      <c r="BN274" s="186">
        <v>0</v>
      </c>
      <c r="BO274" s="62">
        <f t="shared" si="226"/>
        <v>0</v>
      </c>
      <c r="BP274" s="62">
        <f t="shared" si="227"/>
        <v>0</v>
      </c>
      <c r="BQ274" s="17">
        <v>0</v>
      </c>
      <c r="BR274" s="62">
        <v>0</v>
      </c>
      <c r="BS274" s="62">
        <v>0</v>
      </c>
      <c r="BT274" s="17">
        <v>0</v>
      </c>
      <c r="BU274" s="62">
        <f t="shared" si="228"/>
        <v>0</v>
      </c>
      <c r="BV274" s="62">
        <f t="shared" si="229"/>
        <v>0</v>
      </c>
      <c r="BW274" s="188">
        <v>0</v>
      </c>
      <c r="BX274" s="184"/>
      <c r="BY274" s="185"/>
      <c r="BZ274" s="189">
        <v>0</v>
      </c>
      <c r="CA274" s="63">
        <f t="shared" si="230"/>
        <v>0</v>
      </c>
      <c r="CB274" s="63">
        <f t="shared" si="231"/>
        <v>0</v>
      </c>
      <c r="CC274" s="64">
        <v>0</v>
      </c>
      <c r="CD274" s="185">
        <v>0</v>
      </c>
      <c r="CE274" s="65">
        <v>0</v>
      </c>
      <c r="CF274" s="62">
        <v>0</v>
      </c>
      <c r="CG274" s="60">
        <f t="shared" si="232"/>
        <v>0</v>
      </c>
      <c r="CH274" s="63"/>
      <c r="CI274" s="63"/>
      <c r="CJ274" s="63"/>
      <c r="CK274" s="66"/>
      <c r="CL274" s="63"/>
      <c r="CM274" s="63"/>
      <c r="CN274" s="63"/>
      <c r="CO274" s="63"/>
      <c r="CP274" s="190">
        <v>0</v>
      </c>
      <c r="CQ274" s="184">
        <v>0</v>
      </c>
      <c r="CR274" s="185">
        <v>0</v>
      </c>
      <c r="CS274" s="186">
        <v>0</v>
      </c>
    </row>
    <row r="275" spans="3:97" ht="13.5" hidden="1" x14ac:dyDescent="0.25">
      <c r="C275" s="181" t="s">
        <v>403</v>
      </c>
      <c r="D275" s="182" t="s">
        <v>404</v>
      </c>
      <c r="G275" s="184">
        <v>284715.59999999998</v>
      </c>
      <c r="H275" s="184">
        <v>412852.62800000003</v>
      </c>
      <c r="I275" s="184">
        <v>180713.2</v>
      </c>
      <c r="J275" s="184">
        <v>70875</v>
      </c>
      <c r="K275" s="185">
        <v>1.99</v>
      </c>
      <c r="L275" s="14">
        <f>(K275-J275)/J275*100</f>
        <v>-99.997192239858904</v>
      </c>
      <c r="M275" s="15">
        <f>LOGEST(G275:K275)*100-100</f>
        <v>-92.195264951209197</v>
      </c>
      <c r="N275" s="184">
        <v>0</v>
      </c>
      <c r="O275" s="185">
        <v>0</v>
      </c>
      <c r="P275" s="186">
        <v>0</v>
      </c>
      <c r="Q275" s="62">
        <f t="shared" si="219"/>
        <v>70875</v>
      </c>
      <c r="R275" s="62">
        <f t="shared" si="220"/>
        <v>0</v>
      </c>
      <c r="S275" s="17">
        <v>0</v>
      </c>
      <c r="T275" s="62">
        <v>0</v>
      </c>
      <c r="U275" s="62">
        <v>0</v>
      </c>
      <c r="V275" s="187">
        <v>0</v>
      </c>
      <c r="W275" s="62">
        <f t="shared" si="221"/>
        <v>-70875</v>
      </c>
      <c r="X275" s="62">
        <f t="shared" si="222"/>
        <v>0</v>
      </c>
      <c r="Y275" s="188"/>
      <c r="Z275" s="184">
        <v>70875</v>
      </c>
      <c r="AA275" s="185">
        <v>0</v>
      </c>
      <c r="AB275" s="189">
        <f>(AA275-Z275)/Z275*100</f>
        <v>-100</v>
      </c>
      <c r="AC275" s="63">
        <f t="shared" si="223"/>
        <v>-70875</v>
      </c>
      <c r="AD275" s="63">
        <f t="shared" si="224"/>
        <v>0</v>
      </c>
      <c r="AE275" s="64">
        <v>100</v>
      </c>
      <c r="AF275" s="185">
        <v>0</v>
      </c>
      <c r="AG275" s="65">
        <v>0</v>
      </c>
      <c r="AH275" s="62">
        <v>0</v>
      </c>
      <c r="AI275" s="60">
        <f t="shared" si="225"/>
        <v>0</v>
      </c>
      <c r="AJ275" s="63"/>
      <c r="AK275" s="63"/>
      <c r="AL275" s="63"/>
      <c r="AM275" s="66"/>
      <c r="AN275" s="63"/>
      <c r="AO275" s="63"/>
      <c r="AP275" s="63"/>
      <c r="AQ275" s="63"/>
      <c r="AR275" s="190">
        <v>0</v>
      </c>
      <c r="AS275" s="184">
        <v>0</v>
      </c>
      <c r="AT275" s="185">
        <v>0</v>
      </c>
      <c r="AU275" s="186">
        <v>0</v>
      </c>
      <c r="AY275" s="194" t="s">
        <v>403</v>
      </c>
      <c r="AZ275" s="182" t="s">
        <v>404</v>
      </c>
      <c r="BE275" s="196">
        <v>21920</v>
      </c>
      <c r="BF275" s="196">
        <v>232660.217</v>
      </c>
      <c r="BG275" s="196">
        <v>580</v>
      </c>
      <c r="BH275" s="196">
        <v>189000</v>
      </c>
      <c r="BI275" s="197">
        <v>3.4</v>
      </c>
      <c r="BJ275" s="14">
        <f>(BI275-BH275)/BH275*100</f>
        <v>-99.998201058201062</v>
      </c>
      <c r="BK275" s="15">
        <f>LOGEST(BE275:BI275)*100-100</f>
        <v>-83.052656153966936</v>
      </c>
      <c r="BL275" s="184">
        <v>0</v>
      </c>
      <c r="BM275" s="185">
        <v>0</v>
      </c>
      <c r="BN275" s="186">
        <v>0</v>
      </c>
      <c r="BO275" s="62">
        <f t="shared" si="226"/>
        <v>189000</v>
      </c>
      <c r="BP275" s="62">
        <f t="shared" si="227"/>
        <v>0</v>
      </c>
      <c r="BQ275" s="17">
        <v>0</v>
      </c>
      <c r="BR275" s="62">
        <v>0</v>
      </c>
      <c r="BS275" s="62">
        <v>0</v>
      </c>
      <c r="BT275" s="17">
        <v>0</v>
      </c>
      <c r="BU275" s="62">
        <f t="shared" si="228"/>
        <v>-189000</v>
      </c>
      <c r="BV275" s="62">
        <f t="shared" si="229"/>
        <v>0</v>
      </c>
      <c r="BW275" s="188"/>
      <c r="BX275" s="184">
        <v>189000</v>
      </c>
      <c r="BY275" s="185">
        <v>0</v>
      </c>
      <c r="BZ275" s="189">
        <f>(BY275-BX275)/BX275*100</f>
        <v>-100</v>
      </c>
      <c r="CA275" s="63">
        <f t="shared" si="230"/>
        <v>-189000</v>
      </c>
      <c r="CB275" s="63">
        <f t="shared" si="231"/>
        <v>0</v>
      </c>
      <c r="CC275" s="64">
        <v>100</v>
      </c>
      <c r="CD275" s="185">
        <v>0</v>
      </c>
      <c r="CE275" s="65">
        <v>0</v>
      </c>
      <c r="CF275" s="62">
        <v>0</v>
      </c>
      <c r="CG275" s="60">
        <f t="shared" si="232"/>
        <v>0</v>
      </c>
      <c r="CH275" s="63"/>
      <c r="CI275" s="63"/>
      <c r="CJ275" s="63"/>
      <c r="CK275" s="66"/>
      <c r="CL275" s="63"/>
      <c r="CM275" s="63"/>
      <c r="CN275" s="63"/>
      <c r="CO275" s="63"/>
      <c r="CP275" s="190">
        <v>0</v>
      </c>
      <c r="CQ275" s="184">
        <v>0</v>
      </c>
      <c r="CR275" s="185">
        <v>0</v>
      </c>
      <c r="CS275" s="186">
        <v>0</v>
      </c>
    </row>
    <row r="276" spans="3:97" ht="13.5" hidden="1" x14ac:dyDescent="0.25">
      <c r="C276" s="181" t="s">
        <v>405</v>
      </c>
      <c r="D276" s="182" t="s">
        <v>406</v>
      </c>
      <c r="G276" s="184">
        <v>0</v>
      </c>
      <c r="H276" s="184">
        <v>0</v>
      </c>
      <c r="I276" s="184">
        <v>0</v>
      </c>
      <c r="J276" s="184">
        <v>0</v>
      </c>
      <c r="K276" s="185">
        <v>0</v>
      </c>
      <c r="L276" s="14">
        <v>0</v>
      </c>
      <c r="M276" s="15">
        <v>0</v>
      </c>
      <c r="N276" s="184">
        <v>0</v>
      </c>
      <c r="O276" s="185">
        <v>0</v>
      </c>
      <c r="P276" s="186">
        <v>0</v>
      </c>
      <c r="Q276" s="62">
        <f t="shared" si="219"/>
        <v>0</v>
      </c>
      <c r="R276" s="62">
        <f t="shared" si="220"/>
        <v>0</v>
      </c>
      <c r="S276" s="17">
        <v>0</v>
      </c>
      <c r="T276" s="62">
        <v>0</v>
      </c>
      <c r="U276" s="62">
        <v>0</v>
      </c>
      <c r="V276" s="187">
        <v>0</v>
      </c>
      <c r="W276" s="62">
        <f t="shared" si="221"/>
        <v>0</v>
      </c>
      <c r="X276" s="62">
        <f t="shared" si="222"/>
        <v>0</v>
      </c>
      <c r="Y276" s="188">
        <v>0</v>
      </c>
      <c r="Z276" s="184"/>
      <c r="AA276" s="185"/>
      <c r="AB276" s="189">
        <v>0</v>
      </c>
      <c r="AC276" s="63">
        <f t="shared" si="223"/>
        <v>0</v>
      </c>
      <c r="AD276" s="63">
        <f t="shared" si="224"/>
        <v>0</v>
      </c>
      <c r="AE276" s="64">
        <v>0</v>
      </c>
      <c r="AF276" s="185">
        <v>0</v>
      </c>
      <c r="AG276" s="65">
        <v>0</v>
      </c>
      <c r="AH276" s="62">
        <v>0</v>
      </c>
      <c r="AI276" s="60">
        <f t="shared" si="225"/>
        <v>0</v>
      </c>
      <c r="AJ276" s="63"/>
      <c r="AK276" s="63"/>
      <c r="AL276" s="63"/>
      <c r="AM276" s="66"/>
      <c r="AN276" s="63"/>
      <c r="AO276" s="63"/>
      <c r="AP276" s="63"/>
      <c r="AQ276" s="63"/>
      <c r="AR276" s="190">
        <v>0</v>
      </c>
      <c r="AS276" s="184">
        <v>0</v>
      </c>
      <c r="AT276" s="185">
        <v>0</v>
      </c>
      <c r="AU276" s="186">
        <v>0</v>
      </c>
      <c r="AY276" s="194" t="s">
        <v>405</v>
      </c>
      <c r="AZ276" s="182" t="s">
        <v>406</v>
      </c>
      <c r="BE276" s="196">
        <v>0</v>
      </c>
      <c r="BF276" s="196">
        <v>0</v>
      </c>
      <c r="BG276" s="196">
        <v>0</v>
      </c>
      <c r="BH276" s="196">
        <v>0</v>
      </c>
      <c r="BI276" s="197">
        <v>0</v>
      </c>
      <c r="BJ276" s="14">
        <v>0</v>
      </c>
      <c r="BK276" s="15">
        <v>0</v>
      </c>
      <c r="BL276" s="184">
        <v>0</v>
      </c>
      <c r="BM276" s="185">
        <v>0</v>
      </c>
      <c r="BN276" s="186">
        <v>0</v>
      </c>
      <c r="BO276" s="62">
        <f t="shared" si="226"/>
        <v>0</v>
      </c>
      <c r="BP276" s="62">
        <f t="shared" si="227"/>
        <v>0</v>
      </c>
      <c r="BQ276" s="17">
        <v>0</v>
      </c>
      <c r="BR276" s="62">
        <v>0</v>
      </c>
      <c r="BS276" s="62">
        <v>0</v>
      </c>
      <c r="BT276" s="17">
        <v>0</v>
      </c>
      <c r="BU276" s="62">
        <f t="shared" si="228"/>
        <v>0</v>
      </c>
      <c r="BV276" s="62">
        <f t="shared" si="229"/>
        <v>0</v>
      </c>
      <c r="BW276" s="188">
        <v>0</v>
      </c>
      <c r="BX276" s="184"/>
      <c r="BY276" s="185"/>
      <c r="BZ276" s="189">
        <v>0</v>
      </c>
      <c r="CA276" s="63">
        <f t="shared" si="230"/>
        <v>0</v>
      </c>
      <c r="CB276" s="63">
        <f t="shared" si="231"/>
        <v>0</v>
      </c>
      <c r="CC276" s="64">
        <v>0</v>
      </c>
      <c r="CD276" s="185">
        <v>0</v>
      </c>
      <c r="CE276" s="65">
        <v>0</v>
      </c>
      <c r="CF276" s="62">
        <v>0</v>
      </c>
      <c r="CG276" s="60">
        <f t="shared" si="232"/>
        <v>0</v>
      </c>
      <c r="CH276" s="63"/>
      <c r="CI276" s="63"/>
      <c r="CJ276" s="63"/>
      <c r="CK276" s="66"/>
      <c r="CL276" s="63"/>
      <c r="CM276" s="63"/>
      <c r="CN276" s="63"/>
      <c r="CO276" s="63"/>
      <c r="CP276" s="190">
        <v>0</v>
      </c>
      <c r="CQ276" s="184">
        <v>0</v>
      </c>
      <c r="CR276" s="185">
        <v>0</v>
      </c>
      <c r="CS276" s="186">
        <v>0</v>
      </c>
    </row>
    <row r="277" spans="3:97" ht="13.5" hidden="1" x14ac:dyDescent="0.25">
      <c r="C277" s="181">
        <v>1509</v>
      </c>
      <c r="D277" s="182" t="s">
        <v>407</v>
      </c>
      <c r="G277" s="184">
        <v>0</v>
      </c>
      <c r="H277" s="184">
        <v>1095.9749999999999</v>
      </c>
      <c r="I277" s="184">
        <v>0</v>
      </c>
      <c r="J277" s="184">
        <v>0</v>
      </c>
      <c r="K277" s="185">
        <v>0</v>
      </c>
      <c r="L277" s="14">
        <v>0</v>
      </c>
      <c r="M277" s="15">
        <v>0</v>
      </c>
      <c r="N277" s="184">
        <v>0</v>
      </c>
      <c r="O277" s="185">
        <v>0</v>
      </c>
      <c r="P277" s="186">
        <v>0</v>
      </c>
      <c r="Q277" s="62">
        <f t="shared" si="219"/>
        <v>0</v>
      </c>
      <c r="R277" s="62">
        <f t="shared" si="220"/>
        <v>0</v>
      </c>
      <c r="S277" s="17">
        <v>0</v>
      </c>
      <c r="T277" s="62">
        <v>0</v>
      </c>
      <c r="U277" s="62">
        <v>0</v>
      </c>
      <c r="V277" s="187">
        <v>0</v>
      </c>
      <c r="W277" s="62">
        <f t="shared" si="221"/>
        <v>0</v>
      </c>
      <c r="X277" s="62">
        <f t="shared" si="222"/>
        <v>0</v>
      </c>
      <c r="Y277" s="188">
        <v>0</v>
      </c>
      <c r="Z277" s="184"/>
      <c r="AA277" s="185"/>
      <c r="AB277" s="189">
        <v>0</v>
      </c>
      <c r="AC277" s="63">
        <f t="shared" si="223"/>
        <v>0</v>
      </c>
      <c r="AD277" s="63">
        <f t="shared" si="224"/>
        <v>0</v>
      </c>
      <c r="AE277" s="64">
        <v>0</v>
      </c>
      <c r="AF277" s="185">
        <v>0</v>
      </c>
      <c r="AG277" s="65">
        <v>0</v>
      </c>
      <c r="AH277" s="62">
        <v>0</v>
      </c>
      <c r="AI277" s="60">
        <f t="shared" si="225"/>
        <v>0</v>
      </c>
      <c r="AJ277" s="63"/>
      <c r="AK277" s="63"/>
      <c r="AL277" s="63"/>
      <c r="AM277" s="66"/>
      <c r="AN277" s="63"/>
      <c r="AO277" s="63"/>
      <c r="AP277" s="63"/>
      <c r="AQ277" s="63"/>
      <c r="AR277" s="190">
        <v>0</v>
      </c>
      <c r="AS277" s="184">
        <v>0</v>
      </c>
      <c r="AT277" s="185">
        <v>0</v>
      </c>
      <c r="AU277" s="186">
        <v>0</v>
      </c>
      <c r="AY277" s="194">
        <v>1509</v>
      </c>
      <c r="AZ277" s="182" t="s">
        <v>407</v>
      </c>
      <c r="BE277" s="196">
        <v>0</v>
      </c>
      <c r="BF277" s="196">
        <v>1614</v>
      </c>
      <c r="BG277" s="196">
        <v>0</v>
      </c>
      <c r="BH277" s="196">
        <v>0</v>
      </c>
      <c r="BI277" s="197">
        <v>0</v>
      </c>
      <c r="BJ277" s="14">
        <v>0</v>
      </c>
      <c r="BK277" s="15">
        <v>0</v>
      </c>
      <c r="BL277" s="184">
        <v>0</v>
      </c>
      <c r="BM277" s="185">
        <v>0</v>
      </c>
      <c r="BN277" s="186">
        <v>0</v>
      </c>
      <c r="BO277" s="62">
        <f t="shared" si="226"/>
        <v>0</v>
      </c>
      <c r="BP277" s="62">
        <f t="shared" si="227"/>
        <v>0</v>
      </c>
      <c r="BQ277" s="17">
        <v>0</v>
      </c>
      <c r="BR277" s="62">
        <v>0</v>
      </c>
      <c r="BS277" s="62">
        <v>0</v>
      </c>
      <c r="BT277" s="17">
        <v>0</v>
      </c>
      <c r="BU277" s="62">
        <f t="shared" si="228"/>
        <v>0</v>
      </c>
      <c r="BV277" s="62">
        <f t="shared" si="229"/>
        <v>0</v>
      </c>
      <c r="BW277" s="188">
        <v>0</v>
      </c>
      <c r="BX277" s="184"/>
      <c r="BY277" s="185"/>
      <c r="BZ277" s="189">
        <v>0</v>
      </c>
      <c r="CA277" s="63">
        <f t="shared" si="230"/>
        <v>0</v>
      </c>
      <c r="CB277" s="63">
        <f t="shared" si="231"/>
        <v>0</v>
      </c>
      <c r="CC277" s="64">
        <v>0</v>
      </c>
      <c r="CD277" s="185">
        <v>0</v>
      </c>
      <c r="CE277" s="65">
        <v>0</v>
      </c>
      <c r="CF277" s="62">
        <v>0</v>
      </c>
      <c r="CG277" s="60">
        <f t="shared" si="232"/>
        <v>0</v>
      </c>
      <c r="CH277" s="63"/>
      <c r="CI277" s="63"/>
      <c r="CJ277" s="63"/>
      <c r="CK277" s="66"/>
      <c r="CL277" s="63"/>
      <c r="CM277" s="63"/>
      <c r="CN277" s="63"/>
      <c r="CO277" s="63"/>
      <c r="CP277" s="190">
        <v>0</v>
      </c>
      <c r="CQ277" s="184">
        <v>0</v>
      </c>
      <c r="CR277" s="185">
        <v>0</v>
      </c>
      <c r="CS277" s="186">
        <v>0</v>
      </c>
    </row>
    <row r="278" spans="3:97" ht="13.5" hidden="1" x14ac:dyDescent="0.25">
      <c r="C278" s="181" t="s">
        <v>408</v>
      </c>
      <c r="D278" s="307" t="s">
        <v>409</v>
      </c>
      <c r="G278" s="184">
        <v>206555.965</v>
      </c>
      <c r="H278" s="184">
        <v>657495.54999999993</v>
      </c>
      <c r="I278" s="184">
        <v>166963.34</v>
      </c>
      <c r="J278" s="184">
        <v>116845.61</v>
      </c>
      <c r="K278" s="185">
        <v>0</v>
      </c>
      <c r="L278" s="14">
        <f>(K278-J278)/J278*100</f>
        <v>-100</v>
      </c>
      <c r="M278" s="15">
        <v>0</v>
      </c>
      <c r="N278" s="184">
        <v>0</v>
      </c>
      <c r="O278" s="185">
        <v>0</v>
      </c>
      <c r="P278" s="186">
        <v>0</v>
      </c>
      <c r="Q278" s="62">
        <f t="shared" si="219"/>
        <v>116845.61</v>
      </c>
      <c r="R278" s="62">
        <f t="shared" si="220"/>
        <v>0</v>
      </c>
      <c r="S278" s="17">
        <f>(R278-Q278)/Q278*100</f>
        <v>-100</v>
      </c>
      <c r="T278" s="62">
        <v>0</v>
      </c>
      <c r="U278" s="62">
        <v>0</v>
      </c>
      <c r="V278" s="187">
        <v>0</v>
      </c>
      <c r="W278" s="62">
        <f t="shared" si="221"/>
        <v>-116845.61</v>
      </c>
      <c r="X278" s="62">
        <f t="shared" si="222"/>
        <v>0</v>
      </c>
      <c r="Y278" s="188">
        <v>0</v>
      </c>
      <c r="Z278" s="184">
        <v>116845.61</v>
      </c>
      <c r="AA278" s="185">
        <v>0</v>
      </c>
      <c r="AB278" s="189">
        <f>(AA278-Z278)/Z278*100</f>
        <v>-100</v>
      </c>
      <c r="AC278" s="63">
        <f t="shared" si="223"/>
        <v>-116845.61</v>
      </c>
      <c r="AD278" s="63">
        <f t="shared" si="224"/>
        <v>0</v>
      </c>
      <c r="AE278" s="64">
        <v>0</v>
      </c>
      <c r="AF278" s="185">
        <v>0</v>
      </c>
      <c r="AG278" s="65">
        <v>0</v>
      </c>
      <c r="AH278" s="62">
        <v>0</v>
      </c>
      <c r="AI278" s="60">
        <f t="shared" si="225"/>
        <v>0</v>
      </c>
      <c r="AJ278" s="63"/>
      <c r="AK278" s="63"/>
      <c r="AL278" s="63"/>
      <c r="AM278" s="66"/>
      <c r="AN278" s="63"/>
      <c r="AO278" s="63"/>
      <c r="AP278" s="63"/>
      <c r="AQ278" s="63"/>
      <c r="AR278" s="190">
        <v>0</v>
      </c>
      <c r="AS278" s="184">
        <v>0</v>
      </c>
      <c r="AT278" s="185">
        <v>0</v>
      </c>
      <c r="AU278" s="186">
        <v>0</v>
      </c>
      <c r="AY278" s="308" t="s">
        <v>408</v>
      </c>
      <c r="AZ278" s="307" t="s">
        <v>409</v>
      </c>
      <c r="BE278" s="196">
        <v>592214</v>
      </c>
      <c r="BF278" s="196">
        <v>1747035</v>
      </c>
      <c r="BG278" s="196">
        <v>329426</v>
      </c>
      <c r="BH278" s="196">
        <v>249730</v>
      </c>
      <c r="BI278" s="197">
        <v>0</v>
      </c>
      <c r="BJ278" s="14">
        <f>(BI278-BH278)/BH278*100</f>
        <v>-100</v>
      </c>
      <c r="BK278" s="15">
        <v>0</v>
      </c>
      <c r="BL278" s="184">
        <v>0</v>
      </c>
      <c r="BM278" s="185">
        <v>0</v>
      </c>
      <c r="BN278" s="186">
        <v>0</v>
      </c>
      <c r="BO278" s="62">
        <f t="shared" si="226"/>
        <v>249730</v>
      </c>
      <c r="BP278" s="62">
        <f t="shared" si="227"/>
        <v>0</v>
      </c>
      <c r="BQ278" s="17">
        <f>(BP278-BO278)/BO278*100</f>
        <v>-100</v>
      </c>
      <c r="BR278" s="62">
        <v>0</v>
      </c>
      <c r="BS278" s="62">
        <v>0</v>
      </c>
      <c r="BT278" s="17">
        <v>0</v>
      </c>
      <c r="BU278" s="62">
        <f t="shared" si="228"/>
        <v>-249730</v>
      </c>
      <c r="BV278" s="62">
        <f t="shared" si="229"/>
        <v>0</v>
      </c>
      <c r="BW278" s="188">
        <v>0</v>
      </c>
      <c r="BX278" s="184">
        <v>249730</v>
      </c>
      <c r="BY278" s="185">
        <v>0</v>
      </c>
      <c r="BZ278" s="189">
        <f>(BY278-BX278)/BX278*100</f>
        <v>-100</v>
      </c>
      <c r="CA278" s="63">
        <f t="shared" si="230"/>
        <v>-249730</v>
      </c>
      <c r="CB278" s="63">
        <f t="shared" si="231"/>
        <v>0</v>
      </c>
      <c r="CC278" s="64">
        <v>0</v>
      </c>
      <c r="CD278" s="185">
        <v>0</v>
      </c>
      <c r="CE278" s="65">
        <v>0</v>
      </c>
      <c r="CF278" s="62">
        <v>0</v>
      </c>
      <c r="CG278" s="60">
        <f t="shared" si="232"/>
        <v>0</v>
      </c>
      <c r="CH278" s="63"/>
      <c r="CI278" s="63"/>
      <c r="CJ278" s="63"/>
      <c r="CK278" s="66"/>
      <c r="CL278" s="63"/>
      <c r="CM278" s="63"/>
      <c r="CN278" s="63"/>
      <c r="CO278" s="63"/>
      <c r="CP278" s="190">
        <v>0</v>
      </c>
      <c r="CQ278" s="184">
        <v>0</v>
      </c>
      <c r="CR278" s="185">
        <v>0</v>
      </c>
      <c r="CS278" s="186">
        <v>0</v>
      </c>
    </row>
    <row r="279" spans="3:97" ht="13.5" hidden="1" x14ac:dyDescent="0.25">
      <c r="C279" s="181">
        <v>1602</v>
      </c>
      <c r="D279" s="307" t="s">
        <v>410</v>
      </c>
      <c r="G279" s="184">
        <v>75.900000000000006</v>
      </c>
      <c r="H279" s="184">
        <v>1696.94</v>
      </c>
      <c r="I279" s="184">
        <v>0</v>
      </c>
      <c r="J279" s="184">
        <v>0</v>
      </c>
      <c r="K279" s="185">
        <v>0</v>
      </c>
      <c r="L279" s="14">
        <v>0</v>
      </c>
      <c r="M279" s="15">
        <v>0</v>
      </c>
      <c r="N279" s="184">
        <v>0</v>
      </c>
      <c r="O279" s="185">
        <v>0</v>
      </c>
      <c r="P279" s="186">
        <v>0</v>
      </c>
      <c r="Q279" s="62">
        <f t="shared" si="219"/>
        <v>0</v>
      </c>
      <c r="R279" s="62">
        <f t="shared" si="220"/>
        <v>0</v>
      </c>
      <c r="S279" s="17">
        <v>0</v>
      </c>
      <c r="T279" s="62">
        <v>0</v>
      </c>
      <c r="U279" s="62">
        <v>0</v>
      </c>
      <c r="V279" s="187">
        <v>0</v>
      </c>
      <c r="W279" s="62">
        <f t="shared" si="221"/>
        <v>0</v>
      </c>
      <c r="X279" s="62">
        <f t="shared" si="222"/>
        <v>0</v>
      </c>
      <c r="Y279" s="188">
        <v>0</v>
      </c>
      <c r="Z279" s="184">
        <v>0</v>
      </c>
      <c r="AA279" s="185">
        <v>0</v>
      </c>
      <c r="AB279" s="189">
        <v>0</v>
      </c>
      <c r="AC279" s="63">
        <f t="shared" si="223"/>
        <v>0</v>
      </c>
      <c r="AD279" s="63">
        <f t="shared" si="224"/>
        <v>0</v>
      </c>
      <c r="AE279" s="64">
        <v>0</v>
      </c>
      <c r="AF279" s="185">
        <v>0</v>
      </c>
      <c r="AG279" s="65">
        <v>0</v>
      </c>
      <c r="AH279" s="62">
        <v>0</v>
      </c>
      <c r="AI279" s="60">
        <f t="shared" si="225"/>
        <v>0</v>
      </c>
      <c r="AJ279" s="63"/>
      <c r="AK279" s="63"/>
      <c r="AL279" s="63"/>
      <c r="AM279" s="66"/>
      <c r="AN279" s="63"/>
      <c r="AO279" s="63"/>
      <c r="AP279" s="63"/>
      <c r="AQ279" s="63"/>
      <c r="AR279" s="190">
        <v>0</v>
      </c>
      <c r="AS279" s="184">
        <v>0</v>
      </c>
      <c r="AT279" s="185">
        <v>0</v>
      </c>
      <c r="AU279" s="186">
        <v>0</v>
      </c>
      <c r="AY279" s="203">
        <v>1602</v>
      </c>
      <c r="AZ279" s="307" t="s">
        <v>410</v>
      </c>
      <c r="BE279" s="196">
        <v>24</v>
      </c>
      <c r="BF279" s="196">
        <v>1240</v>
      </c>
      <c r="BG279" s="196">
        <v>0</v>
      </c>
      <c r="BH279" s="196">
        <v>0</v>
      </c>
      <c r="BI279" s="197">
        <v>0</v>
      </c>
      <c r="BJ279" s="14">
        <v>0</v>
      </c>
      <c r="BK279" s="15">
        <v>0</v>
      </c>
      <c r="BL279" s="184">
        <v>0</v>
      </c>
      <c r="BM279" s="185">
        <v>0</v>
      </c>
      <c r="BN279" s="186">
        <v>0</v>
      </c>
      <c r="BO279" s="62">
        <f t="shared" si="226"/>
        <v>0</v>
      </c>
      <c r="BP279" s="62">
        <f t="shared" si="227"/>
        <v>0</v>
      </c>
      <c r="BQ279" s="17">
        <v>0</v>
      </c>
      <c r="BR279" s="62">
        <v>0</v>
      </c>
      <c r="BS279" s="62">
        <v>0</v>
      </c>
      <c r="BT279" s="17">
        <v>0</v>
      </c>
      <c r="BU279" s="62">
        <f t="shared" si="228"/>
        <v>0</v>
      </c>
      <c r="BV279" s="62">
        <f t="shared" si="229"/>
        <v>0</v>
      </c>
      <c r="BW279" s="188">
        <v>0</v>
      </c>
      <c r="BX279" s="184">
        <v>0</v>
      </c>
      <c r="BY279" s="185">
        <v>0</v>
      </c>
      <c r="BZ279" s="189">
        <v>0</v>
      </c>
      <c r="CA279" s="63">
        <f t="shared" si="230"/>
        <v>0</v>
      </c>
      <c r="CB279" s="63">
        <f t="shared" si="231"/>
        <v>0</v>
      </c>
      <c r="CC279" s="64">
        <v>0</v>
      </c>
      <c r="CD279" s="185">
        <v>0</v>
      </c>
      <c r="CE279" s="65">
        <v>0</v>
      </c>
      <c r="CF279" s="62">
        <v>0</v>
      </c>
      <c r="CG279" s="60">
        <f t="shared" si="232"/>
        <v>0</v>
      </c>
      <c r="CH279" s="63"/>
      <c r="CI279" s="63"/>
      <c r="CJ279" s="63"/>
      <c r="CK279" s="66"/>
      <c r="CL279" s="63"/>
      <c r="CM279" s="63"/>
      <c r="CN279" s="63"/>
      <c r="CO279" s="63"/>
      <c r="CP279" s="190">
        <v>0</v>
      </c>
      <c r="CQ279" s="184">
        <v>0</v>
      </c>
      <c r="CR279" s="185">
        <v>0</v>
      </c>
      <c r="CS279" s="186">
        <v>0</v>
      </c>
    </row>
    <row r="280" spans="3:97" ht="13.5" hidden="1" x14ac:dyDescent="0.25">
      <c r="C280" s="181" t="s">
        <v>411</v>
      </c>
      <c r="D280" s="182" t="s">
        <v>412</v>
      </c>
      <c r="G280" s="184">
        <v>29140</v>
      </c>
      <c r="H280" s="184">
        <v>3133.05</v>
      </c>
      <c r="I280" s="184">
        <v>29166.75</v>
      </c>
      <c r="J280" s="184">
        <v>8964.17</v>
      </c>
      <c r="K280" s="185">
        <v>1050</v>
      </c>
      <c r="L280" s="14">
        <f>(K280-J280)/J280*100</f>
        <v>-88.286701390089661</v>
      </c>
      <c r="M280" s="15">
        <f>LOGEST(G280:K280)*100-100</f>
        <v>-42.852896095467941</v>
      </c>
      <c r="N280" s="184">
        <v>0</v>
      </c>
      <c r="O280" s="185">
        <v>0</v>
      </c>
      <c r="P280" s="186">
        <v>0</v>
      </c>
      <c r="Q280" s="62">
        <f t="shared" si="219"/>
        <v>2995.07</v>
      </c>
      <c r="R280" s="62">
        <f t="shared" si="220"/>
        <v>0</v>
      </c>
      <c r="S280" s="17">
        <f>(R280-Q280)/Q280*100</f>
        <v>-100</v>
      </c>
      <c r="T280" s="62">
        <v>5969.1</v>
      </c>
      <c r="U280" s="62">
        <v>1050</v>
      </c>
      <c r="V280" s="187">
        <v>-82.409408453535718</v>
      </c>
      <c r="W280" s="314">
        <f t="shared" si="221"/>
        <v>-8964.17</v>
      </c>
      <c r="X280" s="62">
        <f t="shared" si="222"/>
        <v>0</v>
      </c>
      <c r="Y280" s="188">
        <f>(X280-W280)/W280*100</f>
        <v>-100</v>
      </c>
      <c r="Z280" s="184">
        <v>2995.07</v>
      </c>
      <c r="AA280" s="185"/>
      <c r="AB280" s="189">
        <f>(AA280-Z280)/Z280*100</f>
        <v>-100</v>
      </c>
      <c r="AC280" s="63">
        <f t="shared" si="223"/>
        <v>-2995.07</v>
      </c>
      <c r="AD280" s="63">
        <f t="shared" si="224"/>
        <v>0</v>
      </c>
      <c r="AE280" s="64">
        <f>(AD280-AC280)/AC280*100</f>
        <v>-100</v>
      </c>
      <c r="AF280" s="185">
        <v>0</v>
      </c>
      <c r="AG280" s="65">
        <v>0</v>
      </c>
      <c r="AH280" s="62">
        <v>0</v>
      </c>
      <c r="AI280" s="60">
        <f t="shared" si="225"/>
        <v>0</v>
      </c>
      <c r="AJ280" s="63"/>
      <c r="AK280" s="63"/>
      <c r="AL280" s="63"/>
      <c r="AM280" s="66"/>
      <c r="AN280" s="63"/>
      <c r="AO280" s="63"/>
      <c r="AP280" s="63"/>
      <c r="AQ280" s="63"/>
      <c r="AR280" s="190">
        <v>0</v>
      </c>
      <c r="AS280" s="184">
        <v>0</v>
      </c>
      <c r="AT280" s="185">
        <v>0</v>
      </c>
      <c r="AU280" s="186">
        <v>0</v>
      </c>
      <c r="AY280" s="194" t="s">
        <v>411</v>
      </c>
      <c r="AZ280" s="182" t="s">
        <v>412</v>
      </c>
      <c r="BE280" s="196">
        <v>14000</v>
      </c>
      <c r="BF280" s="196">
        <v>451776</v>
      </c>
      <c r="BG280" s="196">
        <v>16468.21</v>
      </c>
      <c r="BH280" s="196">
        <v>4860</v>
      </c>
      <c r="BI280" s="197">
        <v>500</v>
      </c>
      <c r="BJ280" s="14">
        <f>(BI280-BH280)/BH280*100</f>
        <v>-89.711934156378604</v>
      </c>
      <c r="BK280" s="15">
        <f>LOGEST(BE280:BI280)*100-100</f>
        <v>-67.360784999823949</v>
      </c>
      <c r="BL280" s="184">
        <v>0</v>
      </c>
      <c r="BM280" s="185">
        <v>0</v>
      </c>
      <c r="BN280" s="186">
        <v>0</v>
      </c>
      <c r="BO280" s="62">
        <f t="shared" si="226"/>
        <v>1674</v>
      </c>
      <c r="BP280" s="62">
        <f t="shared" si="227"/>
        <v>0</v>
      </c>
      <c r="BQ280" s="17">
        <f>(BP280-BO280)/BO280*100</f>
        <v>-100</v>
      </c>
      <c r="BR280" s="62">
        <v>3186</v>
      </c>
      <c r="BS280" s="62">
        <v>500</v>
      </c>
      <c r="BT280" s="17">
        <v>-84.306340238543626</v>
      </c>
      <c r="BU280" s="314">
        <f t="shared" si="228"/>
        <v>-4860</v>
      </c>
      <c r="BV280" s="62">
        <f t="shared" si="229"/>
        <v>0</v>
      </c>
      <c r="BW280" s="188">
        <v>0</v>
      </c>
      <c r="BX280" s="184">
        <v>1674</v>
      </c>
      <c r="BY280" s="185"/>
      <c r="BZ280" s="189">
        <f>(BY280-BX280)/BX280*100</f>
        <v>-100</v>
      </c>
      <c r="CA280" s="63">
        <f t="shared" si="230"/>
        <v>-1674</v>
      </c>
      <c r="CB280" s="63">
        <f t="shared" si="231"/>
        <v>0</v>
      </c>
      <c r="CC280" s="64">
        <f>(CB280-CA280)/CA280*100</f>
        <v>-100</v>
      </c>
      <c r="CD280" s="185">
        <v>0</v>
      </c>
      <c r="CE280" s="65">
        <v>0</v>
      </c>
      <c r="CF280" s="62">
        <v>0</v>
      </c>
      <c r="CG280" s="60">
        <f t="shared" si="232"/>
        <v>0</v>
      </c>
      <c r="CH280" s="63"/>
      <c r="CI280" s="63"/>
      <c r="CJ280" s="63"/>
      <c r="CK280" s="66"/>
      <c r="CL280" s="63"/>
      <c r="CM280" s="63"/>
      <c r="CN280" s="63"/>
      <c r="CO280" s="63"/>
      <c r="CP280" s="190">
        <v>0</v>
      </c>
      <c r="CQ280" s="184">
        <v>0</v>
      </c>
      <c r="CR280" s="185">
        <v>0</v>
      </c>
      <c r="CS280" s="186">
        <v>0</v>
      </c>
    </row>
    <row r="281" spans="3:97" ht="27" hidden="1" x14ac:dyDescent="0.25">
      <c r="C281" s="181">
        <v>170112</v>
      </c>
      <c r="D281" s="307" t="s">
        <v>413</v>
      </c>
      <c r="G281" s="184">
        <v>76077</v>
      </c>
      <c r="H281" s="184">
        <v>66749.009999999995</v>
      </c>
      <c r="I281" s="184">
        <v>49707.73</v>
      </c>
      <c r="J281" s="184">
        <v>24354.19</v>
      </c>
      <c r="K281" s="185">
        <v>44203.826000000001</v>
      </c>
      <c r="L281" s="14">
        <f>(K281-J281)/J281*100</f>
        <v>81.503987609524287</v>
      </c>
      <c r="M281" s="15">
        <f>LOGEST(G281:K281)*100-100</f>
        <v>-18.893776034570237</v>
      </c>
      <c r="N281" s="184">
        <v>10204.719999999999</v>
      </c>
      <c r="O281" s="185">
        <v>0</v>
      </c>
      <c r="P281" s="186">
        <f>(O281-N281)/N281*100</f>
        <v>-100</v>
      </c>
      <c r="Q281" s="62">
        <f t="shared" si="219"/>
        <v>14149.47</v>
      </c>
      <c r="R281" s="62">
        <f t="shared" si="220"/>
        <v>0</v>
      </c>
      <c r="S281" s="17">
        <f>(R281-Q281)/Q281*100</f>
        <v>-100</v>
      </c>
      <c r="T281" s="62">
        <v>0</v>
      </c>
      <c r="U281" s="62">
        <v>10444.540000000003</v>
      </c>
      <c r="V281" s="187">
        <v>100</v>
      </c>
      <c r="W281" s="62">
        <f t="shared" si="221"/>
        <v>785.28600000000006</v>
      </c>
      <c r="X281" s="62">
        <f t="shared" si="222"/>
        <v>0</v>
      </c>
      <c r="Y281" s="188">
        <v>100</v>
      </c>
      <c r="Z281" s="184">
        <v>24354.19</v>
      </c>
      <c r="AA281" s="185">
        <v>25139.475999999999</v>
      </c>
      <c r="AB281" s="189">
        <f>(AA281-Z281)/Z281*100</f>
        <v>3.2244389979711916</v>
      </c>
      <c r="AC281" s="63">
        <f t="shared" si="223"/>
        <v>785.28600000000006</v>
      </c>
      <c r="AD281" s="63">
        <f t="shared" si="224"/>
        <v>0</v>
      </c>
      <c r="AE281" s="64">
        <v>100</v>
      </c>
      <c r="AF281" s="185">
        <v>0</v>
      </c>
      <c r="AG281" s="65">
        <v>0</v>
      </c>
      <c r="AH281" s="62">
        <v>0</v>
      </c>
      <c r="AI281" s="60">
        <f t="shared" si="225"/>
        <v>0</v>
      </c>
      <c r="AJ281" s="63"/>
      <c r="AK281" s="63"/>
      <c r="AL281" s="63"/>
      <c r="AM281" s="66"/>
      <c r="AN281" s="63"/>
      <c r="AO281" s="63"/>
      <c r="AP281" s="63"/>
      <c r="AQ281" s="63"/>
      <c r="AR281" s="190">
        <v>0</v>
      </c>
      <c r="AS281" s="184">
        <v>25139.475999999999</v>
      </c>
      <c r="AT281" s="185">
        <v>0</v>
      </c>
      <c r="AU281" s="186">
        <f t="shared" ref="AU281:AU286" si="233">(AT281-AS281)/AS281*100</f>
        <v>-100</v>
      </c>
      <c r="AY281" s="308">
        <v>170112</v>
      </c>
      <c r="AZ281" s="307" t="s">
        <v>413</v>
      </c>
      <c r="BE281" s="196">
        <v>42528</v>
      </c>
      <c r="BF281" s="196">
        <v>36023</v>
      </c>
      <c r="BG281" s="196">
        <v>30000</v>
      </c>
      <c r="BH281" s="196">
        <v>14880</v>
      </c>
      <c r="BI281" s="197">
        <v>30310.5</v>
      </c>
      <c r="BJ281" s="14">
        <f>(BI281-BH281)/BH281*100</f>
        <v>103.69959677419357</v>
      </c>
      <c r="BK281" s="15">
        <f>LOGEST(BE281:BI281)*100-100</f>
        <v>-14.456713086531181</v>
      </c>
      <c r="BL281" s="184">
        <v>7104</v>
      </c>
      <c r="BM281" s="185">
        <v>0</v>
      </c>
      <c r="BN281" s="186">
        <f>(BM281-BL281)/BL281*100</f>
        <v>-100</v>
      </c>
      <c r="BO281" s="62">
        <f t="shared" si="226"/>
        <v>7776</v>
      </c>
      <c r="BP281" s="62">
        <f t="shared" si="227"/>
        <v>0</v>
      </c>
      <c r="BQ281" s="17">
        <f>(BP281-BO281)/BO281*100</f>
        <v>-100</v>
      </c>
      <c r="BR281" s="62">
        <v>0</v>
      </c>
      <c r="BS281" s="62">
        <v>7332</v>
      </c>
      <c r="BT281" s="17">
        <v>100</v>
      </c>
      <c r="BU281" s="62">
        <f t="shared" si="228"/>
        <v>2808.5</v>
      </c>
      <c r="BV281" s="62">
        <f t="shared" si="229"/>
        <v>0</v>
      </c>
      <c r="BW281" s="188">
        <v>100</v>
      </c>
      <c r="BX281" s="184">
        <v>14880</v>
      </c>
      <c r="BY281" s="185">
        <v>17688.5</v>
      </c>
      <c r="BZ281" s="189">
        <f>(BY281-BX281)/BX281*100</f>
        <v>18.874327956989248</v>
      </c>
      <c r="CA281" s="63">
        <f t="shared" si="230"/>
        <v>2808.5</v>
      </c>
      <c r="CB281" s="63">
        <f t="shared" si="231"/>
        <v>0</v>
      </c>
      <c r="CC281" s="64">
        <v>100</v>
      </c>
      <c r="CD281" s="185">
        <v>0</v>
      </c>
      <c r="CE281" s="65">
        <v>0</v>
      </c>
      <c r="CF281" s="62">
        <v>0</v>
      </c>
      <c r="CG281" s="60">
        <f t="shared" si="232"/>
        <v>0</v>
      </c>
      <c r="CH281" s="63"/>
      <c r="CI281" s="63"/>
      <c r="CJ281" s="63"/>
      <c r="CK281" s="66"/>
      <c r="CL281" s="63"/>
      <c r="CM281" s="63"/>
      <c r="CN281" s="63"/>
      <c r="CO281" s="63"/>
      <c r="CP281" s="190">
        <v>0</v>
      </c>
      <c r="CQ281" s="184">
        <v>17688.5</v>
      </c>
      <c r="CR281" s="185">
        <v>0</v>
      </c>
      <c r="CS281" s="186">
        <f t="shared" ref="CS281:CS286" si="234">(CR281-CQ281)/CQ281*100</f>
        <v>-100</v>
      </c>
    </row>
    <row r="282" spans="3:97" ht="27" hidden="1" x14ac:dyDescent="0.25">
      <c r="C282" s="181">
        <v>170191</v>
      </c>
      <c r="D282" s="307" t="s">
        <v>414</v>
      </c>
      <c r="G282" s="184">
        <v>3500</v>
      </c>
      <c r="H282" s="184">
        <v>0</v>
      </c>
      <c r="I282" s="184">
        <v>0</v>
      </c>
      <c r="J282" s="184">
        <v>0</v>
      </c>
      <c r="K282" s="185">
        <v>5.51</v>
      </c>
      <c r="L282" s="14">
        <v>100</v>
      </c>
      <c r="M282" s="15">
        <v>0</v>
      </c>
      <c r="N282" s="184">
        <v>0</v>
      </c>
      <c r="O282" s="185">
        <v>0</v>
      </c>
      <c r="P282" s="186">
        <v>0</v>
      </c>
      <c r="Q282" s="62">
        <f t="shared" si="219"/>
        <v>0</v>
      </c>
      <c r="R282" s="62">
        <f t="shared" si="220"/>
        <v>0</v>
      </c>
      <c r="S282" s="17">
        <v>100</v>
      </c>
      <c r="T282" s="62">
        <v>0</v>
      </c>
      <c r="U282" s="62">
        <v>0</v>
      </c>
      <c r="V282" s="187">
        <v>0</v>
      </c>
      <c r="W282" s="62">
        <f t="shared" si="221"/>
        <v>5.51</v>
      </c>
      <c r="X282" s="62">
        <f t="shared" si="222"/>
        <v>0</v>
      </c>
      <c r="Y282" s="188">
        <v>0</v>
      </c>
      <c r="Z282" s="184"/>
      <c r="AA282" s="185">
        <v>5.51</v>
      </c>
      <c r="AB282" s="189">
        <v>100</v>
      </c>
      <c r="AC282" s="63">
        <f t="shared" si="223"/>
        <v>5.51</v>
      </c>
      <c r="AD282" s="63">
        <f t="shared" si="224"/>
        <v>0</v>
      </c>
      <c r="AE282" s="64">
        <v>0</v>
      </c>
      <c r="AF282" s="185">
        <v>0</v>
      </c>
      <c r="AG282" s="65">
        <v>0</v>
      </c>
      <c r="AH282" s="62">
        <v>0</v>
      </c>
      <c r="AI282" s="60">
        <f t="shared" si="225"/>
        <v>0</v>
      </c>
      <c r="AJ282" s="63"/>
      <c r="AK282" s="63"/>
      <c r="AL282" s="63"/>
      <c r="AM282" s="66"/>
      <c r="AN282" s="63"/>
      <c r="AO282" s="63"/>
      <c r="AP282" s="63"/>
      <c r="AQ282" s="63"/>
      <c r="AR282" s="190">
        <v>0</v>
      </c>
      <c r="AS282" s="184">
        <v>5.51</v>
      </c>
      <c r="AT282" s="185">
        <v>0</v>
      </c>
      <c r="AU282" s="186">
        <f t="shared" si="233"/>
        <v>-100</v>
      </c>
      <c r="AY282" s="308">
        <v>170191</v>
      </c>
      <c r="AZ282" s="307" t="s">
        <v>414</v>
      </c>
      <c r="BE282" s="196">
        <v>1000</v>
      </c>
      <c r="BF282" s="196">
        <v>0</v>
      </c>
      <c r="BG282" s="196">
        <v>0</v>
      </c>
      <c r="BH282" s="196">
        <v>0</v>
      </c>
      <c r="BI282" s="197">
        <v>8.74</v>
      </c>
      <c r="BJ282" s="14">
        <v>100</v>
      </c>
      <c r="BK282" s="15">
        <v>0</v>
      </c>
      <c r="BL282" s="184">
        <v>0</v>
      </c>
      <c r="BM282" s="185">
        <v>0</v>
      </c>
      <c r="BN282" s="186">
        <v>0</v>
      </c>
      <c r="BO282" s="62">
        <f t="shared" si="226"/>
        <v>0</v>
      </c>
      <c r="BP282" s="62">
        <f t="shared" si="227"/>
        <v>0</v>
      </c>
      <c r="BQ282" s="17">
        <v>100</v>
      </c>
      <c r="BR282" s="62">
        <v>0</v>
      </c>
      <c r="BS282" s="62">
        <v>0</v>
      </c>
      <c r="BT282" s="17">
        <v>0</v>
      </c>
      <c r="BU282" s="62">
        <f t="shared" si="228"/>
        <v>8.74</v>
      </c>
      <c r="BV282" s="62">
        <f t="shared" si="229"/>
        <v>0</v>
      </c>
      <c r="BW282" s="188">
        <v>0</v>
      </c>
      <c r="BX282" s="184"/>
      <c r="BY282" s="185">
        <v>8.74</v>
      </c>
      <c r="BZ282" s="189">
        <v>100</v>
      </c>
      <c r="CA282" s="63">
        <f t="shared" si="230"/>
        <v>8.74</v>
      </c>
      <c r="CB282" s="63">
        <f t="shared" si="231"/>
        <v>0</v>
      </c>
      <c r="CC282" s="64">
        <v>0</v>
      </c>
      <c r="CD282" s="185">
        <v>0</v>
      </c>
      <c r="CE282" s="65">
        <v>0</v>
      </c>
      <c r="CF282" s="62">
        <v>0</v>
      </c>
      <c r="CG282" s="60">
        <f t="shared" si="232"/>
        <v>0</v>
      </c>
      <c r="CH282" s="63"/>
      <c r="CI282" s="63"/>
      <c r="CJ282" s="63"/>
      <c r="CK282" s="66"/>
      <c r="CL282" s="63"/>
      <c r="CM282" s="63"/>
      <c r="CN282" s="63"/>
      <c r="CO282" s="63"/>
      <c r="CP282" s="190">
        <v>0</v>
      </c>
      <c r="CQ282" s="184">
        <v>8.74</v>
      </c>
      <c r="CR282" s="185">
        <v>0</v>
      </c>
      <c r="CS282" s="186">
        <f t="shared" si="234"/>
        <v>-100</v>
      </c>
    </row>
    <row r="283" spans="3:97" ht="27" hidden="1" x14ac:dyDescent="0.25">
      <c r="C283" s="181">
        <v>2001</v>
      </c>
      <c r="D283" s="182" t="s">
        <v>415</v>
      </c>
      <c r="G283" s="184">
        <v>345301</v>
      </c>
      <c r="H283" s="184">
        <v>327182.03899999999</v>
      </c>
      <c r="I283" s="184">
        <v>289579</v>
      </c>
      <c r="J283" s="184">
        <v>375862</v>
      </c>
      <c r="K283" s="185">
        <v>107852.8</v>
      </c>
      <c r="L283" s="14">
        <f>(K283-J283)/J283*100</f>
        <v>-71.305213083525345</v>
      </c>
      <c r="M283" s="15">
        <f>LOGEST(G283:K283)*100-100</f>
        <v>-19.656524551076558</v>
      </c>
      <c r="N283" s="184">
        <v>107852.8</v>
      </c>
      <c r="O283" s="185">
        <v>0</v>
      </c>
      <c r="P283" s="186">
        <f>(O283-N283)/N283*100</f>
        <v>-100</v>
      </c>
      <c r="Q283" s="62">
        <f t="shared" si="219"/>
        <v>92202.599999999991</v>
      </c>
      <c r="R283" s="62">
        <f t="shared" si="220"/>
        <v>0</v>
      </c>
      <c r="S283" s="17">
        <f>(R283-Q283)/Q283*100</f>
        <v>-100</v>
      </c>
      <c r="T283" s="62">
        <v>77534.000000000044</v>
      </c>
      <c r="U283" s="62">
        <v>0</v>
      </c>
      <c r="V283" s="187">
        <v>-100</v>
      </c>
      <c r="W283" s="62">
        <f t="shared" si="221"/>
        <v>-169736.60000000003</v>
      </c>
      <c r="X283" s="62">
        <f t="shared" si="222"/>
        <v>0</v>
      </c>
      <c r="Y283" s="188">
        <f>(X283-W283)/W283*100</f>
        <v>-100</v>
      </c>
      <c r="Z283" s="184">
        <v>200055.4</v>
      </c>
      <c r="AA283" s="185">
        <v>107852.8</v>
      </c>
      <c r="AB283" s="189">
        <f>(AA283-Z283)/Z283*100</f>
        <v>-46.088533476227084</v>
      </c>
      <c r="AC283" s="63">
        <f t="shared" si="223"/>
        <v>-92202.599999999991</v>
      </c>
      <c r="AD283" s="63">
        <f t="shared" si="224"/>
        <v>0</v>
      </c>
      <c r="AE283" s="64">
        <f>(AD283-AC283)/AC283*100</f>
        <v>-100</v>
      </c>
      <c r="AF283" s="185">
        <v>0</v>
      </c>
      <c r="AG283" s="65">
        <v>0</v>
      </c>
      <c r="AH283" s="62">
        <v>0</v>
      </c>
      <c r="AI283" s="60">
        <f t="shared" si="225"/>
        <v>0</v>
      </c>
      <c r="AJ283" s="63"/>
      <c r="AK283" s="63"/>
      <c r="AL283" s="63"/>
      <c r="AM283" s="66"/>
      <c r="AN283" s="63"/>
      <c r="AO283" s="63"/>
      <c r="AP283" s="63"/>
      <c r="AQ283" s="63"/>
      <c r="AR283" s="190">
        <v>0</v>
      </c>
      <c r="AS283" s="184">
        <v>107852.8</v>
      </c>
      <c r="AT283" s="185">
        <v>0</v>
      </c>
      <c r="AU283" s="186">
        <f t="shared" si="233"/>
        <v>-100</v>
      </c>
      <c r="AY283" s="194">
        <v>2001</v>
      </c>
      <c r="AZ283" s="182" t="s">
        <v>415</v>
      </c>
      <c r="BE283" s="196">
        <v>307395</v>
      </c>
      <c r="BF283" s="196">
        <v>296928</v>
      </c>
      <c r="BG283" s="196">
        <v>269415</v>
      </c>
      <c r="BH283" s="196">
        <v>292185</v>
      </c>
      <c r="BI283" s="197">
        <v>86430</v>
      </c>
      <c r="BJ283" s="14">
        <f>(BI283-BH283)/BH283*100</f>
        <v>-70.419426048565128</v>
      </c>
      <c r="BK283" s="15">
        <f>LOGEST(BE283:BI283)*100-100</f>
        <v>-22.537016635485159</v>
      </c>
      <c r="BL283" s="184">
        <v>86430</v>
      </c>
      <c r="BM283" s="185">
        <v>0</v>
      </c>
      <c r="BN283" s="186">
        <f>(BM283-BL283)/BL283*100</f>
        <v>-100</v>
      </c>
      <c r="BO283" s="62">
        <f t="shared" si="226"/>
        <v>73300</v>
      </c>
      <c r="BP283" s="62">
        <f t="shared" si="227"/>
        <v>0</v>
      </c>
      <c r="BQ283" s="17">
        <f>(BP283-BO283)/BO283*100</f>
        <v>-100</v>
      </c>
      <c r="BR283" s="62">
        <v>58160</v>
      </c>
      <c r="BS283" s="62">
        <v>0</v>
      </c>
      <c r="BT283" s="17">
        <v>-100</v>
      </c>
      <c r="BU283" s="62">
        <f t="shared" si="228"/>
        <v>-131460</v>
      </c>
      <c r="BV283" s="62">
        <f t="shared" si="229"/>
        <v>0</v>
      </c>
      <c r="BW283" s="188">
        <f>(BV283-BU283)/BU283*100</f>
        <v>-100</v>
      </c>
      <c r="BX283" s="184">
        <v>159730</v>
      </c>
      <c r="BY283" s="185">
        <v>86430</v>
      </c>
      <c r="BZ283" s="189">
        <f>(BY283-BX283)/BX283*100</f>
        <v>-45.889939272522383</v>
      </c>
      <c r="CA283" s="63">
        <f t="shared" si="230"/>
        <v>-73300</v>
      </c>
      <c r="CB283" s="63">
        <f t="shared" si="231"/>
        <v>0</v>
      </c>
      <c r="CC283" s="64">
        <f>(CB283-CA283)/CA283*100</f>
        <v>-100</v>
      </c>
      <c r="CD283" s="185">
        <v>0</v>
      </c>
      <c r="CE283" s="65">
        <v>0</v>
      </c>
      <c r="CF283" s="62">
        <v>0</v>
      </c>
      <c r="CG283" s="60">
        <f t="shared" si="232"/>
        <v>0</v>
      </c>
      <c r="CH283" s="63"/>
      <c r="CI283" s="63"/>
      <c r="CJ283" s="63"/>
      <c r="CK283" s="66"/>
      <c r="CL283" s="63"/>
      <c r="CM283" s="63"/>
      <c r="CN283" s="63"/>
      <c r="CO283" s="63"/>
      <c r="CP283" s="190">
        <v>0</v>
      </c>
      <c r="CQ283" s="184">
        <v>86430</v>
      </c>
      <c r="CR283" s="185">
        <v>0</v>
      </c>
      <c r="CS283" s="186">
        <f t="shared" si="234"/>
        <v>-100</v>
      </c>
    </row>
    <row r="284" spans="3:97" ht="13.5" hidden="1" x14ac:dyDescent="0.25">
      <c r="C284" s="181">
        <v>2003</v>
      </c>
      <c r="D284" s="182" t="s">
        <v>416</v>
      </c>
      <c r="G284" s="184">
        <v>6912</v>
      </c>
      <c r="H284" s="184">
        <v>0</v>
      </c>
      <c r="I284" s="184">
        <v>0</v>
      </c>
      <c r="J284" s="184">
        <v>1012.5</v>
      </c>
      <c r="K284" s="185">
        <v>3278.4</v>
      </c>
      <c r="L284" s="14">
        <f>(K284-J284)/J284*100</f>
        <v>223.7925925925926</v>
      </c>
      <c r="M284" s="15">
        <v>0</v>
      </c>
      <c r="N284" s="184">
        <v>980</v>
      </c>
      <c r="O284" s="185">
        <v>0</v>
      </c>
      <c r="P284" s="186">
        <f>(O284-N284)/N284*100</f>
        <v>-100</v>
      </c>
      <c r="Q284" s="62">
        <f t="shared" si="219"/>
        <v>-980</v>
      </c>
      <c r="R284" s="62">
        <f t="shared" si="220"/>
        <v>0</v>
      </c>
      <c r="S284" s="17">
        <v>0</v>
      </c>
      <c r="T284" s="62">
        <v>0</v>
      </c>
      <c r="U284" s="62">
        <v>676</v>
      </c>
      <c r="V284" s="187">
        <v>100</v>
      </c>
      <c r="W284" s="62">
        <f t="shared" si="221"/>
        <v>980</v>
      </c>
      <c r="X284" s="62">
        <f t="shared" si="222"/>
        <v>0</v>
      </c>
      <c r="Y284" s="188">
        <f>(X284-W284)/W284*100</f>
        <v>-100</v>
      </c>
      <c r="Z284" s="184">
        <v>0</v>
      </c>
      <c r="AA284" s="185">
        <v>980</v>
      </c>
      <c r="AB284" s="189">
        <v>100</v>
      </c>
      <c r="AC284" s="63">
        <f t="shared" si="223"/>
        <v>980</v>
      </c>
      <c r="AD284" s="63">
        <f t="shared" si="224"/>
        <v>0</v>
      </c>
      <c r="AE284" s="64">
        <f>(AD284-AC284)/AC284*100</f>
        <v>-100</v>
      </c>
      <c r="AF284" s="185">
        <v>0</v>
      </c>
      <c r="AG284" s="65">
        <v>0</v>
      </c>
      <c r="AH284" s="62">
        <v>0</v>
      </c>
      <c r="AI284" s="60">
        <f t="shared" si="225"/>
        <v>0</v>
      </c>
      <c r="AJ284" s="63"/>
      <c r="AK284" s="63"/>
      <c r="AL284" s="63"/>
      <c r="AM284" s="66"/>
      <c r="AN284" s="63"/>
      <c r="AO284" s="63"/>
      <c r="AP284" s="63"/>
      <c r="AQ284" s="63"/>
      <c r="AR284" s="190">
        <v>0</v>
      </c>
      <c r="AS284" s="184">
        <v>980</v>
      </c>
      <c r="AT284" s="185">
        <v>0</v>
      </c>
      <c r="AU284" s="186">
        <f t="shared" si="233"/>
        <v>-100</v>
      </c>
      <c r="AY284" s="194">
        <v>2003</v>
      </c>
      <c r="AZ284" s="182" t="s">
        <v>416</v>
      </c>
      <c r="BE284" s="196">
        <v>1440</v>
      </c>
      <c r="BF284" s="196">
        <v>0</v>
      </c>
      <c r="BG284" s="196">
        <v>0</v>
      </c>
      <c r="BH284" s="196">
        <v>150</v>
      </c>
      <c r="BI284" s="197">
        <v>617</v>
      </c>
      <c r="BJ284" s="14">
        <f>(BI284-BH284)/BH284*100</f>
        <v>311.33333333333331</v>
      </c>
      <c r="BK284" s="15">
        <v>0</v>
      </c>
      <c r="BL284" s="184">
        <v>175</v>
      </c>
      <c r="BM284" s="185">
        <v>0</v>
      </c>
      <c r="BN284" s="186">
        <f>(BM284-BL284)/BL284*100</f>
        <v>-100</v>
      </c>
      <c r="BO284" s="62">
        <f t="shared" si="226"/>
        <v>-175</v>
      </c>
      <c r="BP284" s="62">
        <f t="shared" si="227"/>
        <v>0</v>
      </c>
      <c r="BQ284" s="17">
        <v>0</v>
      </c>
      <c r="BR284" s="62">
        <v>0</v>
      </c>
      <c r="BS284" s="62">
        <v>130</v>
      </c>
      <c r="BT284" s="17">
        <v>100</v>
      </c>
      <c r="BU284" s="62">
        <f t="shared" si="228"/>
        <v>175</v>
      </c>
      <c r="BV284" s="62">
        <f t="shared" si="229"/>
        <v>0</v>
      </c>
      <c r="BW284" s="188">
        <f>(BV284-BU284)/BU284*100</f>
        <v>-100</v>
      </c>
      <c r="BX284" s="184">
        <v>0</v>
      </c>
      <c r="BY284" s="185">
        <v>175</v>
      </c>
      <c r="BZ284" s="189">
        <v>100</v>
      </c>
      <c r="CA284" s="63">
        <f t="shared" si="230"/>
        <v>175</v>
      </c>
      <c r="CB284" s="63">
        <f t="shared" si="231"/>
        <v>0</v>
      </c>
      <c r="CC284" s="64">
        <f>(CB284-CA284)/CA284*100</f>
        <v>-100</v>
      </c>
      <c r="CD284" s="185">
        <v>0</v>
      </c>
      <c r="CE284" s="65">
        <v>0</v>
      </c>
      <c r="CF284" s="62">
        <v>0</v>
      </c>
      <c r="CG284" s="60">
        <f t="shared" si="232"/>
        <v>0</v>
      </c>
      <c r="CH284" s="63"/>
      <c r="CI284" s="63"/>
      <c r="CJ284" s="63"/>
      <c r="CK284" s="66"/>
      <c r="CL284" s="63"/>
      <c r="CM284" s="63"/>
      <c r="CN284" s="63"/>
      <c r="CO284" s="63"/>
      <c r="CP284" s="190">
        <v>0</v>
      </c>
      <c r="CQ284" s="184">
        <v>175</v>
      </c>
      <c r="CR284" s="185">
        <v>0</v>
      </c>
      <c r="CS284" s="186">
        <f t="shared" si="234"/>
        <v>-100</v>
      </c>
    </row>
    <row r="285" spans="3:97" ht="13.5" hidden="1" x14ac:dyDescent="0.25">
      <c r="C285" s="181">
        <v>2009</v>
      </c>
      <c r="D285" s="182" t="s">
        <v>417</v>
      </c>
      <c r="G285" s="184">
        <v>294259.967</v>
      </c>
      <c r="H285" s="184">
        <v>52153.32</v>
      </c>
      <c r="I285" s="184">
        <v>871.70799999999997</v>
      </c>
      <c r="J285" s="184">
        <v>10927.594999999999</v>
      </c>
      <c r="K285" s="185">
        <v>8805.0509999999995</v>
      </c>
      <c r="L285" s="14">
        <f>(K285-J285)/J285*100</f>
        <v>-19.423706680198158</v>
      </c>
      <c r="M285" s="15">
        <f>LOGEST(G285:K285)*100-100</f>
        <v>-57.604047018746925</v>
      </c>
      <c r="N285" s="184">
        <v>8800</v>
      </c>
      <c r="O285" s="185">
        <v>0</v>
      </c>
      <c r="P285" s="186">
        <f>(O285-N285)/N285*100</f>
        <v>-100</v>
      </c>
      <c r="Q285" s="62">
        <f t="shared" si="219"/>
        <v>-8326.8850000000002</v>
      </c>
      <c r="R285" s="62">
        <f t="shared" si="220"/>
        <v>0</v>
      </c>
      <c r="S285" s="17">
        <v>0</v>
      </c>
      <c r="T285" s="62">
        <v>654.48</v>
      </c>
      <c r="U285" s="62">
        <v>5.0509999999994761</v>
      </c>
      <c r="V285" s="187">
        <v>-99.228242268671394</v>
      </c>
      <c r="W285" s="62">
        <f t="shared" si="221"/>
        <v>7672.4049999999988</v>
      </c>
      <c r="X285" s="62">
        <f t="shared" si="222"/>
        <v>0</v>
      </c>
      <c r="Y285" s="188">
        <f>(X285-W285)/W285*100</f>
        <v>-100</v>
      </c>
      <c r="Z285" s="184">
        <v>473.11500000000001</v>
      </c>
      <c r="AA285" s="185">
        <v>8800</v>
      </c>
      <c r="AB285" s="189">
        <f>(AA285-Z285)/Z285*100</f>
        <v>1760.0128932711921</v>
      </c>
      <c r="AC285" s="63">
        <f t="shared" si="223"/>
        <v>8326.8850000000002</v>
      </c>
      <c r="AD285" s="63">
        <f t="shared" si="224"/>
        <v>0</v>
      </c>
      <c r="AE285" s="64">
        <f>(AD285-AC285)/AC285*100</f>
        <v>-100</v>
      </c>
      <c r="AF285" s="185">
        <v>0</v>
      </c>
      <c r="AG285" s="65">
        <v>0</v>
      </c>
      <c r="AH285" s="62">
        <v>0</v>
      </c>
      <c r="AI285" s="60">
        <f t="shared" si="225"/>
        <v>0</v>
      </c>
      <c r="AJ285" s="63"/>
      <c r="AK285" s="63"/>
      <c r="AL285" s="63"/>
      <c r="AM285" s="66"/>
      <c r="AN285" s="63"/>
      <c r="AO285" s="63"/>
      <c r="AP285" s="63"/>
      <c r="AQ285" s="63"/>
      <c r="AR285" s="190">
        <v>0</v>
      </c>
      <c r="AS285" s="184">
        <v>8800</v>
      </c>
      <c r="AT285" s="185">
        <v>0</v>
      </c>
      <c r="AU285" s="186">
        <f t="shared" si="233"/>
        <v>-100</v>
      </c>
      <c r="AY285" s="194">
        <v>2009</v>
      </c>
      <c r="AZ285" s="182" t="s">
        <v>417</v>
      </c>
      <c r="BE285" s="196">
        <v>336385</v>
      </c>
      <c r="BF285" s="196">
        <v>40657.660000000003</v>
      </c>
      <c r="BG285" s="196">
        <v>1130.8800000000001</v>
      </c>
      <c r="BH285" s="196">
        <v>20416.39</v>
      </c>
      <c r="BI285" s="197">
        <v>7643.5</v>
      </c>
      <c r="BJ285" s="14">
        <f>(BI285-BH285)/BH285*100</f>
        <v>-62.561941655699172</v>
      </c>
      <c r="BK285" s="15">
        <f>LOGEST(BE285:BI285)*100-100</f>
        <v>-56.210015950403367</v>
      </c>
      <c r="BL285" s="184">
        <v>7640</v>
      </c>
      <c r="BM285" s="185">
        <v>0</v>
      </c>
      <c r="BN285" s="186">
        <f>(BM285-BL285)/BL285*100</f>
        <v>-100</v>
      </c>
      <c r="BO285" s="62">
        <f t="shared" si="226"/>
        <v>-7157.56</v>
      </c>
      <c r="BP285" s="62">
        <f t="shared" si="227"/>
        <v>0</v>
      </c>
      <c r="BQ285" s="17">
        <v>0</v>
      </c>
      <c r="BR285" s="62">
        <v>113.94999999999999</v>
      </c>
      <c r="BS285" s="62">
        <v>3.5</v>
      </c>
      <c r="BT285" s="17">
        <v>-96.928477402369467</v>
      </c>
      <c r="BU285" s="62">
        <f t="shared" si="228"/>
        <v>7043.6100000000006</v>
      </c>
      <c r="BV285" s="62">
        <f t="shared" si="229"/>
        <v>0</v>
      </c>
      <c r="BW285" s="188">
        <f>(BV285-BU285)/BU285*100</f>
        <v>-100</v>
      </c>
      <c r="BX285" s="184">
        <v>482.44</v>
      </c>
      <c r="BY285" s="185">
        <v>7640</v>
      </c>
      <c r="BZ285" s="189">
        <f>(BY285-BX285)/BX285*100</f>
        <v>1483.6166155376836</v>
      </c>
      <c r="CA285" s="63">
        <f t="shared" si="230"/>
        <v>7157.56</v>
      </c>
      <c r="CB285" s="63">
        <f t="shared" si="231"/>
        <v>0</v>
      </c>
      <c r="CC285" s="64">
        <f>(CB285-CA285)/CA285*100</f>
        <v>-100</v>
      </c>
      <c r="CD285" s="185">
        <v>0</v>
      </c>
      <c r="CE285" s="65">
        <v>0</v>
      </c>
      <c r="CF285" s="62">
        <v>0</v>
      </c>
      <c r="CG285" s="60">
        <f t="shared" si="232"/>
        <v>0</v>
      </c>
      <c r="CH285" s="63"/>
      <c r="CI285" s="63"/>
      <c r="CJ285" s="63"/>
      <c r="CK285" s="66"/>
      <c r="CL285" s="63"/>
      <c r="CM285" s="63"/>
      <c r="CN285" s="63"/>
      <c r="CO285" s="63"/>
      <c r="CP285" s="190">
        <v>0</v>
      </c>
      <c r="CQ285" s="184">
        <v>7640</v>
      </c>
      <c r="CR285" s="185">
        <v>0</v>
      </c>
      <c r="CS285" s="186">
        <f t="shared" si="234"/>
        <v>-100</v>
      </c>
    </row>
    <row r="286" spans="3:97" ht="13.5" hidden="1" x14ac:dyDescent="0.25">
      <c r="C286" s="181" t="s">
        <v>418</v>
      </c>
      <c r="D286" s="182" t="s">
        <v>419</v>
      </c>
      <c r="G286" s="184">
        <v>3.105</v>
      </c>
      <c r="H286" s="184">
        <v>0</v>
      </c>
      <c r="I286" s="184">
        <v>0</v>
      </c>
      <c r="J286" s="184">
        <v>0</v>
      </c>
      <c r="K286" s="185">
        <v>257.89099999999996</v>
      </c>
      <c r="L286" s="14">
        <v>100</v>
      </c>
      <c r="M286" s="15">
        <v>0</v>
      </c>
      <c r="N286" s="184">
        <v>128.786</v>
      </c>
      <c r="O286" s="185">
        <v>0</v>
      </c>
      <c r="P286" s="186">
        <f>(O286-N286)/N286*100</f>
        <v>-100</v>
      </c>
      <c r="Q286" s="62">
        <f t="shared" si="219"/>
        <v>-128.786</v>
      </c>
      <c r="R286" s="62">
        <f t="shared" si="220"/>
        <v>0</v>
      </c>
      <c r="S286" s="17">
        <v>0</v>
      </c>
      <c r="T286" s="62">
        <v>0</v>
      </c>
      <c r="U286" s="62">
        <v>129.10499999999996</v>
      </c>
      <c r="V286" s="187">
        <v>100</v>
      </c>
      <c r="W286" s="62">
        <f t="shared" si="221"/>
        <v>128.786</v>
      </c>
      <c r="X286" s="62">
        <f t="shared" si="222"/>
        <v>0</v>
      </c>
      <c r="Y286" s="188">
        <v>0</v>
      </c>
      <c r="Z286" s="184">
        <v>0</v>
      </c>
      <c r="AA286" s="185">
        <v>128.786</v>
      </c>
      <c r="AB286" s="189">
        <v>100</v>
      </c>
      <c r="AC286" s="63">
        <f t="shared" si="223"/>
        <v>128.786</v>
      </c>
      <c r="AD286" s="63">
        <f t="shared" si="224"/>
        <v>0</v>
      </c>
      <c r="AE286" s="64">
        <v>100</v>
      </c>
      <c r="AF286" s="185">
        <v>0</v>
      </c>
      <c r="AG286" s="65">
        <v>0</v>
      </c>
      <c r="AH286" s="62">
        <v>0</v>
      </c>
      <c r="AI286" s="60">
        <f t="shared" si="225"/>
        <v>0</v>
      </c>
      <c r="AJ286" s="63"/>
      <c r="AK286" s="63"/>
      <c r="AL286" s="63"/>
      <c r="AM286" s="66"/>
      <c r="AN286" s="63"/>
      <c r="AO286" s="63"/>
      <c r="AP286" s="63"/>
      <c r="AQ286" s="63"/>
      <c r="AR286" s="190">
        <v>0</v>
      </c>
      <c r="AS286" s="184">
        <v>128.786</v>
      </c>
      <c r="AT286" s="185">
        <v>0</v>
      </c>
      <c r="AU286" s="186">
        <f t="shared" si="233"/>
        <v>-100</v>
      </c>
      <c r="AY286" s="194" t="s">
        <v>418</v>
      </c>
      <c r="AZ286" s="182" t="s">
        <v>419</v>
      </c>
      <c r="BE286" s="196">
        <v>5</v>
      </c>
      <c r="BF286" s="196">
        <v>0</v>
      </c>
      <c r="BG286" s="196">
        <v>0</v>
      </c>
      <c r="BH286" s="196">
        <v>0</v>
      </c>
      <c r="BI286" s="197">
        <v>72</v>
      </c>
      <c r="BJ286" s="14">
        <v>100</v>
      </c>
      <c r="BK286" s="15">
        <v>0</v>
      </c>
      <c r="BL286" s="184">
        <v>4</v>
      </c>
      <c r="BM286" s="185">
        <v>0</v>
      </c>
      <c r="BN286" s="186">
        <f>(BM286-BL286)/BL286*100</f>
        <v>-100</v>
      </c>
      <c r="BO286" s="62">
        <f t="shared" si="226"/>
        <v>-4</v>
      </c>
      <c r="BP286" s="62">
        <f t="shared" si="227"/>
        <v>0</v>
      </c>
      <c r="BQ286" s="17">
        <v>0</v>
      </c>
      <c r="BR286" s="62">
        <v>0</v>
      </c>
      <c r="BS286" s="62">
        <v>68</v>
      </c>
      <c r="BT286" s="17">
        <v>100</v>
      </c>
      <c r="BU286" s="62">
        <f t="shared" si="228"/>
        <v>4</v>
      </c>
      <c r="BV286" s="62">
        <f t="shared" si="229"/>
        <v>0</v>
      </c>
      <c r="BW286" s="188">
        <v>0</v>
      </c>
      <c r="BX286" s="184">
        <v>0</v>
      </c>
      <c r="BY286" s="185">
        <v>4</v>
      </c>
      <c r="BZ286" s="189">
        <v>100</v>
      </c>
      <c r="CA286" s="63">
        <f t="shared" si="230"/>
        <v>4</v>
      </c>
      <c r="CB286" s="63">
        <f t="shared" si="231"/>
        <v>0</v>
      </c>
      <c r="CC286" s="64">
        <v>100</v>
      </c>
      <c r="CD286" s="185">
        <v>0</v>
      </c>
      <c r="CE286" s="65">
        <v>0</v>
      </c>
      <c r="CF286" s="62">
        <v>0</v>
      </c>
      <c r="CG286" s="60">
        <f t="shared" si="232"/>
        <v>0</v>
      </c>
      <c r="CH286" s="63"/>
      <c r="CI286" s="63"/>
      <c r="CJ286" s="63"/>
      <c r="CK286" s="66"/>
      <c r="CL286" s="63"/>
      <c r="CM286" s="63"/>
      <c r="CN286" s="63"/>
      <c r="CO286" s="63"/>
      <c r="CP286" s="190">
        <v>0</v>
      </c>
      <c r="CQ286" s="184">
        <v>4</v>
      </c>
      <c r="CR286" s="185">
        <v>0</v>
      </c>
      <c r="CS286" s="186">
        <f t="shared" si="234"/>
        <v>-100</v>
      </c>
    </row>
    <row r="287" spans="3:97" ht="13.5" hidden="1" x14ac:dyDescent="0.25">
      <c r="C287" s="181" t="s">
        <v>420</v>
      </c>
      <c r="D287" s="182" t="s">
        <v>421</v>
      </c>
      <c r="G287" s="184">
        <v>0</v>
      </c>
      <c r="H287" s="184">
        <v>0</v>
      </c>
      <c r="I287" s="184">
        <v>0</v>
      </c>
      <c r="J287" s="184">
        <v>0</v>
      </c>
      <c r="K287" s="185">
        <v>0</v>
      </c>
      <c r="L287" s="14">
        <v>0</v>
      </c>
      <c r="M287" s="15">
        <v>0</v>
      </c>
      <c r="N287" s="184">
        <v>0</v>
      </c>
      <c r="O287" s="185">
        <v>0</v>
      </c>
      <c r="P287" s="186">
        <v>0</v>
      </c>
      <c r="Q287" s="62">
        <f t="shared" si="219"/>
        <v>0</v>
      </c>
      <c r="R287" s="62">
        <f t="shared" si="220"/>
        <v>0</v>
      </c>
      <c r="S287" s="17">
        <v>0</v>
      </c>
      <c r="T287" s="62">
        <v>0</v>
      </c>
      <c r="U287" s="62">
        <v>0</v>
      </c>
      <c r="V287" s="187">
        <v>0</v>
      </c>
      <c r="W287" s="62">
        <f t="shared" si="221"/>
        <v>0</v>
      </c>
      <c r="X287" s="62">
        <f t="shared" si="222"/>
        <v>0</v>
      </c>
      <c r="Y287" s="188">
        <v>0</v>
      </c>
      <c r="Z287" s="184">
        <v>0</v>
      </c>
      <c r="AA287" s="185">
        <v>0</v>
      </c>
      <c r="AB287" s="189">
        <v>0</v>
      </c>
      <c r="AC287" s="63">
        <f t="shared" si="223"/>
        <v>0</v>
      </c>
      <c r="AD287" s="63">
        <f t="shared" si="224"/>
        <v>0</v>
      </c>
      <c r="AE287" s="64">
        <v>0</v>
      </c>
      <c r="AF287" s="185">
        <v>0</v>
      </c>
      <c r="AG287" s="65">
        <v>0</v>
      </c>
      <c r="AH287" s="62">
        <v>0</v>
      </c>
      <c r="AI287" s="60">
        <f t="shared" si="225"/>
        <v>0</v>
      </c>
      <c r="AJ287" s="63"/>
      <c r="AK287" s="63"/>
      <c r="AL287" s="63"/>
      <c r="AM287" s="66"/>
      <c r="AN287" s="63"/>
      <c r="AO287" s="63"/>
      <c r="AP287" s="63"/>
      <c r="AQ287" s="63"/>
      <c r="AR287" s="190">
        <v>0</v>
      </c>
      <c r="AS287" s="184">
        <v>0</v>
      </c>
      <c r="AT287" s="185">
        <v>0</v>
      </c>
      <c r="AU287" s="186">
        <v>0</v>
      </c>
      <c r="AY287" s="194" t="s">
        <v>420</v>
      </c>
      <c r="AZ287" s="182" t="s">
        <v>421</v>
      </c>
      <c r="BE287" s="196">
        <v>0</v>
      </c>
      <c r="BF287" s="196">
        <v>0</v>
      </c>
      <c r="BG287" s="196">
        <v>0</v>
      </c>
      <c r="BH287" s="196">
        <v>0</v>
      </c>
      <c r="BI287" s="197">
        <v>0</v>
      </c>
      <c r="BJ287" s="14">
        <v>0</v>
      </c>
      <c r="BK287" s="15">
        <v>0</v>
      </c>
      <c r="BL287" s="184">
        <v>0</v>
      </c>
      <c r="BM287" s="185">
        <v>0</v>
      </c>
      <c r="BN287" s="186">
        <v>0</v>
      </c>
      <c r="BO287" s="62">
        <f t="shared" si="226"/>
        <v>0</v>
      </c>
      <c r="BP287" s="62">
        <f t="shared" si="227"/>
        <v>0</v>
      </c>
      <c r="BQ287" s="17">
        <v>0</v>
      </c>
      <c r="BR287" s="62">
        <v>0</v>
      </c>
      <c r="BS287" s="62">
        <v>0</v>
      </c>
      <c r="BT287" s="17">
        <v>0</v>
      </c>
      <c r="BU287" s="62">
        <f t="shared" si="228"/>
        <v>0</v>
      </c>
      <c r="BV287" s="62">
        <f t="shared" si="229"/>
        <v>0</v>
      </c>
      <c r="BW287" s="188">
        <v>0</v>
      </c>
      <c r="BX287" s="184">
        <v>0</v>
      </c>
      <c r="BY287" s="185">
        <v>0</v>
      </c>
      <c r="BZ287" s="189">
        <v>0</v>
      </c>
      <c r="CA287" s="63">
        <f t="shared" si="230"/>
        <v>0</v>
      </c>
      <c r="CB287" s="63">
        <f t="shared" si="231"/>
        <v>0</v>
      </c>
      <c r="CC287" s="64">
        <v>0</v>
      </c>
      <c r="CD287" s="185">
        <v>0</v>
      </c>
      <c r="CE287" s="65">
        <v>0</v>
      </c>
      <c r="CF287" s="62">
        <v>0</v>
      </c>
      <c r="CG287" s="60">
        <f t="shared" si="232"/>
        <v>0</v>
      </c>
      <c r="CH287" s="63"/>
      <c r="CI287" s="63"/>
      <c r="CJ287" s="63"/>
      <c r="CK287" s="66"/>
      <c r="CL287" s="63"/>
      <c r="CM287" s="63"/>
      <c r="CN287" s="63"/>
      <c r="CO287" s="63"/>
      <c r="CP287" s="190">
        <v>0</v>
      </c>
      <c r="CQ287" s="184">
        <v>0</v>
      </c>
      <c r="CR287" s="185">
        <v>0</v>
      </c>
      <c r="CS287" s="186">
        <v>0</v>
      </c>
    </row>
    <row r="288" spans="3:97" ht="13.5" hidden="1" x14ac:dyDescent="0.25">
      <c r="C288" s="181" t="s">
        <v>422</v>
      </c>
      <c r="D288" s="182" t="s">
        <v>423</v>
      </c>
      <c r="G288" s="184">
        <v>15400</v>
      </c>
      <c r="H288" s="184">
        <v>0</v>
      </c>
      <c r="I288" s="184">
        <v>0</v>
      </c>
      <c r="J288" s="184">
        <v>98.028000000000006</v>
      </c>
      <c r="K288" s="185">
        <v>2162.9270000000001</v>
      </c>
      <c r="L288" s="14">
        <f>(K288-J288)/J288*100</f>
        <v>2106.4379565022241</v>
      </c>
      <c r="M288" s="15">
        <v>0</v>
      </c>
      <c r="N288" s="184">
        <v>0</v>
      </c>
      <c r="O288" s="185">
        <v>0</v>
      </c>
      <c r="P288" s="186">
        <v>0</v>
      </c>
      <c r="Q288" s="62">
        <f t="shared" si="219"/>
        <v>0</v>
      </c>
      <c r="R288" s="62">
        <f t="shared" si="220"/>
        <v>0</v>
      </c>
      <c r="S288" s="17">
        <v>100</v>
      </c>
      <c r="T288" s="62">
        <v>98.028000000000006</v>
      </c>
      <c r="U288" s="314">
        <v>-1.7053025658242404E-13</v>
      </c>
      <c r="V288" s="187">
        <v>-100.00000000000017</v>
      </c>
      <c r="W288" s="62">
        <f t="shared" si="221"/>
        <v>160.07999999999998</v>
      </c>
      <c r="X288" s="314">
        <f t="shared" si="222"/>
        <v>0</v>
      </c>
      <c r="Y288" s="188">
        <v>0</v>
      </c>
      <c r="Z288" s="184">
        <v>0</v>
      </c>
      <c r="AA288" s="185">
        <v>2162.9270000000001</v>
      </c>
      <c r="AB288" s="189">
        <v>100</v>
      </c>
      <c r="AC288" s="63">
        <f t="shared" si="223"/>
        <v>258.108</v>
      </c>
      <c r="AD288" s="316">
        <f t="shared" si="224"/>
        <v>0</v>
      </c>
      <c r="AE288" s="64">
        <f>(AD288-AC288)/AC288*100</f>
        <v>-100</v>
      </c>
      <c r="AF288" s="185">
        <v>0</v>
      </c>
      <c r="AG288" s="65">
        <v>0</v>
      </c>
      <c r="AH288" s="62">
        <v>0</v>
      </c>
      <c r="AI288" s="60">
        <f t="shared" si="225"/>
        <v>0</v>
      </c>
      <c r="AJ288" s="63"/>
      <c r="AK288" s="63"/>
      <c r="AL288" s="63"/>
      <c r="AM288" s="66"/>
      <c r="AN288" s="63"/>
      <c r="AO288" s="63"/>
      <c r="AP288" s="63"/>
      <c r="AQ288" s="63"/>
      <c r="AR288" s="190">
        <v>0</v>
      </c>
      <c r="AS288" s="184">
        <v>258.108</v>
      </c>
      <c r="AT288" s="185">
        <v>0</v>
      </c>
      <c r="AU288" s="186">
        <f>(AT288-AS288)/AS288*100</f>
        <v>-100</v>
      </c>
      <c r="AY288" s="194" t="s">
        <v>422</v>
      </c>
      <c r="AZ288" s="182" t="s">
        <v>423</v>
      </c>
      <c r="BE288" s="196">
        <v>33600</v>
      </c>
      <c r="BF288" s="196">
        <v>0</v>
      </c>
      <c r="BG288" s="196">
        <v>0</v>
      </c>
      <c r="BH288" s="196">
        <v>0.5</v>
      </c>
      <c r="BI288" s="197">
        <v>1682</v>
      </c>
      <c r="BJ288" s="14">
        <f>(BI288-BH288)/BH288*100</f>
        <v>336300</v>
      </c>
      <c r="BK288" s="15">
        <v>0</v>
      </c>
      <c r="BL288" s="184">
        <v>0</v>
      </c>
      <c r="BM288" s="185">
        <v>0</v>
      </c>
      <c r="BN288" s="186">
        <v>0</v>
      </c>
      <c r="BO288" s="62">
        <f t="shared" si="226"/>
        <v>0</v>
      </c>
      <c r="BP288" s="62">
        <f t="shared" si="227"/>
        <v>0</v>
      </c>
      <c r="BQ288" s="17">
        <v>100</v>
      </c>
      <c r="BR288" s="62">
        <v>0.5</v>
      </c>
      <c r="BS288" s="62">
        <v>0</v>
      </c>
      <c r="BT288" s="17">
        <v>-100</v>
      </c>
      <c r="BU288" s="62">
        <f t="shared" si="228"/>
        <v>199.5</v>
      </c>
      <c r="BV288" s="314">
        <f t="shared" si="229"/>
        <v>0</v>
      </c>
      <c r="BW288" s="188">
        <v>0</v>
      </c>
      <c r="BX288" s="184">
        <v>0</v>
      </c>
      <c r="BY288" s="185">
        <v>1682</v>
      </c>
      <c r="BZ288" s="189">
        <v>100</v>
      </c>
      <c r="CA288" s="63">
        <f t="shared" si="230"/>
        <v>200</v>
      </c>
      <c r="CB288" s="316">
        <f t="shared" si="231"/>
        <v>0</v>
      </c>
      <c r="CC288" s="64">
        <f>(CB288-CA288)/CA288*100</f>
        <v>-100</v>
      </c>
      <c r="CD288" s="185">
        <v>0</v>
      </c>
      <c r="CE288" s="65">
        <v>0</v>
      </c>
      <c r="CF288" s="62">
        <v>0</v>
      </c>
      <c r="CG288" s="60">
        <f t="shared" si="232"/>
        <v>0</v>
      </c>
      <c r="CH288" s="63"/>
      <c r="CI288" s="63"/>
      <c r="CJ288" s="63"/>
      <c r="CK288" s="66"/>
      <c r="CL288" s="63"/>
      <c r="CM288" s="63"/>
      <c r="CN288" s="63"/>
      <c r="CO288" s="63"/>
      <c r="CP288" s="190">
        <v>0</v>
      </c>
      <c r="CQ288" s="184">
        <v>200</v>
      </c>
      <c r="CR288" s="185">
        <v>0</v>
      </c>
      <c r="CS288" s="186">
        <f>(CR288-CQ288)/CQ288*100</f>
        <v>-100</v>
      </c>
    </row>
    <row r="289" spans="3:97" ht="13.5" hidden="1" x14ac:dyDescent="0.25">
      <c r="C289" s="181">
        <v>2601</v>
      </c>
      <c r="D289" s="182" t="s">
        <v>424</v>
      </c>
      <c r="G289" s="184">
        <v>0</v>
      </c>
      <c r="H289" s="184">
        <v>0</v>
      </c>
      <c r="I289" s="184">
        <v>0</v>
      </c>
      <c r="J289" s="184">
        <v>0</v>
      </c>
      <c r="K289" s="185">
        <v>0</v>
      </c>
      <c r="L289" s="14">
        <v>0</v>
      </c>
      <c r="M289" s="15">
        <v>0</v>
      </c>
      <c r="N289" s="184">
        <v>0</v>
      </c>
      <c r="O289" s="185">
        <v>0</v>
      </c>
      <c r="P289" s="186">
        <v>0</v>
      </c>
      <c r="Q289" s="62">
        <f t="shared" si="219"/>
        <v>0</v>
      </c>
      <c r="R289" s="62">
        <f t="shared" si="220"/>
        <v>0</v>
      </c>
      <c r="S289" s="17">
        <v>0</v>
      </c>
      <c r="T289" s="62">
        <v>0</v>
      </c>
      <c r="U289" s="62">
        <v>0</v>
      </c>
      <c r="V289" s="187">
        <v>0</v>
      </c>
      <c r="W289" s="62">
        <f t="shared" si="221"/>
        <v>0</v>
      </c>
      <c r="X289" s="62">
        <f t="shared" si="222"/>
        <v>0</v>
      </c>
      <c r="Y289" s="188">
        <v>0</v>
      </c>
      <c r="Z289" s="184">
        <v>0</v>
      </c>
      <c r="AA289" s="185">
        <v>0</v>
      </c>
      <c r="AB289" s="189">
        <v>0</v>
      </c>
      <c r="AC289" s="63">
        <f t="shared" si="223"/>
        <v>0</v>
      </c>
      <c r="AD289" s="63">
        <f t="shared" si="224"/>
        <v>0</v>
      </c>
      <c r="AE289" s="64">
        <v>0</v>
      </c>
      <c r="AF289" s="185">
        <v>0</v>
      </c>
      <c r="AG289" s="65">
        <v>0</v>
      </c>
      <c r="AH289" s="62">
        <v>0</v>
      </c>
      <c r="AI289" s="60">
        <f t="shared" si="225"/>
        <v>0</v>
      </c>
      <c r="AJ289" s="63"/>
      <c r="AK289" s="63"/>
      <c r="AL289" s="63"/>
      <c r="AM289" s="66"/>
      <c r="AN289" s="63"/>
      <c r="AO289" s="63"/>
      <c r="AP289" s="63"/>
      <c r="AQ289" s="63"/>
      <c r="AR289" s="190">
        <v>0</v>
      </c>
      <c r="AS289" s="184">
        <v>0</v>
      </c>
      <c r="AT289" s="185">
        <v>0</v>
      </c>
      <c r="AU289" s="186">
        <v>0</v>
      </c>
      <c r="AY289" s="194">
        <v>2601</v>
      </c>
      <c r="AZ289" s="182" t="s">
        <v>424</v>
      </c>
      <c r="BE289" s="196">
        <v>0</v>
      </c>
      <c r="BF289" s="196">
        <v>0</v>
      </c>
      <c r="BG289" s="196">
        <v>0</v>
      </c>
      <c r="BH289" s="196">
        <v>0</v>
      </c>
      <c r="BI289" s="197">
        <v>0</v>
      </c>
      <c r="BJ289" s="14">
        <v>0</v>
      </c>
      <c r="BK289" s="15">
        <v>0</v>
      </c>
      <c r="BL289" s="184">
        <v>0</v>
      </c>
      <c r="BM289" s="185">
        <v>0</v>
      </c>
      <c r="BN289" s="186">
        <v>0</v>
      </c>
      <c r="BO289" s="62">
        <f t="shared" si="226"/>
        <v>0</v>
      </c>
      <c r="BP289" s="62">
        <f t="shared" si="227"/>
        <v>0</v>
      </c>
      <c r="BQ289" s="17">
        <v>0</v>
      </c>
      <c r="BR289" s="62">
        <v>0</v>
      </c>
      <c r="BS289" s="62">
        <v>0</v>
      </c>
      <c r="BT289" s="17">
        <v>0</v>
      </c>
      <c r="BU289" s="62">
        <f t="shared" si="228"/>
        <v>0</v>
      </c>
      <c r="BV289" s="62">
        <f t="shared" si="229"/>
        <v>0</v>
      </c>
      <c r="BW289" s="188">
        <v>0</v>
      </c>
      <c r="BX289" s="184">
        <v>0</v>
      </c>
      <c r="BY289" s="185">
        <v>0</v>
      </c>
      <c r="BZ289" s="189">
        <v>0</v>
      </c>
      <c r="CA289" s="63">
        <f t="shared" si="230"/>
        <v>0</v>
      </c>
      <c r="CB289" s="63">
        <f t="shared" si="231"/>
        <v>0</v>
      </c>
      <c r="CC289" s="64">
        <v>0</v>
      </c>
      <c r="CD289" s="185">
        <v>0</v>
      </c>
      <c r="CE289" s="65">
        <v>0</v>
      </c>
      <c r="CF289" s="62">
        <v>0</v>
      </c>
      <c r="CG289" s="60">
        <f t="shared" si="232"/>
        <v>0</v>
      </c>
      <c r="CH289" s="63"/>
      <c r="CI289" s="63"/>
      <c r="CJ289" s="63"/>
      <c r="CK289" s="66"/>
      <c r="CL289" s="63"/>
      <c r="CM289" s="63"/>
      <c r="CN289" s="63"/>
      <c r="CO289" s="63"/>
      <c r="CP289" s="190">
        <v>0</v>
      </c>
      <c r="CQ289" s="184">
        <v>0</v>
      </c>
      <c r="CR289" s="185">
        <v>0</v>
      </c>
      <c r="CS289" s="186">
        <v>0</v>
      </c>
    </row>
    <row r="290" spans="3:97" ht="27" hidden="1" x14ac:dyDescent="0.25">
      <c r="C290" s="181">
        <v>2614</v>
      </c>
      <c r="D290" s="307" t="s">
        <v>425</v>
      </c>
      <c r="G290" s="184">
        <v>0</v>
      </c>
      <c r="H290" s="184">
        <v>0</v>
      </c>
      <c r="I290" s="184">
        <v>0</v>
      </c>
      <c r="J290" s="184">
        <v>0</v>
      </c>
      <c r="K290" s="185">
        <v>0</v>
      </c>
      <c r="L290" s="14">
        <v>0</v>
      </c>
      <c r="M290" s="15">
        <v>0</v>
      </c>
      <c r="N290" s="184">
        <v>0</v>
      </c>
      <c r="O290" s="185">
        <v>0</v>
      </c>
      <c r="P290" s="186">
        <v>0</v>
      </c>
      <c r="Q290" s="62">
        <f t="shared" si="219"/>
        <v>0</v>
      </c>
      <c r="R290" s="62">
        <f t="shared" si="220"/>
        <v>0</v>
      </c>
      <c r="S290" s="17">
        <v>0</v>
      </c>
      <c r="T290" s="62">
        <v>0</v>
      </c>
      <c r="U290" s="62">
        <v>0</v>
      </c>
      <c r="V290" s="187">
        <v>0</v>
      </c>
      <c r="W290" s="62">
        <f t="shared" si="221"/>
        <v>0</v>
      </c>
      <c r="X290" s="62">
        <f t="shared" si="222"/>
        <v>0</v>
      </c>
      <c r="Y290" s="188">
        <v>0</v>
      </c>
      <c r="Z290" s="184"/>
      <c r="AA290" s="185"/>
      <c r="AB290" s="189">
        <v>0</v>
      </c>
      <c r="AC290" s="63">
        <f t="shared" si="223"/>
        <v>0</v>
      </c>
      <c r="AD290" s="63">
        <f t="shared" si="224"/>
        <v>0</v>
      </c>
      <c r="AE290" s="64">
        <v>0</v>
      </c>
      <c r="AF290" s="185">
        <v>0</v>
      </c>
      <c r="AG290" s="65">
        <v>0</v>
      </c>
      <c r="AH290" s="62">
        <v>0</v>
      </c>
      <c r="AI290" s="60">
        <f t="shared" si="225"/>
        <v>0</v>
      </c>
      <c r="AJ290" s="63"/>
      <c r="AK290" s="63"/>
      <c r="AL290" s="63"/>
      <c r="AM290" s="66"/>
      <c r="AN290" s="63"/>
      <c r="AO290" s="63"/>
      <c r="AP290" s="63"/>
      <c r="AQ290" s="63"/>
      <c r="AR290" s="190">
        <v>0</v>
      </c>
      <c r="AS290" s="184">
        <v>0</v>
      </c>
      <c r="AT290" s="185">
        <v>0</v>
      </c>
      <c r="AU290" s="186">
        <v>0</v>
      </c>
      <c r="AY290" s="308">
        <v>2614</v>
      </c>
      <c r="AZ290" s="307" t="s">
        <v>425</v>
      </c>
      <c r="BE290" s="196">
        <v>0</v>
      </c>
      <c r="BF290" s="196">
        <v>0</v>
      </c>
      <c r="BG290" s="196">
        <v>0</v>
      </c>
      <c r="BH290" s="196">
        <v>0</v>
      </c>
      <c r="BI290" s="197">
        <v>0</v>
      </c>
      <c r="BJ290" s="14">
        <v>0</v>
      </c>
      <c r="BK290" s="15">
        <v>0</v>
      </c>
      <c r="BL290" s="184">
        <v>0</v>
      </c>
      <c r="BM290" s="185">
        <v>0</v>
      </c>
      <c r="BN290" s="186">
        <v>0</v>
      </c>
      <c r="BO290" s="62">
        <f t="shared" si="226"/>
        <v>0</v>
      </c>
      <c r="BP290" s="62">
        <f t="shared" si="227"/>
        <v>0</v>
      </c>
      <c r="BQ290" s="17">
        <v>0</v>
      </c>
      <c r="BR290" s="62">
        <v>0</v>
      </c>
      <c r="BS290" s="62">
        <v>0</v>
      </c>
      <c r="BT290" s="17">
        <v>0</v>
      </c>
      <c r="BU290" s="62">
        <f t="shared" si="228"/>
        <v>0</v>
      </c>
      <c r="BV290" s="62">
        <f t="shared" si="229"/>
        <v>0</v>
      </c>
      <c r="BW290" s="188">
        <v>0</v>
      </c>
      <c r="BX290" s="184"/>
      <c r="BY290" s="185"/>
      <c r="BZ290" s="189">
        <v>0</v>
      </c>
      <c r="CA290" s="63">
        <f t="shared" si="230"/>
        <v>0</v>
      </c>
      <c r="CB290" s="63">
        <f t="shared" si="231"/>
        <v>0</v>
      </c>
      <c r="CC290" s="64">
        <v>0</v>
      </c>
      <c r="CD290" s="185">
        <v>0</v>
      </c>
      <c r="CE290" s="65">
        <v>0</v>
      </c>
      <c r="CF290" s="62">
        <v>0</v>
      </c>
      <c r="CG290" s="60">
        <f t="shared" si="232"/>
        <v>0</v>
      </c>
      <c r="CH290" s="63"/>
      <c r="CI290" s="63"/>
      <c r="CJ290" s="63"/>
      <c r="CK290" s="66"/>
      <c r="CL290" s="63"/>
      <c r="CM290" s="63"/>
      <c r="CN290" s="63"/>
      <c r="CO290" s="63"/>
      <c r="CP290" s="190">
        <v>0</v>
      </c>
      <c r="CQ290" s="184">
        <v>0</v>
      </c>
      <c r="CR290" s="185">
        <v>0</v>
      </c>
      <c r="CS290" s="186">
        <v>0</v>
      </c>
    </row>
    <row r="291" spans="3:97" ht="27" hidden="1" x14ac:dyDescent="0.25">
      <c r="C291" s="181">
        <v>261510</v>
      </c>
      <c r="D291" s="182" t="s">
        <v>426</v>
      </c>
      <c r="G291" s="184">
        <v>13200</v>
      </c>
      <c r="H291" s="184">
        <v>0</v>
      </c>
      <c r="I291" s="184">
        <v>0</v>
      </c>
      <c r="J291" s="184">
        <v>0</v>
      </c>
      <c r="K291" s="185">
        <v>0</v>
      </c>
      <c r="L291" s="14">
        <v>0</v>
      </c>
      <c r="M291" s="15">
        <v>0</v>
      </c>
      <c r="N291" s="184">
        <v>0</v>
      </c>
      <c r="O291" s="185">
        <v>0</v>
      </c>
      <c r="P291" s="186">
        <v>0</v>
      </c>
      <c r="Q291" s="62">
        <f t="shared" si="219"/>
        <v>0</v>
      </c>
      <c r="R291" s="62">
        <f t="shared" si="220"/>
        <v>0</v>
      </c>
      <c r="S291" s="17">
        <v>0</v>
      </c>
      <c r="T291" s="62">
        <v>0</v>
      </c>
      <c r="U291" s="62">
        <v>0</v>
      </c>
      <c r="V291" s="187">
        <v>0</v>
      </c>
      <c r="W291" s="62">
        <f t="shared" si="221"/>
        <v>0</v>
      </c>
      <c r="X291" s="62">
        <f t="shared" si="222"/>
        <v>0</v>
      </c>
      <c r="Y291" s="188">
        <v>0</v>
      </c>
      <c r="Z291" s="184">
        <v>0</v>
      </c>
      <c r="AA291" s="185">
        <v>0</v>
      </c>
      <c r="AB291" s="189">
        <v>0</v>
      </c>
      <c r="AC291" s="63">
        <f t="shared" si="223"/>
        <v>0</v>
      </c>
      <c r="AD291" s="63">
        <f t="shared" si="224"/>
        <v>0</v>
      </c>
      <c r="AE291" s="64">
        <v>0</v>
      </c>
      <c r="AF291" s="185">
        <v>0</v>
      </c>
      <c r="AG291" s="65">
        <v>0</v>
      </c>
      <c r="AH291" s="62">
        <v>0</v>
      </c>
      <c r="AI291" s="60">
        <f t="shared" si="225"/>
        <v>0</v>
      </c>
      <c r="AJ291" s="63"/>
      <c r="AK291" s="63"/>
      <c r="AL291" s="63"/>
      <c r="AM291" s="66"/>
      <c r="AN291" s="63"/>
      <c r="AO291" s="63"/>
      <c r="AP291" s="63"/>
      <c r="AQ291" s="63"/>
      <c r="AR291" s="190">
        <v>0</v>
      </c>
      <c r="AS291" s="184">
        <v>0</v>
      </c>
      <c r="AT291" s="185">
        <v>0</v>
      </c>
      <c r="AU291" s="186">
        <v>0</v>
      </c>
      <c r="AY291" s="194">
        <v>261510</v>
      </c>
      <c r="AZ291" s="182" t="s">
        <v>426</v>
      </c>
      <c r="BE291" s="196">
        <v>16500</v>
      </c>
      <c r="BF291" s="196">
        <v>0</v>
      </c>
      <c r="BG291" s="196">
        <v>0</v>
      </c>
      <c r="BH291" s="196">
        <v>0</v>
      </c>
      <c r="BI291" s="197">
        <v>0</v>
      </c>
      <c r="BJ291" s="14">
        <v>0</v>
      </c>
      <c r="BK291" s="15">
        <v>0</v>
      </c>
      <c r="BL291" s="184">
        <v>0</v>
      </c>
      <c r="BM291" s="185">
        <v>0</v>
      </c>
      <c r="BN291" s="186">
        <v>0</v>
      </c>
      <c r="BO291" s="62">
        <f t="shared" si="226"/>
        <v>0</v>
      </c>
      <c r="BP291" s="62">
        <f t="shared" si="227"/>
        <v>0</v>
      </c>
      <c r="BQ291" s="17">
        <v>0</v>
      </c>
      <c r="BR291" s="62">
        <v>0</v>
      </c>
      <c r="BS291" s="62">
        <v>0</v>
      </c>
      <c r="BT291" s="17">
        <v>0</v>
      </c>
      <c r="BU291" s="62">
        <f t="shared" si="228"/>
        <v>0</v>
      </c>
      <c r="BV291" s="62">
        <f t="shared" si="229"/>
        <v>0</v>
      </c>
      <c r="BW291" s="188">
        <v>0</v>
      </c>
      <c r="BX291" s="184">
        <v>0</v>
      </c>
      <c r="BY291" s="185">
        <v>0</v>
      </c>
      <c r="BZ291" s="189">
        <v>0</v>
      </c>
      <c r="CA291" s="63">
        <f t="shared" si="230"/>
        <v>0</v>
      </c>
      <c r="CB291" s="63">
        <f t="shared" si="231"/>
        <v>0</v>
      </c>
      <c r="CC291" s="64">
        <v>0</v>
      </c>
      <c r="CD291" s="185">
        <v>0</v>
      </c>
      <c r="CE291" s="65">
        <v>0</v>
      </c>
      <c r="CF291" s="62">
        <v>0</v>
      </c>
      <c r="CG291" s="60">
        <f t="shared" si="232"/>
        <v>0</v>
      </c>
      <c r="CH291" s="63"/>
      <c r="CI291" s="63"/>
      <c r="CJ291" s="63"/>
      <c r="CK291" s="66"/>
      <c r="CL291" s="63"/>
      <c r="CM291" s="63"/>
      <c r="CN291" s="63"/>
      <c r="CO291" s="63"/>
      <c r="CP291" s="190">
        <v>0</v>
      </c>
      <c r="CQ291" s="184">
        <v>0</v>
      </c>
      <c r="CR291" s="185">
        <v>0</v>
      </c>
      <c r="CS291" s="186">
        <v>0</v>
      </c>
    </row>
    <row r="292" spans="3:97" ht="27" hidden="1" x14ac:dyDescent="0.25">
      <c r="C292" s="181">
        <v>2619</v>
      </c>
      <c r="D292" s="182" t="s">
        <v>427</v>
      </c>
      <c r="G292" s="184">
        <v>288083</v>
      </c>
      <c r="H292" s="184">
        <v>378963.38</v>
      </c>
      <c r="I292" s="184">
        <v>174432.3</v>
      </c>
      <c r="J292" s="184">
        <v>46708.43</v>
      </c>
      <c r="K292" s="185">
        <v>77750</v>
      </c>
      <c r="L292" s="14">
        <f>(K292-J292)/J292*100</f>
        <v>66.458174680673281</v>
      </c>
      <c r="M292" s="15">
        <f>LOGEST(G292:K292)*100-100</f>
        <v>-37.581064801010911</v>
      </c>
      <c r="N292" s="184">
        <v>54450</v>
      </c>
      <c r="O292" s="185">
        <v>0</v>
      </c>
      <c r="P292" s="186">
        <f>(O292-N292)/N292*100</f>
        <v>-100</v>
      </c>
      <c r="Q292" s="62">
        <f t="shared" si="219"/>
        <v>-53820</v>
      </c>
      <c r="R292" s="62">
        <f t="shared" si="220"/>
        <v>0</v>
      </c>
      <c r="S292" s="17">
        <v>0</v>
      </c>
      <c r="T292" s="62">
        <v>0</v>
      </c>
      <c r="U292" s="62">
        <v>1400</v>
      </c>
      <c r="V292" s="187">
        <v>100</v>
      </c>
      <c r="W292" s="62">
        <f t="shared" si="221"/>
        <v>53820</v>
      </c>
      <c r="X292" s="62">
        <f t="shared" si="222"/>
        <v>0</v>
      </c>
      <c r="Y292" s="188">
        <f>(X292-W292)/W292*100</f>
        <v>-100</v>
      </c>
      <c r="Z292" s="184">
        <v>630</v>
      </c>
      <c r="AA292" s="185">
        <v>54450</v>
      </c>
      <c r="AB292" s="189">
        <f>(AA292-Z292)/Z292*100</f>
        <v>8542.8571428571431</v>
      </c>
      <c r="AC292" s="63">
        <f t="shared" si="223"/>
        <v>53820</v>
      </c>
      <c r="AD292" s="63">
        <f t="shared" si="224"/>
        <v>0</v>
      </c>
      <c r="AE292" s="64">
        <f>(AD292-AC292)/AC292*100</f>
        <v>-100</v>
      </c>
      <c r="AF292" s="185">
        <v>0</v>
      </c>
      <c r="AG292" s="65">
        <v>0</v>
      </c>
      <c r="AH292" s="62">
        <v>0</v>
      </c>
      <c r="AI292" s="60">
        <f t="shared" si="225"/>
        <v>0</v>
      </c>
      <c r="AJ292" s="63"/>
      <c r="AK292" s="63"/>
      <c r="AL292" s="63"/>
      <c r="AM292" s="66"/>
      <c r="AN292" s="63"/>
      <c r="AO292" s="63"/>
      <c r="AP292" s="63"/>
      <c r="AQ292" s="63"/>
      <c r="AR292" s="190">
        <v>0</v>
      </c>
      <c r="AS292" s="184">
        <v>54450</v>
      </c>
      <c r="AT292" s="185">
        <v>0</v>
      </c>
      <c r="AU292" s="186">
        <f>(AT292-AS292)/AS292*100</f>
        <v>-100</v>
      </c>
      <c r="AY292" s="194">
        <v>2619</v>
      </c>
      <c r="AZ292" s="182" t="s">
        <v>427</v>
      </c>
      <c r="BE292" s="196">
        <v>7330712</v>
      </c>
      <c r="BF292" s="196">
        <v>6894876</v>
      </c>
      <c r="BG292" s="196">
        <v>673435</v>
      </c>
      <c r="BH292" s="196">
        <v>68929</v>
      </c>
      <c r="BI292" s="197">
        <v>88095</v>
      </c>
      <c r="BJ292" s="14">
        <f>(BI292-BH292)/BH292*100</f>
        <v>27.80542297146339</v>
      </c>
      <c r="BK292" s="15">
        <f>LOGEST(BE292:BI292)*100-100</f>
        <v>-73.941550442956725</v>
      </c>
      <c r="BL292" s="184">
        <v>23000</v>
      </c>
      <c r="BM292" s="185">
        <v>0</v>
      </c>
      <c r="BN292" s="186">
        <f>(BM292-BL292)/BL292*100</f>
        <v>-100</v>
      </c>
      <c r="BO292" s="62">
        <f t="shared" si="226"/>
        <v>-22370</v>
      </c>
      <c r="BP292" s="62">
        <f t="shared" si="227"/>
        <v>0</v>
      </c>
      <c r="BQ292" s="17">
        <v>0</v>
      </c>
      <c r="BR292" s="62">
        <v>0</v>
      </c>
      <c r="BS292" s="62">
        <v>145</v>
      </c>
      <c r="BT292" s="17">
        <v>100</v>
      </c>
      <c r="BU292" s="62">
        <f t="shared" si="228"/>
        <v>22370</v>
      </c>
      <c r="BV292" s="62">
        <f t="shared" si="229"/>
        <v>0</v>
      </c>
      <c r="BW292" s="188">
        <f>(BV292-BU292)/BU292*100</f>
        <v>-100</v>
      </c>
      <c r="BX292" s="184">
        <v>630</v>
      </c>
      <c r="BY292" s="185">
        <v>23000</v>
      </c>
      <c r="BZ292" s="189">
        <f>(BY292-BX292)/BX292*100</f>
        <v>3550.7936507936506</v>
      </c>
      <c r="CA292" s="63">
        <f t="shared" si="230"/>
        <v>22370</v>
      </c>
      <c r="CB292" s="63">
        <f t="shared" si="231"/>
        <v>0</v>
      </c>
      <c r="CC292" s="64">
        <f>(CB292-CA292)/CA292*100</f>
        <v>-100</v>
      </c>
      <c r="CD292" s="185">
        <v>0</v>
      </c>
      <c r="CE292" s="65">
        <v>0</v>
      </c>
      <c r="CF292" s="62">
        <v>0</v>
      </c>
      <c r="CG292" s="60">
        <f t="shared" si="232"/>
        <v>0</v>
      </c>
      <c r="CH292" s="63"/>
      <c r="CI292" s="63"/>
      <c r="CJ292" s="63"/>
      <c r="CK292" s="66"/>
      <c r="CL292" s="63"/>
      <c r="CM292" s="63"/>
      <c r="CN292" s="63"/>
      <c r="CO292" s="63"/>
      <c r="CP292" s="190">
        <v>0</v>
      </c>
      <c r="CQ292" s="184">
        <v>23000</v>
      </c>
      <c r="CR292" s="185">
        <v>0</v>
      </c>
      <c r="CS292" s="186">
        <f>(CR292-CQ292)/CQ292*100</f>
        <v>-100</v>
      </c>
    </row>
    <row r="293" spans="3:97" ht="13.5" hidden="1" x14ac:dyDescent="0.25">
      <c r="C293" s="181">
        <v>2701</v>
      </c>
      <c r="D293" s="317" t="s">
        <v>428</v>
      </c>
      <c r="G293" s="184">
        <v>13100</v>
      </c>
      <c r="H293" s="184">
        <v>0</v>
      </c>
      <c r="I293" s="184">
        <v>0</v>
      </c>
      <c r="J293" s="184">
        <v>0</v>
      </c>
      <c r="K293" s="185">
        <v>0</v>
      </c>
      <c r="L293" s="14">
        <v>0</v>
      </c>
      <c r="M293" s="15">
        <v>0</v>
      </c>
      <c r="N293" s="184">
        <v>0</v>
      </c>
      <c r="O293" s="185">
        <v>0</v>
      </c>
      <c r="P293" s="186">
        <v>0</v>
      </c>
      <c r="Q293" s="62">
        <f t="shared" si="219"/>
        <v>0</v>
      </c>
      <c r="R293" s="62">
        <f t="shared" si="220"/>
        <v>0</v>
      </c>
      <c r="S293" s="17">
        <v>0</v>
      </c>
      <c r="T293" s="62">
        <v>0</v>
      </c>
      <c r="U293" s="62">
        <v>0</v>
      </c>
      <c r="V293" s="187">
        <v>0</v>
      </c>
      <c r="W293" s="62">
        <f t="shared" si="221"/>
        <v>0</v>
      </c>
      <c r="X293" s="62">
        <f t="shared" si="222"/>
        <v>0</v>
      </c>
      <c r="Y293" s="188">
        <v>0</v>
      </c>
      <c r="Z293" s="184">
        <v>0</v>
      </c>
      <c r="AA293" s="185">
        <v>0</v>
      </c>
      <c r="AB293" s="189">
        <v>0</v>
      </c>
      <c r="AC293" s="63">
        <f t="shared" si="223"/>
        <v>0</v>
      </c>
      <c r="AD293" s="63">
        <f t="shared" si="224"/>
        <v>0</v>
      </c>
      <c r="AE293" s="64">
        <v>0</v>
      </c>
      <c r="AF293" s="185">
        <v>0</v>
      </c>
      <c r="AG293" s="65">
        <v>0</v>
      </c>
      <c r="AH293" s="62">
        <v>0</v>
      </c>
      <c r="AI293" s="60">
        <f t="shared" si="225"/>
        <v>0</v>
      </c>
      <c r="AJ293" s="63"/>
      <c r="AK293" s="63"/>
      <c r="AL293" s="63"/>
      <c r="AM293" s="66"/>
      <c r="AN293" s="63"/>
      <c r="AO293" s="63"/>
      <c r="AP293" s="63"/>
      <c r="AQ293" s="63"/>
      <c r="AR293" s="190">
        <v>0</v>
      </c>
      <c r="AS293" s="184">
        <v>0</v>
      </c>
      <c r="AT293" s="185">
        <v>0</v>
      </c>
      <c r="AU293" s="186">
        <v>0</v>
      </c>
      <c r="AY293" s="194">
        <v>2701</v>
      </c>
      <c r="AZ293" s="317" t="s">
        <v>428</v>
      </c>
      <c r="BE293" s="196">
        <v>108000</v>
      </c>
      <c r="BF293" s="196">
        <v>0</v>
      </c>
      <c r="BG293" s="196">
        <v>0</v>
      </c>
      <c r="BH293" s="196">
        <v>0</v>
      </c>
      <c r="BI293" s="197">
        <v>0</v>
      </c>
      <c r="BJ293" s="14">
        <v>0</v>
      </c>
      <c r="BK293" s="15">
        <v>0</v>
      </c>
      <c r="BL293" s="184">
        <v>0</v>
      </c>
      <c r="BM293" s="185">
        <v>0</v>
      </c>
      <c r="BN293" s="186">
        <v>0</v>
      </c>
      <c r="BO293" s="62">
        <f t="shared" si="226"/>
        <v>0</v>
      </c>
      <c r="BP293" s="62">
        <f t="shared" si="227"/>
        <v>0</v>
      </c>
      <c r="BQ293" s="17">
        <v>0</v>
      </c>
      <c r="BR293" s="62">
        <v>0</v>
      </c>
      <c r="BS293" s="62">
        <v>0</v>
      </c>
      <c r="BT293" s="17">
        <v>0</v>
      </c>
      <c r="BU293" s="62">
        <f t="shared" si="228"/>
        <v>0</v>
      </c>
      <c r="BV293" s="62">
        <f t="shared" si="229"/>
        <v>0</v>
      </c>
      <c r="BW293" s="188">
        <v>0</v>
      </c>
      <c r="BX293" s="184">
        <v>0</v>
      </c>
      <c r="BY293" s="185">
        <v>0</v>
      </c>
      <c r="BZ293" s="189">
        <v>0</v>
      </c>
      <c r="CA293" s="63">
        <f t="shared" si="230"/>
        <v>0</v>
      </c>
      <c r="CB293" s="63">
        <f t="shared" si="231"/>
        <v>0</v>
      </c>
      <c r="CC293" s="64">
        <v>0</v>
      </c>
      <c r="CD293" s="185">
        <v>0</v>
      </c>
      <c r="CE293" s="65">
        <v>0</v>
      </c>
      <c r="CF293" s="62">
        <v>0</v>
      </c>
      <c r="CG293" s="60">
        <f t="shared" si="232"/>
        <v>0</v>
      </c>
      <c r="CH293" s="63"/>
      <c r="CI293" s="63"/>
      <c r="CJ293" s="63"/>
      <c r="CK293" s="66"/>
      <c r="CL293" s="63"/>
      <c r="CM293" s="63"/>
      <c r="CN293" s="63"/>
      <c r="CO293" s="63"/>
      <c r="CP293" s="190">
        <v>0</v>
      </c>
      <c r="CQ293" s="184">
        <v>0</v>
      </c>
      <c r="CR293" s="185">
        <v>0</v>
      </c>
      <c r="CS293" s="186">
        <v>0</v>
      </c>
    </row>
    <row r="294" spans="3:97" ht="27" hidden="1" x14ac:dyDescent="0.25">
      <c r="C294" s="181">
        <v>32021</v>
      </c>
      <c r="D294" s="182" t="s">
        <v>429</v>
      </c>
      <c r="G294" s="184">
        <v>425</v>
      </c>
      <c r="H294" s="184">
        <v>0</v>
      </c>
      <c r="I294" s="184">
        <v>0.15</v>
      </c>
      <c r="J294" s="318">
        <v>0</v>
      </c>
      <c r="K294" s="319">
        <v>0</v>
      </c>
      <c r="L294" s="14">
        <v>0</v>
      </c>
      <c r="M294" s="15">
        <v>0</v>
      </c>
      <c r="N294" s="184">
        <v>0</v>
      </c>
      <c r="O294" s="185">
        <v>0</v>
      </c>
      <c r="P294" s="186">
        <v>0</v>
      </c>
      <c r="Q294" s="62">
        <f t="shared" si="219"/>
        <v>0</v>
      </c>
      <c r="R294" s="62">
        <f t="shared" si="220"/>
        <v>0</v>
      </c>
      <c r="S294" s="17">
        <v>0</v>
      </c>
      <c r="T294" s="62">
        <v>0</v>
      </c>
      <c r="U294" s="62">
        <v>0</v>
      </c>
      <c r="V294" s="187">
        <v>0</v>
      </c>
      <c r="W294" s="62">
        <f t="shared" si="221"/>
        <v>0</v>
      </c>
      <c r="X294" s="62">
        <f t="shared" si="222"/>
        <v>0</v>
      </c>
      <c r="Y294" s="188">
        <v>0</v>
      </c>
      <c r="Z294" s="184">
        <v>0</v>
      </c>
      <c r="AA294" s="185">
        <v>0</v>
      </c>
      <c r="AB294" s="189">
        <v>0</v>
      </c>
      <c r="AC294" s="63">
        <f t="shared" si="223"/>
        <v>0</v>
      </c>
      <c r="AD294" s="63">
        <f t="shared" si="224"/>
        <v>0</v>
      </c>
      <c r="AE294" s="64">
        <v>0</v>
      </c>
      <c r="AF294" s="185">
        <v>0</v>
      </c>
      <c r="AG294" s="65">
        <v>0</v>
      </c>
      <c r="AH294" s="62">
        <v>0</v>
      </c>
      <c r="AI294" s="60">
        <f t="shared" si="225"/>
        <v>0</v>
      </c>
      <c r="AJ294" s="63"/>
      <c r="AK294" s="63"/>
      <c r="AL294" s="63"/>
      <c r="AM294" s="66"/>
      <c r="AN294" s="63"/>
      <c r="AO294" s="63"/>
      <c r="AP294" s="63"/>
      <c r="AQ294" s="63"/>
      <c r="AR294" s="190">
        <v>0</v>
      </c>
      <c r="AS294" s="184">
        <v>0</v>
      </c>
      <c r="AT294" s="185">
        <v>0</v>
      </c>
      <c r="AU294" s="186">
        <v>0</v>
      </c>
      <c r="AY294" s="194">
        <v>32021</v>
      </c>
      <c r="AZ294" s="182" t="s">
        <v>429</v>
      </c>
      <c r="BE294" s="196">
        <v>425</v>
      </c>
      <c r="BF294" s="196">
        <v>0</v>
      </c>
      <c r="BG294" s="196">
        <v>5</v>
      </c>
      <c r="BH294" s="196">
        <v>0</v>
      </c>
      <c r="BI294" s="197">
        <v>0</v>
      </c>
      <c r="BJ294" s="14">
        <v>0</v>
      </c>
      <c r="BK294" s="15">
        <v>0</v>
      </c>
      <c r="BL294" s="184">
        <v>0</v>
      </c>
      <c r="BM294" s="185">
        <v>0</v>
      </c>
      <c r="BN294" s="186">
        <v>0</v>
      </c>
      <c r="BO294" s="62">
        <f t="shared" si="226"/>
        <v>0</v>
      </c>
      <c r="BP294" s="62">
        <f t="shared" si="227"/>
        <v>0</v>
      </c>
      <c r="BQ294" s="17">
        <v>0</v>
      </c>
      <c r="BR294" s="62">
        <v>0</v>
      </c>
      <c r="BS294" s="62">
        <v>0</v>
      </c>
      <c r="BT294" s="17">
        <v>0</v>
      </c>
      <c r="BU294" s="62">
        <f t="shared" si="228"/>
        <v>0</v>
      </c>
      <c r="BV294" s="62">
        <f t="shared" si="229"/>
        <v>0</v>
      </c>
      <c r="BW294" s="188">
        <v>0</v>
      </c>
      <c r="BX294" s="184">
        <v>0</v>
      </c>
      <c r="BY294" s="185">
        <v>0</v>
      </c>
      <c r="BZ294" s="189">
        <v>0</v>
      </c>
      <c r="CA294" s="63">
        <f t="shared" si="230"/>
        <v>0</v>
      </c>
      <c r="CB294" s="63">
        <f t="shared" si="231"/>
        <v>0</v>
      </c>
      <c r="CC294" s="64">
        <v>0</v>
      </c>
      <c r="CD294" s="185">
        <v>0</v>
      </c>
      <c r="CE294" s="65">
        <v>0</v>
      </c>
      <c r="CF294" s="62">
        <v>0</v>
      </c>
      <c r="CG294" s="60">
        <f t="shared" si="232"/>
        <v>0</v>
      </c>
      <c r="CH294" s="63"/>
      <c r="CI294" s="63"/>
      <c r="CJ294" s="63"/>
      <c r="CK294" s="66"/>
      <c r="CL294" s="63"/>
      <c r="CM294" s="63"/>
      <c r="CN294" s="63"/>
      <c r="CO294" s="63"/>
      <c r="CP294" s="190">
        <v>0</v>
      </c>
      <c r="CQ294" s="184">
        <v>0</v>
      </c>
      <c r="CR294" s="185">
        <v>0</v>
      </c>
      <c r="CS294" s="186">
        <v>0</v>
      </c>
    </row>
    <row r="295" spans="3:97" ht="13.5" hidden="1" x14ac:dyDescent="0.25">
      <c r="C295" s="181">
        <v>320611</v>
      </c>
      <c r="D295" s="182" t="s">
        <v>430</v>
      </c>
      <c r="G295" s="184">
        <v>4958</v>
      </c>
      <c r="H295" s="184">
        <v>25376.370999999999</v>
      </c>
      <c r="I295" s="184">
        <v>0</v>
      </c>
      <c r="J295" s="184">
        <v>0</v>
      </c>
      <c r="K295" s="185">
        <v>4104</v>
      </c>
      <c r="L295" s="14">
        <v>100</v>
      </c>
      <c r="M295" s="15">
        <v>0</v>
      </c>
      <c r="N295" s="184">
        <v>0</v>
      </c>
      <c r="O295" s="185">
        <v>0</v>
      </c>
      <c r="P295" s="186">
        <v>0</v>
      </c>
      <c r="Q295" s="62">
        <f t="shared" si="219"/>
        <v>0</v>
      </c>
      <c r="R295" s="62">
        <f t="shared" si="220"/>
        <v>0</v>
      </c>
      <c r="S295" s="17">
        <v>0</v>
      </c>
      <c r="T295" s="62">
        <v>0</v>
      </c>
      <c r="U295" s="62">
        <v>1200</v>
      </c>
      <c r="V295" s="187">
        <v>100</v>
      </c>
      <c r="W295" s="62">
        <f t="shared" si="221"/>
        <v>0</v>
      </c>
      <c r="X295" s="62">
        <f t="shared" si="222"/>
        <v>0</v>
      </c>
      <c r="Y295" s="188">
        <v>100</v>
      </c>
      <c r="Z295" s="184">
        <v>0</v>
      </c>
      <c r="AA295" s="185">
        <v>0</v>
      </c>
      <c r="AB295" s="189">
        <v>0</v>
      </c>
      <c r="AC295" s="63">
        <f t="shared" si="223"/>
        <v>0</v>
      </c>
      <c r="AD295" s="63">
        <f t="shared" si="224"/>
        <v>0</v>
      </c>
      <c r="AE295" s="64">
        <v>100</v>
      </c>
      <c r="AF295" s="185">
        <v>0</v>
      </c>
      <c r="AG295" s="65">
        <v>0</v>
      </c>
      <c r="AH295" s="62">
        <v>0</v>
      </c>
      <c r="AI295" s="60">
        <f t="shared" si="225"/>
        <v>0</v>
      </c>
      <c r="AJ295" s="63"/>
      <c r="AK295" s="63"/>
      <c r="AL295" s="63"/>
      <c r="AM295" s="66"/>
      <c r="AN295" s="63"/>
      <c r="AO295" s="63"/>
      <c r="AP295" s="63"/>
      <c r="AQ295" s="63"/>
      <c r="AR295" s="190">
        <v>0</v>
      </c>
      <c r="AS295" s="184">
        <v>0</v>
      </c>
      <c r="AT295" s="185">
        <v>0</v>
      </c>
      <c r="AU295" s="186">
        <v>0</v>
      </c>
      <c r="AY295" s="194">
        <v>320611</v>
      </c>
      <c r="AZ295" s="182" t="s">
        <v>430</v>
      </c>
      <c r="BE295" s="196">
        <v>1500</v>
      </c>
      <c r="BF295" s="196">
        <v>7342.27</v>
      </c>
      <c r="BG295" s="196">
        <v>0</v>
      </c>
      <c r="BH295" s="196">
        <v>0</v>
      </c>
      <c r="BI295" s="197">
        <v>3336</v>
      </c>
      <c r="BJ295" s="14">
        <v>100</v>
      </c>
      <c r="BK295" s="15">
        <v>0</v>
      </c>
      <c r="BL295" s="184">
        <v>0</v>
      </c>
      <c r="BM295" s="185">
        <v>0</v>
      </c>
      <c r="BN295" s="186">
        <v>0</v>
      </c>
      <c r="BO295" s="62">
        <f t="shared" si="226"/>
        <v>0</v>
      </c>
      <c r="BP295" s="62">
        <f t="shared" si="227"/>
        <v>0</v>
      </c>
      <c r="BQ295" s="17">
        <v>0</v>
      </c>
      <c r="BR295" s="62">
        <v>0</v>
      </c>
      <c r="BS295" s="62">
        <v>2016</v>
      </c>
      <c r="BT295" s="17">
        <v>100</v>
      </c>
      <c r="BU295" s="62">
        <f t="shared" si="228"/>
        <v>0</v>
      </c>
      <c r="BV295" s="62">
        <f t="shared" si="229"/>
        <v>0</v>
      </c>
      <c r="BW295" s="188">
        <v>100</v>
      </c>
      <c r="BX295" s="184">
        <v>0</v>
      </c>
      <c r="BY295" s="185">
        <v>0</v>
      </c>
      <c r="BZ295" s="189">
        <v>0</v>
      </c>
      <c r="CA295" s="63">
        <f t="shared" si="230"/>
        <v>0</v>
      </c>
      <c r="CB295" s="63">
        <f t="shared" si="231"/>
        <v>0</v>
      </c>
      <c r="CC295" s="64">
        <v>100</v>
      </c>
      <c r="CD295" s="185">
        <v>0</v>
      </c>
      <c r="CE295" s="65">
        <v>0</v>
      </c>
      <c r="CF295" s="62">
        <v>0</v>
      </c>
      <c r="CG295" s="60">
        <f t="shared" si="232"/>
        <v>0</v>
      </c>
      <c r="CH295" s="63"/>
      <c r="CI295" s="63"/>
      <c r="CJ295" s="63"/>
      <c r="CK295" s="66"/>
      <c r="CL295" s="63"/>
      <c r="CM295" s="63"/>
      <c r="CN295" s="63"/>
      <c r="CO295" s="63"/>
      <c r="CP295" s="190">
        <v>0</v>
      </c>
      <c r="CQ295" s="184">
        <v>0</v>
      </c>
      <c r="CR295" s="185">
        <v>0</v>
      </c>
      <c r="CS295" s="186">
        <v>0</v>
      </c>
    </row>
    <row r="296" spans="3:97" ht="13.5" hidden="1" x14ac:dyDescent="0.25">
      <c r="C296" s="181">
        <v>4502</v>
      </c>
      <c r="D296" s="182" t="s">
        <v>431</v>
      </c>
      <c r="G296" s="184">
        <v>64</v>
      </c>
      <c r="H296" s="184">
        <v>3810</v>
      </c>
      <c r="I296" s="184">
        <v>3085</v>
      </c>
      <c r="J296" s="184">
        <v>70.3</v>
      </c>
      <c r="K296" s="185">
        <v>0</v>
      </c>
      <c r="L296" s="14">
        <f>(K296-J296)/J296*100</f>
        <v>-100</v>
      </c>
      <c r="M296" s="15">
        <v>0</v>
      </c>
      <c r="N296" s="184">
        <v>0</v>
      </c>
      <c r="O296" s="185">
        <v>0</v>
      </c>
      <c r="P296" s="186">
        <v>0</v>
      </c>
      <c r="Q296" s="62">
        <f t="shared" si="219"/>
        <v>10.3</v>
      </c>
      <c r="R296" s="62">
        <f t="shared" si="220"/>
        <v>0</v>
      </c>
      <c r="S296" s="17">
        <v>0</v>
      </c>
      <c r="T296" s="62">
        <v>0</v>
      </c>
      <c r="U296" s="62">
        <v>0</v>
      </c>
      <c r="V296" s="187">
        <v>0</v>
      </c>
      <c r="W296" s="62">
        <f t="shared" si="221"/>
        <v>-10.3</v>
      </c>
      <c r="X296" s="62">
        <f t="shared" si="222"/>
        <v>0</v>
      </c>
      <c r="Y296" s="188">
        <f>(X296-W296)/W296*100</f>
        <v>-100</v>
      </c>
      <c r="Z296" s="184">
        <v>10.3</v>
      </c>
      <c r="AA296" s="185">
        <v>0</v>
      </c>
      <c r="AB296" s="189">
        <f>(AA296-Z296)/Z296*100</f>
        <v>-100</v>
      </c>
      <c r="AC296" s="63">
        <f t="shared" si="223"/>
        <v>-10.3</v>
      </c>
      <c r="AD296" s="63">
        <f t="shared" si="224"/>
        <v>0</v>
      </c>
      <c r="AE296" s="64">
        <f>(AD296-AC296)/AC296*100</f>
        <v>-100</v>
      </c>
      <c r="AF296" s="185">
        <v>0</v>
      </c>
      <c r="AG296" s="65">
        <v>0</v>
      </c>
      <c r="AH296" s="62">
        <v>0</v>
      </c>
      <c r="AI296" s="60">
        <f t="shared" si="225"/>
        <v>0</v>
      </c>
      <c r="AJ296" s="63"/>
      <c r="AK296" s="63"/>
      <c r="AL296" s="63"/>
      <c r="AM296" s="66"/>
      <c r="AN296" s="63"/>
      <c r="AO296" s="63"/>
      <c r="AP296" s="63"/>
      <c r="AQ296" s="63"/>
      <c r="AR296" s="190">
        <v>0</v>
      </c>
      <c r="AS296" s="184">
        <v>0</v>
      </c>
      <c r="AT296" s="185">
        <v>0</v>
      </c>
      <c r="AU296" s="186">
        <v>0</v>
      </c>
      <c r="AY296" s="194">
        <v>4502</v>
      </c>
      <c r="AZ296" s="182" t="s">
        <v>431</v>
      </c>
      <c r="BE296" s="196">
        <v>2</v>
      </c>
      <c r="BF296" s="196">
        <v>1320</v>
      </c>
      <c r="BG296" s="196">
        <v>126.5</v>
      </c>
      <c r="BH296" s="196">
        <v>282</v>
      </c>
      <c r="BI296" s="197">
        <v>0</v>
      </c>
      <c r="BJ296" s="14">
        <f>(BI296-BH296)/BH296*100</f>
        <v>-100</v>
      </c>
      <c r="BK296" s="15">
        <v>0</v>
      </c>
      <c r="BL296" s="184">
        <v>0</v>
      </c>
      <c r="BM296" s="185">
        <v>0</v>
      </c>
      <c r="BN296" s="186">
        <v>0</v>
      </c>
      <c r="BO296" s="62">
        <f t="shared" si="226"/>
        <v>132</v>
      </c>
      <c r="BP296" s="62">
        <f t="shared" si="227"/>
        <v>0</v>
      </c>
      <c r="BQ296" s="17">
        <v>0</v>
      </c>
      <c r="BR296" s="62">
        <v>0</v>
      </c>
      <c r="BS296" s="62">
        <v>0</v>
      </c>
      <c r="BT296" s="17">
        <v>0</v>
      </c>
      <c r="BU296" s="62">
        <f t="shared" si="228"/>
        <v>-132</v>
      </c>
      <c r="BV296" s="62">
        <f t="shared" si="229"/>
        <v>0</v>
      </c>
      <c r="BW296" s="188">
        <f>(BV296-BU296)/BU296*100</f>
        <v>-100</v>
      </c>
      <c r="BX296" s="184">
        <v>132</v>
      </c>
      <c r="BY296" s="185">
        <v>0</v>
      </c>
      <c r="BZ296" s="189">
        <f>(BY296-BX296)/BX296*100</f>
        <v>-100</v>
      </c>
      <c r="CA296" s="63">
        <f t="shared" si="230"/>
        <v>-132</v>
      </c>
      <c r="CB296" s="63">
        <f t="shared" si="231"/>
        <v>0</v>
      </c>
      <c r="CC296" s="64">
        <f>(CB296-CA296)/CA296*100</f>
        <v>-100</v>
      </c>
      <c r="CD296" s="185">
        <v>0</v>
      </c>
      <c r="CE296" s="65">
        <v>0</v>
      </c>
      <c r="CF296" s="62">
        <v>0</v>
      </c>
      <c r="CG296" s="60">
        <f t="shared" si="232"/>
        <v>0</v>
      </c>
      <c r="CH296" s="63"/>
      <c r="CI296" s="63"/>
      <c r="CJ296" s="63"/>
      <c r="CK296" s="66"/>
      <c r="CL296" s="63"/>
      <c r="CM296" s="63"/>
      <c r="CN296" s="63"/>
      <c r="CO296" s="63"/>
      <c r="CP296" s="190">
        <v>0</v>
      </c>
      <c r="CQ296" s="184">
        <v>0</v>
      </c>
      <c r="CR296" s="185">
        <v>0</v>
      </c>
      <c r="CS296" s="186">
        <v>0</v>
      </c>
    </row>
    <row r="297" spans="3:97" ht="27" hidden="1" x14ac:dyDescent="0.25">
      <c r="C297" s="181" t="s">
        <v>432</v>
      </c>
      <c r="D297" s="182" t="s">
        <v>433</v>
      </c>
      <c r="G297" s="184">
        <v>0</v>
      </c>
      <c r="H297" s="184">
        <v>2023.6799999999998</v>
      </c>
      <c r="I297" s="184">
        <v>533.96500000000003</v>
      </c>
      <c r="J297" s="184">
        <v>1723.72</v>
      </c>
      <c r="K297" s="185">
        <v>2048.9499999999998</v>
      </c>
      <c r="L297" s="14">
        <f>(K297-J297)/J297*100</f>
        <v>18.867913582252324</v>
      </c>
      <c r="M297" s="15">
        <v>0</v>
      </c>
      <c r="N297" s="184">
        <v>0</v>
      </c>
      <c r="O297" s="185">
        <v>0</v>
      </c>
      <c r="P297" s="186">
        <v>0</v>
      </c>
      <c r="Q297" s="62">
        <f t="shared" si="219"/>
        <v>1723.72</v>
      </c>
      <c r="R297" s="62">
        <f t="shared" si="220"/>
        <v>0</v>
      </c>
      <c r="S297" s="17">
        <f>(R297-Q297)/Q297*100</f>
        <v>-100</v>
      </c>
      <c r="T297" s="62">
        <v>0</v>
      </c>
      <c r="U297" s="62">
        <v>445.76</v>
      </c>
      <c r="V297" s="187">
        <v>100</v>
      </c>
      <c r="W297" s="62">
        <f t="shared" si="221"/>
        <v>-1723.72</v>
      </c>
      <c r="X297" s="62">
        <f t="shared" si="222"/>
        <v>0</v>
      </c>
      <c r="Y297" s="188">
        <v>100</v>
      </c>
      <c r="Z297" s="184">
        <v>1723.72</v>
      </c>
      <c r="AA297" s="185">
        <v>7.09</v>
      </c>
      <c r="AB297" s="189">
        <f>(AA297-Z297)/Z297*100</f>
        <v>-99.588680296103789</v>
      </c>
      <c r="AC297" s="63">
        <f t="shared" si="223"/>
        <v>-1723.72</v>
      </c>
      <c r="AD297" s="63">
        <f t="shared" si="224"/>
        <v>0</v>
      </c>
      <c r="AE297" s="64">
        <v>100</v>
      </c>
      <c r="AF297" s="185">
        <v>0</v>
      </c>
      <c r="AG297" s="65">
        <v>0</v>
      </c>
      <c r="AH297" s="62">
        <v>0</v>
      </c>
      <c r="AI297" s="60">
        <f t="shared" si="225"/>
        <v>0</v>
      </c>
      <c r="AJ297" s="63"/>
      <c r="AK297" s="63"/>
      <c r="AL297" s="63"/>
      <c r="AM297" s="66"/>
      <c r="AN297" s="63"/>
      <c r="AO297" s="63"/>
      <c r="AP297" s="63"/>
      <c r="AQ297" s="63"/>
      <c r="AR297" s="190">
        <v>0</v>
      </c>
      <c r="AS297" s="184">
        <v>0</v>
      </c>
      <c r="AT297" s="185">
        <v>0</v>
      </c>
      <c r="AU297" s="186">
        <v>0</v>
      </c>
      <c r="AY297" s="194" t="s">
        <v>432</v>
      </c>
      <c r="AZ297" s="182" t="s">
        <v>433</v>
      </c>
      <c r="BE297" s="196">
        <v>0</v>
      </c>
      <c r="BF297" s="196">
        <v>288.45</v>
      </c>
      <c r="BG297" s="196">
        <v>201.5</v>
      </c>
      <c r="BH297" s="196">
        <v>69.48</v>
      </c>
      <c r="BI297" s="197">
        <v>228.6</v>
      </c>
      <c r="BJ297" s="14">
        <f>(BI297-BH297)/BH297*100</f>
        <v>229.0155440414508</v>
      </c>
      <c r="BK297" s="15">
        <v>0</v>
      </c>
      <c r="BL297" s="184">
        <v>0</v>
      </c>
      <c r="BM297" s="185">
        <v>0</v>
      </c>
      <c r="BN297" s="186">
        <v>0</v>
      </c>
      <c r="BO297" s="62">
        <f t="shared" si="226"/>
        <v>69.48</v>
      </c>
      <c r="BP297" s="62">
        <f t="shared" si="227"/>
        <v>0</v>
      </c>
      <c r="BQ297" s="17">
        <f>(BP297-BO297)/BO297*100</f>
        <v>-100</v>
      </c>
      <c r="BR297" s="62">
        <v>0</v>
      </c>
      <c r="BS297" s="62">
        <v>98.4</v>
      </c>
      <c r="BT297" s="17">
        <v>100</v>
      </c>
      <c r="BU297" s="62">
        <f t="shared" si="228"/>
        <v>-69.48</v>
      </c>
      <c r="BV297" s="62">
        <f t="shared" si="229"/>
        <v>0</v>
      </c>
      <c r="BW297" s="188">
        <v>100</v>
      </c>
      <c r="BX297" s="184">
        <v>69.48</v>
      </c>
      <c r="BY297" s="185">
        <v>0.4</v>
      </c>
      <c r="BZ297" s="189">
        <f>(BY297-BX297)/BX297*100</f>
        <v>-99.424294761082322</v>
      </c>
      <c r="CA297" s="63">
        <f t="shared" si="230"/>
        <v>-69.48</v>
      </c>
      <c r="CB297" s="63">
        <f t="shared" si="231"/>
        <v>0</v>
      </c>
      <c r="CC297" s="64">
        <v>100</v>
      </c>
      <c r="CD297" s="185">
        <v>0</v>
      </c>
      <c r="CE297" s="65">
        <v>0</v>
      </c>
      <c r="CF297" s="62">
        <v>0</v>
      </c>
      <c r="CG297" s="60">
        <f t="shared" si="232"/>
        <v>0</v>
      </c>
      <c r="CH297" s="63"/>
      <c r="CI297" s="63"/>
      <c r="CJ297" s="63"/>
      <c r="CK297" s="66"/>
      <c r="CL297" s="63"/>
      <c r="CM297" s="63"/>
      <c r="CN297" s="63"/>
      <c r="CO297" s="63"/>
      <c r="CP297" s="190">
        <v>0</v>
      </c>
      <c r="CQ297" s="184">
        <v>0</v>
      </c>
      <c r="CR297" s="185">
        <v>0</v>
      </c>
      <c r="CS297" s="186">
        <v>0</v>
      </c>
    </row>
    <row r="298" spans="3:97" ht="13.5" hidden="1" x14ac:dyDescent="0.25">
      <c r="C298" s="181" t="s">
        <v>434</v>
      </c>
      <c r="D298" s="182" t="s">
        <v>435</v>
      </c>
      <c r="G298" s="184">
        <v>0</v>
      </c>
      <c r="H298" s="184">
        <v>0</v>
      </c>
      <c r="I298" s="184">
        <v>0</v>
      </c>
      <c r="J298" s="184">
        <v>0</v>
      </c>
      <c r="K298" s="185">
        <v>1472.653</v>
      </c>
      <c r="L298" s="14">
        <v>100</v>
      </c>
      <c r="M298" s="15">
        <v>0</v>
      </c>
      <c r="N298" s="184">
        <v>0</v>
      </c>
      <c r="O298" s="185">
        <v>0</v>
      </c>
      <c r="P298" s="186">
        <v>0</v>
      </c>
      <c r="Q298" s="62">
        <f t="shared" si="219"/>
        <v>0</v>
      </c>
      <c r="R298" s="62">
        <f t="shared" si="220"/>
        <v>0</v>
      </c>
      <c r="S298" s="17">
        <v>0</v>
      </c>
      <c r="T298" s="62">
        <v>0</v>
      </c>
      <c r="U298" s="62">
        <v>0</v>
      </c>
      <c r="V298" s="187">
        <v>0</v>
      </c>
      <c r="W298" s="62">
        <f t="shared" si="221"/>
        <v>0</v>
      </c>
      <c r="X298" s="62">
        <f t="shared" si="222"/>
        <v>0</v>
      </c>
      <c r="Y298" s="188">
        <v>100</v>
      </c>
      <c r="Z298" s="184"/>
      <c r="AA298" s="185"/>
      <c r="AB298" s="189">
        <v>0</v>
      </c>
      <c r="AC298" s="63">
        <f t="shared" si="223"/>
        <v>0</v>
      </c>
      <c r="AD298" s="63">
        <f t="shared" si="224"/>
        <v>0</v>
      </c>
      <c r="AE298" s="64">
        <v>100</v>
      </c>
      <c r="AF298" s="185">
        <v>0</v>
      </c>
      <c r="AG298" s="65">
        <v>0</v>
      </c>
      <c r="AH298" s="62">
        <v>0</v>
      </c>
      <c r="AI298" s="60">
        <f t="shared" si="225"/>
        <v>0</v>
      </c>
      <c r="AJ298" s="63"/>
      <c r="AK298" s="63"/>
      <c r="AL298" s="63"/>
      <c r="AM298" s="66"/>
      <c r="AN298" s="63"/>
      <c r="AO298" s="63"/>
      <c r="AP298" s="63"/>
      <c r="AQ298" s="63"/>
      <c r="AR298" s="190">
        <v>0</v>
      </c>
      <c r="AS298" s="184">
        <v>0</v>
      </c>
      <c r="AT298" s="185">
        <v>0</v>
      </c>
      <c r="AU298" s="186">
        <v>0</v>
      </c>
      <c r="AY298" s="194" t="s">
        <v>434</v>
      </c>
      <c r="AZ298" s="182" t="s">
        <v>435</v>
      </c>
      <c r="BE298" s="196">
        <v>0</v>
      </c>
      <c r="BF298" s="196">
        <v>0</v>
      </c>
      <c r="BG298" s="196">
        <v>0</v>
      </c>
      <c r="BH298" s="196">
        <v>0</v>
      </c>
      <c r="BI298" s="197">
        <v>95.34</v>
      </c>
      <c r="BJ298" s="14">
        <v>100</v>
      </c>
      <c r="BK298" s="15">
        <v>0</v>
      </c>
      <c r="BL298" s="184">
        <v>0</v>
      </c>
      <c r="BM298" s="185">
        <v>0</v>
      </c>
      <c r="BN298" s="186">
        <v>0</v>
      </c>
      <c r="BO298" s="62">
        <f t="shared" si="226"/>
        <v>0</v>
      </c>
      <c r="BP298" s="62">
        <f t="shared" si="227"/>
        <v>0</v>
      </c>
      <c r="BQ298" s="17">
        <v>0</v>
      </c>
      <c r="BR298" s="62">
        <v>0</v>
      </c>
      <c r="BS298" s="62">
        <v>0</v>
      </c>
      <c r="BT298" s="17">
        <v>0</v>
      </c>
      <c r="BU298" s="62">
        <f t="shared" si="228"/>
        <v>0</v>
      </c>
      <c r="BV298" s="62">
        <f t="shared" si="229"/>
        <v>0</v>
      </c>
      <c r="BW298" s="188">
        <v>100</v>
      </c>
      <c r="BX298" s="184"/>
      <c r="BY298" s="185"/>
      <c r="BZ298" s="189">
        <v>0</v>
      </c>
      <c r="CA298" s="63">
        <f t="shared" si="230"/>
        <v>0</v>
      </c>
      <c r="CB298" s="63">
        <f t="shared" si="231"/>
        <v>0</v>
      </c>
      <c r="CC298" s="64">
        <v>100</v>
      </c>
      <c r="CD298" s="185">
        <v>0</v>
      </c>
      <c r="CE298" s="65">
        <v>0</v>
      </c>
      <c r="CF298" s="62">
        <v>0</v>
      </c>
      <c r="CG298" s="60">
        <f t="shared" si="232"/>
        <v>0</v>
      </c>
      <c r="CH298" s="63"/>
      <c r="CI298" s="63"/>
      <c r="CJ298" s="63"/>
      <c r="CK298" s="66"/>
      <c r="CL298" s="63"/>
      <c r="CM298" s="63"/>
      <c r="CN298" s="63"/>
      <c r="CO298" s="63"/>
      <c r="CP298" s="190">
        <v>0</v>
      </c>
      <c r="CQ298" s="184">
        <v>0</v>
      </c>
      <c r="CR298" s="185">
        <v>0</v>
      </c>
      <c r="CS298" s="186">
        <v>0</v>
      </c>
    </row>
    <row r="299" spans="3:97" ht="13.5" hidden="1" x14ac:dyDescent="0.25">
      <c r="C299" s="181">
        <v>780600</v>
      </c>
      <c r="D299" s="182" t="s">
        <v>436</v>
      </c>
      <c r="G299" s="184">
        <v>0</v>
      </c>
      <c r="H299" s="184">
        <v>0</v>
      </c>
      <c r="I299" s="184">
        <v>32609.040000000001</v>
      </c>
      <c r="J299" s="184">
        <v>0</v>
      </c>
      <c r="K299" s="185">
        <v>0</v>
      </c>
      <c r="L299" s="14">
        <v>0</v>
      </c>
      <c r="M299" s="15">
        <v>0</v>
      </c>
      <c r="N299" s="184">
        <v>0</v>
      </c>
      <c r="O299" s="185">
        <v>0</v>
      </c>
      <c r="P299" s="186">
        <v>0</v>
      </c>
      <c r="Q299" s="62">
        <f t="shared" si="219"/>
        <v>0</v>
      </c>
      <c r="R299" s="62">
        <f t="shared" si="220"/>
        <v>0</v>
      </c>
      <c r="S299" s="17">
        <v>0</v>
      </c>
      <c r="T299" s="62">
        <v>0</v>
      </c>
      <c r="U299" s="62">
        <v>0</v>
      </c>
      <c r="V299" s="187">
        <v>0</v>
      </c>
      <c r="W299" s="62">
        <f t="shared" si="221"/>
        <v>0</v>
      </c>
      <c r="X299" s="62">
        <f t="shared" si="222"/>
        <v>0</v>
      </c>
      <c r="Y299" s="188">
        <v>0</v>
      </c>
      <c r="Z299" s="184">
        <v>0</v>
      </c>
      <c r="AA299" s="185">
        <v>0</v>
      </c>
      <c r="AB299" s="189">
        <v>0</v>
      </c>
      <c r="AC299" s="63">
        <f t="shared" si="223"/>
        <v>0</v>
      </c>
      <c r="AD299" s="63">
        <f t="shared" si="224"/>
        <v>0</v>
      </c>
      <c r="AE299" s="64">
        <v>0</v>
      </c>
      <c r="AF299" s="185">
        <v>0</v>
      </c>
      <c r="AG299" s="65">
        <v>0</v>
      </c>
      <c r="AH299" s="62">
        <v>0</v>
      </c>
      <c r="AI299" s="60">
        <f t="shared" si="225"/>
        <v>0</v>
      </c>
      <c r="AJ299" s="63"/>
      <c r="AK299" s="63"/>
      <c r="AL299" s="63"/>
      <c r="AM299" s="66"/>
      <c r="AN299" s="63"/>
      <c r="AO299" s="63"/>
      <c r="AP299" s="63"/>
      <c r="AQ299" s="63"/>
      <c r="AR299" s="190">
        <v>0</v>
      </c>
      <c r="AS299" s="184">
        <v>0</v>
      </c>
      <c r="AT299" s="185">
        <v>0</v>
      </c>
      <c r="AU299" s="186">
        <v>0</v>
      </c>
      <c r="AY299" s="194">
        <v>780600</v>
      </c>
      <c r="AZ299" s="182" t="s">
        <v>436</v>
      </c>
      <c r="BE299" s="196">
        <v>0</v>
      </c>
      <c r="BF299" s="196">
        <v>0</v>
      </c>
      <c r="BG299" s="196">
        <v>19220</v>
      </c>
      <c r="BH299" s="196">
        <v>0</v>
      </c>
      <c r="BI299" s="197">
        <v>0</v>
      </c>
      <c r="BJ299" s="14">
        <v>0</v>
      </c>
      <c r="BK299" s="15">
        <v>0</v>
      </c>
      <c r="BL299" s="184">
        <v>0</v>
      </c>
      <c r="BM299" s="185">
        <v>0</v>
      </c>
      <c r="BN299" s="186">
        <v>0</v>
      </c>
      <c r="BO299" s="62">
        <f t="shared" si="226"/>
        <v>0</v>
      </c>
      <c r="BP299" s="62">
        <f t="shared" si="227"/>
        <v>0</v>
      </c>
      <c r="BQ299" s="17">
        <v>0</v>
      </c>
      <c r="BR299" s="62">
        <v>0</v>
      </c>
      <c r="BS299" s="62">
        <v>0</v>
      </c>
      <c r="BT299" s="17">
        <v>0</v>
      </c>
      <c r="BU299" s="62">
        <f t="shared" si="228"/>
        <v>0</v>
      </c>
      <c r="BV299" s="62">
        <f t="shared" si="229"/>
        <v>0</v>
      </c>
      <c r="BW299" s="188">
        <v>0</v>
      </c>
      <c r="BX299" s="184">
        <v>0</v>
      </c>
      <c r="BY299" s="185">
        <v>0</v>
      </c>
      <c r="BZ299" s="189">
        <v>0</v>
      </c>
      <c r="CA299" s="63">
        <f t="shared" si="230"/>
        <v>0</v>
      </c>
      <c r="CB299" s="63">
        <f t="shared" si="231"/>
        <v>0</v>
      </c>
      <c r="CC299" s="64">
        <v>0</v>
      </c>
      <c r="CD299" s="185">
        <v>0</v>
      </c>
      <c r="CE299" s="65">
        <v>0</v>
      </c>
      <c r="CF299" s="62">
        <v>0</v>
      </c>
      <c r="CG299" s="60">
        <f t="shared" si="232"/>
        <v>0</v>
      </c>
      <c r="CH299" s="63"/>
      <c r="CI299" s="63"/>
      <c r="CJ299" s="63"/>
      <c r="CK299" s="66"/>
      <c r="CL299" s="63"/>
      <c r="CM299" s="63"/>
      <c r="CN299" s="63"/>
      <c r="CO299" s="63"/>
      <c r="CP299" s="190">
        <v>0</v>
      </c>
      <c r="CQ299" s="184">
        <v>0</v>
      </c>
      <c r="CR299" s="185">
        <v>0</v>
      </c>
      <c r="CS299" s="186">
        <v>0</v>
      </c>
    </row>
    <row r="300" spans="3:97" ht="13.5" hidden="1" x14ac:dyDescent="0.25">
      <c r="C300" s="181">
        <v>800700</v>
      </c>
      <c r="D300" s="182" t="s">
        <v>437</v>
      </c>
      <c r="G300" s="184">
        <v>0</v>
      </c>
      <c r="H300" s="184">
        <v>0</v>
      </c>
      <c r="I300" s="184">
        <v>0</v>
      </c>
      <c r="J300" s="184">
        <v>0</v>
      </c>
      <c r="K300" s="185">
        <v>0</v>
      </c>
      <c r="L300" s="14">
        <v>0</v>
      </c>
      <c r="M300" s="15">
        <v>0</v>
      </c>
      <c r="N300" s="184">
        <v>0</v>
      </c>
      <c r="O300" s="185">
        <v>0</v>
      </c>
      <c r="P300" s="186">
        <v>0</v>
      </c>
      <c r="Q300" s="62">
        <f t="shared" si="219"/>
        <v>0</v>
      </c>
      <c r="R300" s="62">
        <f t="shared" si="220"/>
        <v>0</v>
      </c>
      <c r="S300" s="17">
        <v>0</v>
      </c>
      <c r="T300" s="62">
        <v>0</v>
      </c>
      <c r="U300" s="62">
        <v>0</v>
      </c>
      <c r="V300" s="187">
        <v>0</v>
      </c>
      <c r="W300" s="62">
        <f t="shared" si="221"/>
        <v>0</v>
      </c>
      <c r="X300" s="62">
        <f t="shared" si="222"/>
        <v>0</v>
      </c>
      <c r="Y300" s="188">
        <v>0</v>
      </c>
      <c r="Z300" s="184"/>
      <c r="AA300" s="185"/>
      <c r="AB300" s="189">
        <v>0</v>
      </c>
      <c r="AC300" s="63">
        <f t="shared" si="223"/>
        <v>0</v>
      </c>
      <c r="AD300" s="63">
        <f t="shared" si="224"/>
        <v>0</v>
      </c>
      <c r="AE300" s="64">
        <v>0</v>
      </c>
      <c r="AF300" s="185">
        <v>0</v>
      </c>
      <c r="AG300" s="65">
        <v>0</v>
      </c>
      <c r="AH300" s="62">
        <v>0</v>
      </c>
      <c r="AI300" s="60">
        <f t="shared" si="225"/>
        <v>0</v>
      </c>
      <c r="AJ300" s="63"/>
      <c r="AK300" s="63"/>
      <c r="AL300" s="63"/>
      <c r="AM300" s="66"/>
      <c r="AN300" s="63"/>
      <c r="AO300" s="63"/>
      <c r="AP300" s="63"/>
      <c r="AQ300" s="63"/>
      <c r="AR300" s="190">
        <v>0</v>
      </c>
      <c r="AS300" s="184">
        <v>0</v>
      </c>
      <c r="AT300" s="185">
        <v>0</v>
      </c>
      <c r="AU300" s="186">
        <v>0</v>
      </c>
      <c r="AY300" s="194">
        <v>800700</v>
      </c>
      <c r="AZ300" s="182" t="s">
        <v>437</v>
      </c>
      <c r="BE300" s="196">
        <v>0</v>
      </c>
      <c r="BF300" s="196">
        <v>0</v>
      </c>
      <c r="BG300" s="196">
        <v>0</v>
      </c>
      <c r="BH300" s="196">
        <v>0</v>
      </c>
      <c r="BI300" s="197">
        <v>0</v>
      </c>
      <c r="BJ300" s="14">
        <v>0</v>
      </c>
      <c r="BK300" s="15">
        <v>0</v>
      </c>
      <c r="BL300" s="184">
        <v>0</v>
      </c>
      <c r="BM300" s="185">
        <v>0</v>
      </c>
      <c r="BN300" s="186">
        <v>0</v>
      </c>
      <c r="BO300" s="62">
        <f t="shared" si="226"/>
        <v>0</v>
      </c>
      <c r="BP300" s="62">
        <f t="shared" si="227"/>
        <v>0</v>
      </c>
      <c r="BQ300" s="17">
        <v>0</v>
      </c>
      <c r="BR300" s="62">
        <v>0</v>
      </c>
      <c r="BS300" s="62">
        <v>0</v>
      </c>
      <c r="BT300" s="17">
        <v>0</v>
      </c>
      <c r="BU300" s="62">
        <f t="shared" si="228"/>
        <v>0</v>
      </c>
      <c r="BV300" s="62">
        <f t="shared" si="229"/>
        <v>0</v>
      </c>
      <c r="BW300" s="188">
        <v>0</v>
      </c>
      <c r="BX300" s="184"/>
      <c r="BY300" s="185"/>
      <c r="BZ300" s="189">
        <v>0</v>
      </c>
      <c r="CA300" s="63">
        <f t="shared" si="230"/>
        <v>0</v>
      </c>
      <c r="CB300" s="63">
        <f t="shared" si="231"/>
        <v>0</v>
      </c>
      <c r="CC300" s="64">
        <v>0</v>
      </c>
      <c r="CD300" s="185">
        <v>0</v>
      </c>
      <c r="CE300" s="65">
        <v>0</v>
      </c>
      <c r="CF300" s="62">
        <v>0</v>
      </c>
      <c r="CG300" s="60">
        <f t="shared" si="232"/>
        <v>0</v>
      </c>
      <c r="CH300" s="63"/>
      <c r="CI300" s="63"/>
      <c r="CJ300" s="63"/>
      <c r="CK300" s="66"/>
      <c r="CL300" s="63"/>
      <c r="CM300" s="63"/>
      <c r="CN300" s="63"/>
      <c r="CO300" s="63"/>
      <c r="CP300" s="190">
        <v>0</v>
      </c>
      <c r="CQ300" s="184">
        <v>0</v>
      </c>
      <c r="CR300" s="185">
        <v>0</v>
      </c>
      <c r="CS300" s="186">
        <v>0</v>
      </c>
    </row>
    <row r="301" spans="3:97" ht="13.5" hidden="1" x14ac:dyDescent="0.25">
      <c r="C301" s="181">
        <v>810196</v>
      </c>
      <c r="D301" s="182" t="s">
        <v>438</v>
      </c>
      <c r="G301" s="184">
        <v>0</v>
      </c>
      <c r="H301" s="184">
        <v>0</v>
      </c>
      <c r="I301" s="184">
        <v>0</v>
      </c>
      <c r="J301" s="184">
        <v>603.47400000000005</v>
      </c>
      <c r="K301" s="185">
        <v>0</v>
      </c>
      <c r="L301" s="14">
        <f>(K301-J301)/J301*100</f>
        <v>-100</v>
      </c>
      <c r="M301" s="15">
        <v>0</v>
      </c>
      <c r="N301" s="184">
        <v>0</v>
      </c>
      <c r="O301" s="185">
        <v>0</v>
      </c>
      <c r="P301" s="186">
        <v>0</v>
      </c>
      <c r="Q301" s="62">
        <f t="shared" si="219"/>
        <v>0</v>
      </c>
      <c r="R301" s="62">
        <f t="shared" si="220"/>
        <v>0</v>
      </c>
      <c r="S301" s="17">
        <v>0</v>
      </c>
      <c r="T301" s="62">
        <v>603.47400000000005</v>
      </c>
      <c r="U301" s="62">
        <v>0</v>
      </c>
      <c r="V301" s="187">
        <v>-100</v>
      </c>
      <c r="W301" s="62">
        <f t="shared" si="221"/>
        <v>-603.47400000000005</v>
      </c>
      <c r="X301" s="62">
        <f t="shared" si="222"/>
        <v>0</v>
      </c>
      <c r="Y301" s="188">
        <v>0</v>
      </c>
      <c r="Z301" s="184"/>
      <c r="AA301" s="185"/>
      <c r="AB301" s="189">
        <v>0</v>
      </c>
      <c r="AC301" s="63">
        <f t="shared" si="223"/>
        <v>0</v>
      </c>
      <c r="AD301" s="63">
        <f t="shared" si="224"/>
        <v>0</v>
      </c>
      <c r="AE301" s="64" t="e">
        <f>(AD301-AC301)/AC301*100</f>
        <v>#DIV/0!</v>
      </c>
      <c r="AF301" s="185">
        <v>0</v>
      </c>
      <c r="AG301" s="65">
        <v>0</v>
      </c>
      <c r="AH301" s="62">
        <v>0</v>
      </c>
      <c r="AI301" s="60">
        <f t="shared" si="225"/>
        <v>0</v>
      </c>
      <c r="AJ301" s="63"/>
      <c r="AK301" s="63"/>
      <c r="AL301" s="63"/>
      <c r="AM301" s="66"/>
      <c r="AN301" s="63"/>
      <c r="AO301" s="63"/>
      <c r="AP301" s="63"/>
      <c r="AQ301" s="63"/>
      <c r="AR301" s="190">
        <v>0</v>
      </c>
      <c r="AS301" s="184">
        <v>0</v>
      </c>
      <c r="AT301" s="185">
        <v>0</v>
      </c>
      <c r="AU301" s="186">
        <v>0</v>
      </c>
      <c r="AY301" s="194">
        <v>810196</v>
      </c>
      <c r="AZ301" s="182" t="s">
        <v>438</v>
      </c>
      <c r="BE301" s="196">
        <v>0</v>
      </c>
      <c r="BF301" s="196">
        <v>0</v>
      </c>
      <c r="BG301" s="196">
        <v>0</v>
      </c>
      <c r="BH301" s="196">
        <v>90</v>
      </c>
      <c r="BI301" s="197">
        <v>0</v>
      </c>
      <c r="BJ301" s="14">
        <f>(BI301-BH301)/BH301*100</f>
        <v>-100</v>
      </c>
      <c r="BK301" s="15">
        <v>0</v>
      </c>
      <c r="BL301" s="184">
        <v>0</v>
      </c>
      <c r="BM301" s="185">
        <v>0</v>
      </c>
      <c r="BN301" s="186">
        <v>0</v>
      </c>
      <c r="BO301" s="62">
        <f t="shared" si="226"/>
        <v>0</v>
      </c>
      <c r="BP301" s="62">
        <f t="shared" si="227"/>
        <v>0</v>
      </c>
      <c r="BQ301" s="17">
        <v>0</v>
      </c>
      <c r="BR301" s="62">
        <v>90</v>
      </c>
      <c r="BS301" s="62">
        <v>0</v>
      </c>
      <c r="BT301" s="17">
        <v>-100</v>
      </c>
      <c r="BU301" s="62">
        <f t="shared" si="228"/>
        <v>-90</v>
      </c>
      <c r="BV301" s="62">
        <f t="shared" si="229"/>
        <v>0</v>
      </c>
      <c r="BW301" s="188">
        <v>0</v>
      </c>
      <c r="BX301" s="184"/>
      <c r="BY301" s="185"/>
      <c r="BZ301" s="189">
        <v>0</v>
      </c>
      <c r="CA301" s="63">
        <f t="shared" si="230"/>
        <v>0</v>
      </c>
      <c r="CB301" s="63">
        <f t="shared" si="231"/>
        <v>0</v>
      </c>
      <c r="CC301" s="64" t="e">
        <f>(CB301-CA301)/CA301*100</f>
        <v>#DIV/0!</v>
      </c>
      <c r="CD301" s="185">
        <v>0</v>
      </c>
      <c r="CE301" s="65">
        <v>0</v>
      </c>
      <c r="CF301" s="62">
        <v>0</v>
      </c>
      <c r="CG301" s="60">
        <f t="shared" si="232"/>
        <v>0</v>
      </c>
      <c r="CH301" s="63"/>
      <c r="CI301" s="63"/>
      <c r="CJ301" s="63"/>
      <c r="CK301" s="66"/>
      <c r="CL301" s="63"/>
      <c r="CM301" s="63"/>
      <c r="CN301" s="63"/>
      <c r="CO301" s="63"/>
      <c r="CP301" s="190">
        <v>0</v>
      </c>
      <c r="CQ301" s="184">
        <v>0</v>
      </c>
      <c r="CR301" s="185">
        <v>0</v>
      </c>
      <c r="CS301" s="186">
        <v>0</v>
      </c>
    </row>
    <row r="302" spans="3:97" ht="13.5" hidden="1" x14ac:dyDescent="0.25">
      <c r="C302" s="181">
        <v>8403</v>
      </c>
      <c r="D302" s="182" t="s">
        <v>439</v>
      </c>
      <c r="G302" s="184">
        <v>0</v>
      </c>
      <c r="H302" s="184">
        <v>0</v>
      </c>
      <c r="I302" s="184">
        <v>199.6</v>
      </c>
      <c r="J302" s="184">
        <v>0</v>
      </c>
      <c r="K302" s="185">
        <v>4350</v>
      </c>
      <c r="L302" s="14">
        <v>100</v>
      </c>
      <c r="M302" s="15">
        <v>0</v>
      </c>
      <c r="N302" s="184">
        <v>4350</v>
      </c>
      <c r="O302" s="185">
        <v>0</v>
      </c>
      <c r="P302" s="186">
        <f>(O302-N302)/N302*100</f>
        <v>-100</v>
      </c>
      <c r="Q302" s="62">
        <f t="shared" si="219"/>
        <v>-4350</v>
      </c>
      <c r="R302" s="62">
        <f t="shared" si="220"/>
        <v>0</v>
      </c>
      <c r="S302" s="17">
        <v>0</v>
      </c>
      <c r="T302" s="62">
        <v>0</v>
      </c>
      <c r="U302" s="62">
        <v>0</v>
      </c>
      <c r="V302" s="187">
        <v>0</v>
      </c>
      <c r="W302" s="62">
        <f t="shared" si="221"/>
        <v>4350</v>
      </c>
      <c r="X302" s="62">
        <f t="shared" si="222"/>
        <v>0</v>
      </c>
      <c r="Y302" s="188">
        <v>0</v>
      </c>
      <c r="Z302" s="184"/>
      <c r="AA302" s="185">
        <v>4350</v>
      </c>
      <c r="AB302" s="189">
        <v>100</v>
      </c>
      <c r="AC302" s="63">
        <f t="shared" si="223"/>
        <v>4350</v>
      </c>
      <c r="AD302" s="63">
        <f t="shared" si="224"/>
        <v>0</v>
      </c>
      <c r="AE302" s="64">
        <v>0</v>
      </c>
      <c r="AF302" s="185">
        <v>0</v>
      </c>
      <c r="AG302" s="65">
        <v>0</v>
      </c>
      <c r="AH302" s="62">
        <v>0</v>
      </c>
      <c r="AI302" s="60">
        <f t="shared" si="225"/>
        <v>0</v>
      </c>
      <c r="AJ302" s="63"/>
      <c r="AK302" s="63"/>
      <c r="AL302" s="63"/>
      <c r="AM302" s="66"/>
      <c r="AN302" s="63"/>
      <c r="AO302" s="63"/>
      <c r="AP302" s="63"/>
      <c r="AQ302" s="63"/>
      <c r="AR302" s="190">
        <v>0</v>
      </c>
      <c r="AS302" s="184">
        <v>4350</v>
      </c>
      <c r="AT302" s="185">
        <v>0</v>
      </c>
      <c r="AU302" s="186">
        <f>(AT302-AS302)/AS302*100</f>
        <v>-100</v>
      </c>
      <c r="AY302" s="194">
        <v>8403</v>
      </c>
      <c r="AZ302" s="182" t="s">
        <v>439</v>
      </c>
      <c r="BE302" s="196">
        <v>0</v>
      </c>
      <c r="BF302" s="196">
        <v>0</v>
      </c>
      <c r="BG302" s="196">
        <v>1.5</v>
      </c>
      <c r="BH302" s="196">
        <v>0</v>
      </c>
      <c r="BI302" s="197">
        <v>58.05</v>
      </c>
      <c r="BJ302" s="14">
        <v>100</v>
      </c>
      <c r="BK302" s="15">
        <v>0</v>
      </c>
      <c r="BL302" s="184">
        <v>58.05</v>
      </c>
      <c r="BM302" s="185">
        <v>0</v>
      </c>
      <c r="BN302" s="186">
        <f>(BM302-BL302)/BL302*100</f>
        <v>-100</v>
      </c>
      <c r="BO302" s="62">
        <f t="shared" si="226"/>
        <v>-58.05</v>
      </c>
      <c r="BP302" s="62">
        <f t="shared" si="227"/>
        <v>0</v>
      </c>
      <c r="BQ302" s="17">
        <v>0</v>
      </c>
      <c r="BR302" s="62">
        <v>0</v>
      </c>
      <c r="BS302" s="62">
        <v>0</v>
      </c>
      <c r="BT302" s="17">
        <v>0</v>
      </c>
      <c r="BU302" s="62">
        <f t="shared" si="228"/>
        <v>58.05</v>
      </c>
      <c r="BV302" s="62">
        <f t="shared" si="229"/>
        <v>0</v>
      </c>
      <c r="BW302" s="188">
        <v>0</v>
      </c>
      <c r="BX302" s="184"/>
      <c r="BY302" s="185">
        <v>58.05</v>
      </c>
      <c r="BZ302" s="189">
        <v>100</v>
      </c>
      <c r="CA302" s="63">
        <f t="shared" si="230"/>
        <v>58.05</v>
      </c>
      <c r="CB302" s="63">
        <f t="shared" si="231"/>
        <v>0</v>
      </c>
      <c r="CC302" s="64">
        <v>0</v>
      </c>
      <c r="CD302" s="185">
        <v>0</v>
      </c>
      <c r="CE302" s="65">
        <v>0</v>
      </c>
      <c r="CF302" s="62">
        <v>0</v>
      </c>
      <c r="CG302" s="60">
        <f t="shared" si="232"/>
        <v>0</v>
      </c>
      <c r="CH302" s="63"/>
      <c r="CI302" s="63"/>
      <c r="CJ302" s="63"/>
      <c r="CK302" s="66"/>
      <c r="CL302" s="63"/>
      <c r="CM302" s="63"/>
      <c r="CN302" s="63"/>
      <c r="CO302" s="63"/>
      <c r="CP302" s="190">
        <v>0</v>
      </c>
      <c r="CQ302" s="184">
        <v>58.05</v>
      </c>
      <c r="CR302" s="185">
        <v>0</v>
      </c>
      <c r="CS302" s="186">
        <f>(CR302-CQ302)/CQ302*100</f>
        <v>-100</v>
      </c>
    </row>
    <row r="303" spans="3:97" ht="13.5" hidden="1" x14ac:dyDescent="0.25">
      <c r="C303" s="181">
        <v>8404</v>
      </c>
      <c r="D303" s="182" t="s">
        <v>440</v>
      </c>
      <c r="G303" s="184">
        <v>0</v>
      </c>
      <c r="H303" s="184">
        <v>0</v>
      </c>
      <c r="I303" s="184">
        <v>0</v>
      </c>
      <c r="J303" s="184">
        <v>0</v>
      </c>
      <c r="K303" s="185">
        <v>0</v>
      </c>
      <c r="L303" s="14">
        <v>0</v>
      </c>
      <c r="M303" s="15">
        <v>0</v>
      </c>
      <c r="N303" s="184">
        <v>0</v>
      </c>
      <c r="O303" s="185">
        <v>0</v>
      </c>
      <c r="P303" s="186">
        <v>0</v>
      </c>
      <c r="Q303" s="62">
        <f t="shared" si="219"/>
        <v>0</v>
      </c>
      <c r="R303" s="62">
        <f t="shared" si="220"/>
        <v>0</v>
      </c>
      <c r="S303" s="17">
        <v>0</v>
      </c>
      <c r="T303" s="62">
        <v>0</v>
      </c>
      <c r="U303" s="62">
        <v>0</v>
      </c>
      <c r="V303" s="187">
        <v>0</v>
      </c>
      <c r="W303" s="62">
        <f t="shared" si="221"/>
        <v>0</v>
      </c>
      <c r="X303" s="62">
        <f t="shared" si="222"/>
        <v>0</v>
      </c>
      <c r="Y303" s="188">
        <v>0</v>
      </c>
      <c r="Z303" s="184"/>
      <c r="AA303" s="185"/>
      <c r="AB303" s="189">
        <v>0</v>
      </c>
      <c r="AC303" s="63">
        <f t="shared" si="223"/>
        <v>0</v>
      </c>
      <c r="AD303" s="63">
        <f t="shared" si="224"/>
        <v>0</v>
      </c>
      <c r="AE303" s="64">
        <v>0</v>
      </c>
      <c r="AF303" s="185">
        <v>0</v>
      </c>
      <c r="AG303" s="65">
        <v>0</v>
      </c>
      <c r="AH303" s="62">
        <v>0</v>
      </c>
      <c r="AI303" s="60">
        <f t="shared" si="225"/>
        <v>0</v>
      </c>
      <c r="AJ303" s="63"/>
      <c r="AK303" s="63"/>
      <c r="AL303" s="63"/>
      <c r="AM303" s="66"/>
      <c r="AN303" s="63"/>
      <c r="AO303" s="63"/>
      <c r="AP303" s="63"/>
      <c r="AQ303" s="63"/>
      <c r="AR303" s="190">
        <v>0</v>
      </c>
      <c r="AS303" s="184">
        <v>0</v>
      </c>
      <c r="AT303" s="185">
        <v>0</v>
      </c>
      <c r="AU303" s="186">
        <v>0</v>
      </c>
      <c r="AY303" s="194">
        <v>8404</v>
      </c>
      <c r="AZ303" s="182" t="s">
        <v>440</v>
      </c>
      <c r="BE303" s="196">
        <v>0</v>
      </c>
      <c r="BF303" s="196">
        <v>0</v>
      </c>
      <c r="BG303" s="196">
        <v>0</v>
      </c>
      <c r="BH303" s="196">
        <v>0</v>
      </c>
      <c r="BI303" s="197">
        <v>0</v>
      </c>
      <c r="BJ303" s="14">
        <v>0</v>
      </c>
      <c r="BK303" s="15">
        <v>0</v>
      </c>
      <c r="BL303" s="184">
        <v>0</v>
      </c>
      <c r="BM303" s="185">
        <v>0</v>
      </c>
      <c r="BN303" s="186">
        <v>0</v>
      </c>
      <c r="BO303" s="62">
        <f t="shared" si="226"/>
        <v>0</v>
      </c>
      <c r="BP303" s="62">
        <f t="shared" si="227"/>
        <v>0</v>
      </c>
      <c r="BQ303" s="17">
        <v>0</v>
      </c>
      <c r="BR303" s="62">
        <v>0</v>
      </c>
      <c r="BS303" s="62">
        <v>0</v>
      </c>
      <c r="BT303" s="17">
        <v>0</v>
      </c>
      <c r="BU303" s="62">
        <f t="shared" si="228"/>
        <v>0</v>
      </c>
      <c r="BV303" s="62">
        <f t="shared" si="229"/>
        <v>0</v>
      </c>
      <c r="BW303" s="188">
        <v>0</v>
      </c>
      <c r="BX303" s="184"/>
      <c r="BY303" s="185"/>
      <c r="BZ303" s="189">
        <v>0</v>
      </c>
      <c r="CA303" s="63">
        <f t="shared" si="230"/>
        <v>0</v>
      </c>
      <c r="CB303" s="63">
        <f t="shared" si="231"/>
        <v>0</v>
      </c>
      <c r="CC303" s="64">
        <v>0</v>
      </c>
      <c r="CD303" s="185">
        <v>0</v>
      </c>
      <c r="CE303" s="65">
        <v>0</v>
      </c>
      <c r="CF303" s="62">
        <v>0</v>
      </c>
      <c r="CG303" s="60">
        <f t="shared" si="232"/>
        <v>0</v>
      </c>
      <c r="CH303" s="63"/>
      <c r="CI303" s="63"/>
      <c r="CJ303" s="63"/>
      <c r="CK303" s="66"/>
      <c r="CL303" s="63"/>
      <c r="CM303" s="63"/>
      <c r="CN303" s="63"/>
      <c r="CO303" s="63"/>
      <c r="CP303" s="190">
        <v>0</v>
      </c>
      <c r="CQ303" s="184">
        <v>0</v>
      </c>
      <c r="CR303" s="185">
        <v>0</v>
      </c>
      <c r="CS303" s="186">
        <v>0</v>
      </c>
    </row>
    <row r="304" spans="3:97" ht="27" hidden="1" x14ac:dyDescent="0.25">
      <c r="C304" s="181" t="s">
        <v>441</v>
      </c>
      <c r="D304" s="182" t="s">
        <v>442</v>
      </c>
      <c r="G304" s="184">
        <v>0</v>
      </c>
      <c r="H304" s="184">
        <v>0</v>
      </c>
      <c r="I304" s="184">
        <v>0</v>
      </c>
      <c r="J304" s="184">
        <v>0</v>
      </c>
      <c r="K304" s="185">
        <v>0</v>
      </c>
      <c r="L304" s="14">
        <v>0</v>
      </c>
      <c r="M304" s="15">
        <v>0</v>
      </c>
      <c r="N304" s="184">
        <v>0</v>
      </c>
      <c r="O304" s="185">
        <v>0</v>
      </c>
      <c r="P304" s="186">
        <v>0</v>
      </c>
      <c r="Q304" s="62">
        <f t="shared" si="219"/>
        <v>0</v>
      </c>
      <c r="R304" s="62">
        <f t="shared" si="220"/>
        <v>0</v>
      </c>
      <c r="S304" s="17">
        <v>0</v>
      </c>
      <c r="T304" s="62">
        <v>0</v>
      </c>
      <c r="U304" s="62">
        <v>0</v>
      </c>
      <c r="V304" s="187">
        <v>0</v>
      </c>
      <c r="W304" s="62">
        <f t="shared" si="221"/>
        <v>0</v>
      </c>
      <c r="X304" s="62">
        <f t="shared" si="222"/>
        <v>0</v>
      </c>
      <c r="Y304" s="188">
        <v>0</v>
      </c>
      <c r="Z304" s="184"/>
      <c r="AA304" s="185"/>
      <c r="AB304" s="189">
        <v>0</v>
      </c>
      <c r="AC304" s="63">
        <f t="shared" si="223"/>
        <v>0</v>
      </c>
      <c r="AD304" s="63">
        <f t="shared" si="224"/>
        <v>0</v>
      </c>
      <c r="AE304" s="64">
        <v>0</v>
      </c>
      <c r="AF304" s="185">
        <v>0</v>
      </c>
      <c r="AG304" s="65">
        <v>0</v>
      </c>
      <c r="AH304" s="62">
        <v>0</v>
      </c>
      <c r="AI304" s="60">
        <f t="shared" si="225"/>
        <v>0</v>
      </c>
      <c r="AJ304" s="63"/>
      <c r="AK304" s="63"/>
      <c r="AL304" s="63"/>
      <c r="AM304" s="66"/>
      <c r="AN304" s="63"/>
      <c r="AO304" s="63"/>
      <c r="AP304" s="63"/>
      <c r="AQ304" s="63"/>
      <c r="AR304" s="190">
        <v>0</v>
      </c>
      <c r="AS304" s="184">
        <v>0</v>
      </c>
      <c r="AT304" s="185">
        <v>0</v>
      </c>
      <c r="AU304" s="186">
        <v>0</v>
      </c>
      <c r="AY304" s="194" t="s">
        <v>441</v>
      </c>
      <c r="AZ304" s="182" t="s">
        <v>442</v>
      </c>
      <c r="BE304" s="196">
        <v>0</v>
      </c>
      <c r="BF304" s="196">
        <v>0</v>
      </c>
      <c r="BG304" s="196">
        <v>0</v>
      </c>
      <c r="BH304" s="196">
        <v>0</v>
      </c>
      <c r="BI304" s="197">
        <v>0</v>
      </c>
      <c r="BJ304" s="14">
        <v>0</v>
      </c>
      <c r="BK304" s="15">
        <v>0</v>
      </c>
      <c r="BL304" s="184">
        <v>0</v>
      </c>
      <c r="BM304" s="185">
        <v>0</v>
      </c>
      <c r="BN304" s="186">
        <v>0</v>
      </c>
      <c r="BO304" s="62">
        <f t="shared" si="226"/>
        <v>0</v>
      </c>
      <c r="BP304" s="62">
        <f t="shared" si="227"/>
        <v>0</v>
      </c>
      <c r="BQ304" s="17">
        <v>0</v>
      </c>
      <c r="BR304" s="62">
        <v>0</v>
      </c>
      <c r="BS304" s="62">
        <v>0</v>
      </c>
      <c r="BT304" s="17">
        <v>0</v>
      </c>
      <c r="BU304" s="62">
        <f t="shared" si="228"/>
        <v>0</v>
      </c>
      <c r="BV304" s="62">
        <f t="shared" si="229"/>
        <v>0</v>
      </c>
      <c r="BW304" s="188">
        <v>0</v>
      </c>
      <c r="BX304" s="184"/>
      <c r="BY304" s="185"/>
      <c r="BZ304" s="189">
        <v>0</v>
      </c>
      <c r="CA304" s="63">
        <f t="shared" si="230"/>
        <v>0</v>
      </c>
      <c r="CB304" s="63">
        <f t="shared" si="231"/>
        <v>0</v>
      </c>
      <c r="CC304" s="64">
        <v>0</v>
      </c>
      <c r="CD304" s="185">
        <v>0</v>
      </c>
      <c r="CE304" s="65">
        <v>0</v>
      </c>
      <c r="CF304" s="62">
        <v>0</v>
      </c>
      <c r="CG304" s="60">
        <f t="shared" si="232"/>
        <v>0</v>
      </c>
      <c r="CH304" s="63"/>
      <c r="CI304" s="63"/>
      <c r="CJ304" s="63"/>
      <c r="CK304" s="66"/>
      <c r="CL304" s="63"/>
      <c r="CM304" s="63"/>
      <c r="CN304" s="63"/>
      <c r="CO304" s="63"/>
      <c r="CP304" s="190">
        <v>0</v>
      </c>
      <c r="CQ304" s="184">
        <v>0</v>
      </c>
      <c r="CR304" s="185">
        <v>0</v>
      </c>
      <c r="CS304" s="186">
        <v>0</v>
      </c>
    </row>
    <row r="305" spans="3:97" ht="13.5" hidden="1" x14ac:dyDescent="0.25">
      <c r="C305" s="181">
        <v>8406</v>
      </c>
      <c r="D305" s="182" t="s">
        <v>443</v>
      </c>
      <c r="G305" s="184">
        <v>0</v>
      </c>
      <c r="H305" s="184">
        <v>0</v>
      </c>
      <c r="I305" s="184">
        <v>0</v>
      </c>
      <c r="J305" s="184">
        <v>10</v>
      </c>
      <c r="K305" s="185">
        <v>0</v>
      </c>
      <c r="L305" s="14">
        <f>(K305-J305)/J305*100</f>
        <v>-100</v>
      </c>
      <c r="M305" s="15">
        <v>0</v>
      </c>
      <c r="N305" s="184">
        <v>0</v>
      </c>
      <c r="O305" s="185">
        <v>0</v>
      </c>
      <c r="P305" s="186">
        <v>0</v>
      </c>
      <c r="Q305" s="62">
        <f t="shared" si="219"/>
        <v>0</v>
      </c>
      <c r="R305" s="62">
        <f t="shared" si="220"/>
        <v>0</v>
      </c>
      <c r="S305" s="17">
        <v>0</v>
      </c>
      <c r="T305" s="62">
        <v>10</v>
      </c>
      <c r="U305" s="62">
        <v>0</v>
      </c>
      <c r="V305" s="187">
        <v>-100</v>
      </c>
      <c r="W305" s="62">
        <f t="shared" si="221"/>
        <v>-10</v>
      </c>
      <c r="X305" s="62">
        <f t="shared" si="222"/>
        <v>0</v>
      </c>
      <c r="Y305" s="188">
        <v>0</v>
      </c>
      <c r="Z305" s="184">
        <v>0</v>
      </c>
      <c r="AA305" s="185">
        <v>0</v>
      </c>
      <c r="AB305" s="189">
        <v>0</v>
      </c>
      <c r="AC305" s="63">
        <f t="shared" si="223"/>
        <v>0</v>
      </c>
      <c r="AD305" s="63">
        <f t="shared" si="224"/>
        <v>0</v>
      </c>
      <c r="AE305" s="64" t="e">
        <f>(AD305-AC305)/AC305*100</f>
        <v>#DIV/0!</v>
      </c>
      <c r="AF305" s="185">
        <v>0</v>
      </c>
      <c r="AG305" s="65">
        <v>0</v>
      </c>
      <c r="AH305" s="62">
        <v>0</v>
      </c>
      <c r="AI305" s="60">
        <f t="shared" si="225"/>
        <v>0</v>
      </c>
      <c r="AJ305" s="63"/>
      <c r="AK305" s="63"/>
      <c r="AL305" s="63"/>
      <c r="AM305" s="66"/>
      <c r="AN305" s="63"/>
      <c r="AO305" s="63"/>
      <c r="AP305" s="63"/>
      <c r="AQ305" s="63"/>
      <c r="AR305" s="190">
        <v>0</v>
      </c>
      <c r="AS305" s="184">
        <v>0</v>
      </c>
      <c r="AT305" s="185">
        <v>0</v>
      </c>
      <c r="AU305" s="186">
        <v>0</v>
      </c>
      <c r="AY305" s="194">
        <v>8406</v>
      </c>
      <c r="AZ305" s="182" t="s">
        <v>443</v>
      </c>
      <c r="BE305" s="196">
        <v>0</v>
      </c>
      <c r="BF305" s="196">
        <v>0</v>
      </c>
      <c r="BG305" s="196">
        <v>0</v>
      </c>
      <c r="BH305" s="196">
        <v>1</v>
      </c>
      <c r="BI305" s="197">
        <v>0</v>
      </c>
      <c r="BJ305" s="14">
        <f>(BI305-BH305)/BH305*100</f>
        <v>-100</v>
      </c>
      <c r="BK305" s="15">
        <v>0</v>
      </c>
      <c r="BL305" s="184">
        <v>0</v>
      </c>
      <c r="BM305" s="185">
        <v>0</v>
      </c>
      <c r="BN305" s="186">
        <v>0</v>
      </c>
      <c r="BO305" s="62">
        <f t="shared" si="226"/>
        <v>0</v>
      </c>
      <c r="BP305" s="62">
        <f t="shared" si="227"/>
        <v>0</v>
      </c>
      <c r="BQ305" s="17">
        <v>0</v>
      </c>
      <c r="BR305" s="62">
        <v>1</v>
      </c>
      <c r="BS305" s="62">
        <v>0</v>
      </c>
      <c r="BT305" s="17">
        <v>-100</v>
      </c>
      <c r="BU305" s="62">
        <f t="shared" si="228"/>
        <v>-1</v>
      </c>
      <c r="BV305" s="62">
        <f t="shared" si="229"/>
        <v>0</v>
      </c>
      <c r="BW305" s="188">
        <v>0</v>
      </c>
      <c r="BX305" s="184">
        <v>0</v>
      </c>
      <c r="BY305" s="185">
        <v>0</v>
      </c>
      <c r="BZ305" s="189">
        <v>0</v>
      </c>
      <c r="CA305" s="63">
        <f t="shared" si="230"/>
        <v>0</v>
      </c>
      <c r="CB305" s="63">
        <f t="shared" si="231"/>
        <v>0</v>
      </c>
      <c r="CC305" s="64" t="e">
        <f>(CB305-CA305)/CA305*100</f>
        <v>#DIV/0!</v>
      </c>
      <c r="CD305" s="185">
        <v>0</v>
      </c>
      <c r="CE305" s="65">
        <v>0</v>
      </c>
      <c r="CF305" s="62">
        <v>0</v>
      </c>
      <c r="CG305" s="60">
        <f t="shared" si="232"/>
        <v>0</v>
      </c>
      <c r="CH305" s="63"/>
      <c r="CI305" s="63"/>
      <c r="CJ305" s="63"/>
      <c r="CK305" s="66"/>
      <c r="CL305" s="63"/>
      <c r="CM305" s="63"/>
      <c r="CN305" s="63"/>
      <c r="CO305" s="63"/>
      <c r="CP305" s="190">
        <v>0</v>
      </c>
      <c r="CQ305" s="184">
        <v>0</v>
      </c>
      <c r="CR305" s="185">
        <v>0</v>
      </c>
      <c r="CS305" s="186">
        <v>0</v>
      </c>
    </row>
    <row r="306" spans="3:97" ht="13.5" hidden="1" x14ac:dyDescent="0.25">
      <c r="C306" s="181">
        <v>84161</v>
      </c>
      <c r="D306" s="182" t="s">
        <v>444</v>
      </c>
      <c r="G306" s="184">
        <v>18182</v>
      </c>
      <c r="H306" s="184">
        <v>0</v>
      </c>
      <c r="I306" s="184">
        <v>5694.19</v>
      </c>
      <c r="J306" s="184">
        <v>13225</v>
      </c>
      <c r="K306" s="185">
        <v>0</v>
      </c>
      <c r="L306" s="14">
        <f>(K306-J306)/J306*100</f>
        <v>-100</v>
      </c>
      <c r="M306" s="15">
        <v>0</v>
      </c>
      <c r="N306" s="184">
        <v>0</v>
      </c>
      <c r="O306" s="185">
        <v>0</v>
      </c>
      <c r="P306" s="186">
        <v>0</v>
      </c>
      <c r="Q306" s="62">
        <f t="shared" si="219"/>
        <v>13225</v>
      </c>
      <c r="R306" s="62">
        <f t="shared" si="220"/>
        <v>0</v>
      </c>
      <c r="S306" s="17">
        <v>0</v>
      </c>
      <c r="T306" s="62">
        <v>0</v>
      </c>
      <c r="U306" s="62">
        <v>0</v>
      </c>
      <c r="V306" s="187">
        <v>0</v>
      </c>
      <c r="W306" s="62">
        <f t="shared" si="221"/>
        <v>-13225</v>
      </c>
      <c r="X306" s="62">
        <f t="shared" si="222"/>
        <v>0</v>
      </c>
      <c r="Y306" s="188">
        <v>0</v>
      </c>
      <c r="Z306" s="184">
        <v>13225</v>
      </c>
      <c r="AA306" s="185">
        <v>0</v>
      </c>
      <c r="AB306" s="189">
        <f>(AA306-Z306)/Z306*100</f>
        <v>-100</v>
      </c>
      <c r="AC306" s="63">
        <f t="shared" si="223"/>
        <v>-13225</v>
      </c>
      <c r="AD306" s="63">
        <f t="shared" si="224"/>
        <v>0</v>
      </c>
      <c r="AE306" s="64">
        <v>0</v>
      </c>
      <c r="AF306" s="185">
        <v>0</v>
      </c>
      <c r="AG306" s="65">
        <v>0</v>
      </c>
      <c r="AH306" s="62">
        <v>0</v>
      </c>
      <c r="AI306" s="60">
        <f t="shared" si="225"/>
        <v>0</v>
      </c>
      <c r="AJ306" s="63"/>
      <c r="AK306" s="63"/>
      <c r="AL306" s="63"/>
      <c r="AM306" s="66"/>
      <c r="AN306" s="63"/>
      <c r="AO306" s="63"/>
      <c r="AP306" s="63"/>
      <c r="AQ306" s="63"/>
      <c r="AR306" s="190">
        <v>0</v>
      </c>
      <c r="AS306" s="184">
        <v>0</v>
      </c>
      <c r="AT306" s="185">
        <v>0</v>
      </c>
      <c r="AU306" s="186">
        <v>0</v>
      </c>
      <c r="AY306" s="194">
        <v>84161</v>
      </c>
      <c r="AZ306" s="182" t="s">
        <v>444</v>
      </c>
      <c r="BE306" s="196">
        <v>300</v>
      </c>
      <c r="BF306" s="196">
        <v>0</v>
      </c>
      <c r="BG306" s="196">
        <v>946</v>
      </c>
      <c r="BH306" s="196">
        <v>1314</v>
      </c>
      <c r="BI306" s="197">
        <v>0</v>
      </c>
      <c r="BJ306" s="14">
        <f>(BI306-BH306)/BH306*100</f>
        <v>-100</v>
      </c>
      <c r="BK306" s="15">
        <v>0</v>
      </c>
      <c r="BL306" s="184">
        <v>0</v>
      </c>
      <c r="BM306" s="185">
        <v>0</v>
      </c>
      <c r="BN306" s="186">
        <v>0</v>
      </c>
      <c r="BO306" s="62">
        <f t="shared" si="226"/>
        <v>1314</v>
      </c>
      <c r="BP306" s="62">
        <f t="shared" si="227"/>
        <v>0</v>
      </c>
      <c r="BQ306" s="17">
        <v>0</v>
      </c>
      <c r="BR306" s="62">
        <v>0</v>
      </c>
      <c r="BS306" s="62">
        <v>0</v>
      </c>
      <c r="BT306" s="17">
        <v>0</v>
      </c>
      <c r="BU306" s="62">
        <f t="shared" si="228"/>
        <v>-1314</v>
      </c>
      <c r="BV306" s="62">
        <f t="shared" si="229"/>
        <v>0</v>
      </c>
      <c r="BW306" s="188">
        <v>0</v>
      </c>
      <c r="BX306" s="184">
        <v>1314</v>
      </c>
      <c r="BY306" s="185">
        <v>0</v>
      </c>
      <c r="BZ306" s="189">
        <f>(BY306-BX306)/BX306*100</f>
        <v>-100</v>
      </c>
      <c r="CA306" s="63">
        <f t="shared" si="230"/>
        <v>-1314</v>
      </c>
      <c r="CB306" s="63">
        <f t="shared" si="231"/>
        <v>0</v>
      </c>
      <c r="CC306" s="64">
        <v>0</v>
      </c>
      <c r="CD306" s="185">
        <v>0</v>
      </c>
      <c r="CE306" s="65">
        <v>0</v>
      </c>
      <c r="CF306" s="62">
        <v>0</v>
      </c>
      <c r="CG306" s="60">
        <f t="shared" si="232"/>
        <v>0</v>
      </c>
      <c r="CH306" s="63"/>
      <c r="CI306" s="63"/>
      <c r="CJ306" s="63"/>
      <c r="CK306" s="66"/>
      <c r="CL306" s="63"/>
      <c r="CM306" s="63"/>
      <c r="CN306" s="63"/>
      <c r="CO306" s="63"/>
      <c r="CP306" s="190">
        <v>0</v>
      </c>
      <c r="CQ306" s="184">
        <v>0</v>
      </c>
      <c r="CR306" s="185">
        <v>0</v>
      </c>
      <c r="CS306" s="186">
        <v>0</v>
      </c>
    </row>
    <row r="307" spans="3:97" ht="13.5" hidden="1" x14ac:dyDescent="0.25">
      <c r="C307" s="181" t="s">
        <v>445</v>
      </c>
      <c r="D307" s="182" t="s">
        <v>446</v>
      </c>
      <c r="G307" s="184">
        <v>27</v>
      </c>
      <c r="H307" s="184">
        <v>0</v>
      </c>
      <c r="I307" s="184">
        <v>0</v>
      </c>
      <c r="J307" s="184">
        <v>6000</v>
      </c>
      <c r="K307" s="185">
        <v>96906</v>
      </c>
      <c r="L307" s="14">
        <f>(K307-J307)/J307*100</f>
        <v>1515.1</v>
      </c>
      <c r="M307" s="15">
        <v>0</v>
      </c>
      <c r="N307" s="184">
        <v>96906</v>
      </c>
      <c r="O307" s="185">
        <v>0</v>
      </c>
      <c r="P307" s="186">
        <f>(O307-N307)/N307*100</f>
        <v>-100</v>
      </c>
      <c r="Q307" s="62">
        <f t="shared" si="219"/>
        <v>-90906</v>
      </c>
      <c r="R307" s="62">
        <f t="shared" si="220"/>
        <v>0</v>
      </c>
      <c r="S307" s="17">
        <v>0</v>
      </c>
      <c r="T307" s="62">
        <v>0</v>
      </c>
      <c r="U307" s="62">
        <v>0</v>
      </c>
      <c r="V307" s="187">
        <v>0</v>
      </c>
      <c r="W307" s="62">
        <f t="shared" si="221"/>
        <v>90906</v>
      </c>
      <c r="X307" s="62">
        <f t="shared" si="222"/>
        <v>0</v>
      </c>
      <c r="Y307" s="188">
        <v>0</v>
      </c>
      <c r="Z307" s="184">
        <v>6000</v>
      </c>
      <c r="AA307" s="185">
        <v>96906</v>
      </c>
      <c r="AB307" s="189">
        <f>(AA307-Z307)/Z307*100</f>
        <v>1515.1</v>
      </c>
      <c r="AC307" s="63">
        <f t="shared" si="223"/>
        <v>90906</v>
      </c>
      <c r="AD307" s="63">
        <f t="shared" si="224"/>
        <v>0</v>
      </c>
      <c r="AE307" s="64">
        <v>0</v>
      </c>
      <c r="AF307" s="185">
        <v>0</v>
      </c>
      <c r="AG307" s="65">
        <v>0</v>
      </c>
      <c r="AH307" s="62">
        <v>0</v>
      </c>
      <c r="AI307" s="60">
        <f t="shared" si="225"/>
        <v>0</v>
      </c>
      <c r="AJ307" s="63"/>
      <c r="AK307" s="63"/>
      <c r="AL307" s="63"/>
      <c r="AM307" s="66"/>
      <c r="AN307" s="63"/>
      <c r="AO307" s="63"/>
      <c r="AP307" s="63"/>
      <c r="AQ307" s="63"/>
      <c r="AR307" s="190">
        <v>0</v>
      </c>
      <c r="AS307" s="184">
        <v>96906</v>
      </c>
      <c r="AT307" s="185">
        <v>0</v>
      </c>
      <c r="AU307" s="186">
        <f>(AT307-AS307)/AS307*100</f>
        <v>-100</v>
      </c>
      <c r="AY307" s="194" t="s">
        <v>445</v>
      </c>
      <c r="AZ307" s="182" t="s">
        <v>446</v>
      </c>
      <c r="BE307" s="196">
        <v>15</v>
      </c>
      <c r="BF307" s="196">
        <v>0</v>
      </c>
      <c r="BG307" s="196">
        <v>0</v>
      </c>
      <c r="BH307" s="196">
        <v>1873</v>
      </c>
      <c r="BI307" s="197">
        <v>51855</v>
      </c>
      <c r="BJ307" s="14">
        <f>(BI307-BH307)/BH307*100</f>
        <v>2668.5531233315537</v>
      </c>
      <c r="BK307" s="15">
        <v>0</v>
      </c>
      <c r="BL307" s="184">
        <v>51855</v>
      </c>
      <c r="BM307" s="185">
        <v>0</v>
      </c>
      <c r="BN307" s="186">
        <f>(BM307-BL307)/BL307*100</f>
        <v>-100</v>
      </c>
      <c r="BO307" s="62">
        <f t="shared" si="226"/>
        <v>-49982</v>
      </c>
      <c r="BP307" s="62">
        <f t="shared" si="227"/>
        <v>0</v>
      </c>
      <c r="BQ307" s="17">
        <v>0</v>
      </c>
      <c r="BR307" s="62">
        <v>0</v>
      </c>
      <c r="BS307" s="62">
        <v>0</v>
      </c>
      <c r="BT307" s="17">
        <v>0</v>
      </c>
      <c r="BU307" s="62">
        <f t="shared" si="228"/>
        <v>49982</v>
      </c>
      <c r="BV307" s="62">
        <f t="shared" si="229"/>
        <v>0</v>
      </c>
      <c r="BW307" s="188">
        <v>0</v>
      </c>
      <c r="BX307" s="184">
        <v>1873</v>
      </c>
      <c r="BY307" s="185">
        <v>51855</v>
      </c>
      <c r="BZ307" s="189">
        <f>(BY307-BX307)/BX307*100</f>
        <v>2668.5531233315537</v>
      </c>
      <c r="CA307" s="63">
        <f t="shared" si="230"/>
        <v>49982</v>
      </c>
      <c r="CB307" s="63">
        <f t="shared" si="231"/>
        <v>0</v>
      </c>
      <c r="CC307" s="64">
        <v>0</v>
      </c>
      <c r="CD307" s="185">
        <v>0</v>
      </c>
      <c r="CE307" s="65">
        <v>0</v>
      </c>
      <c r="CF307" s="62">
        <v>0</v>
      </c>
      <c r="CG307" s="60">
        <f t="shared" si="232"/>
        <v>0</v>
      </c>
      <c r="CH307" s="63"/>
      <c r="CI307" s="63"/>
      <c r="CJ307" s="63"/>
      <c r="CK307" s="66"/>
      <c r="CL307" s="63"/>
      <c r="CM307" s="63"/>
      <c r="CN307" s="63"/>
      <c r="CO307" s="63"/>
      <c r="CP307" s="190">
        <v>0</v>
      </c>
      <c r="CQ307" s="184">
        <v>51855</v>
      </c>
      <c r="CR307" s="185">
        <v>0</v>
      </c>
      <c r="CS307" s="186">
        <f>(CR307-CQ307)/CQ307*100</f>
        <v>-100</v>
      </c>
    </row>
    <row r="308" spans="3:97" ht="13.5" hidden="1" x14ac:dyDescent="0.25">
      <c r="C308" s="181">
        <v>8425</v>
      </c>
      <c r="D308" s="182" t="s">
        <v>447</v>
      </c>
      <c r="G308" s="184">
        <v>7787.7510000000002</v>
      </c>
      <c r="H308" s="184">
        <v>29418.758999999998</v>
      </c>
      <c r="I308" s="184">
        <v>7052.6170000000002</v>
      </c>
      <c r="J308" s="184">
        <v>3817.7950000000001</v>
      </c>
      <c r="K308" s="185">
        <v>46915.61</v>
      </c>
      <c r="L308" s="14">
        <f>(K308-J308)/J308*100</f>
        <v>1128.8666625630765</v>
      </c>
      <c r="M308" s="15">
        <f>LOGEST(G308:K308)*100-100</f>
        <v>16.76155970310424</v>
      </c>
      <c r="N308" s="184">
        <v>0</v>
      </c>
      <c r="O308" s="185">
        <v>0</v>
      </c>
      <c r="P308" s="186">
        <v>0</v>
      </c>
      <c r="Q308" s="62">
        <f t="shared" si="219"/>
        <v>171</v>
      </c>
      <c r="R308" s="62">
        <f t="shared" si="220"/>
        <v>0</v>
      </c>
      <c r="S308" s="17">
        <v>100</v>
      </c>
      <c r="T308" s="62">
        <v>3646.7950000000001</v>
      </c>
      <c r="U308" s="62">
        <v>46662</v>
      </c>
      <c r="V308" s="187">
        <v>1179.534495358253</v>
      </c>
      <c r="W308" s="62">
        <f t="shared" si="221"/>
        <v>-3564.1849999999999</v>
      </c>
      <c r="X308" s="62">
        <f t="shared" si="222"/>
        <v>0</v>
      </c>
      <c r="Y308" s="188">
        <v>0</v>
      </c>
      <c r="Z308" s="184">
        <v>171</v>
      </c>
      <c r="AA308" s="185">
        <v>253.61</v>
      </c>
      <c r="AB308" s="189">
        <f>(AA308-Z308)/Z308*100</f>
        <v>48.309941520467845</v>
      </c>
      <c r="AC308" s="63">
        <f t="shared" si="223"/>
        <v>82.610000000000014</v>
      </c>
      <c r="AD308" s="63">
        <f t="shared" si="224"/>
        <v>0</v>
      </c>
      <c r="AE308" s="64">
        <f>(AD308-AC308)/AC308*100</f>
        <v>-100</v>
      </c>
      <c r="AF308" s="185">
        <v>0</v>
      </c>
      <c r="AG308" s="65">
        <v>0</v>
      </c>
      <c r="AH308" s="62">
        <v>0</v>
      </c>
      <c r="AI308" s="60">
        <f t="shared" si="225"/>
        <v>0</v>
      </c>
      <c r="AJ308" s="63"/>
      <c r="AK308" s="63"/>
      <c r="AL308" s="63"/>
      <c r="AM308" s="66"/>
      <c r="AN308" s="63"/>
      <c r="AO308" s="63"/>
      <c r="AP308" s="63"/>
      <c r="AQ308" s="63"/>
      <c r="AR308" s="190">
        <v>0</v>
      </c>
      <c r="AS308" s="184">
        <v>253.61</v>
      </c>
      <c r="AT308" s="185">
        <v>0</v>
      </c>
      <c r="AU308" s="186">
        <f>(AT308-AS308)/AS308*100</f>
        <v>-100</v>
      </c>
      <c r="AY308" s="194">
        <v>8425</v>
      </c>
      <c r="AZ308" s="182" t="s">
        <v>447</v>
      </c>
      <c r="BE308" s="196">
        <v>4125</v>
      </c>
      <c r="BF308" s="196">
        <v>13088.15</v>
      </c>
      <c r="BG308" s="196">
        <v>3011</v>
      </c>
      <c r="BH308" s="196">
        <v>561.29000000000008</v>
      </c>
      <c r="BI308" s="197">
        <v>469532</v>
      </c>
      <c r="BJ308" s="14">
        <f>(BI308-BH308)/BH308*100</f>
        <v>83552.300949598241</v>
      </c>
      <c r="BK308" s="15">
        <f>LOGEST(BE308:BI308)*100-100</f>
        <v>88.139139244490138</v>
      </c>
      <c r="BL308" s="184">
        <v>0</v>
      </c>
      <c r="BM308" s="185">
        <v>0</v>
      </c>
      <c r="BN308" s="186">
        <v>0</v>
      </c>
      <c r="BO308" s="62">
        <f t="shared" si="226"/>
        <v>13.59</v>
      </c>
      <c r="BP308" s="62">
        <f t="shared" si="227"/>
        <v>0</v>
      </c>
      <c r="BQ308" s="17">
        <v>100</v>
      </c>
      <c r="BR308" s="62">
        <v>547.70000000000005</v>
      </c>
      <c r="BS308" s="62">
        <v>20735</v>
      </c>
      <c r="BT308" s="17">
        <v>3685.8316596677005</v>
      </c>
      <c r="BU308" s="62">
        <f t="shared" si="228"/>
        <v>448235.70999999996</v>
      </c>
      <c r="BV308" s="62">
        <f t="shared" si="229"/>
        <v>0</v>
      </c>
      <c r="BW308" s="188">
        <v>0</v>
      </c>
      <c r="BX308" s="184">
        <v>13.59</v>
      </c>
      <c r="BY308" s="185">
        <v>448797</v>
      </c>
      <c r="BZ308" s="189">
        <f>(BY308-BX308)/BX308*100</f>
        <v>3302306.1810154524</v>
      </c>
      <c r="CA308" s="63">
        <f t="shared" si="230"/>
        <v>448783.41</v>
      </c>
      <c r="CB308" s="63">
        <f t="shared" si="231"/>
        <v>0</v>
      </c>
      <c r="CC308" s="64">
        <f>(CB308-CA308)/CA308*100</f>
        <v>-100</v>
      </c>
      <c r="CD308" s="185">
        <v>0</v>
      </c>
      <c r="CE308" s="65">
        <v>0</v>
      </c>
      <c r="CF308" s="62">
        <v>0</v>
      </c>
      <c r="CG308" s="60">
        <f t="shared" si="232"/>
        <v>0</v>
      </c>
      <c r="CH308" s="63"/>
      <c r="CI308" s="63"/>
      <c r="CJ308" s="63"/>
      <c r="CK308" s="66"/>
      <c r="CL308" s="63"/>
      <c r="CM308" s="63"/>
      <c r="CN308" s="63"/>
      <c r="CO308" s="63"/>
      <c r="CP308" s="190">
        <v>0</v>
      </c>
      <c r="CQ308" s="184">
        <v>448797</v>
      </c>
      <c r="CR308" s="185">
        <v>0</v>
      </c>
      <c r="CS308" s="186">
        <f>(CR308-CQ308)/CQ308*100</f>
        <v>-100</v>
      </c>
    </row>
    <row r="309" spans="3:97" ht="13.5" hidden="1" x14ac:dyDescent="0.25">
      <c r="C309" s="181">
        <v>8426</v>
      </c>
      <c r="D309" s="182" t="s">
        <v>448</v>
      </c>
      <c r="G309" s="184">
        <v>70000</v>
      </c>
      <c r="H309" s="184">
        <v>371959</v>
      </c>
      <c r="I309" s="184">
        <v>0</v>
      </c>
      <c r="J309" s="184">
        <v>0</v>
      </c>
      <c r="K309" s="185">
        <v>90000</v>
      </c>
      <c r="L309" s="14">
        <v>100</v>
      </c>
      <c r="M309" s="15">
        <v>0</v>
      </c>
      <c r="N309" s="184">
        <v>0</v>
      </c>
      <c r="O309" s="185">
        <v>0</v>
      </c>
      <c r="P309" s="186">
        <v>0</v>
      </c>
      <c r="Q309" s="62">
        <f t="shared" si="219"/>
        <v>0</v>
      </c>
      <c r="R309" s="62">
        <f t="shared" si="220"/>
        <v>0</v>
      </c>
      <c r="S309" s="17">
        <v>0</v>
      </c>
      <c r="T309" s="62">
        <v>0</v>
      </c>
      <c r="U309" s="62">
        <v>90000</v>
      </c>
      <c r="V309" s="187">
        <v>100</v>
      </c>
      <c r="W309" s="62">
        <f t="shared" si="221"/>
        <v>0</v>
      </c>
      <c r="X309" s="62">
        <f t="shared" si="222"/>
        <v>0</v>
      </c>
      <c r="Y309" s="188">
        <v>0</v>
      </c>
      <c r="Z309" s="184">
        <v>0</v>
      </c>
      <c r="AA309" s="185">
        <v>0</v>
      </c>
      <c r="AB309" s="189">
        <v>0</v>
      </c>
      <c r="AC309" s="63">
        <f t="shared" si="223"/>
        <v>0</v>
      </c>
      <c r="AD309" s="63">
        <f t="shared" si="224"/>
        <v>0</v>
      </c>
      <c r="AE309" s="64">
        <v>100</v>
      </c>
      <c r="AF309" s="185">
        <v>0</v>
      </c>
      <c r="AG309" s="65">
        <v>0</v>
      </c>
      <c r="AH309" s="62">
        <v>0</v>
      </c>
      <c r="AI309" s="60">
        <f t="shared" si="225"/>
        <v>0</v>
      </c>
      <c r="AJ309" s="63"/>
      <c r="AK309" s="63"/>
      <c r="AL309" s="63"/>
      <c r="AM309" s="66"/>
      <c r="AN309" s="63"/>
      <c r="AO309" s="63"/>
      <c r="AP309" s="63"/>
      <c r="AQ309" s="63"/>
      <c r="AR309" s="190">
        <v>0</v>
      </c>
      <c r="AS309" s="184">
        <v>0</v>
      </c>
      <c r="AT309" s="185">
        <v>0</v>
      </c>
      <c r="AU309" s="186">
        <v>0</v>
      </c>
      <c r="AY309" s="194">
        <v>8426</v>
      </c>
      <c r="AZ309" s="182" t="s">
        <v>448</v>
      </c>
      <c r="BE309" s="196">
        <v>1800</v>
      </c>
      <c r="BF309" s="196">
        <v>174965</v>
      </c>
      <c r="BG309" s="196">
        <v>0</v>
      </c>
      <c r="BH309" s="196">
        <v>0</v>
      </c>
      <c r="BI309" s="197">
        <v>240955</v>
      </c>
      <c r="BJ309" s="14">
        <v>100</v>
      </c>
      <c r="BK309" s="15">
        <v>0</v>
      </c>
      <c r="BL309" s="184">
        <v>0</v>
      </c>
      <c r="BM309" s="185">
        <v>0</v>
      </c>
      <c r="BN309" s="186">
        <v>0</v>
      </c>
      <c r="BO309" s="62">
        <f t="shared" si="226"/>
        <v>0</v>
      </c>
      <c r="BP309" s="62">
        <f t="shared" si="227"/>
        <v>0</v>
      </c>
      <c r="BQ309" s="17">
        <v>0</v>
      </c>
      <c r="BR309" s="62">
        <v>0</v>
      </c>
      <c r="BS309" s="62">
        <v>240955</v>
      </c>
      <c r="BT309" s="17">
        <v>100</v>
      </c>
      <c r="BU309" s="62">
        <f t="shared" si="228"/>
        <v>0</v>
      </c>
      <c r="BV309" s="62">
        <f t="shared" si="229"/>
        <v>0</v>
      </c>
      <c r="BW309" s="188">
        <v>0</v>
      </c>
      <c r="BX309" s="184">
        <v>0</v>
      </c>
      <c r="BY309" s="185">
        <v>0</v>
      </c>
      <c r="BZ309" s="189">
        <v>0</v>
      </c>
      <c r="CA309" s="63">
        <f t="shared" si="230"/>
        <v>0</v>
      </c>
      <c r="CB309" s="63">
        <f t="shared" si="231"/>
        <v>0</v>
      </c>
      <c r="CC309" s="64">
        <v>100</v>
      </c>
      <c r="CD309" s="185">
        <v>0</v>
      </c>
      <c r="CE309" s="65">
        <v>0</v>
      </c>
      <c r="CF309" s="62">
        <v>0</v>
      </c>
      <c r="CG309" s="60">
        <f t="shared" si="232"/>
        <v>0</v>
      </c>
      <c r="CH309" s="63"/>
      <c r="CI309" s="63"/>
      <c r="CJ309" s="63"/>
      <c r="CK309" s="66"/>
      <c r="CL309" s="63"/>
      <c r="CM309" s="63"/>
      <c r="CN309" s="63"/>
      <c r="CO309" s="63"/>
      <c r="CP309" s="190">
        <v>0</v>
      </c>
      <c r="CQ309" s="184">
        <v>0</v>
      </c>
      <c r="CR309" s="185">
        <v>0</v>
      </c>
      <c r="CS309" s="186">
        <v>0</v>
      </c>
    </row>
    <row r="310" spans="3:97" ht="13.5" hidden="1" x14ac:dyDescent="0.25">
      <c r="C310" s="181">
        <v>8428</v>
      </c>
      <c r="D310" s="182" t="s">
        <v>449</v>
      </c>
      <c r="G310" s="184">
        <v>6255.4740000000002</v>
      </c>
      <c r="H310" s="184">
        <v>214600</v>
      </c>
      <c r="I310" s="184">
        <v>28377.018</v>
      </c>
      <c r="J310" s="184">
        <v>114.015</v>
      </c>
      <c r="K310" s="185">
        <v>123.78899999999999</v>
      </c>
      <c r="L310" s="14">
        <f>(K310-J310)/J310*100</f>
        <v>8.5725562425996458</v>
      </c>
      <c r="M310" s="15">
        <f>LOGEST(G310:K310)*100-100</f>
        <v>-78.530714384551231</v>
      </c>
      <c r="N310" s="184">
        <v>22.82</v>
      </c>
      <c r="O310" s="185">
        <v>0</v>
      </c>
      <c r="P310" s="186">
        <f>(O310-N310)/N310*100</f>
        <v>-100</v>
      </c>
      <c r="Q310" s="62">
        <f t="shared" si="219"/>
        <v>91.194999999999993</v>
      </c>
      <c r="R310" s="62">
        <f t="shared" si="220"/>
        <v>0</v>
      </c>
      <c r="S310" s="17">
        <f>(R310-Q310)/Q310*100</f>
        <v>-100</v>
      </c>
      <c r="T310" s="62">
        <v>0</v>
      </c>
      <c r="U310" s="314">
        <v>-2.1316282072803006E-14</v>
      </c>
      <c r="V310" s="187">
        <v>0</v>
      </c>
      <c r="W310" s="62">
        <f t="shared" si="221"/>
        <v>9.7739999999999938</v>
      </c>
      <c r="X310" s="314">
        <f t="shared" si="222"/>
        <v>0</v>
      </c>
      <c r="Y310" s="188">
        <v>0</v>
      </c>
      <c r="Z310" s="184">
        <v>114.015</v>
      </c>
      <c r="AA310" s="185">
        <v>123.78899999999999</v>
      </c>
      <c r="AB310" s="189">
        <f>(AA310-Z310)/Z310*100</f>
        <v>8.5725562425996458</v>
      </c>
      <c r="AC310" s="63">
        <f t="shared" si="223"/>
        <v>9.7739999999999867</v>
      </c>
      <c r="AD310" s="316">
        <f t="shared" si="224"/>
        <v>0</v>
      </c>
      <c r="AE310" s="64">
        <v>0</v>
      </c>
      <c r="AF310" s="185">
        <v>0</v>
      </c>
      <c r="AG310" s="65">
        <v>0</v>
      </c>
      <c r="AH310" s="62">
        <v>0</v>
      </c>
      <c r="AI310" s="60">
        <f t="shared" si="225"/>
        <v>0</v>
      </c>
      <c r="AJ310" s="63"/>
      <c r="AK310" s="63"/>
      <c r="AL310" s="63"/>
      <c r="AM310" s="66"/>
      <c r="AN310" s="63"/>
      <c r="AO310" s="63"/>
      <c r="AP310" s="63"/>
      <c r="AQ310" s="63"/>
      <c r="AR310" s="190">
        <v>0</v>
      </c>
      <c r="AS310" s="184">
        <v>123.78899999999999</v>
      </c>
      <c r="AT310" s="185">
        <v>0</v>
      </c>
      <c r="AU310" s="186">
        <f>(AT310-AS310)/AS310*100</f>
        <v>-100</v>
      </c>
      <c r="AY310" s="194">
        <v>8428</v>
      </c>
      <c r="AZ310" s="182" t="s">
        <v>449</v>
      </c>
      <c r="BE310" s="196">
        <v>7103</v>
      </c>
      <c r="BF310" s="196">
        <v>120908</v>
      </c>
      <c r="BG310" s="196">
        <v>979.03</v>
      </c>
      <c r="BH310" s="196">
        <v>4.8</v>
      </c>
      <c r="BI310" s="197">
        <v>183.3</v>
      </c>
      <c r="BJ310" s="14">
        <f>(BI310-BH310)/BH310*100</f>
        <v>3718.75</v>
      </c>
      <c r="BK310" s="15">
        <f>LOGEST(BE310:BI310)*100-100</f>
        <v>-82.532821835297597</v>
      </c>
      <c r="BL310" s="184">
        <v>1.3</v>
      </c>
      <c r="BM310" s="185">
        <v>0</v>
      </c>
      <c r="BN310" s="186">
        <f>(BM310-BL310)/BL310*100</f>
        <v>-100</v>
      </c>
      <c r="BO310" s="62">
        <f t="shared" si="226"/>
        <v>3.5</v>
      </c>
      <c r="BP310" s="62">
        <f t="shared" si="227"/>
        <v>0</v>
      </c>
      <c r="BQ310" s="17">
        <f>(BP310-BO310)/BO310*100</f>
        <v>-100</v>
      </c>
      <c r="BR310" s="62">
        <v>0</v>
      </c>
      <c r="BS310" s="62">
        <v>3.397282455352979E-14</v>
      </c>
      <c r="BT310" s="17">
        <v>0</v>
      </c>
      <c r="BU310" s="62">
        <f t="shared" si="228"/>
        <v>178.5</v>
      </c>
      <c r="BV310" s="314">
        <f t="shared" si="229"/>
        <v>0</v>
      </c>
      <c r="BW310" s="188">
        <v>0</v>
      </c>
      <c r="BX310" s="184">
        <v>4.8</v>
      </c>
      <c r="BY310" s="185">
        <v>183.3</v>
      </c>
      <c r="BZ310" s="189">
        <f>(BY310-BX310)/BX310*100</f>
        <v>3718.75</v>
      </c>
      <c r="CA310" s="63">
        <f t="shared" si="230"/>
        <v>178.5</v>
      </c>
      <c r="CB310" s="316">
        <f t="shared" si="231"/>
        <v>0</v>
      </c>
      <c r="CC310" s="64">
        <v>0</v>
      </c>
      <c r="CD310" s="185">
        <v>0</v>
      </c>
      <c r="CE310" s="65">
        <v>0</v>
      </c>
      <c r="CF310" s="62">
        <v>0</v>
      </c>
      <c r="CG310" s="60">
        <f t="shared" si="232"/>
        <v>0</v>
      </c>
      <c r="CH310" s="63"/>
      <c r="CI310" s="63"/>
      <c r="CJ310" s="63"/>
      <c r="CK310" s="66"/>
      <c r="CL310" s="63"/>
      <c r="CM310" s="63"/>
      <c r="CN310" s="63"/>
      <c r="CO310" s="63"/>
      <c r="CP310" s="190">
        <v>0</v>
      </c>
      <c r="CQ310" s="184">
        <v>183.3</v>
      </c>
      <c r="CR310" s="185">
        <v>0</v>
      </c>
      <c r="CS310" s="186">
        <f>(CR310-CQ310)/CQ310*100</f>
        <v>-100</v>
      </c>
    </row>
    <row r="311" spans="3:97" ht="13.5" hidden="1" x14ac:dyDescent="0.25">
      <c r="C311" s="181">
        <v>8433</v>
      </c>
      <c r="D311" s="182" t="s">
        <v>450</v>
      </c>
      <c r="G311" s="184">
        <v>96</v>
      </c>
      <c r="H311" s="184">
        <v>0</v>
      </c>
      <c r="I311" s="184">
        <v>37430.893000000004</v>
      </c>
      <c r="J311" s="184">
        <v>3027.2730000000001</v>
      </c>
      <c r="K311" s="185">
        <v>0</v>
      </c>
      <c r="L311" s="14">
        <f>(K311-J311)/J311*100</f>
        <v>-100</v>
      </c>
      <c r="M311" s="15">
        <v>0</v>
      </c>
      <c r="N311" s="184">
        <v>0</v>
      </c>
      <c r="O311" s="185">
        <v>0</v>
      </c>
      <c r="P311" s="186">
        <v>0</v>
      </c>
      <c r="Q311" s="62">
        <f t="shared" si="219"/>
        <v>3027.2730000000001</v>
      </c>
      <c r="R311" s="62">
        <f t="shared" si="220"/>
        <v>0</v>
      </c>
      <c r="S311" s="17">
        <v>0</v>
      </c>
      <c r="T311" s="62">
        <v>0</v>
      </c>
      <c r="U311" s="62">
        <v>0</v>
      </c>
      <c r="V311" s="187">
        <v>0</v>
      </c>
      <c r="W311" s="62">
        <f t="shared" si="221"/>
        <v>-3027.2730000000001</v>
      </c>
      <c r="X311" s="62">
        <f t="shared" si="222"/>
        <v>0</v>
      </c>
      <c r="Y311" s="188">
        <v>0</v>
      </c>
      <c r="Z311" s="184">
        <v>3027.2730000000001</v>
      </c>
      <c r="AA311" s="185">
        <v>0</v>
      </c>
      <c r="AB311" s="189">
        <f>(AA311-Z311)/Z311*100</f>
        <v>-100</v>
      </c>
      <c r="AC311" s="63">
        <f t="shared" si="223"/>
        <v>-3027.2730000000001</v>
      </c>
      <c r="AD311" s="63">
        <f t="shared" si="224"/>
        <v>0</v>
      </c>
      <c r="AE311" s="64">
        <v>0</v>
      </c>
      <c r="AF311" s="185">
        <v>0</v>
      </c>
      <c r="AG311" s="65">
        <v>0</v>
      </c>
      <c r="AH311" s="62">
        <v>0</v>
      </c>
      <c r="AI311" s="60">
        <f t="shared" si="225"/>
        <v>0</v>
      </c>
      <c r="AJ311" s="63"/>
      <c r="AK311" s="63"/>
      <c r="AL311" s="63"/>
      <c r="AM311" s="66"/>
      <c r="AN311" s="63"/>
      <c r="AO311" s="63"/>
      <c r="AP311" s="63"/>
      <c r="AQ311" s="63"/>
      <c r="AR311" s="190">
        <v>0</v>
      </c>
      <c r="AS311" s="184">
        <v>0</v>
      </c>
      <c r="AT311" s="185">
        <v>0</v>
      </c>
      <c r="AU311" s="186">
        <v>0</v>
      </c>
      <c r="AY311" s="194">
        <v>8433</v>
      </c>
      <c r="AZ311" s="182" t="s">
        <v>450</v>
      </c>
      <c r="BE311" s="196">
        <v>98</v>
      </c>
      <c r="BF311" s="196">
        <v>0</v>
      </c>
      <c r="BG311" s="196">
        <v>4240.03</v>
      </c>
      <c r="BH311" s="196">
        <v>492</v>
      </c>
      <c r="BI311" s="197">
        <v>0</v>
      </c>
      <c r="BJ311" s="14">
        <f>(BI311-BH311)/BH311*100</f>
        <v>-100</v>
      </c>
      <c r="BK311" s="15">
        <v>0</v>
      </c>
      <c r="BL311" s="184">
        <v>0</v>
      </c>
      <c r="BM311" s="185">
        <v>0</v>
      </c>
      <c r="BN311" s="186">
        <v>0</v>
      </c>
      <c r="BO311" s="62">
        <f t="shared" si="226"/>
        <v>492</v>
      </c>
      <c r="BP311" s="62">
        <f t="shared" si="227"/>
        <v>0</v>
      </c>
      <c r="BQ311" s="17">
        <v>0</v>
      </c>
      <c r="BR311" s="62">
        <v>0</v>
      </c>
      <c r="BS311" s="62">
        <v>0</v>
      </c>
      <c r="BT311" s="17">
        <v>0</v>
      </c>
      <c r="BU311" s="62">
        <f t="shared" si="228"/>
        <v>-492</v>
      </c>
      <c r="BV311" s="62">
        <f t="shared" si="229"/>
        <v>0</v>
      </c>
      <c r="BW311" s="188">
        <v>0</v>
      </c>
      <c r="BX311" s="184">
        <v>492</v>
      </c>
      <c r="BY311" s="185">
        <v>0</v>
      </c>
      <c r="BZ311" s="189">
        <f>(BY311-BX311)/BX311*100</f>
        <v>-100</v>
      </c>
      <c r="CA311" s="63">
        <f t="shared" si="230"/>
        <v>-492</v>
      </c>
      <c r="CB311" s="63">
        <f t="shared" si="231"/>
        <v>0</v>
      </c>
      <c r="CC311" s="64">
        <v>0</v>
      </c>
      <c r="CD311" s="185">
        <v>0</v>
      </c>
      <c r="CE311" s="65">
        <v>0</v>
      </c>
      <c r="CF311" s="62">
        <v>0</v>
      </c>
      <c r="CG311" s="60">
        <f t="shared" si="232"/>
        <v>0</v>
      </c>
      <c r="CH311" s="63"/>
      <c r="CI311" s="63"/>
      <c r="CJ311" s="63"/>
      <c r="CK311" s="66"/>
      <c r="CL311" s="63"/>
      <c r="CM311" s="63"/>
      <c r="CN311" s="63"/>
      <c r="CO311" s="63"/>
      <c r="CP311" s="190">
        <v>0</v>
      </c>
      <c r="CQ311" s="184">
        <v>0</v>
      </c>
      <c r="CR311" s="185">
        <v>0</v>
      </c>
      <c r="CS311" s="186">
        <v>0</v>
      </c>
    </row>
    <row r="312" spans="3:97" ht="13.5" hidden="1" x14ac:dyDescent="0.25">
      <c r="C312" s="181">
        <v>8434</v>
      </c>
      <c r="D312" s="182" t="s">
        <v>451</v>
      </c>
      <c r="G312" s="184">
        <v>0</v>
      </c>
      <c r="H312" s="184">
        <v>0</v>
      </c>
      <c r="I312" s="184">
        <v>0</v>
      </c>
      <c r="J312" s="184">
        <v>0</v>
      </c>
      <c r="K312" s="185">
        <v>15120</v>
      </c>
      <c r="L312" s="14">
        <v>100</v>
      </c>
      <c r="M312" s="15">
        <v>0</v>
      </c>
      <c r="N312" s="184">
        <v>15120</v>
      </c>
      <c r="O312" s="185">
        <v>0</v>
      </c>
      <c r="P312" s="186">
        <f>(O312-N312)/N312*100</f>
        <v>-100</v>
      </c>
      <c r="Q312" s="62">
        <f t="shared" si="219"/>
        <v>-15120</v>
      </c>
      <c r="R312" s="62">
        <f t="shared" si="220"/>
        <v>0</v>
      </c>
      <c r="S312" s="17">
        <v>0</v>
      </c>
      <c r="T312" s="62">
        <v>0</v>
      </c>
      <c r="U312" s="62">
        <v>0</v>
      </c>
      <c r="V312" s="187">
        <v>0</v>
      </c>
      <c r="W312" s="62">
        <f t="shared" si="221"/>
        <v>15120</v>
      </c>
      <c r="X312" s="62">
        <f t="shared" si="222"/>
        <v>0</v>
      </c>
      <c r="Y312" s="188">
        <v>0</v>
      </c>
      <c r="Z312" s="184">
        <v>0</v>
      </c>
      <c r="AA312" s="185">
        <v>15120</v>
      </c>
      <c r="AB312" s="189">
        <v>100</v>
      </c>
      <c r="AC312" s="63">
        <f t="shared" si="223"/>
        <v>15120</v>
      </c>
      <c r="AD312" s="63">
        <f t="shared" si="224"/>
        <v>0</v>
      </c>
      <c r="AE312" s="64">
        <v>0</v>
      </c>
      <c r="AF312" s="185">
        <v>0</v>
      </c>
      <c r="AG312" s="65">
        <v>0</v>
      </c>
      <c r="AH312" s="62">
        <v>0</v>
      </c>
      <c r="AI312" s="60">
        <f t="shared" si="225"/>
        <v>0</v>
      </c>
      <c r="AJ312" s="63"/>
      <c r="AK312" s="63"/>
      <c r="AL312" s="63"/>
      <c r="AM312" s="66"/>
      <c r="AN312" s="63"/>
      <c r="AO312" s="63"/>
      <c r="AP312" s="63"/>
      <c r="AQ312" s="63"/>
      <c r="AR312" s="190">
        <v>0</v>
      </c>
      <c r="AS312" s="184">
        <v>15120</v>
      </c>
      <c r="AT312" s="185">
        <v>0</v>
      </c>
      <c r="AU312" s="186">
        <f>(AT312-AS312)/AS312*100</f>
        <v>-100</v>
      </c>
      <c r="AY312" s="194">
        <v>8434</v>
      </c>
      <c r="AZ312" s="182" t="s">
        <v>451</v>
      </c>
      <c r="BE312" s="196">
        <v>0</v>
      </c>
      <c r="BF312" s="196">
        <v>0</v>
      </c>
      <c r="BG312" s="196">
        <v>0</v>
      </c>
      <c r="BH312" s="196">
        <v>0</v>
      </c>
      <c r="BI312" s="197">
        <v>1512</v>
      </c>
      <c r="BJ312" s="14">
        <v>100</v>
      </c>
      <c r="BK312" s="15">
        <v>0</v>
      </c>
      <c r="BL312" s="184">
        <v>1512</v>
      </c>
      <c r="BM312" s="185">
        <v>0</v>
      </c>
      <c r="BN312" s="186">
        <f>(BM312-BL312)/BL312*100</f>
        <v>-100</v>
      </c>
      <c r="BO312" s="62">
        <f t="shared" si="226"/>
        <v>-1512</v>
      </c>
      <c r="BP312" s="62">
        <f t="shared" si="227"/>
        <v>0</v>
      </c>
      <c r="BQ312" s="17">
        <v>0</v>
      </c>
      <c r="BR312" s="62">
        <v>0</v>
      </c>
      <c r="BS312" s="62">
        <v>0</v>
      </c>
      <c r="BT312" s="17">
        <v>0</v>
      </c>
      <c r="BU312" s="62">
        <f t="shared" si="228"/>
        <v>1512</v>
      </c>
      <c r="BV312" s="62">
        <f t="shared" si="229"/>
        <v>0</v>
      </c>
      <c r="BW312" s="188">
        <v>0</v>
      </c>
      <c r="BX312" s="184">
        <v>0</v>
      </c>
      <c r="BY312" s="185">
        <v>1512</v>
      </c>
      <c r="BZ312" s="189">
        <v>100</v>
      </c>
      <c r="CA312" s="63">
        <f t="shared" si="230"/>
        <v>1512</v>
      </c>
      <c r="CB312" s="63">
        <f t="shared" si="231"/>
        <v>0</v>
      </c>
      <c r="CC312" s="64">
        <v>0</v>
      </c>
      <c r="CD312" s="185">
        <v>0</v>
      </c>
      <c r="CE312" s="65">
        <v>0</v>
      </c>
      <c r="CF312" s="62">
        <v>0</v>
      </c>
      <c r="CG312" s="60">
        <f t="shared" si="232"/>
        <v>0</v>
      </c>
      <c r="CH312" s="63"/>
      <c r="CI312" s="63"/>
      <c r="CJ312" s="63"/>
      <c r="CK312" s="66"/>
      <c r="CL312" s="63"/>
      <c r="CM312" s="63"/>
      <c r="CN312" s="63"/>
      <c r="CO312" s="63"/>
      <c r="CP312" s="190">
        <v>0</v>
      </c>
      <c r="CQ312" s="184">
        <v>1512</v>
      </c>
      <c r="CR312" s="185">
        <v>0</v>
      </c>
      <c r="CS312" s="186">
        <f>(CR312-CQ312)/CQ312*100</f>
        <v>-100</v>
      </c>
    </row>
    <row r="313" spans="3:97" ht="13.5" hidden="1" x14ac:dyDescent="0.25">
      <c r="C313" s="181">
        <v>8435</v>
      </c>
      <c r="D313" s="182" t="s">
        <v>452</v>
      </c>
      <c r="G313" s="184">
        <v>0</v>
      </c>
      <c r="H313" s="184">
        <v>0</v>
      </c>
      <c r="I313" s="184">
        <v>0</v>
      </c>
      <c r="J313" s="184">
        <v>0</v>
      </c>
      <c r="K313" s="185">
        <v>0</v>
      </c>
      <c r="L313" s="14">
        <v>0</v>
      </c>
      <c r="M313" s="15">
        <v>0</v>
      </c>
      <c r="N313" s="184">
        <v>0</v>
      </c>
      <c r="O313" s="185">
        <v>0</v>
      </c>
      <c r="P313" s="186">
        <v>0</v>
      </c>
      <c r="Q313" s="62">
        <f t="shared" si="219"/>
        <v>0</v>
      </c>
      <c r="R313" s="62">
        <f t="shared" si="220"/>
        <v>0</v>
      </c>
      <c r="S313" s="17">
        <v>0</v>
      </c>
      <c r="T313" s="62">
        <v>0</v>
      </c>
      <c r="U313" s="62">
        <v>0</v>
      </c>
      <c r="V313" s="187">
        <v>0</v>
      </c>
      <c r="W313" s="62">
        <f t="shared" si="221"/>
        <v>0</v>
      </c>
      <c r="X313" s="62">
        <f t="shared" si="222"/>
        <v>0</v>
      </c>
      <c r="Y313" s="188">
        <v>0</v>
      </c>
      <c r="Z313" s="184">
        <v>0</v>
      </c>
      <c r="AA313" s="185">
        <v>0</v>
      </c>
      <c r="AB313" s="189">
        <v>0</v>
      </c>
      <c r="AC313" s="63">
        <f t="shared" si="223"/>
        <v>0</v>
      </c>
      <c r="AD313" s="63">
        <f t="shared" si="224"/>
        <v>0</v>
      </c>
      <c r="AE313" s="64">
        <v>0</v>
      </c>
      <c r="AF313" s="185">
        <v>0</v>
      </c>
      <c r="AG313" s="65">
        <v>0</v>
      </c>
      <c r="AH313" s="62">
        <v>0</v>
      </c>
      <c r="AI313" s="60">
        <f t="shared" si="225"/>
        <v>0</v>
      </c>
      <c r="AJ313" s="63"/>
      <c r="AK313" s="63"/>
      <c r="AL313" s="63"/>
      <c r="AM313" s="66"/>
      <c r="AN313" s="63"/>
      <c r="AO313" s="63"/>
      <c r="AP313" s="63"/>
      <c r="AQ313" s="63"/>
      <c r="AR313" s="190">
        <v>0</v>
      </c>
      <c r="AS313" s="184">
        <v>0</v>
      </c>
      <c r="AT313" s="185">
        <v>0</v>
      </c>
      <c r="AU313" s="186">
        <v>0</v>
      </c>
      <c r="AY313" s="194">
        <v>8435</v>
      </c>
      <c r="AZ313" s="182" t="s">
        <v>452</v>
      </c>
      <c r="BE313" s="196">
        <v>0</v>
      </c>
      <c r="BF313" s="196">
        <v>0</v>
      </c>
      <c r="BG313" s="196">
        <v>0</v>
      </c>
      <c r="BH313" s="196">
        <v>0</v>
      </c>
      <c r="BI313" s="197">
        <v>0</v>
      </c>
      <c r="BJ313" s="14">
        <v>0</v>
      </c>
      <c r="BK313" s="15">
        <v>0</v>
      </c>
      <c r="BL313" s="184">
        <v>0</v>
      </c>
      <c r="BM313" s="185">
        <v>0</v>
      </c>
      <c r="BN313" s="186">
        <v>0</v>
      </c>
      <c r="BO313" s="62">
        <f t="shared" si="226"/>
        <v>0</v>
      </c>
      <c r="BP313" s="62">
        <f t="shared" si="227"/>
        <v>0</v>
      </c>
      <c r="BQ313" s="17">
        <v>0</v>
      </c>
      <c r="BR313" s="62">
        <v>0</v>
      </c>
      <c r="BS313" s="62">
        <v>0</v>
      </c>
      <c r="BT313" s="17">
        <v>0</v>
      </c>
      <c r="BU313" s="62">
        <f t="shared" si="228"/>
        <v>0</v>
      </c>
      <c r="BV313" s="62">
        <f t="shared" si="229"/>
        <v>0</v>
      </c>
      <c r="BW313" s="188">
        <v>0</v>
      </c>
      <c r="BX313" s="184">
        <v>0</v>
      </c>
      <c r="BY313" s="185">
        <v>0</v>
      </c>
      <c r="BZ313" s="189">
        <v>0</v>
      </c>
      <c r="CA313" s="63">
        <f t="shared" si="230"/>
        <v>0</v>
      </c>
      <c r="CB313" s="63">
        <f t="shared" si="231"/>
        <v>0</v>
      </c>
      <c r="CC313" s="64">
        <v>0</v>
      </c>
      <c r="CD313" s="185">
        <v>0</v>
      </c>
      <c r="CE313" s="65">
        <v>0</v>
      </c>
      <c r="CF313" s="62">
        <v>0</v>
      </c>
      <c r="CG313" s="60">
        <f t="shared" si="232"/>
        <v>0</v>
      </c>
      <c r="CH313" s="63"/>
      <c r="CI313" s="63"/>
      <c r="CJ313" s="63"/>
      <c r="CK313" s="66"/>
      <c r="CL313" s="63"/>
      <c r="CM313" s="63"/>
      <c r="CN313" s="63"/>
      <c r="CO313" s="63"/>
      <c r="CP313" s="190">
        <v>0</v>
      </c>
      <c r="CQ313" s="184">
        <v>0</v>
      </c>
      <c r="CR313" s="185">
        <v>0</v>
      </c>
      <c r="CS313" s="186">
        <v>0</v>
      </c>
    </row>
    <row r="314" spans="3:97" ht="13.5" hidden="1" x14ac:dyDescent="0.25">
      <c r="C314" s="181">
        <v>8436</v>
      </c>
      <c r="D314" s="182" t="s">
        <v>453</v>
      </c>
      <c r="G314" s="184">
        <v>0</v>
      </c>
      <c r="H314" s="184">
        <v>0</v>
      </c>
      <c r="I314" s="184">
        <v>684.75</v>
      </c>
      <c r="J314" s="184">
        <v>979.42900000000009</v>
      </c>
      <c r="K314" s="185">
        <v>284</v>
      </c>
      <c r="L314" s="14">
        <f>(K314-J314)/J314*100</f>
        <v>-71.003513271508197</v>
      </c>
      <c r="M314" s="15">
        <v>0</v>
      </c>
      <c r="N314" s="184">
        <v>0</v>
      </c>
      <c r="O314" s="185">
        <v>0</v>
      </c>
      <c r="P314" s="186">
        <v>0</v>
      </c>
      <c r="Q314" s="62">
        <f t="shared" si="219"/>
        <v>320.48899999999998</v>
      </c>
      <c r="R314" s="62">
        <f t="shared" si="220"/>
        <v>0</v>
      </c>
      <c r="S314" s="17">
        <f>(R314-Q314)/Q314*100</f>
        <v>-100</v>
      </c>
      <c r="T314" s="62">
        <v>0</v>
      </c>
      <c r="U314" s="62">
        <v>0</v>
      </c>
      <c r="V314" s="187">
        <v>0</v>
      </c>
      <c r="W314" s="62">
        <f t="shared" si="221"/>
        <v>-36.488999999999976</v>
      </c>
      <c r="X314" s="62">
        <f t="shared" si="222"/>
        <v>0</v>
      </c>
      <c r="Y314" s="188">
        <f>(X314-W314)/W314*100</f>
        <v>-100</v>
      </c>
      <c r="Z314" s="184">
        <v>320.48899999999998</v>
      </c>
      <c r="AA314" s="185">
        <v>284</v>
      </c>
      <c r="AB314" s="189">
        <f>(AA314-Z314)/Z314*100</f>
        <v>-11.385414163980661</v>
      </c>
      <c r="AC314" s="63">
        <f t="shared" si="223"/>
        <v>-36.488999999999976</v>
      </c>
      <c r="AD314" s="63">
        <f t="shared" si="224"/>
        <v>0</v>
      </c>
      <c r="AE314" s="64">
        <f>(AD314-AC314)/AC314*100</f>
        <v>-100</v>
      </c>
      <c r="AF314" s="185">
        <v>0</v>
      </c>
      <c r="AG314" s="65">
        <v>0</v>
      </c>
      <c r="AH314" s="62">
        <v>0</v>
      </c>
      <c r="AI314" s="60">
        <f t="shared" si="225"/>
        <v>0</v>
      </c>
      <c r="AJ314" s="63"/>
      <c r="AK314" s="63"/>
      <c r="AL314" s="63"/>
      <c r="AM314" s="66"/>
      <c r="AN314" s="63"/>
      <c r="AO314" s="63"/>
      <c r="AP314" s="63"/>
      <c r="AQ314" s="63"/>
      <c r="AR314" s="190">
        <v>0</v>
      </c>
      <c r="AS314" s="184">
        <v>284</v>
      </c>
      <c r="AT314" s="185">
        <v>0</v>
      </c>
      <c r="AU314" s="186">
        <f>(AT314-AS314)/AS314*100</f>
        <v>-100</v>
      </c>
      <c r="AY314" s="194">
        <v>8436</v>
      </c>
      <c r="AZ314" s="182" t="s">
        <v>453</v>
      </c>
      <c r="BE314" s="196">
        <v>0</v>
      </c>
      <c r="BF314" s="196">
        <v>0</v>
      </c>
      <c r="BG314" s="196">
        <v>213</v>
      </c>
      <c r="BH314" s="196">
        <v>703</v>
      </c>
      <c r="BI314" s="197">
        <v>40</v>
      </c>
      <c r="BJ314" s="14">
        <f>(BI314-BH314)/BH314*100</f>
        <v>-94.31009957325746</v>
      </c>
      <c r="BK314" s="15">
        <v>0</v>
      </c>
      <c r="BL314" s="184">
        <v>0</v>
      </c>
      <c r="BM314" s="185">
        <v>0</v>
      </c>
      <c r="BN314" s="186">
        <v>0</v>
      </c>
      <c r="BO314" s="62">
        <f t="shared" si="226"/>
        <v>501</v>
      </c>
      <c r="BP314" s="62">
        <f t="shared" si="227"/>
        <v>0</v>
      </c>
      <c r="BQ314" s="17">
        <f>(BP314-BO314)/BO314*100</f>
        <v>-100</v>
      </c>
      <c r="BR314" s="62">
        <v>0</v>
      </c>
      <c r="BS314" s="62">
        <v>0</v>
      </c>
      <c r="BT314" s="17">
        <v>0</v>
      </c>
      <c r="BU314" s="62">
        <f t="shared" si="228"/>
        <v>-461</v>
      </c>
      <c r="BV314" s="62">
        <f t="shared" si="229"/>
        <v>0</v>
      </c>
      <c r="BW314" s="188">
        <f>(BV314-BU314)/BU314*100</f>
        <v>-100</v>
      </c>
      <c r="BX314" s="184">
        <v>501</v>
      </c>
      <c r="BY314" s="185">
        <v>40</v>
      </c>
      <c r="BZ314" s="189">
        <f>(BY314-BX314)/BX314*100</f>
        <v>-92.015968063872251</v>
      </c>
      <c r="CA314" s="63">
        <f t="shared" si="230"/>
        <v>-461</v>
      </c>
      <c r="CB314" s="63">
        <f t="shared" si="231"/>
        <v>0</v>
      </c>
      <c r="CC314" s="64">
        <f>(CB314-CA314)/CA314*100</f>
        <v>-100</v>
      </c>
      <c r="CD314" s="185">
        <v>0</v>
      </c>
      <c r="CE314" s="65">
        <v>0</v>
      </c>
      <c r="CF314" s="62">
        <v>0</v>
      </c>
      <c r="CG314" s="60">
        <f t="shared" si="232"/>
        <v>0</v>
      </c>
      <c r="CH314" s="63"/>
      <c r="CI314" s="63"/>
      <c r="CJ314" s="63"/>
      <c r="CK314" s="66"/>
      <c r="CL314" s="63"/>
      <c r="CM314" s="63"/>
      <c r="CN314" s="63"/>
      <c r="CO314" s="63"/>
      <c r="CP314" s="190">
        <v>0</v>
      </c>
      <c r="CQ314" s="184">
        <v>40</v>
      </c>
      <c r="CR314" s="185">
        <v>0</v>
      </c>
      <c r="CS314" s="186">
        <f>(CR314-CQ314)/CQ314*100</f>
        <v>-100</v>
      </c>
    </row>
    <row r="315" spans="3:97" ht="13.5" hidden="1" x14ac:dyDescent="0.25">
      <c r="C315" s="181">
        <v>8437</v>
      </c>
      <c r="D315" s="182" t="s">
        <v>454</v>
      </c>
      <c r="G315" s="184">
        <v>6050</v>
      </c>
      <c r="H315" s="184">
        <v>138.46</v>
      </c>
      <c r="I315" s="184">
        <v>267.82</v>
      </c>
      <c r="J315" s="184">
        <v>1620.55</v>
      </c>
      <c r="K315" s="185">
        <v>0</v>
      </c>
      <c r="L315" s="14">
        <f>(K315-J315)/J315*100</f>
        <v>-100</v>
      </c>
      <c r="M315" s="15">
        <v>0</v>
      </c>
      <c r="N315" s="184">
        <v>0</v>
      </c>
      <c r="O315" s="185">
        <v>0</v>
      </c>
      <c r="P315" s="186">
        <v>0</v>
      </c>
      <c r="Q315" s="62">
        <f t="shared" si="219"/>
        <v>1620.55</v>
      </c>
      <c r="R315" s="62">
        <f t="shared" si="220"/>
        <v>0</v>
      </c>
      <c r="S315" s="17">
        <f>(R315-Q315)/Q315*100</f>
        <v>-100</v>
      </c>
      <c r="T315" s="62">
        <v>0</v>
      </c>
      <c r="U315" s="62">
        <v>0</v>
      </c>
      <c r="V315" s="187">
        <v>0</v>
      </c>
      <c r="W315" s="62">
        <f t="shared" si="221"/>
        <v>-1620.55</v>
      </c>
      <c r="X315" s="62">
        <f t="shared" si="222"/>
        <v>0</v>
      </c>
      <c r="Y315" s="188">
        <v>0</v>
      </c>
      <c r="Z315" s="184">
        <v>1620.55</v>
      </c>
      <c r="AA315" s="185">
        <v>0</v>
      </c>
      <c r="AB315" s="189">
        <f>(AA315-Z315)/Z315*100</f>
        <v>-100</v>
      </c>
      <c r="AC315" s="63">
        <f t="shared" si="223"/>
        <v>-1620.55</v>
      </c>
      <c r="AD315" s="63">
        <f t="shared" si="224"/>
        <v>0</v>
      </c>
      <c r="AE315" s="64">
        <v>0</v>
      </c>
      <c r="AF315" s="185">
        <v>0</v>
      </c>
      <c r="AG315" s="65">
        <v>0</v>
      </c>
      <c r="AH315" s="62">
        <v>0</v>
      </c>
      <c r="AI315" s="60">
        <f t="shared" si="225"/>
        <v>0</v>
      </c>
      <c r="AJ315" s="63"/>
      <c r="AK315" s="63"/>
      <c r="AL315" s="63"/>
      <c r="AM315" s="66"/>
      <c r="AN315" s="63"/>
      <c r="AO315" s="63"/>
      <c r="AP315" s="63"/>
      <c r="AQ315" s="63"/>
      <c r="AR315" s="190">
        <v>0</v>
      </c>
      <c r="AS315" s="184">
        <v>0</v>
      </c>
      <c r="AT315" s="185">
        <v>0</v>
      </c>
      <c r="AU315" s="186">
        <v>0</v>
      </c>
      <c r="AY315" s="194">
        <v>8437</v>
      </c>
      <c r="AZ315" s="182" t="s">
        <v>454</v>
      </c>
      <c r="BE315" s="196">
        <v>970</v>
      </c>
      <c r="BF315" s="196">
        <v>300</v>
      </c>
      <c r="BG315" s="196">
        <v>301.54000000000002</v>
      </c>
      <c r="BH315" s="196">
        <v>1702</v>
      </c>
      <c r="BI315" s="197">
        <v>0</v>
      </c>
      <c r="BJ315" s="14">
        <f>(BI315-BH315)/BH315*100</f>
        <v>-100</v>
      </c>
      <c r="BK315" s="15">
        <v>0</v>
      </c>
      <c r="BL315" s="184">
        <v>0</v>
      </c>
      <c r="BM315" s="185">
        <v>0</v>
      </c>
      <c r="BN315" s="186">
        <v>0</v>
      </c>
      <c r="BO315" s="62">
        <f t="shared" si="226"/>
        <v>1702</v>
      </c>
      <c r="BP315" s="62">
        <f t="shared" si="227"/>
        <v>0</v>
      </c>
      <c r="BQ315" s="17">
        <f>(BP315-BO315)/BO315*100</f>
        <v>-100</v>
      </c>
      <c r="BR315" s="62">
        <v>0</v>
      </c>
      <c r="BS315" s="62">
        <v>0</v>
      </c>
      <c r="BT315" s="17">
        <v>0</v>
      </c>
      <c r="BU315" s="62">
        <f t="shared" si="228"/>
        <v>-1702</v>
      </c>
      <c r="BV315" s="62">
        <f t="shared" si="229"/>
        <v>0</v>
      </c>
      <c r="BW315" s="188">
        <v>0</v>
      </c>
      <c r="BX315" s="184">
        <v>1702</v>
      </c>
      <c r="BY315" s="185">
        <v>0</v>
      </c>
      <c r="BZ315" s="189">
        <f>(BY315-BX315)/BX315*100</f>
        <v>-100</v>
      </c>
      <c r="CA315" s="63">
        <f t="shared" si="230"/>
        <v>-1702</v>
      </c>
      <c r="CB315" s="63">
        <f t="shared" si="231"/>
        <v>0</v>
      </c>
      <c r="CC315" s="64">
        <v>0</v>
      </c>
      <c r="CD315" s="185">
        <v>0</v>
      </c>
      <c r="CE315" s="65">
        <v>0</v>
      </c>
      <c r="CF315" s="62">
        <v>0</v>
      </c>
      <c r="CG315" s="60">
        <f t="shared" si="232"/>
        <v>0</v>
      </c>
      <c r="CH315" s="63"/>
      <c r="CI315" s="63"/>
      <c r="CJ315" s="63"/>
      <c r="CK315" s="66"/>
      <c r="CL315" s="63"/>
      <c r="CM315" s="63"/>
      <c r="CN315" s="63"/>
      <c r="CO315" s="63"/>
      <c r="CP315" s="190">
        <v>0</v>
      </c>
      <c r="CQ315" s="184">
        <v>0</v>
      </c>
      <c r="CR315" s="185">
        <v>0</v>
      </c>
      <c r="CS315" s="186">
        <v>0</v>
      </c>
    </row>
    <row r="316" spans="3:97" ht="13.5" hidden="1" x14ac:dyDescent="0.25">
      <c r="C316" s="181">
        <v>8439</v>
      </c>
      <c r="D316" s="182" t="s">
        <v>455</v>
      </c>
      <c r="G316" s="184">
        <v>0</v>
      </c>
      <c r="H316" s="184">
        <v>9700</v>
      </c>
      <c r="I316" s="184">
        <v>18504.996999999999</v>
      </c>
      <c r="J316" s="184">
        <v>0</v>
      </c>
      <c r="K316" s="185">
        <v>799.18200000000002</v>
      </c>
      <c r="L316" s="14">
        <v>100</v>
      </c>
      <c r="M316" s="15">
        <v>0</v>
      </c>
      <c r="N316" s="184">
        <v>0</v>
      </c>
      <c r="O316" s="185">
        <v>0</v>
      </c>
      <c r="P316" s="186">
        <v>0</v>
      </c>
      <c r="Q316" s="62">
        <f t="shared" si="219"/>
        <v>0</v>
      </c>
      <c r="R316" s="62">
        <f t="shared" si="220"/>
        <v>0</v>
      </c>
      <c r="S316" s="17">
        <v>100</v>
      </c>
      <c r="T316" s="62">
        <v>0</v>
      </c>
      <c r="U316" s="62">
        <v>0</v>
      </c>
      <c r="V316" s="187">
        <v>0</v>
      </c>
      <c r="W316" s="62">
        <f t="shared" si="221"/>
        <v>0</v>
      </c>
      <c r="X316" s="62">
        <f t="shared" si="222"/>
        <v>0</v>
      </c>
      <c r="Y316" s="188">
        <v>100</v>
      </c>
      <c r="Z316" s="184">
        <v>0</v>
      </c>
      <c r="AA316" s="185">
        <v>426.18200000000002</v>
      </c>
      <c r="AB316" s="189">
        <v>100</v>
      </c>
      <c r="AC316" s="63">
        <f t="shared" si="223"/>
        <v>0</v>
      </c>
      <c r="AD316" s="63">
        <f t="shared" si="224"/>
        <v>0</v>
      </c>
      <c r="AE316" s="64">
        <v>100</v>
      </c>
      <c r="AF316" s="185">
        <v>0</v>
      </c>
      <c r="AG316" s="65">
        <v>0</v>
      </c>
      <c r="AH316" s="62">
        <v>0</v>
      </c>
      <c r="AI316" s="60">
        <f t="shared" si="225"/>
        <v>0</v>
      </c>
      <c r="AJ316" s="63"/>
      <c r="AK316" s="63"/>
      <c r="AL316" s="63"/>
      <c r="AM316" s="66"/>
      <c r="AN316" s="63"/>
      <c r="AO316" s="63"/>
      <c r="AP316" s="63"/>
      <c r="AQ316" s="63"/>
      <c r="AR316" s="190">
        <v>0</v>
      </c>
      <c r="AS316" s="184">
        <v>0</v>
      </c>
      <c r="AT316" s="185">
        <v>0</v>
      </c>
      <c r="AU316" s="186">
        <v>0</v>
      </c>
      <c r="AY316" s="194">
        <v>8439</v>
      </c>
      <c r="AZ316" s="182" t="s">
        <v>455</v>
      </c>
      <c r="BE316" s="196">
        <v>0</v>
      </c>
      <c r="BF316" s="196">
        <v>1200</v>
      </c>
      <c r="BG316" s="196">
        <v>19467.099999999999</v>
      </c>
      <c r="BH316" s="196">
        <v>0</v>
      </c>
      <c r="BI316" s="197">
        <v>534.24</v>
      </c>
      <c r="BJ316" s="14">
        <v>100</v>
      </c>
      <c r="BK316" s="15">
        <v>0</v>
      </c>
      <c r="BL316" s="184">
        <v>0</v>
      </c>
      <c r="BM316" s="185">
        <v>0</v>
      </c>
      <c r="BN316" s="186">
        <v>0</v>
      </c>
      <c r="BO316" s="62">
        <f t="shared" si="226"/>
        <v>0</v>
      </c>
      <c r="BP316" s="62">
        <f t="shared" si="227"/>
        <v>0</v>
      </c>
      <c r="BQ316" s="17">
        <v>100</v>
      </c>
      <c r="BR316" s="62">
        <v>0</v>
      </c>
      <c r="BS316" s="62">
        <v>0</v>
      </c>
      <c r="BT316" s="17">
        <v>0</v>
      </c>
      <c r="BU316" s="62">
        <f t="shared" si="228"/>
        <v>0</v>
      </c>
      <c r="BV316" s="62">
        <f t="shared" si="229"/>
        <v>0</v>
      </c>
      <c r="BW316" s="188">
        <v>100</v>
      </c>
      <c r="BX316" s="184">
        <v>0</v>
      </c>
      <c r="BY316" s="185">
        <v>34.24</v>
      </c>
      <c r="BZ316" s="189">
        <v>100</v>
      </c>
      <c r="CA316" s="63">
        <f t="shared" si="230"/>
        <v>0</v>
      </c>
      <c r="CB316" s="63">
        <f t="shared" si="231"/>
        <v>0</v>
      </c>
      <c r="CC316" s="64">
        <v>100</v>
      </c>
      <c r="CD316" s="185">
        <v>0</v>
      </c>
      <c r="CE316" s="65">
        <v>0</v>
      </c>
      <c r="CF316" s="62">
        <v>0</v>
      </c>
      <c r="CG316" s="60">
        <f t="shared" si="232"/>
        <v>0</v>
      </c>
      <c r="CH316" s="63"/>
      <c r="CI316" s="63"/>
      <c r="CJ316" s="63"/>
      <c r="CK316" s="66"/>
      <c r="CL316" s="63"/>
      <c r="CM316" s="63"/>
      <c r="CN316" s="63"/>
      <c r="CO316" s="63"/>
      <c r="CP316" s="190">
        <v>0</v>
      </c>
      <c r="CQ316" s="184">
        <v>0</v>
      </c>
      <c r="CR316" s="185">
        <v>0</v>
      </c>
      <c r="CS316" s="186">
        <v>0</v>
      </c>
    </row>
    <row r="317" spans="3:97" ht="27" hidden="1" x14ac:dyDescent="0.25">
      <c r="C317" s="181">
        <v>8441</v>
      </c>
      <c r="D317" s="182" t="s">
        <v>456</v>
      </c>
      <c r="G317" s="196">
        <v>57000</v>
      </c>
      <c r="H317" s="196">
        <v>13041.072</v>
      </c>
      <c r="I317" s="196">
        <v>13093.520999999999</v>
      </c>
      <c r="J317" s="196">
        <v>0</v>
      </c>
      <c r="K317" s="197">
        <v>7.1029999999999998</v>
      </c>
      <c r="L317" s="14">
        <v>100</v>
      </c>
      <c r="M317" s="15">
        <v>0</v>
      </c>
      <c r="N317" s="184">
        <v>0</v>
      </c>
      <c r="O317" s="185">
        <v>0</v>
      </c>
      <c r="P317" s="186">
        <v>0</v>
      </c>
      <c r="Q317" s="62">
        <f t="shared" si="219"/>
        <v>0</v>
      </c>
      <c r="R317" s="62">
        <f t="shared" si="220"/>
        <v>0</v>
      </c>
      <c r="S317" s="17">
        <v>0</v>
      </c>
      <c r="T317" s="62">
        <v>0</v>
      </c>
      <c r="U317" s="62">
        <v>7.1029999999999998</v>
      </c>
      <c r="V317" s="187">
        <v>100</v>
      </c>
      <c r="W317" s="62">
        <f t="shared" si="221"/>
        <v>0</v>
      </c>
      <c r="X317" s="62">
        <f t="shared" si="222"/>
        <v>0</v>
      </c>
      <c r="Y317" s="188">
        <v>0</v>
      </c>
      <c r="Z317" s="184">
        <v>0</v>
      </c>
      <c r="AA317" s="185">
        <v>0</v>
      </c>
      <c r="AB317" s="189">
        <v>0</v>
      </c>
      <c r="AC317" s="63">
        <f t="shared" si="223"/>
        <v>0</v>
      </c>
      <c r="AD317" s="63">
        <f t="shared" si="224"/>
        <v>0</v>
      </c>
      <c r="AE317" s="64">
        <v>100</v>
      </c>
      <c r="AF317" s="185">
        <v>0</v>
      </c>
      <c r="AG317" s="65">
        <v>0</v>
      </c>
      <c r="AH317" s="62">
        <v>0</v>
      </c>
      <c r="AI317" s="60">
        <f t="shared" si="225"/>
        <v>0</v>
      </c>
      <c r="AJ317" s="63"/>
      <c r="AK317" s="63"/>
      <c r="AL317" s="63"/>
      <c r="AM317" s="66"/>
      <c r="AN317" s="63"/>
      <c r="AO317" s="63"/>
      <c r="AP317" s="63"/>
      <c r="AQ317" s="63"/>
      <c r="AR317" s="190">
        <v>0</v>
      </c>
      <c r="AS317" s="184">
        <v>0</v>
      </c>
      <c r="AT317" s="185">
        <v>0</v>
      </c>
      <c r="AU317" s="186">
        <v>0</v>
      </c>
      <c r="AY317" s="194">
        <v>8441</v>
      </c>
      <c r="AZ317" s="182" t="s">
        <v>456</v>
      </c>
      <c r="BE317" s="196">
        <v>26415</v>
      </c>
      <c r="BF317" s="196">
        <v>6028</v>
      </c>
      <c r="BG317" s="196">
        <v>1081</v>
      </c>
      <c r="BH317" s="196">
        <v>0</v>
      </c>
      <c r="BI317" s="197">
        <v>0.8</v>
      </c>
      <c r="BJ317" s="14">
        <v>100</v>
      </c>
      <c r="BK317" s="15">
        <v>0</v>
      </c>
      <c r="BL317" s="184">
        <v>0</v>
      </c>
      <c r="BM317" s="185">
        <v>0</v>
      </c>
      <c r="BN317" s="186">
        <v>0</v>
      </c>
      <c r="BO317" s="62">
        <f t="shared" si="226"/>
        <v>0</v>
      </c>
      <c r="BP317" s="62">
        <f t="shared" si="227"/>
        <v>0</v>
      </c>
      <c r="BQ317" s="17">
        <v>0</v>
      </c>
      <c r="BR317" s="62">
        <v>0</v>
      </c>
      <c r="BS317" s="62">
        <v>0.8</v>
      </c>
      <c r="BT317" s="17">
        <v>100</v>
      </c>
      <c r="BU317" s="62">
        <f t="shared" si="228"/>
        <v>0</v>
      </c>
      <c r="BV317" s="62">
        <f t="shared" si="229"/>
        <v>0</v>
      </c>
      <c r="BW317" s="188">
        <v>0</v>
      </c>
      <c r="BX317" s="184">
        <v>0</v>
      </c>
      <c r="BY317" s="185">
        <v>0</v>
      </c>
      <c r="BZ317" s="189">
        <v>0</v>
      </c>
      <c r="CA317" s="63">
        <f t="shared" si="230"/>
        <v>0</v>
      </c>
      <c r="CB317" s="63">
        <f t="shared" si="231"/>
        <v>0</v>
      </c>
      <c r="CC317" s="64">
        <v>100</v>
      </c>
      <c r="CD317" s="185">
        <v>0</v>
      </c>
      <c r="CE317" s="65">
        <v>0</v>
      </c>
      <c r="CF317" s="62">
        <v>0</v>
      </c>
      <c r="CG317" s="60">
        <f t="shared" si="232"/>
        <v>0</v>
      </c>
      <c r="CH317" s="63"/>
      <c r="CI317" s="63"/>
      <c r="CJ317" s="63"/>
      <c r="CK317" s="66"/>
      <c r="CL317" s="63"/>
      <c r="CM317" s="63"/>
      <c r="CN317" s="63"/>
      <c r="CO317" s="63"/>
      <c r="CP317" s="190">
        <v>0</v>
      </c>
      <c r="CQ317" s="184">
        <v>0</v>
      </c>
      <c r="CR317" s="185">
        <v>0</v>
      </c>
      <c r="CS317" s="186">
        <v>0</v>
      </c>
    </row>
    <row r="318" spans="3:97" ht="13.5" hidden="1" x14ac:dyDescent="0.25">
      <c r="C318" s="181" t="s">
        <v>457</v>
      </c>
      <c r="D318" s="182" t="s">
        <v>458</v>
      </c>
      <c r="G318" s="184">
        <v>21.9</v>
      </c>
      <c r="H318" s="184">
        <v>56.05</v>
      </c>
      <c r="I318" s="184">
        <v>32464.593000000001</v>
      </c>
      <c r="J318" s="184">
        <v>99983.964000000007</v>
      </c>
      <c r="K318" s="185">
        <v>700</v>
      </c>
      <c r="L318" s="14">
        <f>(K318-J318)/J318*100</f>
        <v>-99.299887729996385</v>
      </c>
      <c r="M318" s="15">
        <f>LOGEST(G318:K318)*100-100</f>
        <v>322.73310391337861</v>
      </c>
      <c r="N318" s="184">
        <v>0</v>
      </c>
      <c r="O318" s="185">
        <v>0</v>
      </c>
      <c r="P318" s="186">
        <v>0</v>
      </c>
      <c r="Q318" s="62">
        <f t="shared" si="219"/>
        <v>19456.968000000001</v>
      </c>
      <c r="R318" s="62">
        <f t="shared" si="220"/>
        <v>0</v>
      </c>
      <c r="S318" s="17">
        <f>(R318-Q318)/Q318*100</f>
        <v>-100</v>
      </c>
      <c r="T318" s="62">
        <v>39520.199999999997</v>
      </c>
      <c r="U318" s="62">
        <v>700</v>
      </c>
      <c r="V318" s="187">
        <v>-98.228753903067286</v>
      </c>
      <c r="W318" s="62">
        <f t="shared" si="221"/>
        <v>-58977.167999999998</v>
      </c>
      <c r="X318" s="62">
        <f t="shared" si="222"/>
        <v>0</v>
      </c>
      <c r="Y318" s="188">
        <f>(X318-W318)/W318*100</f>
        <v>-100</v>
      </c>
      <c r="Z318" s="184">
        <v>19456.968000000001</v>
      </c>
      <c r="AA318" s="185">
        <v>0</v>
      </c>
      <c r="AB318" s="189">
        <f>(AA318-Z318)/Z318*100</f>
        <v>-100</v>
      </c>
      <c r="AC318" s="63">
        <f t="shared" si="223"/>
        <v>-19456.968000000001</v>
      </c>
      <c r="AD318" s="63">
        <f t="shared" si="224"/>
        <v>0</v>
      </c>
      <c r="AE318" s="64">
        <f>(AD318-AC318)/AC318*100</f>
        <v>-100</v>
      </c>
      <c r="AF318" s="185">
        <v>0</v>
      </c>
      <c r="AG318" s="65">
        <v>0</v>
      </c>
      <c r="AH318" s="62">
        <v>0</v>
      </c>
      <c r="AI318" s="60">
        <f t="shared" si="225"/>
        <v>0</v>
      </c>
      <c r="AJ318" s="63"/>
      <c r="AK318" s="63"/>
      <c r="AL318" s="63"/>
      <c r="AM318" s="66"/>
      <c r="AN318" s="63"/>
      <c r="AO318" s="63"/>
      <c r="AP318" s="63"/>
      <c r="AQ318" s="63"/>
      <c r="AR318" s="190">
        <v>0</v>
      </c>
      <c r="AS318" s="184">
        <v>0</v>
      </c>
      <c r="AT318" s="185">
        <v>0</v>
      </c>
      <c r="AU318" s="186">
        <v>0</v>
      </c>
      <c r="AY318" s="194" t="s">
        <v>457</v>
      </c>
      <c r="AZ318" s="182" t="s">
        <v>458</v>
      </c>
      <c r="BE318" s="196">
        <v>65</v>
      </c>
      <c r="BF318" s="196">
        <v>1</v>
      </c>
      <c r="BG318" s="196">
        <v>9001.7000000000007</v>
      </c>
      <c r="BH318" s="196">
        <v>6528.9</v>
      </c>
      <c r="BI318" s="197">
        <v>3100</v>
      </c>
      <c r="BJ318" s="14">
        <f>(BI318-BH318)/BH318*100</f>
        <v>-52.518801023143254</v>
      </c>
      <c r="BK318" s="15">
        <f>LOGEST(BE318:BI318)*100-100</f>
        <v>421.40317225053809</v>
      </c>
      <c r="BL318" s="184">
        <v>0</v>
      </c>
      <c r="BM318" s="185">
        <v>0</v>
      </c>
      <c r="BN318" s="186">
        <v>0</v>
      </c>
      <c r="BO318" s="62">
        <f t="shared" si="226"/>
        <v>40.9</v>
      </c>
      <c r="BP318" s="62">
        <f t="shared" si="227"/>
        <v>0</v>
      </c>
      <c r="BQ318" s="17">
        <f>(BP318-BO318)/BO318*100</f>
        <v>-100</v>
      </c>
      <c r="BR318" s="62">
        <v>3038</v>
      </c>
      <c r="BS318" s="62">
        <v>3100</v>
      </c>
      <c r="BT318" s="17">
        <v>2.0408163265306123</v>
      </c>
      <c r="BU318" s="62">
        <f t="shared" si="228"/>
        <v>-3078.9</v>
      </c>
      <c r="BV318" s="62">
        <f t="shared" si="229"/>
        <v>0</v>
      </c>
      <c r="BW318" s="188">
        <f>(BV318-BU318)/BU318*100</f>
        <v>-100</v>
      </c>
      <c r="BX318" s="184">
        <v>40.9</v>
      </c>
      <c r="BY318" s="185">
        <v>0</v>
      </c>
      <c r="BZ318" s="189">
        <f>(BY318-BX318)/BX318*100</f>
        <v>-100</v>
      </c>
      <c r="CA318" s="63">
        <f t="shared" si="230"/>
        <v>-40.9</v>
      </c>
      <c r="CB318" s="63">
        <f t="shared" si="231"/>
        <v>0</v>
      </c>
      <c r="CC318" s="64">
        <f>(CB318-CA318)/CA318*100</f>
        <v>-100</v>
      </c>
      <c r="CD318" s="185">
        <v>0</v>
      </c>
      <c r="CE318" s="65">
        <v>0</v>
      </c>
      <c r="CF318" s="62">
        <v>0</v>
      </c>
      <c r="CG318" s="60">
        <f t="shared" si="232"/>
        <v>0</v>
      </c>
      <c r="CH318" s="63"/>
      <c r="CI318" s="63"/>
      <c r="CJ318" s="63"/>
      <c r="CK318" s="66"/>
      <c r="CL318" s="63"/>
      <c r="CM318" s="63"/>
      <c r="CN318" s="63"/>
      <c r="CO318" s="63"/>
      <c r="CP318" s="190">
        <v>0</v>
      </c>
      <c r="CQ318" s="184">
        <v>0</v>
      </c>
      <c r="CR318" s="185">
        <v>0</v>
      </c>
      <c r="CS318" s="186">
        <v>0</v>
      </c>
    </row>
    <row r="319" spans="3:97" ht="13.5" hidden="1" x14ac:dyDescent="0.25">
      <c r="C319" s="181">
        <v>8454</v>
      </c>
      <c r="D319" s="182" t="s">
        <v>459</v>
      </c>
      <c r="G319" s="184">
        <v>0</v>
      </c>
      <c r="H319" s="184">
        <v>0</v>
      </c>
      <c r="I319" s="184">
        <v>8289.93</v>
      </c>
      <c r="J319" s="184">
        <v>181819.79</v>
      </c>
      <c r="K319" s="185">
        <v>0</v>
      </c>
      <c r="L319" s="14">
        <f>(K319-J319)/J319*100</f>
        <v>-100</v>
      </c>
      <c r="M319" s="15">
        <v>0</v>
      </c>
      <c r="N319" s="184">
        <v>0</v>
      </c>
      <c r="O319" s="185">
        <v>0</v>
      </c>
      <c r="P319" s="186">
        <v>0</v>
      </c>
      <c r="Q319" s="62">
        <f t="shared" si="219"/>
        <v>0</v>
      </c>
      <c r="R319" s="62">
        <f t="shared" si="220"/>
        <v>0</v>
      </c>
      <c r="S319" s="17">
        <v>0</v>
      </c>
      <c r="T319" s="62">
        <v>181819.79</v>
      </c>
      <c r="U319" s="62">
        <v>0</v>
      </c>
      <c r="V319" s="187">
        <v>-100</v>
      </c>
      <c r="W319" s="62">
        <f t="shared" si="221"/>
        <v>-181819.79</v>
      </c>
      <c r="X319" s="62">
        <f t="shared" si="222"/>
        <v>0</v>
      </c>
      <c r="Y319" s="188">
        <v>0</v>
      </c>
      <c r="Z319" s="184">
        <v>0</v>
      </c>
      <c r="AA319" s="185">
        <v>0</v>
      </c>
      <c r="AB319" s="189">
        <v>0</v>
      </c>
      <c r="AC319" s="63">
        <f t="shared" si="223"/>
        <v>0</v>
      </c>
      <c r="AD319" s="63">
        <f t="shared" si="224"/>
        <v>0</v>
      </c>
      <c r="AE319" s="64" t="e">
        <f>(AD319-AC319)/AC319*100</f>
        <v>#DIV/0!</v>
      </c>
      <c r="AF319" s="185">
        <v>0</v>
      </c>
      <c r="AG319" s="65">
        <v>0</v>
      </c>
      <c r="AH319" s="62">
        <v>0</v>
      </c>
      <c r="AI319" s="60">
        <f t="shared" si="225"/>
        <v>0</v>
      </c>
      <c r="AJ319" s="63"/>
      <c r="AK319" s="63"/>
      <c r="AL319" s="63"/>
      <c r="AM319" s="66"/>
      <c r="AN319" s="63"/>
      <c r="AO319" s="63"/>
      <c r="AP319" s="63"/>
      <c r="AQ319" s="63"/>
      <c r="AR319" s="190">
        <v>0</v>
      </c>
      <c r="AS319" s="184">
        <v>0</v>
      </c>
      <c r="AT319" s="185">
        <v>0</v>
      </c>
      <c r="AU319" s="186">
        <v>0</v>
      </c>
      <c r="AY319" s="194">
        <v>8454</v>
      </c>
      <c r="AZ319" s="182" t="s">
        <v>459</v>
      </c>
      <c r="BE319" s="196">
        <v>0</v>
      </c>
      <c r="BF319" s="196">
        <v>0</v>
      </c>
      <c r="BG319" s="196">
        <v>138</v>
      </c>
      <c r="BH319" s="196">
        <v>8438</v>
      </c>
      <c r="BI319" s="197">
        <v>0</v>
      </c>
      <c r="BJ319" s="14">
        <f>(BI319-BH319)/BH319*100</f>
        <v>-100</v>
      </c>
      <c r="BK319" s="15">
        <v>0</v>
      </c>
      <c r="BL319" s="184">
        <v>0</v>
      </c>
      <c r="BM319" s="185">
        <v>0</v>
      </c>
      <c r="BN319" s="186">
        <v>0</v>
      </c>
      <c r="BO319" s="62">
        <f t="shared" si="226"/>
        <v>0</v>
      </c>
      <c r="BP319" s="62">
        <f t="shared" si="227"/>
        <v>0</v>
      </c>
      <c r="BQ319" s="17">
        <v>0</v>
      </c>
      <c r="BR319" s="62">
        <v>8438</v>
      </c>
      <c r="BS319" s="62">
        <v>0</v>
      </c>
      <c r="BT319" s="17">
        <v>-100</v>
      </c>
      <c r="BU319" s="62">
        <f t="shared" si="228"/>
        <v>-8438</v>
      </c>
      <c r="BV319" s="62">
        <f t="shared" si="229"/>
        <v>0</v>
      </c>
      <c r="BW319" s="188">
        <v>0</v>
      </c>
      <c r="BX319" s="184">
        <v>0</v>
      </c>
      <c r="BY319" s="185">
        <v>0</v>
      </c>
      <c r="BZ319" s="189">
        <v>0</v>
      </c>
      <c r="CA319" s="63">
        <f t="shared" si="230"/>
        <v>0</v>
      </c>
      <c r="CB319" s="63">
        <f t="shared" si="231"/>
        <v>0</v>
      </c>
      <c r="CC319" s="64" t="e">
        <f>(CB319-CA319)/CA319*100</f>
        <v>#DIV/0!</v>
      </c>
      <c r="CD319" s="185">
        <v>0</v>
      </c>
      <c r="CE319" s="65">
        <v>0</v>
      </c>
      <c r="CF319" s="62">
        <v>0</v>
      </c>
      <c r="CG319" s="60">
        <f t="shared" si="232"/>
        <v>0</v>
      </c>
      <c r="CH319" s="63"/>
      <c r="CI319" s="63"/>
      <c r="CJ319" s="63"/>
      <c r="CK319" s="66"/>
      <c r="CL319" s="63"/>
      <c r="CM319" s="63"/>
      <c r="CN319" s="63"/>
      <c r="CO319" s="63"/>
      <c r="CP319" s="190">
        <v>0</v>
      </c>
      <c r="CQ319" s="184">
        <v>0</v>
      </c>
      <c r="CR319" s="185">
        <v>0</v>
      </c>
      <c r="CS319" s="186">
        <v>0</v>
      </c>
    </row>
    <row r="320" spans="3:97" ht="13.5" hidden="1" x14ac:dyDescent="0.25">
      <c r="C320" s="181">
        <v>8455</v>
      </c>
      <c r="D320" s="182" t="s">
        <v>460</v>
      </c>
      <c r="G320" s="184">
        <v>0</v>
      </c>
      <c r="H320" s="184">
        <v>0</v>
      </c>
      <c r="I320" s="184">
        <v>0</v>
      </c>
      <c r="J320" s="184">
        <v>700000</v>
      </c>
      <c r="K320" s="185">
        <v>0</v>
      </c>
      <c r="L320" s="14">
        <f>(K320-J320)/J320*100</f>
        <v>-100</v>
      </c>
      <c r="M320" s="15">
        <v>0</v>
      </c>
      <c r="N320" s="184">
        <v>0</v>
      </c>
      <c r="O320" s="185">
        <v>0</v>
      </c>
      <c r="P320" s="186">
        <v>0</v>
      </c>
      <c r="Q320" s="62">
        <f t="shared" si="219"/>
        <v>0</v>
      </c>
      <c r="R320" s="62">
        <f t="shared" si="220"/>
        <v>0</v>
      </c>
      <c r="S320" s="17">
        <v>0</v>
      </c>
      <c r="T320" s="62">
        <v>0</v>
      </c>
      <c r="U320" s="62">
        <v>0</v>
      </c>
      <c r="V320" s="187">
        <v>0</v>
      </c>
      <c r="W320" s="62">
        <f t="shared" si="221"/>
        <v>0</v>
      </c>
      <c r="X320" s="62">
        <f t="shared" si="222"/>
        <v>0</v>
      </c>
      <c r="Y320" s="188" t="e">
        <f>(X320-W320)/W320*100</f>
        <v>#DIV/0!</v>
      </c>
      <c r="Z320" s="184">
        <v>0</v>
      </c>
      <c r="AA320" s="185">
        <v>0</v>
      </c>
      <c r="AB320" s="189">
        <v>0</v>
      </c>
      <c r="AC320" s="63">
        <f t="shared" si="223"/>
        <v>0</v>
      </c>
      <c r="AD320" s="63">
        <f t="shared" si="224"/>
        <v>0</v>
      </c>
      <c r="AE320" s="64" t="e">
        <f>(AD320-AC320)/AC320*100</f>
        <v>#DIV/0!</v>
      </c>
      <c r="AF320" s="185">
        <v>0</v>
      </c>
      <c r="AG320" s="65">
        <v>0</v>
      </c>
      <c r="AH320" s="62">
        <v>0</v>
      </c>
      <c r="AI320" s="60">
        <f t="shared" si="225"/>
        <v>0</v>
      </c>
      <c r="AJ320" s="63"/>
      <c r="AK320" s="63"/>
      <c r="AL320" s="63"/>
      <c r="AM320" s="66"/>
      <c r="AN320" s="63"/>
      <c r="AO320" s="63"/>
      <c r="AP320" s="63"/>
      <c r="AQ320" s="63"/>
      <c r="AR320" s="190">
        <v>0</v>
      </c>
      <c r="AS320" s="184">
        <v>0</v>
      </c>
      <c r="AT320" s="185">
        <v>0</v>
      </c>
      <c r="AU320" s="186">
        <v>0</v>
      </c>
      <c r="AY320" s="194">
        <v>8455</v>
      </c>
      <c r="AZ320" s="182" t="s">
        <v>460</v>
      </c>
      <c r="BE320" s="196">
        <v>0</v>
      </c>
      <c r="BF320" s="196">
        <v>0</v>
      </c>
      <c r="BG320" s="196">
        <v>0</v>
      </c>
      <c r="BH320" s="196">
        <v>152814.39999999999</v>
      </c>
      <c r="BI320" s="197">
        <v>0</v>
      </c>
      <c r="BJ320" s="14">
        <f>(BI320-BH320)/BH320*100</f>
        <v>-100</v>
      </c>
      <c r="BK320" s="15">
        <v>0</v>
      </c>
      <c r="BL320" s="184">
        <v>0</v>
      </c>
      <c r="BM320" s="185">
        <v>0</v>
      </c>
      <c r="BN320" s="186">
        <v>0</v>
      </c>
      <c r="BO320" s="62">
        <f t="shared" si="226"/>
        <v>0</v>
      </c>
      <c r="BP320" s="62">
        <f t="shared" si="227"/>
        <v>0</v>
      </c>
      <c r="BQ320" s="17">
        <v>0</v>
      </c>
      <c r="BR320" s="62">
        <v>0</v>
      </c>
      <c r="BS320" s="62">
        <v>0</v>
      </c>
      <c r="BT320" s="17">
        <v>0</v>
      </c>
      <c r="BU320" s="62">
        <f t="shared" si="228"/>
        <v>0</v>
      </c>
      <c r="BV320" s="62">
        <f t="shared" si="229"/>
        <v>0</v>
      </c>
      <c r="BW320" s="188" t="e">
        <f>(BV320-BU320)/BU320*100</f>
        <v>#DIV/0!</v>
      </c>
      <c r="BX320" s="184">
        <v>0</v>
      </c>
      <c r="BY320" s="185">
        <v>0</v>
      </c>
      <c r="BZ320" s="189">
        <v>0</v>
      </c>
      <c r="CA320" s="63">
        <f t="shared" si="230"/>
        <v>0</v>
      </c>
      <c r="CB320" s="63">
        <f t="shared" si="231"/>
        <v>0</v>
      </c>
      <c r="CC320" s="64" t="e">
        <f>(CB320-CA320)/CA320*100</f>
        <v>#DIV/0!</v>
      </c>
      <c r="CD320" s="185">
        <v>0</v>
      </c>
      <c r="CE320" s="65">
        <v>0</v>
      </c>
      <c r="CF320" s="62">
        <v>0</v>
      </c>
      <c r="CG320" s="60">
        <f t="shared" si="232"/>
        <v>0</v>
      </c>
      <c r="CH320" s="63"/>
      <c r="CI320" s="63"/>
      <c r="CJ320" s="63"/>
      <c r="CK320" s="66"/>
      <c r="CL320" s="63"/>
      <c r="CM320" s="63"/>
      <c r="CN320" s="63"/>
      <c r="CO320" s="63"/>
      <c r="CP320" s="190">
        <v>0</v>
      </c>
      <c r="CQ320" s="184">
        <v>0</v>
      </c>
      <c r="CR320" s="185">
        <v>0</v>
      </c>
      <c r="CS320" s="186">
        <v>0</v>
      </c>
    </row>
    <row r="321" spans="3:97" ht="13.5" hidden="1" x14ac:dyDescent="0.25">
      <c r="C321" s="181">
        <v>8456</v>
      </c>
      <c r="D321" s="182" t="s">
        <v>461</v>
      </c>
      <c r="G321" s="184">
        <v>0</v>
      </c>
      <c r="H321" s="184">
        <v>6654</v>
      </c>
      <c r="I321" s="184">
        <v>44691.381999999998</v>
      </c>
      <c r="J321" s="184">
        <v>0</v>
      </c>
      <c r="K321" s="185">
        <v>0</v>
      </c>
      <c r="L321" s="14">
        <v>0</v>
      </c>
      <c r="M321" s="15">
        <v>0</v>
      </c>
      <c r="N321" s="184">
        <v>0</v>
      </c>
      <c r="O321" s="185">
        <v>0</v>
      </c>
      <c r="P321" s="186">
        <v>0</v>
      </c>
      <c r="Q321" s="62">
        <f t="shared" si="219"/>
        <v>0</v>
      </c>
      <c r="R321" s="62">
        <f t="shared" si="220"/>
        <v>0</v>
      </c>
      <c r="S321" s="17">
        <v>0</v>
      </c>
      <c r="T321" s="62">
        <v>0</v>
      </c>
      <c r="U321" s="62">
        <v>0</v>
      </c>
      <c r="V321" s="187">
        <v>0</v>
      </c>
      <c r="W321" s="62">
        <f t="shared" si="221"/>
        <v>0</v>
      </c>
      <c r="X321" s="62">
        <f t="shared" si="222"/>
        <v>0</v>
      </c>
      <c r="Y321" s="188">
        <v>0</v>
      </c>
      <c r="Z321" s="184">
        <v>0</v>
      </c>
      <c r="AA321" s="185">
        <v>0</v>
      </c>
      <c r="AB321" s="189">
        <v>0</v>
      </c>
      <c r="AC321" s="63">
        <f t="shared" si="223"/>
        <v>0</v>
      </c>
      <c r="AD321" s="63">
        <f t="shared" si="224"/>
        <v>0</v>
      </c>
      <c r="AE321" s="64">
        <v>0</v>
      </c>
      <c r="AF321" s="185">
        <v>0</v>
      </c>
      <c r="AG321" s="65">
        <v>0</v>
      </c>
      <c r="AH321" s="62">
        <v>0</v>
      </c>
      <c r="AI321" s="60">
        <f t="shared" si="225"/>
        <v>0</v>
      </c>
      <c r="AJ321" s="63"/>
      <c r="AK321" s="63"/>
      <c r="AL321" s="63"/>
      <c r="AM321" s="66"/>
      <c r="AN321" s="63"/>
      <c r="AO321" s="63"/>
      <c r="AP321" s="63"/>
      <c r="AQ321" s="63"/>
      <c r="AR321" s="190">
        <v>0</v>
      </c>
      <c r="AS321" s="184">
        <v>0</v>
      </c>
      <c r="AT321" s="185">
        <v>0</v>
      </c>
      <c r="AU321" s="186">
        <v>0</v>
      </c>
      <c r="AY321" s="194">
        <v>8456</v>
      </c>
      <c r="AZ321" s="182" t="s">
        <v>461</v>
      </c>
      <c r="BE321" s="196">
        <v>0</v>
      </c>
      <c r="BF321" s="196">
        <v>800</v>
      </c>
      <c r="BG321" s="196">
        <v>95</v>
      </c>
      <c r="BH321" s="196">
        <v>0</v>
      </c>
      <c r="BI321" s="197">
        <v>0</v>
      </c>
      <c r="BJ321" s="14">
        <v>0</v>
      </c>
      <c r="BK321" s="15">
        <v>0</v>
      </c>
      <c r="BL321" s="184">
        <v>0</v>
      </c>
      <c r="BM321" s="185">
        <v>0</v>
      </c>
      <c r="BN321" s="186">
        <v>0</v>
      </c>
      <c r="BO321" s="62">
        <f t="shared" si="226"/>
        <v>0</v>
      </c>
      <c r="BP321" s="62">
        <f t="shared" si="227"/>
        <v>0</v>
      </c>
      <c r="BQ321" s="17">
        <v>0</v>
      </c>
      <c r="BR321" s="62">
        <v>0</v>
      </c>
      <c r="BS321" s="62">
        <v>0</v>
      </c>
      <c r="BT321" s="17">
        <v>0</v>
      </c>
      <c r="BU321" s="62">
        <f t="shared" si="228"/>
        <v>0</v>
      </c>
      <c r="BV321" s="62">
        <f t="shared" si="229"/>
        <v>0</v>
      </c>
      <c r="BW321" s="188">
        <v>0</v>
      </c>
      <c r="BX321" s="184">
        <v>0</v>
      </c>
      <c r="BY321" s="185">
        <v>0</v>
      </c>
      <c r="BZ321" s="189">
        <v>0</v>
      </c>
      <c r="CA321" s="63">
        <f t="shared" si="230"/>
        <v>0</v>
      </c>
      <c r="CB321" s="63">
        <f t="shared" si="231"/>
        <v>0</v>
      </c>
      <c r="CC321" s="64">
        <v>0</v>
      </c>
      <c r="CD321" s="185">
        <v>0</v>
      </c>
      <c r="CE321" s="65">
        <v>0</v>
      </c>
      <c r="CF321" s="62">
        <v>0</v>
      </c>
      <c r="CG321" s="60">
        <f t="shared" si="232"/>
        <v>0</v>
      </c>
      <c r="CH321" s="63"/>
      <c r="CI321" s="63"/>
      <c r="CJ321" s="63"/>
      <c r="CK321" s="66"/>
      <c r="CL321" s="63"/>
      <c r="CM321" s="63"/>
      <c r="CN321" s="63"/>
      <c r="CO321" s="63"/>
      <c r="CP321" s="190">
        <v>0</v>
      </c>
      <c r="CQ321" s="184">
        <v>0</v>
      </c>
      <c r="CR321" s="185">
        <v>0</v>
      </c>
      <c r="CS321" s="186">
        <v>0</v>
      </c>
    </row>
    <row r="322" spans="3:97" ht="13.5" hidden="1" x14ac:dyDescent="0.25">
      <c r="C322" s="181" t="s">
        <v>462</v>
      </c>
      <c r="D322" s="182" t="s">
        <v>463</v>
      </c>
      <c r="G322" s="196">
        <v>87.489000000000004</v>
      </c>
      <c r="H322" s="196">
        <v>1392</v>
      </c>
      <c r="I322" s="196">
        <v>0</v>
      </c>
      <c r="J322" s="196">
        <v>0</v>
      </c>
      <c r="K322" s="197">
        <v>0</v>
      </c>
      <c r="L322" s="14">
        <v>0</v>
      </c>
      <c r="M322" s="15">
        <v>0</v>
      </c>
      <c r="N322" s="184">
        <v>0</v>
      </c>
      <c r="O322" s="185">
        <v>0</v>
      </c>
      <c r="P322" s="186">
        <v>0</v>
      </c>
      <c r="Q322" s="62">
        <f t="shared" si="219"/>
        <v>0</v>
      </c>
      <c r="R322" s="62">
        <f t="shared" si="220"/>
        <v>0</v>
      </c>
      <c r="S322" s="17">
        <v>0</v>
      </c>
      <c r="T322" s="62">
        <v>0</v>
      </c>
      <c r="U322" s="62">
        <v>0</v>
      </c>
      <c r="V322" s="187">
        <v>0</v>
      </c>
      <c r="W322" s="62">
        <f t="shared" si="221"/>
        <v>0</v>
      </c>
      <c r="X322" s="62">
        <f t="shared" si="222"/>
        <v>0</v>
      </c>
      <c r="Y322" s="188">
        <v>0</v>
      </c>
      <c r="Z322" s="184">
        <v>0</v>
      </c>
      <c r="AA322" s="185">
        <v>0</v>
      </c>
      <c r="AB322" s="189">
        <v>0</v>
      </c>
      <c r="AC322" s="63">
        <f t="shared" si="223"/>
        <v>0</v>
      </c>
      <c r="AD322" s="63">
        <f t="shared" si="224"/>
        <v>0</v>
      </c>
      <c r="AE322" s="64">
        <v>0</v>
      </c>
      <c r="AF322" s="185">
        <v>0</v>
      </c>
      <c r="AG322" s="65">
        <v>0</v>
      </c>
      <c r="AH322" s="62">
        <v>0</v>
      </c>
      <c r="AI322" s="60">
        <f t="shared" si="225"/>
        <v>0</v>
      </c>
      <c r="AJ322" s="63"/>
      <c r="AK322" s="63"/>
      <c r="AL322" s="63"/>
      <c r="AM322" s="66"/>
      <c r="AN322" s="63"/>
      <c r="AO322" s="63"/>
      <c r="AP322" s="63"/>
      <c r="AQ322" s="63"/>
      <c r="AR322" s="190">
        <v>0</v>
      </c>
      <c r="AS322" s="184">
        <v>0</v>
      </c>
      <c r="AT322" s="185">
        <v>0</v>
      </c>
      <c r="AU322" s="186">
        <v>0</v>
      </c>
      <c r="AY322" s="194" t="s">
        <v>462</v>
      </c>
      <c r="AZ322" s="182" t="s">
        <v>463</v>
      </c>
      <c r="BE322" s="196">
        <v>40</v>
      </c>
      <c r="BF322" s="196">
        <v>16556</v>
      </c>
      <c r="BG322" s="196">
        <v>0</v>
      </c>
      <c r="BH322" s="196">
        <v>0</v>
      </c>
      <c r="BI322" s="197">
        <v>0</v>
      </c>
      <c r="BJ322" s="14">
        <v>0</v>
      </c>
      <c r="BK322" s="15">
        <v>0</v>
      </c>
      <c r="BL322" s="184">
        <v>0</v>
      </c>
      <c r="BM322" s="185">
        <v>0</v>
      </c>
      <c r="BN322" s="186">
        <v>0</v>
      </c>
      <c r="BO322" s="62">
        <f t="shared" si="226"/>
        <v>0</v>
      </c>
      <c r="BP322" s="62">
        <f t="shared" si="227"/>
        <v>0</v>
      </c>
      <c r="BQ322" s="17">
        <v>0</v>
      </c>
      <c r="BR322" s="62">
        <v>0</v>
      </c>
      <c r="BS322" s="62">
        <v>0</v>
      </c>
      <c r="BT322" s="17">
        <v>0</v>
      </c>
      <c r="BU322" s="62">
        <f t="shared" si="228"/>
        <v>0</v>
      </c>
      <c r="BV322" s="62">
        <f t="shared" si="229"/>
        <v>0</v>
      </c>
      <c r="BW322" s="188">
        <v>0</v>
      </c>
      <c r="BX322" s="184">
        <v>0</v>
      </c>
      <c r="BY322" s="185">
        <v>0</v>
      </c>
      <c r="BZ322" s="189">
        <v>0</v>
      </c>
      <c r="CA322" s="63">
        <f t="shared" si="230"/>
        <v>0</v>
      </c>
      <c r="CB322" s="63">
        <f t="shared" si="231"/>
        <v>0</v>
      </c>
      <c r="CC322" s="64">
        <v>0</v>
      </c>
      <c r="CD322" s="185">
        <v>0</v>
      </c>
      <c r="CE322" s="65">
        <v>0</v>
      </c>
      <c r="CF322" s="62">
        <v>0</v>
      </c>
      <c r="CG322" s="60">
        <f t="shared" si="232"/>
        <v>0</v>
      </c>
      <c r="CH322" s="63"/>
      <c r="CI322" s="63"/>
      <c r="CJ322" s="63"/>
      <c r="CK322" s="66"/>
      <c r="CL322" s="63"/>
      <c r="CM322" s="63"/>
      <c r="CN322" s="63"/>
      <c r="CO322" s="63"/>
      <c r="CP322" s="190">
        <v>0</v>
      </c>
      <c r="CQ322" s="184">
        <v>0</v>
      </c>
      <c r="CR322" s="185">
        <v>0</v>
      </c>
      <c r="CS322" s="186">
        <v>0</v>
      </c>
    </row>
    <row r="323" spans="3:97" ht="13.5" hidden="1" x14ac:dyDescent="0.25">
      <c r="C323" s="181">
        <v>8462</v>
      </c>
      <c r="D323" s="182" t="s">
        <v>464</v>
      </c>
      <c r="G323" s="184">
        <v>3502</v>
      </c>
      <c r="H323" s="184">
        <v>29373</v>
      </c>
      <c r="I323" s="184">
        <v>224970</v>
      </c>
      <c r="J323" s="184">
        <v>0</v>
      </c>
      <c r="K323" s="185">
        <v>1036</v>
      </c>
      <c r="L323" s="14">
        <v>100</v>
      </c>
      <c r="M323" s="15">
        <v>0</v>
      </c>
      <c r="N323" s="184">
        <v>0</v>
      </c>
      <c r="O323" s="185">
        <v>0</v>
      </c>
      <c r="P323" s="186">
        <v>0</v>
      </c>
      <c r="Q323" s="62">
        <f t="shared" si="219"/>
        <v>0</v>
      </c>
      <c r="R323" s="62">
        <f t="shared" si="220"/>
        <v>0</v>
      </c>
      <c r="S323" s="17">
        <v>0</v>
      </c>
      <c r="T323" s="62">
        <v>0</v>
      </c>
      <c r="U323" s="62">
        <v>1036</v>
      </c>
      <c r="V323" s="187">
        <v>100</v>
      </c>
      <c r="W323" s="62">
        <f t="shared" si="221"/>
        <v>0</v>
      </c>
      <c r="X323" s="62">
        <f t="shared" si="222"/>
        <v>0</v>
      </c>
      <c r="Y323" s="188">
        <v>0</v>
      </c>
      <c r="Z323" s="184">
        <v>0</v>
      </c>
      <c r="AA323" s="185">
        <v>0</v>
      </c>
      <c r="AB323" s="189">
        <v>0</v>
      </c>
      <c r="AC323" s="63">
        <f t="shared" si="223"/>
        <v>0</v>
      </c>
      <c r="AD323" s="63">
        <f t="shared" si="224"/>
        <v>0</v>
      </c>
      <c r="AE323" s="64">
        <v>100</v>
      </c>
      <c r="AF323" s="185">
        <v>0</v>
      </c>
      <c r="AG323" s="65">
        <v>0</v>
      </c>
      <c r="AH323" s="62">
        <v>0</v>
      </c>
      <c r="AI323" s="60">
        <f t="shared" si="225"/>
        <v>0</v>
      </c>
      <c r="AJ323" s="63"/>
      <c r="AK323" s="63"/>
      <c r="AL323" s="63"/>
      <c r="AM323" s="66"/>
      <c r="AN323" s="63"/>
      <c r="AO323" s="63"/>
      <c r="AP323" s="63"/>
      <c r="AQ323" s="63"/>
      <c r="AR323" s="190">
        <v>0</v>
      </c>
      <c r="AS323" s="184">
        <v>0</v>
      </c>
      <c r="AT323" s="185">
        <v>0</v>
      </c>
      <c r="AU323" s="186">
        <v>0</v>
      </c>
      <c r="AY323" s="194">
        <v>8462</v>
      </c>
      <c r="AZ323" s="182" t="s">
        <v>464</v>
      </c>
      <c r="BE323" s="196">
        <v>9026</v>
      </c>
      <c r="BF323" s="196">
        <v>12294</v>
      </c>
      <c r="BG323" s="196">
        <v>31429</v>
      </c>
      <c r="BH323" s="196">
        <v>0</v>
      </c>
      <c r="BI323" s="197">
        <v>100</v>
      </c>
      <c r="BJ323" s="14">
        <v>100</v>
      </c>
      <c r="BK323" s="15">
        <v>0</v>
      </c>
      <c r="BL323" s="184">
        <v>0</v>
      </c>
      <c r="BM323" s="185">
        <v>0</v>
      </c>
      <c r="BN323" s="186">
        <v>0</v>
      </c>
      <c r="BO323" s="62">
        <f t="shared" si="226"/>
        <v>0</v>
      </c>
      <c r="BP323" s="62">
        <f t="shared" si="227"/>
        <v>0</v>
      </c>
      <c r="BQ323" s="17">
        <v>0</v>
      </c>
      <c r="BR323" s="62">
        <v>0</v>
      </c>
      <c r="BS323" s="62">
        <v>100</v>
      </c>
      <c r="BT323" s="17">
        <v>100</v>
      </c>
      <c r="BU323" s="62">
        <f t="shared" si="228"/>
        <v>0</v>
      </c>
      <c r="BV323" s="62">
        <f t="shared" si="229"/>
        <v>0</v>
      </c>
      <c r="BW323" s="188">
        <v>0</v>
      </c>
      <c r="BX323" s="184">
        <v>0</v>
      </c>
      <c r="BY323" s="185">
        <v>0</v>
      </c>
      <c r="BZ323" s="189">
        <v>0</v>
      </c>
      <c r="CA323" s="63">
        <f t="shared" si="230"/>
        <v>0</v>
      </c>
      <c r="CB323" s="63">
        <f t="shared" si="231"/>
        <v>0</v>
      </c>
      <c r="CC323" s="64">
        <v>100</v>
      </c>
      <c r="CD323" s="185">
        <v>0</v>
      </c>
      <c r="CE323" s="65">
        <v>0</v>
      </c>
      <c r="CF323" s="62">
        <v>0</v>
      </c>
      <c r="CG323" s="60">
        <f t="shared" si="232"/>
        <v>0</v>
      </c>
      <c r="CH323" s="63"/>
      <c r="CI323" s="63"/>
      <c r="CJ323" s="63"/>
      <c r="CK323" s="66"/>
      <c r="CL323" s="63"/>
      <c r="CM323" s="63"/>
      <c r="CN323" s="63"/>
      <c r="CO323" s="63"/>
      <c r="CP323" s="190">
        <v>0</v>
      </c>
      <c r="CQ323" s="184">
        <v>0</v>
      </c>
      <c r="CR323" s="185">
        <v>0</v>
      </c>
      <c r="CS323" s="186">
        <v>0</v>
      </c>
    </row>
    <row r="324" spans="3:97" ht="27" hidden="1" x14ac:dyDescent="0.25">
      <c r="C324" s="181">
        <v>8464</v>
      </c>
      <c r="D324" s="182" t="s">
        <v>465</v>
      </c>
      <c r="G324" s="184">
        <v>34.200000000000003</v>
      </c>
      <c r="H324" s="184">
        <v>1687.5</v>
      </c>
      <c r="I324" s="184">
        <v>7500</v>
      </c>
      <c r="J324" s="184">
        <v>0</v>
      </c>
      <c r="K324" s="185">
        <v>0</v>
      </c>
      <c r="L324" s="14">
        <v>0</v>
      </c>
      <c r="M324" s="15">
        <v>0</v>
      </c>
      <c r="N324" s="184">
        <v>0</v>
      </c>
      <c r="O324" s="185">
        <v>0</v>
      </c>
      <c r="P324" s="186">
        <v>0</v>
      </c>
      <c r="Q324" s="62">
        <f t="shared" si="219"/>
        <v>0</v>
      </c>
      <c r="R324" s="62">
        <f t="shared" si="220"/>
        <v>0</v>
      </c>
      <c r="S324" s="17">
        <v>0</v>
      </c>
      <c r="T324" s="62">
        <v>0</v>
      </c>
      <c r="U324" s="62">
        <v>0</v>
      </c>
      <c r="V324" s="187">
        <v>0</v>
      </c>
      <c r="W324" s="62">
        <f t="shared" si="221"/>
        <v>0</v>
      </c>
      <c r="X324" s="62">
        <f t="shared" si="222"/>
        <v>0</v>
      </c>
      <c r="Y324" s="188">
        <v>0</v>
      </c>
      <c r="Z324" s="184">
        <v>0</v>
      </c>
      <c r="AA324" s="185">
        <v>0</v>
      </c>
      <c r="AB324" s="189">
        <v>0</v>
      </c>
      <c r="AC324" s="63">
        <f t="shared" si="223"/>
        <v>0</v>
      </c>
      <c r="AD324" s="63">
        <f t="shared" si="224"/>
        <v>0</v>
      </c>
      <c r="AE324" s="64">
        <v>0</v>
      </c>
      <c r="AF324" s="185">
        <v>0</v>
      </c>
      <c r="AG324" s="65">
        <v>0</v>
      </c>
      <c r="AH324" s="62">
        <v>0</v>
      </c>
      <c r="AI324" s="60">
        <f t="shared" si="225"/>
        <v>0</v>
      </c>
      <c r="AJ324" s="63"/>
      <c r="AK324" s="63"/>
      <c r="AL324" s="63"/>
      <c r="AM324" s="66"/>
      <c r="AN324" s="63"/>
      <c r="AO324" s="63"/>
      <c r="AP324" s="63"/>
      <c r="AQ324" s="63"/>
      <c r="AR324" s="190">
        <v>0</v>
      </c>
      <c r="AS324" s="184">
        <v>0</v>
      </c>
      <c r="AT324" s="185">
        <v>0</v>
      </c>
      <c r="AU324" s="186">
        <v>0</v>
      </c>
      <c r="AY324" s="194">
        <v>8464</v>
      </c>
      <c r="AZ324" s="182" t="s">
        <v>465</v>
      </c>
      <c r="BE324" s="196">
        <v>5</v>
      </c>
      <c r="BF324" s="196">
        <v>1490</v>
      </c>
      <c r="BG324" s="196">
        <v>2000</v>
      </c>
      <c r="BH324" s="196">
        <v>0</v>
      </c>
      <c r="BI324" s="197">
        <v>0</v>
      </c>
      <c r="BJ324" s="14">
        <v>0</v>
      </c>
      <c r="BK324" s="15">
        <v>0</v>
      </c>
      <c r="BL324" s="184">
        <v>0</v>
      </c>
      <c r="BM324" s="185">
        <v>0</v>
      </c>
      <c r="BN324" s="186">
        <v>0</v>
      </c>
      <c r="BO324" s="62">
        <f t="shared" si="226"/>
        <v>0</v>
      </c>
      <c r="BP324" s="62">
        <f t="shared" si="227"/>
        <v>0</v>
      </c>
      <c r="BQ324" s="17">
        <v>0</v>
      </c>
      <c r="BR324" s="62">
        <v>0</v>
      </c>
      <c r="BS324" s="62">
        <v>0</v>
      </c>
      <c r="BT324" s="17">
        <v>0</v>
      </c>
      <c r="BU324" s="62">
        <f t="shared" si="228"/>
        <v>0</v>
      </c>
      <c r="BV324" s="62">
        <f t="shared" si="229"/>
        <v>0</v>
      </c>
      <c r="BW324" s="188">
        <v>0</v>
      </c>
      <c r="BX324" s="184">
        <v>0</v>
      </c>
      <c r="BY324" s="185">
        <v>0</v>
      </c>
      <c r="BZ324" s="189">
        <v>0</v>
      </c>
      <c r="CA324" s="63">
        <f t="shared" si="230"/>
        <v>0</v>
      </c>
      <c r="CB324" s="63">
        <f t="shared" si="231"/>
        <v>0</v>
      </c>
      <c r="CC324" s="64">
        <v>0</v>
      </c>
      <c r="CD324" s="185">
        <v>0</v>
      </c>
      <c r="CE324" s="65">
        <v>0</v>
      </c>
      <c r="CF324" s="62">
        <v>0</v>
      </c>
      <c r="CG324" s="60">
        <f t="shared" si="232"/>
        <v>0</v>
      </c>
      <c r="CH324" s="63"/>
      <c r="CI324" s="63"/>
      <c r="CJ324" s="63"/>
      <c r="CK324" s="66"/>
      <c r="CL324" s="63"/>
      <c r="CM324" s="63"/>
      <c r="CN324" s="63"/>
      <c r="CO324" s="63"/>
      <c r="CP324" s="190">
        <v>0</v>
      </c>
      <c r="CQ324" s="184">
        <v>0</v>
      </c>
      <c r="CR324" s="185">
        <v>0</v>
      </c>
      <c r="CS324" s="186">
        <v>0</v>
      </c>
    </row>
    <row r="325" spans="3:97" ht="13.5" hidden="1" x14ac:dyDescent="0.25">
      <c r="C325" s="181" t="s">
        <v>466</v>
      </c>
      <c r="D325" s="182" t="s">
        <v>467</v>
      </c>
      <c r="G325" s="184">
        <v>3149</v>
      </c>
      <c r="H325" s="184">
        <v>368</v>
      </c>
      <c r="I325" s="184">
        <v>42955.000999999997</v>
      </c>
      <c r="J325" s="184">
        <v>856.65</v>
      </c>
      <c r="K325" s="185">
        <v>99.176999999999992</v>
      </c>
      <c r="L325" s="14">
        <f>(K325-J325)/J325*100</f>
        <v>-88.422693048502893</v>
      </c>
      <c r="M325" s="15">
        <f>LOGEST(G325:K325)*100-100</f>
        <v>-45.506685858406037</v>
      </c>
      <c r="N325" s="184">
        <v>0</v>
      </c>
      <c r="O325" s="185">
        <v>0</v>
      </c>
      <c r="P325" s="186">
        <v>0</v>
      </c>
      <c r="Q325" s="62">
        <f t="shared" si="219"/>
        <v>146</v>
      </c>
      <c r="R325" s="62">
        <f t="shared" si="220"/>
        <v>0</v>
      </c>
      <c r="S325" s="17">
        <v>100</v>
      </c>
      <c r="T325" s="62">
        <v>0</v>
      </c>
      <c r="U325" s="62">
        <v>10.176999999999992</v>
      </c>
      <c r="V325" s="187">
        <v>100</v>
      </c>
      <c r="W325" s="62">
        <f t="shared" si="221"/>
        <v>-146</v>
      </c>
      <c r="X325" s="62">
        <f t="shared" si="222"/>
        <v>0</v>
      </c>
      <c r="Y325" s="188">
        <f>(X325-W325)/W325*100</f>
        <v>-100</v>
      </c>
      <c r="Z325" s="184">
        <v>146</v>
      </c>
      <c r="AA325" s="185">
        <v>89</v>
      </c>
      <c r="AB325" s="189">
        <f>(AA325-Z325)/Z325*100</f>
        <v>-39.041095890410958</v>
      </c>
      <c r="AC325" s="63">
        <f t="shared" si="223"/>
        <v>-146</v>
      </c>
      <c r="AD325" s="63">
        <f t="shared" si="224"/>
        <v>0</v>
      </c>
      <c r="AE325" s="64">
        <f>(AD325-AC325)/AC325*100</f>
        <v>-100</v>
      </c>
      <c r="AF325" s="185">
        <v>0</v>
      </c>
      <c r="AG325" s="65">
        <v>0</v>
      </c>
      <c r="AH325" s="62">
        <v>0</v>
      </c>
      <c r="AI325" s="60">
        <f t="shared" si="225"/>
        <v>0</v>
      </c>
      <c r="AJ325" s="63"/>
      <c r="AK325" s="63"/>
      <c r="AL325" s="63"/>
      <c r="AM325" s="66"/>
      <c r="AN325" s="63"/>
      <c r="AO325" s="63"/>
      <c r="AP325" s="63"/>
      <c r="AQ325" s="63"/>
      <c r="AR325" s="190">
        <v>0</v>
      </c>
      <c r="AS325" s="184">
        <v>0</v>
      </c>
      <c r="AT325" s="185">
        <v>0</v>
      </c>
      <c r="AU325" s="186">
        <v>0</v>
      </c>
      <c r="AY325" s="194" t="s">
        <v>466</v>
      </c>
      <c r="AZ325" s="182" t="s">
        <v>467</v>
      </c>
      <c r="BE325" s="196">
        <v>616</v>
      </c>
      <c r="BF325" s="196">
        <v>36</v>
      </c>
      <c r="BG325" s="196">
        <v>20906</v>
      </c>
      <c r="BH325" s="196">
        <v>931</v>
      </c>
      <c r="BI325" s="197">
        <v>50.11</v>
      </c>
      <c r="BJ325" s="14">
        <f>(BI325-BH325)/BH325*100</f>
        <v>-94.617615467239517</v>
      </c>
      <c r="BK325" s="15">
        <f>LOGEST(BE325:BI325)*100-100</f>
        <v>-16.182740662921958</v>
      </c>
      <c r="BL325" s="184">
        <v>0</v>
      </c>
      <c r="BM325" s="185">
        <v>0</v>
      </c>
      <c r="BN325" s="186">
        <v>0</v>
      </c>
      <c r="BO325" s="62">
        <f t="shared" si="226"/>
        <v>216</v>
      </c>
      <c r="BP325" s="62">
        <f t="shared" si="227"/>
        <v>0</v>
      </c>
      <c r="BQ325" s="17">
        <v>100</v>
      </c>
      <c r="BR325" s="62">
        <v>0</v>
      </c>
      <c r="BS325" s="62">
        <v>0.10999999999999943</v>
      </c>
      <c r="BT325" s="17">
        <v>100</v>
      </c>
      <c r="BU325" s="62">
        <f t="shared" si="228"/>
        <v>-216</v>
      </c>
      <c r="BV325" s="62">
        <f t="shared" si="229"/>
        <v>0</v>
      </c>
      <c r="BW325" s="188">
        <f>(BV325-BU325)/BU325*100</f>
        <v>-100</v>
      </c>
      <c r="BX325" s="184">
        <v>216</v>
      </c>
      <c r="BY325" s="185">
        <v>50</v>
      </c>
      <c r="BZ325" s="189">
        <f>(BY325-BX325)/BX325*100</f>
        <v>-76.851851851851848</v>
      </c>
      <c r="CA325" s="63">
        <f t="shared" si="230"/>
        <v>-216</v>
      </c>
      <c r="CB325" s="63">
        <f t="shared" si="231"/>
        <v>0</v>
      </c>
      <c r="CC325" s="64">
        <f>(CB325-CA325)/CA325*100</f>
        <v>-100</v>
      </c>
      <c r="CD325" s="185">
        <v>0</v>
      </c>
      <c r="CE325" s="65">
        <v>0</v>
      </c>
      <c r="CF325" s="62">
        <v>0</v>
      </c>
      <c r="CG325" s="60">
        <f t="shared" si="232"/>
        <v>0</v>
      </c>
      <c r="CH325" s="63"/>
      <c r="CI325" s="63"/>
      <c r="CJ325" s="63"/>
      <c r="CK325" s="66"/>
      <c r="CL325" s="63"/>
      <c r="CM325" s="63"/>
      <c r="CN325" s="63"/>
      <c r="CO325" s="63"/>
      <c r="CP325" s="190">
        <v>0</v>
      </c>
      <c r="CQ325" s="184">
        <v>0</v>
      </c>
      <c r="CR325" s="185">
        <v>0</v>
      </c>
      <c r="CS325" s="186">
        <v>0</v>
      </c>
    </row>
    <row r="326" spans="3:97" ht="13.5" hidden="1" x14ac:dyDescent="0.25">
      <c r="C326" s="181">
        <v>8470</v>
      </c>
      <c r="D326" s="182" t="s">
        <v>468</v>
      </c>
      <c r="G326" s="184">
        <v>97750</v>
      </c>
      <c r="H326" s="184">
        <v>342</v>
      </c>
      <c r="I326" s="184">
        <v>0</v>
      </c>
      <c r="J326" s="184">
        <v>18461.54</v>
      </c>
      <c r="K326" s="185">
        <v>0</v>
      </c>
      <c r="L326" s="14">
        <f>(K326-J326)/J326*100</f>
        <v>-100</v>
      </c>
      <c r="M326" s="15">
        <v>0</v>
      </c>
      <c r="N326" s="184">
        <v>0</v>
      </c>
      <c r="O326" s="185">
        <v>0</v>
      </c>
      <c r="P326" s="186">
        <v>0</v>
      </c>
      <c r="Q326" s="62">
        <f t="shared" si="219"/>
        <v>18461.54</v>
      </c>
      <c r="R326" s="62">
        <f t="shared" si="220"/>
        <v>0</v>
      </c>
      <c r="S326" s="17">
        <v>0</v>
      </c>
      <c r="T326" s="62">
        <v>0</v>
      </c>
      <c r="U326" s="62">
        <v>0</v>
      </c>
      <c r="V326" s="187">
        <v>0</v>
      </c>
      <c r="W326" s="62">
        <f t="shared" si="221"/>
        <v>-18461.54</v>
      </c>
      <c r="X326" s="62">
        <f t="shared" si="222"/>
        <v>0</v>
      </c>
      <c r="Y326" s="188">
        <v>0</v>
      </c>
      <c r="Z326" s="184">
        <v>18461.54</v>
      </c>
      <c r="AA326" s="185">
        <v>0</v>
      </c>
      <c r="AB326" s="189">
        <f>(AA326-Z326)/Z326*100</f>
        <v>-100</v>
      </c>
      <c r="AC326" s="63">
        <f t="shared" si="223"/>
        <v>-18461.54</v>
      </c>
      <c r="AD326" s="63">
        <f t="shared" si="224"/>
        <v>0</v>
      </c>
      <c r="AE326" s="64">
        <v>0</v>
      </c>
      <c r="AF326" s="185">
        <v>0</v>
      </c>
      <c r="AG326" s="65">
        <v>0</v>
      </c>
      <c r="AH326" s="62">
        <v>0</v>
      </c>
      <c r="AI326" s="60">
        <f t="shared" si="225"/>
        <v>0</v>
      </c>
      <c r="AJ326" s="63"/>
      <c r="AK326" s="63"/>
      <c r="AL326" s="63"/>
      <c r="AM326" s="66"/>
      <c r="AN326" s="63"/>
      <c r="AO326" s="63"/>
      <c r="AP326" s="63"/>
      <c r="AQ326" s="63"/>
      <c r="AR326" s="190">
        <v>0</v>
      </c>
      <c r="AS326" s="184">
        <v>0</v>
      </c>
      <c r="AT326" s="185">
        <v>0</v>
      </c>
      <c r="AU326" s="186">
        <v>0</v>
      </c>
      <c r="AY326" s="194">
        <v>8470</v>
      </c>
      <c r="AZ326" s="182" t="s">
        <v>468</v>
      </c>
      <c r="BE326" s="196">
        <v>15525</v>
      </c>
      <c r="BF326" s="196">
        <v>15</v>
      </c>
      <c r="BG326" s="196">
        <v>0</v>
      </c>
      <c r="BH326" s="196">
        <v>212.63</v>
      </c>
      <c r="BI326" s="197">
        <v>0</v>
      </c>
      <c r="BJ326" s="14">
        <f>(BI326-BH326)/BH326*100</f>
        <v>-100</v>
      </c>
      <c r="BK326" s="15">
        <v>0</v>
      </c>
      <c r="BL326" s="184">
        <v>0</v>
      </c>
      <c r="BM326" s="185">
        <v>0</v>
      </c>
      <c r="BN326" s="186">
        <v>0</v>
      </c>
      <c r="BO326" s="62">
        <f t="shared" si="226"/>
        <v>212.63</v>
      </c>
      <c r="BP326" s="62">
        <f t="shared" si="227"/>
        <v>0</v>
      </c>
      <c r="BQ326" s="17">
        <v>0</v>
      </c>
      <c r="BR326" s="62">
        <v>0</v>
      </c>
      <c r="BS326" s="62">
        <v>0</v>
      </c>
      <c r="BT326" s="17">
        <v>0</v>
      </c>
      <c r="BU326" s="62">
        <f t="shared" si="228"/>
        <v>-212.63</v>
      </c>
      <c r="BV326" s="62">
        <f t="shared" si="229"/>
        <v>0</v>
      </c>
      <c r="BW326" s="188">
        <v>0</v>
      </c>
      <c r="BX326" s="184">
        <v>212.63</v>
      </c>
      <c r="BY326" s="185">
        <v>0</v>
      </c>
      <c r="BZ326" s="189">
        <f>(BY326-BX326)/BX326*100</f>
        <v>-100</v>
      </c>
      <c r="CA326" s="63">
        <f t="shared" si="230"/>
        <v>-212.63</v>
      </c>
      <c r="CB326" s="63">
        <f t="shared" si="231"/>
        <v>0</v>
      </c>
      <c r="CC326" s="64">
        <v>0</v>
      </c>
      <c r="CD326" s="185">
        <v>0</v>
      </c>
      <c r="CE326" s="65">
        <v>0</v>
      </c>
      <c r="CF326" s="62">
        <v>0</v>
      </c>
      <c r="CG326" s="60">
        <f t="shared" si="232"/>
        <v>0</v>
      </c>
      <c r="CH326" s="63"/>
      <c r="CI326" s="63"/>
      <c r="CJ326" s="63"/>
      <c r="CK326" s="66"/>
      <c r="CL326" s="63"/>
      <c r="CM326" s="63"/>
      <c r="CN326" s="63"/>
      <c r="CO326" s="63"/>
      <c r="CP326" s="190">
        <v>0</v>
      </c>
      <c r="CQ326" s="184">
        <v>0</v>
      </c>
      <c r="CR326" s="185">
        <v>0</v>
      </c>
      <c r="CS326" s="186">
        <v>0</v>
      </c>
    </row>
    <row r="327" spans="3:97" ht="13.5" hidden="1" x14ac:dyDescent="0.25">
      <c r="C327" s="181">
        <v>8472</v>
      </c>
      <c r="D327" s="182" t="s">
        <v>469</v>
      </c>
      <c r="G327" s="184">
        <v>813</v>
      </c>
      <c r="H327" s="184">
        <v>0</v>
      </c>
      <c r="I327" s="184">
        <v>702.61</v>
      </c>
      <c r="J327" s="184">
        <v>168.46600000000001</v>
      </c>
      <c r="K327" s="185">
        <v>0</v>
      </c>
      <c r="L327" s="14">
        <f>(K327-J327)/J327*100</f>
        <v>-100</v>
      </c>
      <c r="M327" s="15">
        <v>0</v>
      </c>
      <c r="N327" s="184">
        <v>0</v>
      </c>
      <c r="O327" s="185">
        <v>0</v>
      </c>
      <c r="P327" s="186">
        <v>0</v>
      </c>
      <c r="Q327" s="62">
        <f t="shared" si="219"/>
        <v>0</v>
      </c>
      <c r="R327" s="62">
        <f t="shared" si="220"/>
        <v>0</v>
      </c>
      <c r="S327" s="17">
        <v>0</v>
      </c>
      <c r="T327" s="62">
        <v>0</v>
      </c>
      <c r="U327" s="62">
        <v>0</v>
      </c>
      <c r="V327" s="187">
        <v>0</v>
      </c>
      <c r="W327" s="62">
        <f t="shared" si="221"/>
        <v>0</v>
      </c>
      <c r="X327" s="62">
        <f t="shared" si="222"/>
        <v>0</v>
      </c>
      <c r="Y327" s="188" t="e">
        <f>(X327-W327)/W327*100</f>
        <v>#DIV/0!</v>
      </c>
      <c r="Z327" s="184">
        <v>0</v>
      </c>
      <c r="AA327" s="185">
        <v>0</v>
      </c>
      <c r="AB327" s="189">
        <v>0</v>
      </c>
      <c r="AC327" s="63">
        <f t="shared" si="223"/>
        <v>0</v>
      </c>
      <c r="AD327" s="63">
        <f t="shared" si="224"/>
        <v>0</v>
      </c>
      <c r="AE327" s="64" t="e">
        <f>(AD327-AC327)/AC327*100</f>
        <v>#DIV/0!</v>
      </c>
      <c r="AF327" s="185">
        <v>0</v>
      </c>
      <c r="AG327" s="65">
        <v>0</v>
      </c>
      <c r="AH327" s="62">
        <v>0</v>
      </c>
      <c r="AI327" s="60">
        <f t="shared" si="225"/>
        <v>0</v>
      </c>
      <c r="AJ327" s="63"/>
      <c r="AK327" s="63"/>
      <c r="AL327" s="63"/>
      <c r="AM327" s="66"/>
      <c r="AN327" s="63"/>
      <c r="AO327" s="63"/>
      <c r="AP327" s="63"/>
      <c r="AQ327" s="63"/>
      <c r="AR327" s="190">
        <v>0</v>
      </c>
      <c r="AS327" s="184">
        <v>0</v>
      </c>
      <c r="AT327" s="185">
        <v>0</v>
      </c>
      <c r="AU327" s="186">
        <v>0</v>
      </c>
      <c r="AY327" s="194">
        <v>8472</v>
      </c>
      <c r="AZ327" s="182" t="s">
        <v>469</v>
      </c>
      <c r="BE327" s="196">
        <v>106</v>
      </c>
      <c r="BF327" s="196">
        <v>0</v>
      </c>
      <c r="BG327" s="196">
        <v>17.632000000000001</v>
      </c>
      <c r="BH327" s="196">
        <v>1.4</v>
      </c>
      <c r="BI327" s="197">
        <v>0</v>
      </c>
      <c r="BJ327" s="14">
        <f>(BI327-BH327)/BH327*100</f>
        <v>-100</v>
      </c>
      <c r="BK327" s="15">
        <v>0</v>
      </c>
      <c r="BL327" s="184">
        <v>0</v>
      </c>
      <c r="BM327" s="185">
        <v>0</v>
      </c>
      <c r="BN327" s="186">
        <v>0</v>
      </c>
      <c r="BO327" s="62">
        <f t="shared" si="226"/>
        <v>0</v>
      </c>
      <c r="BP327" s="62">
        <f t="shared" si="227"/>
        <v>0</v>
      </c>
      <c r="BQ327" s="17">
        <v>0</v>
      </c>
      <c r="BR327" s="62">
        <v>0</v>
      </c>
      <c r="BS327" s="62">
        <v>0</v>
      </c>
      <c r="BT327" s="17">
        <v>0</v>
      </c>
      <c r="BU327" s="62">
        <f t="shared" si="228"/>
        <v>0</v>
      </c>
      <c r="BV327" s="62">
        <f t="shared" si="229"/>
        <v>0</v>
      </c>
      <c r="BW327" s="188" t="e">
        <f>(BV327-BU327)/BU327*100</f>
        <v>#DIV/0!</v>
      </c>
      <c r="BX327" s="184">
        <v>0</v>
      </c>
      <c r="BY327" s="185">
        <v>0</v>
      </c>
      <c r="BZ327" s="189">
        <v>0</v>
      </c>
      <c r="CA327" s="63">
        <f t="shared" si="230"/>
        <v>0</v>
      </c>
      <c r="CB327" s="63">
        <f t="shared" si="231"/>
        <v>0</v>
      </c>
      <c r="CC327" s="64" t="e">
        <f>(CB327-CA327)/CA327*100</f>
        <v>#DIV/0!</v>
      </c>
      <c r="CD327" s="185">
        <v>0</v>
      </c>
      <c r="CE327" s="65">
        <v>0</v>
      </c>
      <c r="CF327" s="62">
        <v>0</v>
      </c>
      <c r="CG327" s="60">
        <f t="shared" si="232"/>
        <v>0</v>
      </c>
      <c r="CH327" s="63"/>
      <c r="CI327" s="63"/>
      <c r="CJ327" s="63"/>
      <c r="CK327" s="66"/>
      <c r="CL327" s="63"/>
      <c r="CM327" s="63"/>
      <c r="CN327" s="63"/>
      <c r="CO327" s="63"/>
      <c r="CP327" s="190">
        <v>0</v>
      </c>
      <c r="CQ327" s="184">
        <v>0</v>
      </c>
      <c r="CR327" s="185">
        <v>0</v>
      </c>
      <c r="CS327" s="186">
        <v>0</v>
      </c>
    </row>
    <row r="328" spans="3:97" ht="13.5" hidden="1" x14ac:dyDescent="0.25">
      <c r="C328" s="181">
        <v>8474</v>
      </c>
      <c r="D328" s="182" t="s">
        <v>470</v>
      </c>
      <c r="G328" s="184">
        <v>950</v>
      </c>
      <c r="H328" s="184">
        <v>1888</v>
      </c>
      <c r="I328" s="184">
        <v>810.82299999999998</v>
      </c>
      <c r="J328" s="184">
        <v>5052</v>
      </c>
      <c r="K328" s="185">
        <v>1500</v>
      </c>
      <c r="L328" s="14">
        <f>(K328-J328)/J328*100</f>
        <v>-70.308788598574822</v>
      </c>
      <c r="M328" s="15">
        <f>LOGEST(G328:K328)*100-100</f>
        <v>20.898152969555369</v>
      </c>
      <c r="N328" s="184">
        <v>0</v>
      </c>
      <c r="O328" s="185">
        <v>0</v>
      </c>
      <c r="P328" s="186">
        <v>0</v>
      </c>
      <c r="Q328" s="62">
        <f t="shared" si="219"/>
        <v>0</v>
      </c>
      <c r="R328" s="62">
        <f t="shared" si="220"/>
        <v>0</v>
      </c>
      <c r="S328" s="17">
        <v>100</v>
      </c>
      <c r="T328" s="62">
        <v>0</v>
      </c>
      <c r="U328" s="62">
        <v>0</v>
      </c>
      <c r="V328" s="187">
        <v>0</v>
      </c>
      <c r="W328" s="62">
        <f t="shared" si="221"/>
        <v>0</v>
      </c>
      <c r="X328" s="62">
        <f t="shared" si="222"/>
        <v>0</v>
      </c>
      <c r="Y328" s="188" t="e">
        <f>(X328-W328)/W328*100</f>
        <v>#DIV/0!</v>
      </c>
      <c r="Z328" s="184">
        <v>0</v>
      </c>
      <c r="AA328" s="185">
        <v>1500</v>
      </c>
      <c r="AB328" s="189">
        <v>100</v>
      </c>
      <c r="AC328" s="63">
        <f t="shared" si="223"/>
        <v>0</v>
      </c>
      <c r="AD328" s="63">
        <f t="shared" si="224"/>
        <v>0</v>
      </c>
      <c r="AE328" s="64" t="e">
        <f>(AD328-AC328)/AC328*100</f>
        <v>#DIV/0!</v>
      </c>
      <c r="AF328" s="185">
        <v>0</v>
      </c>
      <c r="AG328" s="65">
        <v>0</v>
      </c>
      <c r="AH328" s="62">
        <v>0</v>
      </c>
      <c r="AI328" s="60">
        <f t="shared" si="225"/>
        <v>0</v>
      </c>
      <c r="AJ328" s="63"/>
      <c r="AK328" s="63"/>
      <c r="AL328" s="63"/>
      <c r="AM328" s="66"/>
      <c r="AN328" s="63"/>
      <c r="AO328" s="63"/>
      <c r="AP328" s="63"/>
      <c r="AQ328" s="63"/>
      <c r="AR328" s="190">
        <v>0</v>
      </c>
      <c r="AS328" s="184">
        <v>0</v>
      </c>
      <c r="AT328" s="185">
        <v>0</v>
      </c>
      <c r="AU328" s="186">
        <v>0</v>
      </c>
      <c r="AY328" s="194">
        <v>8474</v>
      </c>
      <c r="AZ328" s="182" t="s">
        <v>470</v>
      </c>
      <c r="BE328" s="196">
        <v>105</v>
      </c>
      <c r="BF328" s="196">
        <v>1379.5</v>
      </c>
      <c r="BG328" s="196">
        <v>546</v>
      </c>
      <c r="BH328" s="196">
        <v>990</v>
      </c>
      <c r="BI328" s="197">
        <v>3000</v>
      </c>
      <c r="BJ328" s="14">
        <f>(BI328-BH328)/BH328*100</f>
        <v>203.03030303030303</v>
      </c>
      <c r="BK328" s="15">
        <f>LOGEST(BE328:BI328)*100-100</f>
        <v>89.137541734343216</v>
      </c>
      <c r="BL328" s="184">
        <v>0</v>
      </c>
      <c r="BM328" s="185">
        <v>0</v>
      </c>
      <c r="BN328" s="186">
        <v>0</v>
      </c>
      <c r="BO328" s="62">
        <f t="shared" si="226"/>
        <v>0</v>
      </c>
      <c r="BP328" s="62">
        <f t="shared" si="227"/>
        <v>0</v>
      </c>
      <c r="BQ328" s="17">
        <v>100</v>
      </c>
      <c r="BR328" s="62">
        <v>0</v>
      </c>
      <c r="BS328" s="62">
        <v>0</v>
      </c>
      <c r="BT328" s="17">
        <v>0</v>
      </c>
      <c r="BU328" s="62">
        <f t="shared" si="228"/>
        <v>0</v>
      </c>
      <c r="BV328" s="62">
        <f t="shared" si="229"/>
        <v>0</v>
      </c>
      <c r="BW328" s="188" t="e">
        <f>(BV328-BU328)/BU328*100</f>
        <v>#DIV/0!</v>
      </c>
      <c r="BX328" s="184">
        <v>0</v>
      </c>
      <c r="BY328" s="185">
        <v>3000</v>
      </c>
      <c r="BZ328" s="189">
        <v>100</v>
      </c>
      <c r="CA328" s="63">
        <f t="shared" si="230"/>
        <v>0</v>
      </c>
      <c r="CB328" s="63">
        <f t="shared" si="231"/>
        <v>0</v>
      </c>
      <c r="CC328" s="64" t="e">
        <f>(CB328-CA328)/CA328*100</f>
        <v>#DIV/0!</v>
      </c>
      <c r="CD328" s="185">
        <v>0</v>
      </c>
      <c r="CE328" s="65">
        <v>0</v>
      </c>
      <c r="CF328" s="62">
        <v>0</v>
      </c>
      <c r="CG328" s="60">
        <f t="shared" si="232"/>
        <v>0</v>
      </c>
      <c r="CH328" s="63"/>
      <c r="CI328" s="63"/>
      <c r="CJ328" s="63"/>
      <c r="CK328" s="66"/>
      <c r="CL328" s="63"/>
      <c r="CM328" s="63"/>
      <c r="CN328" s="63"/>
      <c r="CO328" s="63"/>
      <c r="CP328" s="190">
        <v>0</v>
      </c>
      <c r="CQ328" s="184">
        <v>0</v>
      </c>
      <c r="CR328" s="185">
        <v>0</v>
      </c>
      <c r="CS328" s="186">
        <v>0</v>
      </c>
    </row>
    <row r="329" spans="3:97" ht="13.5" hidden="1" x14ac:dyDescent="0.25">
      <c r="C329" s="181">
        <v>8475</v>
      </c>
      <c r="D329" s="182" t="s">
        <v>471</v>
      </c>
      <c r="G329" s="184">
        <v>0</v>
      </c>
      <c r="H329" s="184">
        <v>0</v>
      </c>
      <c r="I329" s="184">
        <v>21848.769</v>
      </c>
      <c r="J329" s="184">
        <v>22095.91</v>
      </c>
      <c r="K329" s="185">
        <v>4491.0839999999998</v>
      </c>
      <c r="L329" s="14">
        <f>(K329-J329)/J329*100</f>
        <v>-79.674591361025634</v>
      </c>
      <c r="M329" s="15">
        <v>0</v>
      </c>
      <c r="N329" s="184">
        <v>4491.0839999999998</v>
      </c>
      <c r="O329" s="185">
        <v>0</v>
      </c>
      <c r="P329" s="186">
        <f>(O329-N329)/N329*100</f>
        <v>-100</v>
      </c>
      <c r="Q329" s="62">
        <f t="shared" si="219"/>
        <v>5771.3180000000002</v>
      </c>
      <c r="R329" s="62">
        <f t="shared" si="220"/>
        <v>0</v>
      </c>
      <c r="S329" s="17">
        <f>(R329-Q329)/Q329*100</f>
        <v>-100</v>
      </c>
      <c r="T329" s="62">
        <v>11220.632999999998</v>
      </c>
      <c r="U329" s="62">
        <v>0</v>
      </c>
      <c r="V329" s="187">
        <v>-100</v>
      </c>
      <c r="W329" s="62">
        <f t="shared" si="221"/>
        <v>-16991.950999999997</v>
      </c>
      <c r="X329" s="62">
        <f t="shared" si="222"/>
        <v>0</v>
      </c>
      <c r="Y329" s="188">
        <f>(X329-W329)/W329*100</f>
        <v>-100</v>
      </c>
      <c r="Z329" s="184">
        <v>10262.402</v>
      </c>
      <c r="AA329" s="185">
        <v>4491.0839999999998</v>
      </c>
      <c r="AB329" s="189">
        <f>(AA329-Z329)/Z329*100</f>
        <v>-56.237496835536163</v>
      </c>
      <c r="AC329" s="63">
        <f t="shared" si="223"/>
        <v>-5771.3180000000002</v>
      </c>
      <c r="AD329" s="63">
        <f t="shared" si="224"/>
        <v>0</v>
      </c>
      <c r="AE329" s="64">
        <f>(AD329-AC329)/AC329*100</f>
        <v>-100</v>
      </c>
      <c r="AF329" s="185">
        <v>0</v>
      </c>
      <c r="AG329" s="65">
        <v>0</v>
      </c>
      <c r="AH329" s="62">
        <v>0</v>
      </c>
      <c r="AI329" s="60">
        <f t="shared" si="225"/>
        <v>0</v>
      </c>
      <c r="AJ329" s="63"/>
      <c r="AK329" s="63"/>
      <c r="AL329" s="63"/>
      <c r="AM329" s="66"/>
      <c r="AN329" s="63"/>
      <c r="AO329" s="63"/>
      <c r="AP329" s="63"/>
      <c r="AQ329" s="63"/>
      <c r="AR329" s="190">
        <v>0</v>
      </c>
      <c r="AS329" s="184">
        <v>4491.0839999999998</v>
      </c>
      <c r="AT329" s="185">
        <v>0</v>
      </c>
      <c r="AU329" s="186">
        <f>(AT329-AS329)/AS329*100</f>
        <v>-100</v>
      </c>
      <c r="AY329" s="194">
        <v>8475</v>
      </c>
      <c r="AZ329" s="182" t="s">
        <v>471</v>
      </c>
      <c r="BE329" s="196">
        <v>0</v>
      </c>
      <c r="BF329" s="196">
        <v>0</v>
      </c>
      <c r="BG329" s="196">
        <v>153.69999999999999</v>
      </c>
      <c r="BH329" s="196">
        <v>100.2</v>
      </c>
      <c r="BI329" s="197">
        <v>43.8</v>
      </c>
      <c r="BJ329" s="14">
        <f>(BI329-BH329)/BH329*100</f>
        <v>-56.287425149700596</v>
      </c>
      <c r="BK329" s="15">
        <v>0</v>
      </c>
      <c r="BL329" s="184">
        <v>43.8</v>
      </c>
      <c r="BM329" s="185">
        <v>0</v>
      </c>
      <c r="BN329" s="186">
        <f>(BM329-BL329)/BL329*100</f>
        <v>-100</v>
      </c>
      <c r="BO329" s="62">
        <f t="shared" si="226"/>
        <v>0.20000000000000284</v>
      </c>
      <c r="BP329" s="62">
        <f t="shared" si="227"/>
        <v>0</v>
      </c>
      <c r="BQ329" s="17">
        <f>(BP329-BO329)/BO329*100</f>
        <v>-100</v>
      </c>
      <c r="BR329" s="62">
        <v>34.200000000000003</v>
      </c>
      <c r="BS329" s="62">
        <v>0</v>
      </c>
      <c r="BT329" s="17">
        <v>-100</v>
      </c>
      <c r="BU329" s="62">
        <f t="shared" si="228"/>
        <v>-34.400000000000006</v>
      </c>
      <c r="BV329" s="62">
        <f t="shared" si="229"/>
        <v>0</v>
      </c>
      <c r="BW329" s="188">
        <f>(BV329-BU329)/BU329*100</f>
        <v>-100</v>
      </c>
      <c r="BX329" s="184">
        <v>44</v>
      </c>
      <c r="BY329" s="185">
        <v>43.8</v>
      </c>
      <c r="BZ329" s="189">
        <f>(BY329-BX329)/BX329*100</f>
        <v>-0.45454545454546103</v>
      </c>
      <c r="CA329" s="63">
        <f t="shared" si="230"/>
        <v>-0.20000000000000284</v>
      </c>
      <c r="CB329" s="63">
        <f t="shared" si="231"/>
        <v>0</v>
      </c>
      <c r="CC329" s="64">
        <f>(CB329-CA329)/CA329*100</f>
        <v>-100</v>
      </c>
      <c r="CD329" s="185">
        <v>0</v>
      </c>
      <c r="CE329" s="65">
        <v>0</v>
      </c>
      <c r="CF329" s="62">
        <v>0</v>
      </c>
      <c r="CG329" s="60">
        <f t="shared" si="232"/>
        <v>0</v>
      </c>
      <c r="CH329" s="63"/>
      <c r="CI329" s="63"/>
      <c r="CJ329" s="63"/>
      <c r="CK329" s="66"/>
      <c r="CL329" s="63"/>
      <c r="CM329" s="63"/>
      <c r="CN329" s="63"/>
      <c r="CO329" s="63"/>
      <c r="CP329" s="190">
        <v>0</v>
      </c>
      <c r="CQ329" s="184">
        <v>43.8</v>
      </c>
      <c r="CR329" s="185">
        <v>0</v>
      </c>
      <c r="CS329" s="186">
        <f>(CR329-CQ329)/CQ329*100</f>
        <v>-100</v>
      </c>
    </row>
    <row r="330" spans="3:97" ht="27" hidden="1" x14ac:dyDescent="0.25">
      <c r="C330" s="181">
        <v>8486</v>
      </c>
      <c r="D330" s="182" t="s">
        <v>472</v>
      </c>
      <c r="G330" s="184">
        <v>940</v>
      </c>
      <c r="H330" s="184">
        <v>0</v>
      </c>
      <c r="I330" s="184">
        <v>5.34</v>
      </c>
      <c r="J330" s="184">
        <v>0</v>
      </c>
      <c r="K330" s="185">
        <v>0</v>
      </c>
      <c r="L330" s="14">
        <v>0</v>
      </c>
      <c r="M330" s="15">
        <v>0</v>
      </c>
      <c r="N330" s="184">
        <v>0</v>
      </c>
      <c r="O330" s="185">
        <v>0</v>
      </c>
      <c r="P330" s="186">
        <v>0</v>
      </c>
      <c r="Q330" s="62">
        <f t="shared" si="219"/>
        <v>0</v>
      </c>
      <c r="R330" s="62">
        <f t="shared" si="220"/>
        <v>0</v>
      </c>
      <c r="S330" s="17">
        <v>0</v>
      </c>
      <c r="T330" s="62">
        <v>0</v>
      </c>
      <c r="U330" s="62">
        <v>0</v>
      </c>
      <c r="V330" s="187">
        <v>0</v>
      </c>
      <c r="W330" s="62">
        <f t="shared" si="221"/>
        <v>0</v>
      </c>
      <c r="X330" s="62">
        <f t="shared" si="222"/>
        <v>0</v>
      </c>
      <c r="Y330" s="188">
        <v>0</v>
      </c>
      <c r="Z330" s="184">
        <v>0</v>
      </c>
      <c r="AA330" s="185">
        <v>0</v>
      </c>
      <c r="AB330" s="189">
        <v>0</v>
      </c>
      <c r="AC330" s="63">
        <f t="shared" si="223"/>
        <v>0</v>
      </c>
      <c r="AD330" s="63">
        <f t="shared" si="224"/>
        <v>0</v>
      </c>
      <c r="AE330" s="64">
        <v>0</v>
      </c>
      <c r="AF330" s="185">
        <v>0</v>
      </c>
      <c r="AG330" s="65">
        <v>0</v>
      </c>
      <c r="AH330" s="62">
        <v>0</v>
      </c>
      <c r="AI330" s="60">
        <f t="shared" si="225"/>
        <v>0</v>
      </c>
      <c r="AJ330" s="63"/>
      <c r="AK330" s="63"/>
      <c r="AL330" s="63"/>
      <c r="AM330" s="66"/>
      <c r="AN330" s="63"/>
      <c r="AO330" s="63"/>
      <c r="AP330" s="63"/>
      <c r="AQ330" s="63"/>
      <c r="AR330" s="190">
        <v>0</v>
      </c>
      <c r="AS330" s="184">
        <v>0</v>
      </c>
      <c r="AT330" s="185">
        <v>0</v>
      </c>
      <c r="AU330" s="186">
        <v>0</v>
      </c>
      <c r="AY330" s="194">
        <v>8486</v>
      </c>
      <c r="AZ330" s="182" t="s">
        <v>472</v>
      </c>
      <c r="BE330" s="196">
        <v>1486</v>
      </c>
      <c r="BF330" s="196">
        <v>0</v>
      </c>
      <c r="BG330" s="196">
        <v>3</v>
      </c>
      <c r="BH330" s="196">
        <v>0</v>
      </c>
      <c r="BI330" s="197">
        <v>0</v>
      </c>
      <c r="BJ330" s="14">
        <v>0</v>
      </c>
      <c r="BK330" s="15">
        <v>0</v>
      </c>
      <c r="BL330" s="184">
        <v>0</v>
      </c>
      <c r="BM330" s="185">
        <v>0</v>
      </c>
      <c r="BN330" s="186">
        <v>0</v>
      </c>
      <c r="BO330" s="62">
        <f t="shared" si="226"/>
        <v>0</v>
      </c>
      <c r="BP330" s="62">
        <f t="shared" si="227"/>
        <v>0</v>
      </c>
      <c r="BQ330" s="17">
        <v>0</v>
      </c>
      <c r="BR330" s="62">
        <v>0</v>
      </c>
      <c r="BS330" s="62">
        <v>0</v>
      </c>
      <c r="BT330" s="17">
        <v>0</v>
      </c>
      <c r="BU330" s="62">
        <f t="shared" si="228"/>
        <v>0</v>
      </c>
      <c r="BV330" s="62">
        <f t="shared" si="229"/>
        <v>0</v>
      </c>
      <c r="BW330" s="188">
        <v>0</v>
      </c>
      <c r="BX330" s="184">
        <v>0</v>
      </c>
      <c r="BY330" s="185">
        <v>0</v>
      </c>
      <c r="BZ330" s="189">
        <v>0</v>
      </c>
      <c r="CA330" s="63">
        <f t="shared" si="230"/>
        <v>0</v>
      </c>
      <c r="CB330" s="63">
        <f t="shared" si="231"/>
        <v>0</v>
      </c>
      <c r="CC330" s="64">
        <v>0</v>
      </c>
      <c r="CD330" s="185">
        <v>0</v>
      </c>
      <c r="CE330" s="65">
        <v>0</v>
      </c>
      <c r="CF330" s="62">
        <v>0</v>
      </c>
      <c r="CG330" s="60">
        <f t="shared" si="232"/>
        <v>0</v>
      </c>
      <c r="CH330" s="63"/>
      <c r="CI330" s="63"/>
      <c r="CJ330" s="63"/>
      <c r="CK330" s="66"/>
      <c r="CL330" s="63"/>
      <c r="CM330" s="63"/>
      <c r="CN330" s="63"/>
      <c r="CO330" s="63"/>
      <c r="CP330" s="190">
        <v>0</v>
      </c>
      <c r="CQ330" s="184">
        <v>0</v>
      </c>
      <c r="CR330" s="185">
        <v>0</v>
      </c>
      <c r="CS330" s="186">
        <v>0</v>
      </c>
    </row>
    <row r="331" spans="3:97" ht="13.5" hidden="1" x14ac:dyDescent="0.25">
      <c r="C331" s="181">
        <v>8487</v>
      </c>
      <c r="D331" s="182" t="s">
        <v>473</v>
      </c>
      <c r="G331" s="184">
        <v>0</v>
      </c>
      <c r="H331" s="184">
        <v>0</v>
      </c>
      <c r="I331" s="184">
        <v>0</v>
      </c>
      <c r="J331" s="184">
        <v>6480.2709999999997</v>
      </c>
      <c r="K331" s="185">
        <v>10000</v>
      </c>
      <c r="L331" s="14">
        <f>(K331-J331)/J331*100</f>
        <v>54.314534068096854</v>
      </c>
      <c r="M331" s="15">
        <v>0</v>
      </c>
      <c r="N331" s="184">
        <v>10000</v>
      </c>
      <c r="O331" s="185">
        <v>0</v>
      </c>
      <c r="P331" s="186">
        <f>(O331-N331)/N331*100</f>
        <v>-100</v>
      </c>
      <c r="Q331" s="62">
        <f t="shared" ref="Q331:Q350" si="235">Z331-N331</f>
        <v>-8950</v>
      </c>
      <c r="R331" s="62">
        <f t="shared" ref="R331:R350" si="236">SUM(AI331:AK331)</f>
        <v>0</v>
      </c>
      <c r="S331" s="17">
        <f>(R331-Q331)/Q331*100</f>
        <v>-100</v>
      </c>
      <c r="T331" s="62">
        <v>0</v>
      </c>
      <c r="U331" s="62">
        <v>0</v>
      </c>
      <c r="V331" s="187">
        <v>0</v>
      </c>
      <c r="W331" s="62">
        <f t="shared" ref="W331:W350" si="237">AS331-T331-Q331-N331</f>
        <v>8950</v>
      </c>
      <c r="X331" s="62">
        <f t="shared" ref="X331:X350" si="238">SUM(AO331:AQ331)</f>
        <v>0</v>
      </c>
      <c r="Y331" s="188">
        <f>(X331-W331)/W331*100</f>
        <v>-100</v>
      </c>
      <c r="Z331" s="184">
        <v>1050</v>
      </c>
      <c r="AA331" s="185">
        <v>10000</v>
      </c>
      <c r="AB331" s="189">
        <f>(AA331-Z331)/Z331*100</f>
        <v>852.38095238095241</v>
      </c>
      <c r="AC331" s="63">
        <f t="shared" ref="AC331:AC350" si="239">AS331-Z331</f>
        <v>8950</v>
      </c>
      <c r="AD331" s="63">
        <f t="shared" ref="AD331:AD350" si="240">SUM(AL331:AQ331)</f>
        <v>0</v>
      </c>
      <c r="AE331" s="64">
        <f>(AD331-AC331)/AC331*100</f>
        <v>-100</v>
      </c>
      <c r="AF331" s="185">
        <v>0</v>
      </c>
      <c r="AG331" s="65">
        <v>0</v>
      </c>
      <c r="AH331" s="62">
        <v>0</v>
      </c>
      <c r="AI331" s="60">
        <f t="shared" ref="AI331:AI350" si="241">AT331-AH331-AG331-AF331</f>
        <v>0</v>
      </c>
      <c r="AJ331" s="63"/>
      <c r="AK331" s="63"/>
      <c r="AL331" s="63"/>
      <c r="AM331" s="66"/>
      <c r="AN331" s="63"/>
      <c r="AO331" s="63"/>
      <c r="AP331" s="63"/>
      <c r="AQ331" s="63"/>
      <c r="AR331" s="190">
        <v>0</v>
      </c>
      <c r="AS331" s="184">
        <v>10000</v>
      </c>
      <c r="AT331" s="185">
        <v>0</v>
      </c>
      <c r="AU331" s="186">
        <f>(AT331-AS331)/AS331*100</f>
        <v>-100</v>
      </c>
      <c r="AY331" s="194">
        <v>8487</v>
      </c>
      <c r="AZ331" s="182" t="s">
        <v>473</v>
      </c>
      <c r="BE331" s="196">
        <v>0</v>
      </c>
      <c r="BF331" s="196">
        <v>0</v>
      </c>
      <c r="BG331" s="196">
        <v>0</v>
      </c>
      <c r="BH331" s="196">
        <v>45</v>
      </c>
      <c r="BI331" s="197">
        <v>9420</v>
      </c>
      <c r="BJ331" s="14">
        <f>(BI331-BH331)/BH331*100</f>
        <v>20833.333333333336</v>
      </c>
      <c r="BK331" s="15">
        <v>0</v>
      </c>
      <c r="BL331" s="184">
        <v>9420</v>
      </c>
      <c r="BM331" s="185">
        <v>0</v>
      </c>
      <c r="BN331" s="186">
        <f>(BM331-BL331)/BL331*100</f>
        <v>-100</v>
      </c>
      <c r="BO331" s="62">
        <f t="shared" ref="BO331:BO350" si="242">BX331-BL331</f>
        <v>-9415</v>
      </c>
      <c r="BP331" s="62">
        <f t="shared" ref="BP331:BP350" si="243">SUM(CG331:CI331)</f>
        <v>0</v>
      </c>
      <c r="BQ331" s="17">
        <f>(BP331-BO331)/BO331*100</f>
        <v>-100</v>
      </c>
      <c r="BR331" s="62">
        <v>0</v>
      </c>
      <c r="BS331" s="62">
        <v>0</v>
      </c>
      <c r="BT331" s="17">
        <v>0</v>
      </c>
      <c r="BU331" s="62">
        <f t="shared" ref="BU331:BU350" si="244">CQ331-BR331-BO331-BL331</f>
        <v>9415</v>
      </c>
      <c r="BV331" s="62">
        <f t="shared" ref="BV331:BV350" si="245">SUM(CM331:CO331)</f>
        <v>0</v>
      </c>
      <c r="BW331" s="188">
        <f>(BV331-BU331)/BU331*100</f>
        <v>-100</v>
      </c>
      <c r="BX331" s="184">
        <v>5</v>
      </c>
      <c r="BY331" s="185">
        <v>9420</v>
      </c>
      <c r="BZ331" s="189">
        <f>(BY331-BX331)/BX331*100</f>
        <v>188300</v>
      </c>
      <c r="CA331" s="63">
        <f t="shared" ref="CA331:CA350" si="246">CQ331-BX331</f>
        <v>9415</v>
      </c>
      <c r="CB331" s="63">
        <f t="shared" ref="CB331:CB350" si="247">SUM(CJ331:CO331)</f>
        <v>0</v>
      </c>
      <c r="CC331" s="64">
        <f>(CB331-CA331)/CA331*100</f>
        <v>-100</v>
      </c>
      <c r="CD331" s="185">
        <v>0</v>
      </c>
      <c r="CE331" s="65">
        <v>0</v>
      </c>
      <c r="CF331" s="62">
        <v>0</v>
      </c>
      <c r="CG331" s="60">
        <f t="shared" ref="CG331:CG350" si="248">CR331-CF331-CE331-CD331</f>
        <v>0</v>
      </c>
      <c r="CH331" s="63"/>
      <c r="CI331" s="63"/>
      <c r="CJ331" s="63"/>
      <c r="CK331" s="66"/>
      <c r="CL331" s="63"/>
      <c r="CM331" s="63"/>
      <c r="CN331" s="63"/>
      <c r="CO331" s="63"/>
      <c r="CP331" s="190">
        <v>0</v>
      </c>
      <c r="CQ331" s="184">
        <v>9420</v>
      </c>
      <c r="CR331" s="185">
        <v>0</v>
      </c>
      <c r="CS331" s="186">
        <f>(CR331-CQ331)/CQ331*100</f>
        <v>-100</v>
      </c>
    </row>
    <row r="332" spans="3:97" ht="27" hidden="1" x14ac:dyDescent="0.25">
      <c r="C332" s="181">
        <v>860610</v>
      </c>
      <c r="D332" s="182" t="s">
        <v>474</v>
      </c>
      <c r="G332" s="184">
        <v>162056</v>
      </c>
      <c r="H332" s="184">
        <v>224289.05</v>
      </c>
      <c r="I332" s="184">
        <v>92478.221999999994</v>
      </c>
      <c r="J332" s="184">
        <v>51979.210000000006</v>
      </c>
      <c r="K332" s="185">
        <v>344</v>
      </c>
      <c r="L332" s="14">
        <f>(K332-J332)/J332*100</f>
        <v>-99.338196944509164</v>
      </c>
      <c r="M332" s="15">
        <f>LOGEST(G332:K332)*100-100</f>
        <v>-74.772115975919206</v>
      </c>
      <c r="N332" s="184">
        <v>0</v>
      </c>
      <c r="O332" s="185">
        <v>0</v>
      </c>
      <c r="P332" s="186">
        <v>0</v>
      </c>
      <c r="Q332" s="62">
        <f t="shared" si="235"/>
        <v>1126.22</v>
      </c>
      <c r="R332" s="62">
        <f t="shared" si="236"/>
        <v>0</v>
      </c>
      <c r="S332" s="17">
        <f>(R332-Q332)/Q332*100</f>
        <v>-100</v>
      </c>
      <c r="T332" s="62">
        <v>44285.990000000005</v>
      </c>
      <c r="U332" s="62">
        <v>120</v>
      </c>
      <c r="V332" s="187">
        <v>-99.729033945046723</v>
      </c>
      <c r="W332" s="62">
        <f t="shared" si="237"/>
        <v>-45408.210000000006</v>
      </c>
      <c r="X332" s="62">
        <f t="shared" si="238"/>
        <v>0</v>
      </c>
      <c r="Y332" s="188">
        <f>(X332-W332)/W332*100</f>
        <v>-100</v>
      </c>
      <c r="Z332" s="184">
        <v>1126.22</v>
      </c>
      <c r="AA332" s="185">
        <v>224</v>
      </c>
      <c r="AB332" s="189">
        <f>(AA332-Z332)/Z332*100</f>
        <v>-80.110457992221768</v>
      </c>
      <c r="AC332" s="63">
        <f t="shared" si="239"/>
        <v>-1122.22</v>
      </c>
      <c r="AD332" s="63">
        <f t="shared" si="240"/>
        <v>0</v>
      </c>
      <c r="AE332" s="64">
        <f>(AD332-AC332)/AC332*100</f>
        <v>-100</v>
      </c>
      <c r="AF332" s="185">
        <v>0</v>
      </c>
      <c r="AG332" s="65">
        <v>0</v>
      </c>
      <c r="AH332" s="62">
        <v>0</v>
      </c>
      <c r="AI332" s="60">
        <f t="shared" si="241"/>
        <v>0</v>
      </c>
      <c r="AJ332" s="63"/>
      <c r="AK332" s="63"/>
      <c r="AL332" s="63"/>
      <c r="AM332" s="66"/>
      <c r="AN332" s="63"/>
      <c r="AO332" s="63"/>
      <c r="AP332" s="63"/>
      <c r="AQ332" s="63"/>
      <c r="AR332" s="190">
        <v>0</v>
      </c>
      <c r="AS332" s="184">
        <v>4</v>
      </c>
      <c r="AT332" s="185">
        <v>0</v>
      </c>
      <c r="AU332" s="186">
        <f>(AT332-AS332)/AS332*100</f>
        <v>-100</v>
      </c>
      <c r="AY332" s="194">
        <v>860610</v>
      </c>
      <c r="AZ332" s="182" t="s">
        <v>474</v>
      </c>
      <c r="BE332" s="196">
        <v>23320</v>
      </c>
      <c r="BF332" s="196">
        <v>16529.400000000001</v>
      </c>
      <c r="BG332" s="196">
        <v>17288.400000000001</v>
      </c>
      <c r="BH332" s="196">
        <v>21877.1</v>
      </c>
      <c r="BI332" s="197">
        <v>37.869999999999997</v>
      </c>
      <c r="BJ332" s="14">
        <f>(BI332-BH332)/BH332*100</f>
        <v>-99.826896617924689</v>
      </c>
      <c r="BK332" s="15">
        <f>LOGEST(BE332:BI332)*100-100</f>
        <v>-71.536610353705171</v>
      </c>
      <c r="BL332" s="184">
        <v>0</v>
      </c>
      <c r="BM332" s="185">
        <v>0</v>
      </c>
      <c r="BN332" s="186">
        <v>0</v>
      </c>
      <c r="BO332" s="62">
        <f t="shared" si="242"/>
        <v>1081.5999999999999</v>
      </c>
      <c r="BP332" s="62">
        <f t="shared" si="243"/>
        <v>0</v>
      </c>
      <c r="BQ332" s="17">
        <f>(BP332-BO332)/BO332*100</f>
        <v>-100</v>
      </c>
      <c r="BR332" s="62">
        <v>20482</v>
      </c>
      <c r="BS332" s="62">
        <v>4.4500000000000011</v>
      </c>
      <c r="BT332" s="17">
        <v>-99.978273606093154</v>
      </c>
      <c r="BU332" s="62">
        <f t="shared" si="244"/>
        <v>-21563.18</v>
      </c>
      <c r="BV332" s="62">
        <f t="shared" si="245"/>
        <v>0</v>
      </c>
      <c r="BW332" s="188">
        <f>(BV332-BU332)/BU332*100</f>
        <v>-100</v>
      </c>
      <c r="BX332" s="184">
        <v>1081.5999999999999</v>
      </c>
      <c r="BY332" s="185">
        <v>33.42</v>
      </c>
      <c r="BZ332" s="189">
        <f>(BY332-BX332)/BX332*100</f>
        <v>-96.910133136094672</v>
      </c>
      <c r="CA332" s="63">
        <f t="shared" si="246"/>
        <v>-1081.1799999999998</v>
      </c>
      <c r="CB332" s="63">
        <f t="shared" si="247"/>
        <v>0</v>
      </c>
      <c r="CC332" s="64">
        <f>(CB332-CA332)/CA332*100</f>
        <v>-100</v>
      </c>
      <c r="CD332" s="185">
        <v>0</v>
      </c>
      <c r="CE332" s="65">
        <v>0</v>
      </c>
      <c r="CF332" s="62">
        <v>0</v>
      </c>
      <c r="CG332" s="60">
        <f t="shared" si="248"/>
        <v>0</v>
      </c>
      <c r="CH332" s="63"/>
      <c r="CI332" s="63"/>
      <c r="CJ332" s="63"/>
      <c r="CK332" s="66"/>
      <c r="CL332" s="63"/>
      <c r="CM332" s="63"/>
      <c r="CN332" s="63"/>
      <c r="CO332" s="63"/>
      <c r="CP332" s="190">
        <v>0</v>
      </c>
      <c r="CQ332" s="184">
        <v>0.42</v>
      </c>
      <c r="CR332" s="185">
        <v>0</v>
      </c>
      <c r="CS332" s="186">
        <f>(CR332-CQ332)/CQ332*100</f>
        <v>-100</v>
      </c>
    </row>
    <row r="333" spans="3:97" ht="13.5" hidden="1" x14ac:dyDescent="0.25">
      <c r="C333" s="181" t="s">
        <v>475</v>
      </c>
      <c r="D333" s="182" t="s">
        <v>476</v>
      </c>
      <c r="G333" s="184"/>
      <c r="H333" s="184"/>
      <c r="I333" s="184"/>
      <c r="J333" s="184"/>
      <c r="K333" s="185"/>
      <c r="L333" s="14">
        <v>0</v>
      </c>
      <c r="M333" s="15">
        <v>0</v>
      </c>
      <c r="N333" s="184"/>
      <c r="O333" s="185"/>
      <c r="P333" s="186">
        <v>0</v>
      </c>
      <c r="Q333" s="62">
        <f t="shared" si="235"/>
        <v>0</v>
      </c>
      <c r="R333" s="62">
        <f t="shared" si="236"/>
        <v>0</v>
      </c>
      <c r="S333" s="17">
        <v>0</v>
      </c>
      <c r="T333" s="62">
        <v>0</v>
      </c>
      <c r="U333" s="62">
        <v>0</v>
      </c>
      <c r="V333" s="187">
        <v>0</v>
      </c>
      <c r="W333" s="62">
        <f t="shared" si="237"/>
        <v>0</v>
      </c>
      <c r="X333" s="62">
        <f t="shared" si="238"/>
        <v>0</v>
      </c>
      <c r="Y333" s="188">
        <v>0</v>
      </c>
      <c r="Z333" s="184"/>
      <c r="AA333" s="185"/>
      <c r="AB333" s="189">
        <v>0</v>
      </c>
      <c r="AC333" s="63">
        <f t="shared" si="239"/>
        <v>0</v>
      </c>
      <c r="AD333" s="63">
        <f t="shared" si="240"/>
        <v>0</v>
      </c>
      <c r="AE333" s="64">
        <v>0</v>
      </c>
      <c r="AF333" s="185"/>
      <c r="AG333" s="65">
        <v>0</v>
      </c>
      <c r="AH333" s="62">
        <v>0</v>
      </c>
      <c r="AI333" s="60">
        <f t="shared" si="241"/>
        <v>0</v>
      </c>
      <c r="AJ333" s="63"/>
      <c r="AK333" s="63"/>
      <c r="AL333" s="63"/>
      <c r="AM333" s="66"/>
      <c r="AN333" s="63"/>
      <c r="AO333" s="63"/>
      <c r="AP333" s="63"/>
      <c r="AQ333" s="63"/>
      <c r="AR333" s="190">
        <v>0</v>
      </c>
      <c r="AS333" s="184"/>
      <c r="AT333" s="185"/>
      <c r="AU333" s="186">
        <v>0</v>
      </c>
      <c r="AY333" s="181" t="s">
        <v>475</v>
      </c>
      <c r="AZ333" s="182" t="s">
        <v>476</v>
      </c>
      <c r="BE333" s="196"/>
      <c r="BF333" s="196"/>
      <c r="BG333" s="196"/>
      <c r="BH333" s="196"/>
      <c r="BI333" s="197"/>
      <c r="BJ333" s="14">
        <v>0</v>
      </c>
      <c r="BK333" s="15">
        <v>0</v>
      </c>
      <c r="BL333" s="184"/>
      <c r="BM333" s="185"/>
      <c r="BN333" s="186">
        <v>0</v>
      </c>
      <c r="BO333" s="62">
        <f t="shared" si="242"/>
        <v>0</v>
      </c>
      <c r="BP333" s="62">
        <f t="shared" si="243"/>
        <v>0</v>
      </c>
      <c r="BQ333" s="17">
        <v>0</v>
      </c>
      <c r="BR333" s="62">
        <v>0</v>
      </c>
      <c r="BS333" s="62">
        <v>0</v>
      </c>
      <c r="BT333" s="17">
        <v>0</v>
      </c>
      <c r="BU333" s="62">
        <f t="shared" si="244"/>
        <v>0</v>
      </c>
      <c r="BV333" s="62">
        <f t="shared" si="245"/>
        <v>0</v>
      </c>
      <c r="BW333" s="188">
        <v>0</v>
      </c>
      <c r="BX333" s="184"/>
      <c r="BY333" s="185"/>
      <c r="BZ333" s="189">
        <v>0</v>
      </c>
      <c r="CA333" s="63">
        <f t="shared" si="246"/>
        <v>0</v>
      </c>
      <c r="CB333" s="63">
        <f t="shared" si="247"/>
        <v>0</v>
      </c>
      <c r="CC333" s="64">
        <v>0</v>
      </c>
      <c r="CD333" s="185"/>
      <c r="CE333" s="65">
        <v>0</v>
      </c>
      <c r="CF333" s="62">
        <v>0</v>
      </c>
      <c r="CG333" s="60">
        <f t="shared" si="248"/>
        <v>0</v>
      </c>
      <c r="CH333" s="63"/>
      <c r="CI333" s="63"/>
      <c r="CJ333" s="63"/>
      <c r="CK333" s="66"/>
      <c r="CL333" s="63"/>
      <c r="CM333" s="63"/>
      <c r="CN333" s="63"/>
      <c r="CO333" s="63"/>
      <c r="CP333" s="190">
        <v>0</v>
      </c>
      <c r="CQ333" s="184"/>
      <c r="CR333" s="185"/>
      <c r="CS333" s="186">
        <v>0</v>
      </c>
    </row>
    <row r="334" spans="3:97" ht="13.5" hidden="1" x14ac:dyDescent="0.25">
      <c r="C334" s="194" t="s">
        <v>477</v>
      </c>
      <c r="D334" s="182" t="s">
        <v>478</v>
      </c>
      <c r="G334" s="184"/>
      <c r="H334" s="184"/>
      <c r="I334" s="184"/>
      <c r="J334" s="184"/>
      <c r="K334" s="185"/>
      <c r="L334" s="14">
        <v>0</v>
      </c>
      <c r="M334" s="15">
        <v>0</v>
      </c>
      <c r="N334" s="184"/>
      <c r="O334" s="185"/>
      <c r="P334" s="186">
        <v>0</v>
      </c>
      <c r="Q334" s="62">
        <f t="shared" si="235"/>
        <v>0</v>
      </c>
      <c r="R334" s="62">
        <f t="shared" si="236"/>
        <v>0</v>
      </c>
      <c r="S334" s="17">
        <v>0</v>
      </c>
      <c r="T334" s="62">
        <v>0</v>
      </c>
      <c r="U334" s="62">
        <v>0</v>
      </c>
      <c r="V334" s="187">
        <v>0</v>
      </c>
      <c r="W334" s="62">
        <f t="shared" si="237"/>
        <v>0</v>
      </c>
      <c r="X334" s="62">
        <f t="shared" si="238"/>
        <v>0</v>
      </c>
      <c r="Y334" s="188">
        <v>0</v>
      </c>
      <c r="Z334" s="184"/>
      <c r="AA334" s="185"/>
      <c r="AB334" s="189">
        <v>0</v>
      </c>
      <c r="AC334" s="63">
        <f t="shared" si="239"/>
        <v>0</v>
      </c>
      <c r="AD334" s="63">
        <f t="shared" si="240"/>
        <v>0</v>
      </c>
      <c r="AE334" s="64">
        <v>0</v>
      </c>
      <c r="AF334" s="185"/>
      <c r="AG334" s="65">
        <v>0</v>
      </c>
      <c r="AH334" s="62">
        <v>0</v>
      </c>
      <c r="AI334" s="60">
        <f t="shared" si="241"/>
        <v>0</v>
      </c>
      <c r="AJ334" s="63"/>
      <c r="AK334" s="63"/>
      <c r="AL334" s="63"/>
      <c r="AM334" s="66"/>
      <c r="AN334" s="63"/>
      <c r="AO334" s="63"/>
      <c r="AP334" s="63"/>
      <c r="AQ334" s="63"/>
      <c r="AR334" s="190">
        <v>0</v>
      </c>
      <c r="AS334" s="184"/>
      <c r="AT334" s="185"/>
      <c r="AU334" s="186">
        <v>0</v>
      </c>
      <c r="AY334" s="194" t="s">
        <v>477</v>
      </c>
      <c r="AZ334" s="182" t="s">
        <v>478</v>
      </c>
      <c r="BE334" s="196"/>
      <c r="BF334" s="196"/>
      <c r="BG334" s="196"/>
      <c r="BH334" s="196"/>
      <c r="BI334" s="197"/>
      <c r="BJ334" s="14">
        <v>0</v>
      </c>
      <c r="BK334" s="15">
        <v>0</v>
      </c>
      <c r="BL334" s="184"/>
      <c r="BM334" s="185"/>
      <c r="BN334" s="186">
        <v>0</v>
      </c>
      <c r="BO334" s="62">
        <f t="shared" si="242"/>
        <v>0</v>
      </c>
      <c r="BP334" s="62">
        <f t="shared" si="243"/>
        <v>0</v>
      </c>
      <c r="BQ334" s="17">
        <v>0</v>
      </c>
      <c r="BR334" s="62">
        <v>0</v>
      </c>
      <c r="BS334" s="62">
        <v>0</v>
      </c>
      <c r="BT334" s="17">
        <v>0</v>
      </c>
      <c r="BU334" s="62">
        <f t="shared" si="244"/>
        <v>0</v>
      </c>
      <c r="BV334" s="62">
        <f t="shared" si="245"/>
        <v>0</v>
      </c>
      <c r="BW334" s="188">
        <v>0</v>
      </c>
      <c r="BX334" s="184"/>
      <c r="BY334" s="185"/>
      <c r="BZ334" s="189">
        <v>0</v>
      </c>
      <c r="CA334" s="63">
        <f t="shared" si="246"/>
        <v>0</v>
      </c>
      <c r="CB334" s="63">
        <f t="shared" si="247"/>
        <v>0</v>
      </c>
      <c r="CC334" s="64">
        <v>0</v>
      </c>
      <c r="CD334" s="185"/>
      <c r="CE334" s="65">
        <v>0</v>
      </c>
      <c r="CF334" s="62">
        <v>0</v>
      </c>
      <c r="CG334" s="60">
        <f t="shared" si="248"/>
        <v>0</v>
      </c>
      <c r="CH334" s="63"/>
      <c r="CI334" s="63"/>
      <c r="CJ334" s="63"/>
      <c r="CK334" s="66"/>
      <c r="CL334" s="63"/>
      <c r="CM334" s="63"/>
      <c r="CN334" s="63"/>
      <c r="CO334" s="63"/>
      <c r="CP334" s="190">
        <v>0</v>
      </c>
      <c r="CQ334" s="184"/>
      <c r="CR334" s="185"/>
      <c r="CS334" s="186">
        <v>0</v>
      </c>
    </row>
    <row r="335" spans="3:97" ht="13.5" hidden="1" x14ac:dyDescent="0.25">
      <c r="C335" s="194" t="s">
        <v>479</v>
      </c>
      <c r="D335" s="182" t="s">
        <v>480</v>
      </c>
      <c r="G335" s="184"/>
      <c r="H335" s="184"/>
      <c r="I335" s="184"/>
      <c r="J335" s="184"/>
      <c r="K335" s="185"/>
      <c r="L335" s="14">
        <v>0</v>
      </c>
      <c r="M335" s="15">
        <v>0</v>
      </c>
      <c r="N335" s="184"/>
      <c r="O335" s="185"/>
      <c r="P335" s="186">
        <v>0</v>
      </c>
      <c r="Q335" s="62">
        <f t="shared" si="235"/>
        <v>0</v>
      </c>
      <c r="R335" s="62">
        <f t="shared" si="236"/>
        <v>0</v>
      </c>
      <c r="S335" s="17">
        <v>0</v>
      </c>
      <c r="T335" s="62">
        <v>0</v>
      </c>
      <c r="U335" s="62">
        <v>0</v>
      </c>
      <c r="V335" s="187">
        <v>0</v>
      </c>
      <c r="W335" s="62">
        <f t="shared" si="237"/>
        <v>0</v>
      </c>
      <c r="X335" s="62">
        <f t="shared" si="238"/>
        <v>0</v>
      </c>
      <c r="Y335" s="188">
        <v>0</v>
      </c>
      <c r="Z335" s="184"/>
      <c r="AA335" s="185"/>
      <c r="AB335" s="189">
        <v>0</v>
      </c>
      <c r="AC335" s="63">
        <f t="shared" si="239"/>
        <v>0</v>
      </c>
      <c r="AD335" s="63">
        <f t="shared" si="240"/>
        <v>0</v>
      </c>
      <c r="AE335" s="64">
        <v>0</v>
      </c>
      <c r="AF335" s="185"/>
      <c r="AG335" s="65">
        <v>0</v>
      </c>
      <c r="AH335" s="62">
        <v>0</v>
      </c>
      <c r="AI335" s="60">
        <f t="shared" si="241"/>
        <v>0</v>
      </c>
      <c r="AJ335" s="63"/>
      <c r="AK335" s="63"/>
      <c r="AL335" s="63"/>
      <c r="AM335" s="66"/>
      <c r="AN335" s="63"/>
      <c r="AO335" s="63"/>
      <c r="AP335" s="63"/>
      <c r="AQ335" s="63"/>
      <c r="AR335" s="190">
        <v>0</v>
      </c>
      <c r="AS335" s="184"/>
      <c r="AT335" s="185"/>
      <c r="AU335" s="186">
        <v>0</v>
      </c>
      <c r="AY335" s="194" t="s">
        <v>479</v>
      </c>
      <c r="AZ335" s="182" t="s">
        <v>480</v>
      </c>
      <c r="BE335" s="196"/>
      <c r="BF335" s="196"/>
      <c r="BG335" s="196"/>
      <c r="BH335" s="196"/>
      <c r="BI335" s="197"/>
      <c r="BJ335" s="14">
        <v>0</v>
      </c>
      <c r="BK335" s="15">
        <v>0</v>
      </c>
      <c r="BL335" s="184"/>
      <c r="BM335" s="185"/>
      <c r="BN335" s="186">
        <v>0</v>
      </c>
      <c r="BO335" s="62">
        <f t="shared" si="242"/>
        <v>0</v>
      </c>
      <c r="BP335" s="62">
        <f t="shared" si="243"/>
        <v>0</v>
      </c>
      <c r="BQ335" s="17">
        <v>0</v>
      </c>
      <c r="BR335" s="62">
        <v>0</v>
      </c>
      <c r="BS335" s="62">
        <v>0</v>
      </c>
      <c r="BT335" s="17">
        <v>0</v>
      </c>
      <c r="BU335" s="62">
        <f t="shared" si="244"/>
        <v>0</v>
      </c>
      <c r="BV335" s="62">
        <f t="shared" si="245"/>
        <v>0</v>
      </c>
      <c r="BW335" s="188">
        <v>0</v>
      </c>
      <c r="BX335" s="184"/>
      <c r="BY335" s="185"/>
      <c r="BZ335" s="189">
        <v>0</v>
      </c>
      <c r="CA335" s="63">
        <f t="shared" si="246"/>
        <v>0</v>
      </c>
      <c r="CB335" s="63">
        <f t="shared" si="247"/>
        <v>0</v>
      </c>
      <c r="CC335" s="64">
        <v>0</v>
      </c>
      <c r="CD335" s="185"/>
      <c r="CE335" s="65">
        <v>0</v>
      </c>
      <c r="CF335" s="62">
        <v>0</v>
      </c>
      <c r="CG335" s="60">
        <f t="shared" si="248"/>
        <v>0</v>
      </c>
      <c r="CH335" s="63"/>
      <c r="CI335" s="63"/>
      <c r="CJ335" s="63"/>
      <c r="CK335" s="66"/>
      <c r="CL335" s="63"/>
      <c r="CM335" s="63"/>
      <c r="CN335" s="63"/>
      <c r="CO335" s="63"/>
      <c r="CP335" s="190">
        <v>0</v>
      </c>
      <c r="CQ335" s="184"/>
      <c r="CR335" s="185"/>
      <c r="CS335" s="186">
        <v>0</v>
      </c>
    </row>
    <row r="336" spans="3:97" ht="13.5" hidden="1" x14ac:dyDescent="0.25">
      <c r="C336" s="308">
        <v>1006209</v>
      </c>
      <c r="D336" s="307" t="s">
        <v>481</v>
      </c>
      <c r="G336" s="184"/>
      <c r="H336" s="184"/>
      <c r="I336" s="184"/>
      <c r="J336" s="184"/>
      <c r="K336" s="185"/>
      <c r="L336" s="14">
        <v>0</v>
      </c>
      <c r="M336" s="15">
        <v>0</v>
      </c>
      <c r="N336" s="184"/>
      <c r="O336" s="185"/>
      <c r="P336" s="186">
        <v>0</v>
      </c>
      <c r="Q336" s="62">
        <f t="shared" si="235"/>
        <v>0</v>
      </c>
      <c r="R336" s="62">
        <f t="shared" si="236"/>
        <v>0</v>
      </c>
      <c r="S336" s="17">
        <v>0</v>
      </c>
      <c r="T336" s="62">
        <v>0</v>
      </c>
      <c r="U336" s="62">
        <v>0</v>
      </c>
      <c r="V336" s="187">
        <v>0</v>
      </c>
      <c r="W336" s="62">
        <f t="shared" si="237"/>
        <v>0</v>
      </c>
      <c r="X336" s="62">
        <f t="shared" si="238"/>
        <v>0</v>
      </c>
      <c r="Y336" s="188">
        <v>0</v>
      </c>
      <c r="Z336" s="184"/>
      <c r="AA336" s="185"/>
      <c r="AB336" s="189">
        <v>0</v>
      </c>
      <c r="AC336" s="63">
        <f t="shared" si="239"/>
        <v>0</v>
      </c>
      <c r="AD336" s="63">
        <f t="shared" si="240"/>
        <v>0</v>
      </c>
      <c r="AE336" s="64">
        <v>0</v>
      </c>
      <c r="AF336" s="185"/>
      <c r="AG336" s="65">
        <v>0</v>
      </c>
      <c r="AH336" s="62">
        <v>0</v>
      </c>
      <c r="AI336" s="60">
        <f t="shared" si="241"/>
        <v>0</v>
      </c>
      <c r="AJ336" s="63"/>
      <c r="AK336" s="63"/>
      <c r="AL336" s="63"/>
      <c r="AM336" s="66"/>
      <c r="AN336" s="63"/>
      <c r="AO336" s="63"/>
      <c r="AP336" s="63"/>
      <c r="AQ336" s="63"/>
      <c r="AR336" s="190">
        <v>0</v>
      </c>
      <c r="AS336" s="184"/>
      <c r="AT336" s="185"/>
      <c r="AU336" s="186">
        <v>0</v>
      </c>
      <c r="AY336" s="308">
        <v>1006209</v>
      </c>
      <c r="AZ336" s="307" t="s">
        <v>481</v>
      </c>
      <c r="BE336" s="196"/>
      <c r="BF336" s="196"/>
      <c r="BG336" s="196"/>
      <c r="BH336" s="196"/>
      <c r="BI336" s="197"/>
      <c r="BJ336" s="14">
        <v>0</v>
      </c>
      <c r="BK336" s="15">
        <v>0</v>
      </c>
      <c r="BL336" s="184"/>
      <c r="BM336" s="185"/>
      <c r="BN336" s="186">
        <v>0</v>
      </c>
      <c r="BO336" s="62">
        <f t="shared" si="242"/>
        <v>0</v>
      </c>
      <c r="BP336" s="62">
        <f t="shared" si="243"/>
        <v>0</v>
      </c>
      <c r="BQ336" s="17">
        <v>0</v>
      </c>
      <c r="BR336" s="62">
        <v>0</v>
      </c>
      <c r="BS336" s="62">
        <v>0</v>
      </c>
      <c r="BT336" s="17">
        <v>0</v>
      </c>
      <c r="BU336" s="62">
        <f t="shared" si="244"/>
        <v>0</v>
      </c>
      <c r="BV336" s="62">
        <f t="shared" si="245"/>
        <v>0</v>
      </c>
      <c r="BW336" s="188">
        <v>0</v>
      </c>
      <c r="BX336" s="184"/>
      <c r="BY336" s="185"/>
      <c r="BZ336" s="189">
        <v>0</v>
      </c>
      <c r="CA336" s="63">
        <f t="shared" si="246"/>
        <v>0</v>
      </c>
      <c r="CB336" s="63">
        <f t="shared" si="247"/>
        <v>0</v>
      </c>
      <c r="CC336" s="64">
        <v>0</v>
      </c>
      <c r="CD336" s="185"/>
      <c r="CE336" s="65">
        <v>0</v>
      </c>
      <c r="CF336" s="62">
        <v>0</v>
      </c>
      <c r="CG336" s="60">
        <f t="shared" si="248"/>
        <v>0</v>
      </c>
      <c r="CH336" s="63"/>
      <c r="CI336" s="63"/>
      <c r="CJ336" s="63"/>
      <c r="CK336" s="66"/>
      <c r="CL336" s="63"/>
      <c r="CM336" s="63"/>
      <c r="CN336" s="63"/>
      <c r="CO336" s="63"/>
      <c r="CP336" s="190">
        <v>0</v>
      </c>
      <c r="CQ336" s="184"/>
      <c r="CR336" s="185"/>
      <c r="CS336" s="186">
        <v>0</v>
      </c>
    </row>
    <row r="337" spans="3:97" ht="13.5" hidden="1" x14ac:dyDescent="0.25">
      <c r="C337" s="308">
        <v>10063030</v>
      </c>
      <c r="D337" s="310" t="s">
        <v>482</v>
      </c>
      <c r="G337" s="184"/>
      <c r="H337" s="184"/>
      <c r="I337" s="184"/>
      <c r="J337" s="184"/>
      <c r="K337" s="185"/>
      <c r="L337" s="14">
        <v>0</v>
      </c>
      <c r="M337" s="15">
        <v>0</v>
      </c>
      <c r="N337" s="184"/>
      <c r="O337" s="185"/>
      <c r="P337" s="186">
        <v>0</v>
      </c>
      <c r="Q337" s="62">
        <f t="shared" si="235"/>
        <v>0</v>
      </c>
      <c r="R337" s="62">
        <f t="shared" si="236"/>
        <v>0</v>
      </c>
      <c r="S337" s="17">
        <v>0</v>
      </c>
      <c r="T337" s="62">
        <v>0</v>
      </c>
      <c r="U337" s="62">
        <v>0</v>
      </c>
      <c r="V337" s="187">
        <v>0</v>
      </c>
      <c r="W337" s="62">
        <f t="shared" si="237"/>
        <v>0</v>
      </c>
      <c r="X337" s="62">
        <f t="shared" si="238"/>
        <v>0</v>
      </c>
      <c r="Y337" s="188">
        <v>0</v>
      </c>
      <c r="Z337" s="184"/>
      <c r="AA337" s="185"/>
      <c r="AB337" s="189">
        <v>0</v>
      </c>
      <c r="AC337" s="63">
        <f t="shared" si="239"/>
        <v>0</v>
      </c>
      <c r="AD337" s="63">
        <f t="shared" si="240"/>
        <v>0</v>
      </c>
      <c r="AE337" s="64">
        <v>0</v>
      </c>
      <c r="AF337" s="185"/>
      <c r="AG337" s="65">
        <v>0</v>
      </c>
      <c r="AH337" s="62">
        <v>0</v>
      </c>
      <c r="AI337" s="60">
        <f t="shared" si="241"/>
        <v>0</v>
      </c>
      <c r="AJ337" s="63"/>
      <c r="AK337" s="63"/>
      <c r="AL337" s="63"/>
      <c r="AM337" s="66"/>
      <c r="AN337" s="63"/>
      <c r="AO337" s="63"/>
      <c r="AP337" s="63"/>
      <c r="AQ337" s="63"/>
      <c r="AR337" s="190">
        <v>0</v>
      </c>
      <c r="AS337" s="184"/>
      <c r="AT337" s="185"/>
      <c r="AU337" s="186">
        <v>0</v>
      </c>
      <c r="AY337" s="308">
        <v>10063030</v>
      </c>
      <c r="AZ337" s="310" t="s">
        <v>482</v>
      </c>
      <c r="BE337" s="196"/>
      <c r="BF337" s="196"/>
      <c r="BG337" s="196"/>
      <c r="BH337" s="196"/>
      <c r="BI337" s="197"/>
      <c r="BJ337" s="14">
        <v>0</v>
      </c>
      <c r="BK337" s="15">
        <v>0</v>
      </c>
      <c r="BL337" s="184"/>
      <c r="BM337" s="185"/>
      <c r="BN337" s="186">
        <v>0</v>
      </c>
      <c r="BO337" s="62">
        <f t="shared" si="242"/>
        <v>0</v>
      </c>
      <c r="BP337" s="62">
        <f t="shared" si="243"/>
        <v>0</v>
      </c>
      <c r="BQ337" s="17">
        <v>0</v>
      </c>
      <c r="BR337" s="62">
        <v>0</v>
      </c>
      <c r="BS337" s="62">
        <v>0</v>
      </c>
      <c r="BT337" s="17">
        <v>0</v>
      </c>
      <c r="BU337" s="62">
        <f t="shared" si="244"/>
        <v>0</v>
      </c>
      <c r="BV337" s="62">
        <f t="shared" si="245"/>
        <v>0</v>
      </c>
      <c r="BW337" s="188">
        <v>0</v>
      </c>
      <c r="BX337" s="184"/>
      <c r="BY337" s="185"/>
      <c r="BZ337" s="189">
        <v>0</v>
      </c>
      <c r="CA337" s="63">
        <f t="shared" si="246"/>
        <v>0</v>
      </c>
      <c r="CB337" s="63">
        <f t="shared" si="247"/>
        <v>0</v>
      </c>
      <c r="CC337" s="64">
        <v>0</v>
      </c>
      <c r="CD337" s="185"/>
      <c r="CE337" s="65">
        <v>0</v>
      </c>
      <c r="CF337" s="62">
        <v>0</v>
      </c>
      <c r="CG337" s="60">
        <f t="shared" si="248"/>
        <v>0</v>
      </c>
      <c r="CH337" s="63"/>
      <c r="CI337" s="63"/>
      <c r="CJ337" s="63"/>
      <c r="CK337" s="66"/>
      <c r="CL337" s="63"/>
      <c r="CM337" s="63"/>
      <c r="CN337" s="63"/>
      <c r="CO337" s="63"/>
      <c r="CP337" s="190">
        <v>0</v>
      </c>
      <c r="CQ337" s="184"/>
      <c r="CR337" s="185"/>
      <c r="CS337" s="186">
        <v>0</v>
      </c>
    </row>
    <row r="338" spans="3:97" ht="13.5" hidden="1" x14ac:dyDescent="0.25">
      <c r="C338" s="203">
        <v>100630</v>
      </c>
      <c r="D338" s="182" t="s">
        <v>483</v>
      </c>
      <c r="G338" s="184"/>
      <c r="H338" s="184"/>
      <c r="I338" s="184"/>
      <c r="J338" s="184"/>
      <c r="K338" s="185"/>
      <c r="L338" s="14">
        <v>0</v>
      </c>
      <c r="M338" s="15">
        <v>0</v>
      </c>
      <c r="N338" s="184"/>
      <c r="O338" s="185"/>
      <c r="P338" s="186">
        <v>0</v>
      </c>
      <c r="Q338" s="62">
        <f t="shared" si="235"/>
        <v>0</v>
      </c>
      <c r="R338" s="62">
        <f t="shared" si="236"/>
        <v>0</v>
      </c>
      <c r="S338" s="17">
        <v>0</v>
      </c>
      <c r="T338" s="62">
        <v>0</v>
      </c>
      <c r="U338" s="62">
        <v>0</v>
      </c>
      <c r="V338" s="187">
        <v>0</v>
      </c>
      <c r="W338" s="62">
        <f t="shared" si="237"/>
        <v>0</v>
      </c>
      <c r="X338" s="62">
        <f t="shared" si="238"/>
        <v>0</v>
      </c>
      <c r="Y338" s="188">
        <v>0</v>
      </c>
      <c r="Z338" s="184"/>
      <c r="AA338" s="185"/>
      <c r="AB338" s="189">
        <v>0</v>
      </c>
      <c r="AC338" s="63">
        <f t="shared" si="239"/>
        <v>0</v>
      </c>
      <c r="AD338" s="63">
        <f t="shared" si="240"/>
        <v>0</v>
      </c>
      <c r="AE338" s="64">
        <v>0</v>
      </c>
      <c r="AF338" s="185"/>
      <c r="AG338" s="65">
        <v>0</v>
      </c>
      <c r="AH338" s="62">
        <v>0</v>
      </c>
      <c r="AI338" s="60">
        <f t="shared" si="241"/>
        <v>0</v>
      </c>
      <c r="AJ338" s="63"/>
      <c r="AK338" s="63"/>
      <c r="AL338" s="63"/>
      <c r="AM338" s="66"/>
      <c r="AN338" s="63"/>
      <c r="AO338" s="63"/>
      <c r="AP338" s="63"/>
      <c r="AQ338" s="63"/>
      <c r="AR338" s="190">
        <v>0</v>
      </c>
      <c r="AS338" s="184"/>
      <c r="AT338" s="185"/>
      <c r="AU338" s="186">
        <v>0</v>
      </c>
      <c r="AY338" s="203">
        <v>100630</v>
      </c>
      <c r="AZ338" s="182" t="s">
        <v>483</v>
      </c>
      <c r="BE338" s="196"/>
      <c r="BF338" s="196"/>
      <c r="BG338" s="196"/>
      <c r="BH338" s="196"/>
      <c r="BI338" s="197"/>
      <c r="BJ338" s="14">
        <v>0</v>
      </c>
      <c r="BK338" s="15">
        <v>0</v>
      </c>
      <c r="BL338" s="184"/>
      <c r="BM338" s="185"/>
      <c r="BN338" s="186">
        <v>0</v>
      </c>
      <c r="BO338" s="62">
        <f t="shared" si="242"/>
        <v>0</v>
      </c>
      <c r="BP338" s="62">
        <f t="shared" si="243"/>
        <v>0</v>
      </c>
      <c r="BQ338" s="17">
        <v>0</v>
      </c>
      <c r="BR338" s="62">
        <v>0</v>
      </c>
      <c r="BS338" s="62">
        <v>0</v>
      </c>
      <c r="BT338" s="17">
        <v>0</v>
      </c>
      <c r="BU338" s="62">
        <f t="shared" si="244"/>
        <v>0</v>
      </c>
      <c r="BV338" s="62">
        <f t="shared" si="245"/>
        <v>0</v>
      </c>
      <c r="BW338" s="188">
        <v>0</v>
      </c>
      <c r="BX338" s="184"/>
      <c r="BY338" s="185"/>
      <c r="BZ338" s="189">
        <v>0</v>
      </c>
      <c r="CA338" s="63">
        <f t="shared" si="246"/>
        <v>0</v>
      </c>
      <c r="CB338" s="63">
        <f t="shared" si="247"/>
        <v>0</v>
      </c>
      <c r="CC338" s="64">
        <v>0</v>
      </c>
      <c r="CD338" s="185"/>
      <c r="CE338" s="65">
        <v>0</v>
      </c>
      <c r="CF338" s="62">
        <v>0</v>
      </c>
      <c r="CG338" s="60">
        <f t="shared" si="248"/>
        <v>0</v>
      </c>
      <c r="CH338" s="63"/>
      <c r="CI338" s="63"/>
      <c r="CJ338" s="63"/>
      <c r="CK338" s="66"/>
      <c r="CL338" s="63"/>
      <c r="CM338" s="63"/>
      <c r="CN338" s="63"/>
      <c r="CO338" s="63"/>
      <c r="CP338" s="190">
        <v>0</v>
      </c>
      <c r="CQ338" s="184"/>
      <c r="CR338" s="185"/>
      <c r="CS338" s="186">
        <v>0</v>
      </c>
    </row>
    <row r="339" spans="3:97" ht="13.5" hidden="1" x14ac:dyDescent="0.25">
      <c r="C339" s="194">
        <v>1008</v>
      </c>
      <c r="D339" s="182" t="s">
        <v>484</v>
      </c>
      <c r="G339" s="184"/>
      <c r="H339" s="184"/>
      <c r="I339" s="184"/>
      <c r="J339" s="184"/>
      <c r="K339" s="185"/>
      <c r="L339" s="14">
        <v>0</v>
      </c>
      <c r="M339" s="15">
        <v>0</v>
      </c>
      <c r="N339" s="184"/>
      <c r="O339" s="185"/>
      <c r="P339" s="186">
        <v>0</v>
      </c>
      <c r="Q339" s="62">
        <f t="shared" si="235"/>
        <v>0</v>
      </c>
      <c r="R339" s="62">
        <f t="shared" si="236"/>
        <v>0</v>
      </c>
      <c r="S339" s="17">
        <v>0</v>
      </c>
      <c r="T339" s="62">
        <v>0</v>
      </c>
      <c r="U339" s="62">
        <v>0</v>
      </c>
      <c r="V339" s="187">
        <v>0</v>
      </c>
      <c r="W339" s="62">
        <f t="shared" si="237"/>
        <v>0</v>
      </c>
      <c r="X339" s="62">
        <f t="shared" si="238"/>
        <v>0</v>
      </c>
      <c r="Y339" s="188">
        <v>0</v>
      </c>
      <c r="Z339" s="184"/>
      <c r="AA339" s="185"/>
      <c r="AB339" s="189">
        <v>0</v>
      </c>
      <c r="AC339" s="63">
        <f t="shared" si="239"/>
        <v>0</v>
      </c>
      <c r="AD339" s="63">
        <f t="shared" si="240"/>
        <v>0</v>
      </c>
      <c r="AE339" s="64">
        <v>0</v>
      </c>
      <c r="AF339" s="185"/>
      <c r="AG339" s="65">
        <v>0</v>
      </c>
      <c r="AH339" s="62">
        <v>0</v>
      </c>
      <c r="AI339" s="60">
        <f t="shared" si="241"/>
        <v>0</v>
      </c>
      <c r="AJ339" s="63"/>
      <c r="AK339" s="63"/>
      <c r="AL339" s="63"/>
      <c r="AM339" s="66"/>
      <c r="AN339" s="63"/>
      <c r="AO339" s="63"/>
      <c r="AP339" s="63"/>
      <c r="AQ339" s="63"/>
      <c r="AR339" s="190">
        <v>0</v>
      </c>
      <c r="AS339" s="184"/>
      <c r="AT339" s="185"/>
      <c r="AU339" s="186">
        <v>0</v>
      </c>
      <c r="AY339" s="194">
        <v>1008</v>
      </c>
      <c r="AZ339" s="182" t="s">
        <v>484</v>
      </c>
      <c r="BE339" s="196"/>
      <c r="BF339" s="196"/>
      <c r="BG339" s="196"/>
      <c r="BH339" s="196"/>
      <c r="BI339" s="197"/>
      <c r="BJ339" s="14">
        <v>0</v>
      </c>
      <c r="BK339" s="15">
        <v>0</v>
      </c>
      <c r="BL339" s="184"/>
      <c r="BM339" s="185"/>
      <c r="BN339" s="186">
        <v>0</v>
      </c>
      <c r="BO339" s="62">
        <f t="shared" si="242"/>
        <v>0</v>
      </c>
      <c r="BP339" s="62">
        <f t="shared" si="243"/>
        <v>0</v>
      </c>
      <c r="BQ339" s="17">
        <v>0</v>
      </c>
      <c r="BR339" s="62">
        <v>0</v>
      </c>
      <c r="BS339" s="62">
        <v>0</v>
      </c>
      <c r="BT339" s="17">
        <v>0</v>
      </c>
      <c r="BU339" s="62">
        <f t="shared" si="244"/>
        <v>0</v>
      </c>
      <c r="BV339" s="62">
        <f t="shared" si="245"/>
        <v>0</v>
      </c>
      <c r="BW339" s="188">
        <v>0</v>
      </c>
      <c r="BX339" s="184"/>
      <c r="BY339" s="185"/>
      <c r="BZ339" s="189">
        <v>0</v>
      </c>
      <c r="CA339" s="63">
        <f t="shared" si="246"/>
        <v>0</v>
      </c>
      <c r="CB339" s="63">
        <f t="shared" si="247"/>
        <v>0</v>
      </c>
      <c r="CC339" s="64">
        <v>0</v>
      </c>
      <c r="CD339" s="185"/>
      <c r="CE339" s="65">
        <v>0</v>
      </c>
      <c r="CF339" s="62">
        <v>0</v>
      </c>
      <c r="CG339" s="60">
        <f t="shared" si="248"/>
        <v>0</v>
      </c>
      <c r="CH339" s="63"/>
      <c r="CI339" s="63"/>
      <c r="CJ339" s="63"/>
      <c r="CK339" s="66"/>
      <c r="CL339" s="63"/>
      <c r="CM339" s="63"/>
      <c r="CN339" s="63"/>
      <c r="CO339" s="63"/>
      <c r="CP339" s="190">
        <v>0</v>
      </c>
      <c r="CQ339" s="184"/>
      <c r="CR339" s="185"/>
      <c r="CS339" s="186">
        <v>0</v>
      </c>
    </row>
    <row r="340" spans="3:97" ht="13.5" hidden="1" x14ac:dyDescent="0.25">
      <c r="C340" s="194" t="s">
        <v>485</v>
      </c>
      <c r="D340" s="182" t="s">
        <v>486</v>
      </c>
      <c r="G340" s="184"/>
      <c r="H340" s="184"/>
      <c r="I340" s="184"/>
      <c r="J340" s="184"/>
      <c r="K340" s="185"/>
      <c r="L340" s="14">
        <v>0</v>
      </c>
      <c r="M340" s="15">
        <v>0</v>
      </c>
      <c r="N340" s="184"/>
      <c r="O340" s="185"/>
      <c r="P340" s="186">
        <v>0</v>
      </c>
      <c r="Q340" s="62">
        <f t="shared" si="235"/>
        <v>0</v>
      </c>
      <c r="R340" s="62">
        <f t="shared" si="236"/>
        <v>0</v>
      </c>
      <c r="S340" s="17">
        <v>0</v>
      </c>
      <c r="T340" s="62">
        <v>0</v>
      </c>
      <c r="U340" s="62">
        <v>0</v>
      </c>
      <c r="V340" s="187">
        <v>0</v>
      </c>
      <c r="W340" s="62">
        <f t="shared" si="237"/>
        <v>0</v>
      </c>
      <c r="X340" s="62">
        <f t="shared" si="238"/>
        <v>0</v>
      </c>
      <c r="Y340" s="188">
        <v>0</v>
      </c>
      <c r="Z340" s="184"/>
      <c r="AA340" s="185"/>
      <c r="AB340" s="189">
        <v>0</v>
      </c>
      <c r="AC340" s="63">
        <f t="shared" si="239"/>
        <v>0</v>
      </c>
      <c r="AD340" s="63">
        <f t="shared" si="240"/>
        <v>0</v>
      </c>
      <c r="AE340" s="64">
        <v>0</v>
      </c>
      <c r="AF340" s="185"/>
      <c r="AG340" s="65">
        <v>0</v>
      </c>
      <c r="AH340" s="62">
        <v>0</v>
      </c>
      <c r="AI340" s="60">
        <f t="shared" si="241"/>
        <v>0</v>
      </c>
      <c r="AJ340" s="63"/>
      <c r="AK340" s="63"/>
      <c r="AL340" s="63"/>
      <c r="AM340" s="66"/>
      <c r="AN340" s="63"/>
      <c r="AO340" s="63"/>
      <c r="AP340" s="63"/>
      <c r="AQ340" s="63"/>
      <c r="AR340" s="190">
        <v>0</v>
      </c>
      <c r="AS340" s="184"/>
      <c r="AT340" s="185"/>
      <c r="AU340" s="186">
        <v>0</v>
      </c>
      <c r="AY340" s="194" t="s">
        <v>485</v>
      </c>
      <c r="AZ340" s="182" t="s">
        <v>486</v>
      </c>
      <c r="BE340" s="196"/>
      <c r="BF340" s="196"/>
      <c r="BG340" s="196"/>
      <c r="BH340" s="196"/>
      <c r="BI340" s="197"/>
      <c r="BJ340" s="14">
        <v>0</v>
      </c>
      <c r="BK340" s="15">
        <v>0</v>
      </c>
      <c r="BL340" s="184"/>
      <c r="BM340" s="185"/>
      <c r="BN340" s="186">
        <v>0</v>
      </c>
      <c r="BO340" s="62">
        <f t="shared" si="242"/>
        <v>0</v>
      </c>
      <c r="BP340" s="62">
        <f t="shared" si="243"/>
        <v>0</v>
      </c>
      <c r="BQ340" s="17">
        <v>0</v>
      </c>
      <c r="BR340" s="62">
        <v>0</v>
      </c>
      <c r="BS340" s="62">
        <v>0</v>
      </c>
      <c r="BT340" s="17">
        <v>0</v>
      </c>
      <c r="BU340" s="62">
        <f t="shared" si="244"/>
        <v>0</v>
      </c>
      <c r="BV340" s="62">
        <f t="shared" si="245"/>
        <v>0</v>
      </c>
      <c r="BW340" s="188">
        <v>0</v>
      </c>
      <c r="BX340" s="184"/>
      <c r="BY340" s="185"/>
      <c r="BZ340" s="189">
        <v>0</v>
      </c>
      <c r="CA340" s="63">
        <f t="shared" si="246"/>
        <v>0</v>
      </c>
      <c r="CB340" s="63">
        <f t="shared" si="247"/>
        <v>0</v>
      </c>
      <c r="CC340" s="64">
        <v>0</v>
      </c>
      <c r="CD340" s="185"/>
      <c r="CE340" s="65">
        <v>0</v>
      </c>
      <c r="CF340" s="62">
        <v>0</v>
      </c>
      <c r="CG340" s="60">
        <f t="shared" si="248"/>
        <v>0</v>
      </c>
      <c r="CH340" s="63"/>
      <c r="CI340" s="63"/>
      <c r="CJ340" s="63"/>
      <c r="CK340" s="66"/>
      <c r="CL340" s="63"/>
      <c r="CM340" s="63"/>
      <c r="CN340" s="63"/>
      <c r="CO340" s="63"/>
      <c r="CP340" s="190">
        <v>0</v>
      </c>
      <c r="CQ340" s="184"/>
      <c r="CR340" s="185"/>
      <c r="CS340" s="186">
        <v>0</v>
      </c>
    </row>
    <row r="341" spans="3:97" ht="13.5" hidden="1" x14ac:dyDescent="0.25">
      <c r="C341" s="194" t="s">
        <v>487</v>
      </c>
      <c r="D341" s="182" t="s">
        <v>488</v>
      </c>
      <c r="G341" s="184"/>
      <c r="H341" s="184"/>
      <c r="I341" s="184"/>
      <c r="J341" s="184"/>
      <c r="K341" s="185"/>
      <c r="L341" s="14">
        <v>0</v>
      </c>
      <c r="M341" s="15">
        <v>0</v>
      </c>
      <c r="N341" s="184"/>
      <c r="O341" s="185"/>
      <c r="P341" s="186">
        <v>0</v>
      </c>
      <c r="Q341" s="62">
        <f t="shared" si="235"/>
        <v>0</v>
      </c>
      <c r="R341" s="62">
        <f t="shared" si="236"/>
        <v>0</v>
      </c>
      <c r="S341" s="17">
        <v>0</v>
      </c>
      <c r="T341" s="62">
        <v>0</v>
      </c>
      <c r="U341" s="62">
        <v>0</v>
      </c>
      <c r="V341" s="187">
        <v>0</v>
      </c>
      <c r="W341" s="62">
        <f t="shared" si="237"/>
        <v>0</v>
      </c>
      <c r="X341" s="62">
        <f t="shared" si="238"/>
        <v>0</v>
      </c>
      <c r="Y341" s="188">
        <v>0</v>
      </c>
      <c r="Z341" s="184"/>
      <c r="AA341" s="185"/>
      <c r="AB341" s="189">
        <v>0</v>
      </c>
      <c r="AC341" s="63">
        <f t="shared" si="239"/>
        <v>0</v>
      </c>
      <c r="AD341" s="63">
        <f t="shared" si="240"/>
        <v>0</v>
      </c>
      <c r="AE341" s="64">
        <v>0</v>
      </c>
      <c r="AF341" s="185"/>
      <c r="AG341" s="65">
        <v>0</v>
      </c>
      <c r="AH341" s="62">
        <v>0</v>
      </c>
      <c r="AI341" s="60">
        <f t="shared" si="241"/>
        <v>0</v>
      </c>
      <c r="AJ341" s="63"/>
      <c r="AK341" s="63"/>
      <c r="AL341" s="63"/>
      <c r="AM341" s="66"/>
      <c r="AN341" s="63"/>
      <c r="AO341" s="63"/>
      <c r="AP341" s="63"/>
      <c r="AQ341" s="63"/>
      <c r="AR341" s="190">
        <v>0</v>
      </c>
      <c r="AS341" s="184"/>
      <c r="AT341" s="185"/>
      <c r="AU341" s="186">
        <v>0</v>
      </c>
      <c r="AY341" s="194" t="s">
        <v>487</v>
      </c>
      <c r="AZ341" s="182" t="s">
        <v>488</v>
      </c>
      <c r="BE341" s="196"/>
      <c r="BF341" s="196"/>
      <c r="BG341" s="196"/>
      <c r="BH341" s="196"/>
      <c r="BI341" s="197"/>
      <c r="BJ341" s="14">
        <v>0</v>
      </c>
      <c r="BK341" s="15">
        <v>0</v>
      </c>
      <c r="BL341" s="184"/>
      <c r="BM341" s="185"/>
      <c r="BN341" s="186">
        <v>0</v>
      </c>
      <c r="BO341" s="62">
        <f t="shared" si="242"/>
        <v>0</v>
      </c>
      <c r="BP341" s="62">
        <f t="shared" si="243"/>
        <v>0</v>
      </c>
      <c r="BQ341" s="17">
        <v>0</v>
      </c>
      <c r="BR341" s="62">
        <v>0</v>
      </c>
      <c r="BS341" s="62">
        <v>0</v>
      </c>
      <c r="BT341" s="17">
        <v>0</v>
      </c>
      <c r="BU341" s="62">
        <f t="shared" si="244"/>
        <v>0</v>
      </c>
      <c r="BV341" s="62">
        <f t="shared" si="245"/>
        <v>0</v>
      </c>
      <c r="BW341" s="188">
        <v>0</v>
      </c>
      <c r="BX341" s="184"/>
      <c r="BY341" s="185"/>
      <c r="BZ341" s="189">
        <v>0</v>
      </c>
      <c r="CA341" s="63">
        <f t="shared" si="246"/>
        <v>0</v>
      </c>
      <c r="CB341" s="63">
        <f t="shared" si="247"/>
        <v>0</v>
      </c>
      <c r="CC341" s="64">
        <v>0</v>
      </c>
      <c r="CD341" s="185"/>
      <c r="CE341" s="65">
        <v>0</v>
      </c>
      <c r="CF341" s="62">
        <v>0</v>
      </c>
      <c r="CG341" s="60">
        <f t="shared" si="248"/>
        <v>0</v>
      </c>
      <c r="CH341" s="63"/>
      <c r="CI341" s="63"/>
      <c r="CJ341" s="63"/>
      <c r="CK341" s="66"/>
      <c r="CL341" s="63"/>
      <c r="CM341" s="63"/>
      <c r="CN341" s="63"/>
      <c r="CO341" s="63"/>
      <c r="CP341" s="190">
        <v>0</v>
      </c>
      <c r="CQ341" s="184"/>
      <c r="CR341" s="185"/>
      <c r="CS341" s="186">
        <v>0</v>
      </c>
    </row>
    <row r="342" spans="3:97" ht="13.5" hidden="1" x14ac:dyDescent="0.25">
      <c r="C342" s="194" t="s">
        <v>489</v>
      </c>
      <c r="D342" s="182" t="s">
        <v>490</v>
      </c>
      <c r="G342" s="184"/>
      <c r="H342" s="184"/>
      <c r="I342" s="184"/>
      <c r="J342" s="184"/>
      <c r="K342" s="185"/>
      <c r="L342" s="14">
        <v>0</v>
      </c>
      <c r="M342" s="15">
        <v>0</v>
      </c>
      <c r="N342" s="184"/>
      <c r="O342" s="185"/>
      <c r="P342" s="186">
        <v>0</v>
      </c>
      <c r="Q342" s="62">
        <f t="shared" si="235"/>
        <v>0</v>
      </c>
      <c r="R342" s="62">
        <f t="shared" si="236"/>
        <v>0</v>
      </c>
      <c r="S342" s="17">
        <v>0</v>
      </c>
      <c r="T342" s="62">
        <v>0</v>
      </c>
      <c r="U342" s="62">
        <v>0</v>
      </c>
      <c r="V342" s="187">
        <v>0</v>
      </c>
      <c r="W342" s="62">
        <f t="shared" si="237"/>
        <v>0</v>
      </c>
      <c r="X342" s="62">
        <f t="shared" si="238"/>
        <v>0</v>
      </c>
      <c r="Y342" s="188">
        <v>0</v>
      </c>
      <c r="Z342" s="184"/>
      <c r="AA342" s="185"/>
      <c r="AB342" s="189">
        <v>0</v>
      </c>
      <c r="AC342" s="63">
        <f t="shared" si="239"/>
        <v>0</v>
      </c>
      <c r="AD342" s="63">
        <f t="shared" si="240"/>
        <v>0</v>
      </c>
      <c r="AE342" s="64">
        <v>0</v>
      </c>
      <c r="AF342" s="185"/>
      <c r="AG342" s="65">
        <v>0</v>
      </c>
      <c r="AH342" s="62">
        <v>0</v>
      </c>
      <c r="AI342" s="60">
        <f t="shared" si="241"/>
        <v>0</v>
      </c>
      <c r="AJ342" s="63"/>
      <c r="AK342" s="63"/>
      <c r="AL342" s="63"/>
      <c r="AM342" s="66"/>
      <c r="AN342" s="63"/>
      <c r="AO342" s="63"/>
      <c r="AP342" s="63"/>
      <c r="AQ342" s="63"/>
      <c r="AR342" s="190">
        <v>0</v>
      </c>
      <c r="AS342" s="184"/>
      <c r="AT342" s="185"/>
      <c r="AU342" s="186">
        <v>0</v>
      </c>
      <c r="AY342" s="194" t="s">
        <v>489</v>
      </c>
      <c r="AZ342" s="182" t="s">
        <v>490</v>
      </c>
      <c r="BE342" s="196"/>
      <c r="BF342" s="196"/>
      <c r="BG342" s="196"/>
      <c r="BH342" s="196"/>
      <c r="BI342" s="197"/>
      <c r="BJ342" s="14">
        <v>0</v>
      </c>
      <c r="BK342" s="15">
        <v>0</v>
      </c>
      <c r="BL342" s="184"/>
      <c r="BM342" s="185"/>
      <c r="BN342" s="186">
        <v>0</v>
      </c>
      <c r="BO342" s="62">
        <f t="shared" si="242"/>
        <v>0</v>
      </c>
      <c r="BP342" s="62">
        <f t="shared" si="243"/>
        <v>0</v>
      </c>
      <c r="BQ342" s="17">
        <v>0</v>
      </c>
      <c r="BR342" s="62">
        <v>0</v>
      </c>
      <c r="BS342" s="62">
        <v>0</v>
      </c>
      <c r="BT342" s="17">
        <v>0</v>
      </c>
      <c r="BU342" s="62">
        <f t="shared" si="244"/>
        <v>0</v>
      </c>
      <c r="BV342" s="62">
        <f t="shared" si="245"/>
        <v>0</v>
      </c>
      <c r="BW342" s="188">
        <v>0</v>
      </c>
      <c r="BX342" s="184"/>
      <c r="BY342" s="185"/>
      <c r="BZ342" s="189">
        <v>0</v>
      </c>
      <c r="CA342" s="63">
        <f t="shared" si="246"/>
        <v>0</v>
      </c>
      <c r="CB342" s="63">
        <f t="shared" si="247"/>
        <v>0</v>
      </c>
      <c r="CC342" s="64">
        <v>0</v>
      </c>
      <c r="CD342" s="185"/>
      <c r="CE342" s="65">
        <v>0</v>
      </c>
      <c r="CF342" s="62">
        <v>0</v>
      </c>
      <c r="CG342" s="60">
        <f t="shared" si="248"/>
        <v>0</v>
      </c>
      <c r="CH342" s="63"/>
      <c r="CI342" s="63"/>
      <c r="CJ342" s="63"/>
      <c r="CK342" s="66"/>
      <c r="CL342" s="63"/>
      <c r="CM342" s="63"/>
      <c r="CN342" s="63"/>
      <c r="CO342" s="63"/>
      <c r="CP342" s="190">
        <v>0</v>
      </c>
      <c r="CQ342" s="184"/>
      <c r="CR342" s="185"/>
      <c r="CS342" s="186">
        <v>0</v>
      </c>
    </row>
    <row r="343" spans="3:97" ht="13.5" hidden="1" x14ac:dyDescent="0.25">
      <c r="C343" s="194">
        <v>2002</v>
      </c>
      <c r="D343" s="182" t="s">
        <v>491</v>
      </c>
      <c r="G343" s="184"/>
      <c r="H343" s="184"/>
      <c r="I343" s="184"/>
      <c r="J343" s="184"/>
      <c r="K343" s="185"/>
      <c r="L343" s="14">
        <v>0</v>
      </c>
      <c r="M343" s="15">
        <v>0</v>
      </c>
      <c r="N343" s="184"/>
      <c r="O343" s="185"/>
      <c r="P343" s="186">
        <v>0</v>
      </c>
      <c r="Q343" s="62">
        <f t="shared" si="235"/>
        <v>0</v>
      </c>
      <c r="R343" s="62">
        <f t="shared" si="236"/>
        <v>0</v>
      </c>
      <c r="S343" s="17">
        <v>0</v>
      </c>
      <c r="T343" s="62">
        <v>0</v>
      </c>
      <c r="U343" s="62">
        <v>0</v>
      </c>
      <c r="V343" s="187">
        <v>0</v>
      </c>
      <c r="W343" s="62">
        <f t="shared" si="237"/>
        <v>0</v>
      </c>
      <c r="X343" s="62">
        <f t="shared" si="238"/>
        <v>0</v>
      </c>
      <c r="Y343" s="188">
        <v>0</v>
      </c>
      <c r="Z343" s="184"/>
      <c r="AA343" s="185"/>
      <c r="AB343" s="189">
        <v>0</v>
      </c>
      <c r="AC343" s="63">
        <f t="shared" si="239"/>
        <v>0</v>
      </c>
      <c r="AD343" s="63">
        <f t="shared" si="240"/>
        <v>0</v>
      </c>
      <c r="AE343" s="64">
        <v>0</v>
      </c>
      <c r="AF343" s="185"/>
      <c r="AG343" s="65">
        <v>0</v>
      </c>
      <c r="AH343" s="62">
        <v>0</v>
      </c>
      <c r="AI343" s="60">
        <f t="shared" si="241"/>
        <v>0</v>
      </c>
      <c r="AJ343" s="63"/>
      <c r="AK343" s="63"/>
      <c r="AL343" s="63"/>
      <c r="AM343" s="66"/>
      <c r="AN343" s="63"/>
      <c r="AO343" s="63"/>
      <c r="AP343" s="63"/>
      <c r="AQ343" s="63"/>
      <c r="AR343" s="190">
        <v>0</v>
      </c>
      <c r="AS343" s="184"/>
      <c r="AT343" s="185"/>
      <c r="AU343" s="186">
        <v>0</v>
      </c>
      <c r="AY343" s="194">
        <v>2002</v>
      </c>
      <c r="AZ343" s="182" t="s">
        <v>491</v>
      </c>
      <c r="BE343" s="196"/>
      <c r="BF343" s="196"/>
      <c r="BG343" s="196"/>
      <c r="BH343" s="196"/>
      <c r="BI343" s="197"/>
      <c r="BJ343" s="14">
        <v>0</v>
      </c>
      <c r="BK343" s="15">
        <v>0</v>
      </c>
      <c r="BL343" s="184"/>
      <c r="BM343" s="185"/>
      <c r="BN343" s="186">
        <v>0</v>
      </c>
      <c r="BO343" s="62">
        <f t="shared" si="242"/>
        <v>0</v>
      </c>
      <c r="BP343" s="62">
        <f t="shared" si="243"/>
        <v>0</v>
      </c>
      <c r="BQ343" s="17">
        <v>0</v>
      </c>
      <c r="BR343" s="62">
        <v>0</v>
      </c>
      <c r="BS343" s="62">
        <v>0</v>
      </c>
      <c r="BT343" s="17">
        <v>0</v>
      </c>
      <c r="BU343" s="62">
        <f t="shared" si="244"/>
        <v>0</v>
      </c>
      <c r="BV343" s="62">
        <f t="shared" si="245"/>
        <v>0</v>
      </c>
      <c r="BW343" s="188">
        <v>0</v>
      </c>
      <c r="BX343" s="184"/>
      <c r="BY343" s="185"/>
      <c r="BZ343" s="189">
        <v>0</v>
      </c>
      <c r="CA343" s="63">
        <f t="shared" si="246"/>
        <v>0</v>
      </c>
      <c r="CB343" s="63">
        <f t="shared" si="247"/>
        <v>0</v>
      </c>
      <c r="CC343" s="64">
        <v>0</v>
      </c>
      <c r="CD343" s="185"/>
      <c r="CE343" s="65">
        <v>0</v>
      </c>
      <c r="CF343" s="62">
        <v>0</v>
      </c>
      <c r="CG343" s="60">
        <f t="shared" si="248"/>
        <v>0</v>
      </c>
      <c r="CH343" s="63"/>
      <c r="CI343" s="63"/>
      <c r="CJ343" s="63"/>
      <c r="CK343" s="66"/>
      <c r="CL343" s="63"/>
      <c r="CM343" s="63"/>
      <c r="CN343" s="63"/>
      <c r="CO343" s="63"/>
      <c r="CP343" s="190">
        <v>0</v>
      </c>
      <c r="CQ343" s="184"/>
      <c r="CR343" s="185"/>
      <c r="CS343" s="186">
        <v>0</v>
      </c>
    </row>
    <row r="344" spans="3:97" ht="27" hidden="1" x14ac:dyDescent="0.25">
      <c r="C344" s="194">
        <v>2602</v>
      </c>
      <c r="D344" s="182" t="s">
        <v>492</v>
      </c>
      <c r="G344" s="184"/>
      <c r="H344" s="184"/>
      <c r="I344" s="184"/>
      <c r="J344" s="184"/>
      <c r="K344" s="185"/>
      <c r="L344" s="14">
        <v>0</v>
      </c>
      <c r="M344" s="15">
        <v>0</v>
      </c>
      <c r="N344" s="184"/>
      <c r="O344" s="185"/>
      <c r="P344" s="186">
        <v>0</v>
      </c>
      <c r="Q344" s="62">
        <f t="shared" si="235"/>
        <v>0</v>
      </c>
      <c r="R344" s="62">
        <f t="shared" si="236"/>
        <v>0</v>
      </c>
      <c r="S344" s="17">
        <v>0</v>
      </c>
      <c r="T344" s="62">
        <v>0</v>
      </c>
      <c r="U344" s="62">
        <v>0</v>
      </c>
      <c r="V344" s="187">
        <v>0</v>
      </c>
      <c r="W344" s="62">
        <f t="shared" si="237"/>
        <v>0</v>
      </c>
      <c r="X344" s="62">
        <f t="shared" si="238"/>
        <v>0</v>
      </c>
      <c r="Y344" s="188">
        <v>0</v>
      </c>
      <c r="Z344" s="184"/>
      <c r="AA344" s="185"/>
      <c r="AB344" s="189">
        <v>0</v>
      </c>
      <c r="AC344" s="63">
        <f t="shared" si="239"/>
        <v>0</v>
      </c>
      <c r="AD344" s="63">
        <f t="shared" si="240"/>
        <v>0</v>
      </c>
      <c r="AE344" s="64">
        <v>0</v>
      </c>
      <c r="AF344" s="185"/>
      <c r="AG344" s="65">
        <v>0</v>
      </c>
      <c r="AH344" s="62">
        <v>0</v>
      </c>
      <c r="AI344" s="60">
        <f t="shared" si="241"/>
        <v>0</v>
      </c>
      <c r="AJ344" s="63"/>
      <c r="AK344" s="63"/>
      <c r="AL344" s="63"/>
      <c r="AM344" s="66"/>
      <c r="AN344" s="63"/>
      <c r="AO344" s="63"/>
      <c r="AP344" s="63"/>
      <c r="AQ344" s="63"/>
      <c r="AR344" s="190">
        <v>0</v>
      </c>
      <c r="AS344" s="184"/>
      <c r="AT344" s="185"/>
      <c r="AU344" s="186">
        <v>0</v>
      </c>
      <c r="AY344" s="194">
        <v>2602</v>
      </c>
      <c r="AZ344" s="182" t="s">
        <v>492</v>
      </c>
      <c r="BE344" s="196"/>
      <c r="BF344" s="196"/>
      <c r="BG344" s="196"/>
      <c r="BH344" s="196"/>
      <c r="BI344" s="197"/>
      <c r="BJ344" s="14">
        <v>0</v>
      </c>
      <c r="BK344" s="15">
        <v>0</v>
      </c>
      <c r="BL344" s="184"/>
      <c r="BM344" s="185"/>
      <c r="BN344" s="186">
        <v>0</v>
      </c>
      <c r="BO344" s="62">
        <f t="shared" si="242"/>
        <v>0</v>
      </c>
      <c r="BP344" s="62">
        <f t="shared" si="243"/>
        <v>0</v>
      </c>
      <c r="BQ344" s="17">
        <v>0</v>
      </c>
      <c r="BR344" s="62">
        <v>0</v>
      </c>
      <c r="BS344" s="62">
        <v>0</v>
      </c>
      <c r="BT344" s="17">
        <v>0</v>
      </c>
      <c r="BU344" s="62">
        <f t="shared" si="244"/>
        <v>0</v>
      </c>
      <c r="BV344" s="62">
        <f t="shared" si="245"/>
        <v>0</v>
      </c>
      <c r="BW344" s="188">
        <v>0</v>
      </c>
      <c r="BX344" s="184"/>
      <c r="BY344" s="185"/>
      <c r="BZ344" s="189">
        <v>0</v>
      </c>
      <c r="CA344" s="63">
        <f t="shared" si="246"/>
        <v>0</v>
      </c>
      <c r="CB344" s="63">
        <f t="shared" si="247"/>
        <v>0</v>
      </c>
      <c r="CC344" s="64">
        <v>0</v>
      </c>
      <c r="CD344" s="185"/>
      <c r="CE344" s="65">
        <v>0</v>
      </c>
      <c r="CF344" s="62">
        <v>0</v>
      </c>
      <c r="CG344" s="60">
        <f t="shared" si="248"/>
        <v>0</v>
      </c>
      <c r="CH344" s="63"/>
      <c r="CI344" s="63"/>
      <c r="CJ344" s="63"/>
      <c r="CK344" s="66"/>
      <c r="CL344" s="63"/>
      <c r="CM344" s="63"/>
      <c r="CN344" s="63"/>
      <c r="CO344" s="63"/>
      <c r="CP344" s="190">
        <v>0</v>
      </c>
      <c r="CQ344" s="184"/>
      <c r="CR344" s="185"/>
      <c r="CS344" s="186">
        <v>0</v>
      </c>
    </row>
    <row r="345" spans="3:97" ht="13.5" hidden="1" x14ac:dyDescent="0.25">
      <c r="C345" s="194">
        <v>2603</v>
      </c>
      <c r="D345" s="317" t="s">
        <v>493</v>
      </c>
      <c r="G345" s="184"/>
      <c r="H345" s="184"/>
      <c r="I345" s="184"/>
      <c r="J345" s="184"/>
      <c r="K345" s="185"/>
      <c r="L345" s="14">
        <v>0</v>
      </c>
      <c r="M345" s="15">
        <v>0</v>
      </c>
      <c r="N345" s="184"/>
      <c r="O345" s="185"/>
      <c r="P345" s="186">
        <v>0</v>
      </c>
      <c r="Q345" s="62">
        <f t="shared" si="235"/>
        <v>0</v>
      </c>
      <c r="R345" s="62">
        <f t="shared" si="236"/>
        <v>0</v>
      </c>
      <c r="S345" s="17">
        <v>0</v>
      </c>
      <c r="T345" s="62">
        <v>0</v>
      </c>
      <c r="U345" s="62">
        <v>0</v>
      </c>
      <c r="V345" s="187">
        <v>0</v>
      </c>
      <c r="W345" s="62">
        <f t="shared" si="237"/>
        <v>0</v>
      </c>
      <c r="X345" s="62">
        <f t="shared" si="238"/>
        <v>0</v>
      </c>
      <c r="Y345" s="188">
        <v>0</v>
      </c>
      <c r="Z345" s="184"/>
      <c r="AA345" s="185"/>
      <c r="AB345" s="189">
        <v>0</v>
      </c>
      <c r="AC345" s="63">
        <f t="shared" si="239"/>
        <v>0</v>
      </c>
      <c r="AD345" s="63">
        <f t="shared" si="240"/>
        <v>0</v>
      </c>
      <c r="AE345" s="64">
        <v>0</v>
      </c>
      <c r="AF345" s="185"/>
      <c r="AG345" s="65">
        <v>0</v>
      </c>
      <c r="AH345" s="62">
        <v>0</v>
      </c>
      <c r="AI345" s="60">
        <f t="shared" si="241"/>
        <v>0</v>
      </c>
      <c r="AJ345" s="63"/>
      <c r="AK345" s="63"/>
      <c r="AL345" s="63"/>
      <c r="AM345" s="66"/>
      <c r="AN345" s="63"/>
      <c r="AO345" s="63"/>
      <c r="AP345" s="63"/>
      <c r="AQ345" s="63"/>
      <c r="AR345" s="190">
        <v>0</v>
      </c>
      <c r="AS345" s="184"/>
      <c r="AT345" s="185"/>
      <c r="AU345" s="186">
        <v>0</v>
      </c>
      <c r="AY345" s="194">
        <v>2603</v>
      </c>
      <c r="AZ345" s="317" t="s">
        <v>493</v>
      </c>
      <c r="BE345" s="196"/>
      <c r="BF345" s="196"/>
      <c r="BG345" s="196"/>
      <c r="BH345" s="196"/>
      <c r="BI345" s="197"/>
      <c r="BJ345" s="14">
        <v>0</v>
      </c>
      <c r="BK345" s="15">
        <v>0</v>
      </c>
      <c r="BL345" s="184"/>
      <c r="BM345" s="185"/>
      <c r="BN345" s="186">
        <v>0</v>
      </c>
      <c r="BO345" s="62">
        <f t="shared" si="242"/>
        <v>0</v>
      </c>
      <c r="BP345" s="62">
        <f t="shared" si="243"/>
        <v>0</v>
      </c>
      <c r="BQ345" s="17">
        <v>0</v>
      </c>
      <c r="BR345" s="62">
        <v>0</v>
      </c>
      <c r="BS345" s="62">
        <v>0</v>
      </c>
      <c r="BT345" s="17">
        <v>0</v>
      </c>
      <c r="BU345" s="62">
        <f t="shared" si="244"/>
        <v>0</v>
      </c>
      <c r="BV345" s="62">
        <f t="shared" si="245"/>
        <v>0</v>
      </c>
      <c r="BW345" s="188">
        <v>0</v>
      </c>
      <c r="BX345" s="184"/>
      <c r="BY345" s="185"/>
      <c r="BZ345" s="189">
        <v>0</v>
      </c>
      <c r="CA345" s="63">
        <f t="shared" si="246"/>
        <v>0</v>
      </c>
      <c r="CB345" s="63">
        <f t="shared" si="247"/>
        <v>0</v>
      </c>
      <c r="CC345" s="64">
        <v>0</v>
      </c>
      <c r="CD345" s="185"/>
      <c r="CE345" s="65">
        <v>0</v>
      </c>
      <c r="CF345" s="62">
        <v>0</v>
      </c>
      <c r="CG345" s="60">
        <f t="shared" si="248"/>
        <v>0</v>
      </c>
      <c r="CH345" s="63"/>
      <c r="CI345" s="63"/>
      <c r="CJ345" s="63"/>
      <c r="CK345" s="66"/>
      <c r="CL345" s="63"/>
      <c r="CM345" s="63"/>
      <c r="CN345" s="63"/>
      <c r="CO345" s="63"/>
      <c r="CP345" s="190">
        <v>0</v>
      </c>
      <c r="CQ345" s="184"/>
      <c r="CR345" s="185"/>
      <c r="CS345" s="186">
        <v>0</v>
      </c>
    </row>
    <row r="346" spans="3:97" ht="13.5" hidden="1" x14ac:dyDescent="0.25">
      <c r="C346" s="194">
        <v>2607</v>
      </c>
      <c r="D346" s="182" t="s">
        <v>494</v>
      </c>
      <c r="G346" s="184"/>
      <c r="H346" s="184"/>
      <c r="I346" s="184"/>
      <c r="J346" s="184"/>
      <c r="K346" s="185"/>
      <c r="L346" s="14">
        <v>0</v>
      </c>
      <c r="M346" s="15">
        <v>0</v>
      </c>
      <c r="N346" s="184"/>
      <c r="O346" s="185"/>
      <c r="P346" s="186">
        <v>0</v>
      </c>
      <c r="Q346" s="62">
        <f t="shared" si="235"/>
        <v>0</v>
      </c>
      <c r="R346" s="62">
        <f t="shared" si="236"/>
        <v>0</v>
      </c>
      <c r="S346" s="17">
        <v>0</v>
      </c>
      <c r="T346" s="62">
        <v>0</v>
      </c>
      <c r="U346" s="62">
        <v>0</v>
      </c>
      <c r="V346" s="187">
        <v>0</v>
      </c>
      <c r="W346" s="62">
        <f t="shared" si="237"/>
        <v>0</v>
      </c>
      <c r="X346" s="62">
        <f t="shared" si="238"/>
        <v>0</v>
      </c>
      <c r="Y346" s="188">
        <v>0</v>
      </c>
      <c r="Z346" s="184"/>
      <c r="AA346" s="185"/>
      <c r="AB346" s="189">
        <v>0</v>
      </c>
      <c r="AC346" s="63">
        <f t="shared" si="239"/>
        <v>0</v>
      </c>
      <c r="AD346" s="63">
        <f t="shared" si="240"/>
        <v>0</v>
      </c>
      <c r="AE346" s="64">
        <v>0</v>
      </c>
      <c r="AF346" s="185"/>
      <c r="AG346" s="65">
        <v>0</v>
      </c>
      <c r="AH346" s="62">
        <v>0</v>
      </c>
      <c r="AI346" s="60">
        <f t="shared" si="241"/>
        <v>0</v>
      </c>
      <c r="AJ346" s="63"/>
      <c r="AK346" s="63"/>
      <c r="AL346" s="63"/>
      <c r="AM346" s="66"/>
      <c r="AN346" s="63"/>
      <c r="AO346" s="63"/>
      <c r="AP346" s="63"/>
      <c r="AQ346" s="63"/>
      <c r="AR346" s="190">
        <v>0</v>
      </c>
      <c r="AS346" s="184"/>
      <c r="AT346" s="185"/>
      <c r="AU346" s="186">
        <v>0</v>
      </c>
      <c r="AY346" s="194">
        <v>2607</v>
      </c>
      <c r="AZ346" s="182" t="s">
        <v>494</v>
      </c>
      <c r="BE346" s="196"/>
      <c r="BF346" s="196"/>
      <c r="BG346" s="196"/>
      <c r="BH346" s="196"/>
      <c r="BI346" s="197"/>
      <c r="BJ346" s="14">
        <v>0</v>
      </c>
      <c r="BK346" s="15">
        <v>0</v>
      </c>
      <c r="BL346" s="184"/>
      <c r="BM346" s="185"/>
      <c r="BN346" s="186">
        <v>0</v>
      </c>
      <c r="BO346" s="62">
        <f t="shared" si="242"/>
        <v>0</v>
      </c>
      <c r="BP346" s="62">
        <f t="shared" si="243"/>
        <v>0</v>
      </c>
      <c r="BQ346" s="17">
        <v>0</v>
      </c>
      <c r="BR346" s="62">
        <v>0</v>
      </c>
      <c r="BS346" s="62">
        <v>0</v>
      </c>
      <c r="BT346" s="17">
        <v>0</v>
      </c>
      <c r="BU346" s="62">
        <f t="shared" si="244"/>
        <v>0</v>
      </c>
      <c r="BV346" s="62">
        <f t="shared" si="245"/>
        <v>0</v>
      </c>
      <c r="BW346" s="188">
        <v>0</v>
      </c>
      <c r="BX346" s="184"/>
      <c r="BY346" s="185"/>
      <c r="BZ346" s="189">
        <v>0</v>
      </c>
      <c r="CA346" s="63">
        <f t="shared" si="246"/>
        <v>0</v>
      </c>
      <c r="CB346" s="63">
        <f t="shared" si="247"/>
        <v>0</v>
      </c>
      <c r="CC346" s="64">
        <v>0</v>
      </c>
      <c r="CD346" s="185"/>
      <c r="CE346" s="65">
        <v>0</v>
      </c>
      <c r="CF346" s="62">
        <v>0</v>
      </c>
      <c r="CG346" s="60">
        <f t="shared" si="248"/>
        <v>0</v>
      </c>
      <c r="CH346" s="63"/>
      <c r="CI346" s="63"/>
      <c r="CJ346" s="63"/>
      <c r="CK346" s="66"/>
      <c r="CL346" s="63"/>
      <c r="CM346" s="63"/>
      <c r="CN346" s="63"/>
      <c r="CO346" s="63"/>
      <c r="CP346" s="190">
        <v>0</v>
      </c>
      <c r="CQ346" s="184"/>
      <c r="CR346" s="185"/>
      <c r="CS346" s="186">
        <v>0</v>
      </c>
    </row>
    <row r="347" spans="3:97" ht="13.5" hidden="1" x14ac:dyDescent="0.25">
      <c r="C347" s="194" t="s">
        <v>495</v>
      </c>
      <c r="D347" s="182" t="s">
        <v>496</v>
      </c>
      <c r="G347" s="184"/>
      <c r="H347" s="184"/>
      <c r="I347" s="184"/>
      <c r="J347" s="184"/>
      <c r="K347" s="185"/>
      <c r="L347" s="14">
        <v>0</v>
      </c>
      <c r="M347" s="15">
        <v>0</v>
      </c>
      <c r="N347" s="184"/>
      <c r="O347" s="185"/>
      <c r="P347" s="186">
        <v>0</v>
      </c>
      <c r="Q347" s="62">
        <f t="shared" si="235"/>
        <v>0</v>
      </c>
      <c r="R347" s="62">
        <f t="shared" si="236"/>
        <v>0</v>
      </c>
      <c r="S347" s="17">
        <v>0</v>
      </c>
      <c r="T347" s="62">
        <v>0</v>
      </c>
      <c r="U347" s="62">
        <v>0</v>
      </c>
      <c r="V347" s="187">
        <v>0</v>
      </c>
      <c r="W347" s="62">
        <f t="shared" si="237"/>
        <v>0</v>
      </c>
      <c r="X347" s="62">
        <f t="shared" si="238"/>
        <v>0</v>
      </c>
      <c r="Y347" s="188">
        <v>0</v>
      </c>
      <c r="Z347" s="184"/>
      <c r="AA347" s="185"/>
      <c r="AB347" s="189">
        <v>0</v>
      </c>
      <c r="AC347" s="63">
        <f t="shared" si="239"/>
        <v>0</v>
      </c>
      <c r="AD347" s="63">
        <f t="shared" si="240"/>
        <v>0</v>
      </c>
      <c r="AE347" s="64">
        <v>0</v>
      </c>
      <c r="AF347" s="185"/>
      <c r="AG347" s="65">
        <v>0</v>
      </c>
      <c r="AH347" s="62">
        <v>0</v>
      </c>
      <c r="AI347" s="60">
        <f t="shared" si="241"/>
        <v>0</v>
      </c>
      <c r="AJ347" s="63"/>
      <c r="AK347" s="63"/>
      <c r="AL347" s="63"/>
      <c r="AM347" s="66"/>
      <c r="AN347" s="63"/>
      <c r="AO347" s="63"/>
      <c r="AP347" s="63"/>
      <c r="AQ347" s="63"/>
      <c r="AR347" s="190">
        <v>0</v>
      </c>
      <c r="AS347" s="184"/>
      <c r="AT347" s="185"/>
      <c r="AU347" s="186">
        <v>0</v>
      </c>
      <c r="AY347" s="194" t="s">
        <v>495</v>
      </c>
      <c r="AZ347" s="182" t="s">
        <v>496</v>
      </c>
      <c r="BE347" s="196"/>
      <c r="BF347" s="196"/>
      <c r="BG347" s="196"/>
      <c r="BH347" s="196"/>
      <c r="BI347" s="197"/>
      <c r="BJ347" s="14">
        <v>0</v>
      </c>
      <c r="BK347" s="15">
        <v>0</v>
      </c>
      <c r="BL347" s="184"/>
      <c r="BM347" s="185"/>
      <c r="BN347" s="186">
        <v>0</v>
      </c>
      <c r="BO347" s="62">
        <f t="shared" si="242"/>
        <v>0</v>
      </c>
      <c r="BP347" s="62">
        <f t="shared" si="243"/>
        <v>0</v>
      </c>
      <c r="BQ347" s="17">
        <v>0</v>
      </c>
      <c r="BR347" s="62">
        <v>0</v>
      </c>
      <c r="BS347" s="62">
        <v>0</v>
      </c>
      <c r="BT347" s="17">
        <v>0</v>
      </c>
      <c r="BU347" s="62">
        <f t="shared" si="244"/>
        <v>0</v>
      </c>
      <c r="BV347" s="62">
        <f t="shared" si="245"/>
        <v>0</v>
      </c>
      <c r="BW347" s="188">
        <v>0</v>
      </c>
      <c r="BX347" s="184"/>
      <c r="BY347" s="185"/>
      <c r="BZ347" s="189">
        <v>0</v>
      </c>
      <c r="CA347" s="63">
        <f t="shared" si="246"/>
        <v>0</v>
      </c>
      <c r="CB347" s="63">
        <f t="shared" si="247"/>
        <v>0</v>
      </c>
      <c r="CC347" s="64">
        <v>0</v>
      </c>
      <c r="CD347" s="185"/>
      <c r="CE347" s="65">
        <v>0</v>
      </c>
      <c r="CF347" s="62">
        <v>0</v>
      </c>
      <c r="CG347" s="60">
        <f t="shared" si="248"/>
        <v>0</v>
      </c>
      <c r="CH347" s="63"/>
      <c r="CI347" s="63"/>
      <c r="CJ347" s="63"/>
      <c r="CK347" s="66"/>
      <c r="CL347" s="63"/>
      <c r="CM347" s="63"/>
      <c r="CN347" s="63"/>
      <c r="CO347" s="63"/>
      <c r="CP347" s="190">
        <v>0</v>
      </c>
      <c r="CQ347" s="184"/>
      <c r="CR347" s="185"/>
      <c r="CS347" s="186">
        <v>0</v>
      </c>
    </row>
    <row r="348" spans="3:97" ht="27" hidden="1" x14ac:dyDescent="0.25">
      <c r="C348" s="194">
        <v>8444</v>
      </c>
      <c r="D348" s="182" t="s">
        <v>497</v>
      </c>
      <c r="G348" s="184"/>
      <c r="H348" s="184"/>
      <c r="I348" s="184"/>
      <c r="J348" s="184"/>
      <c r="K348" s="185"/>
      <c r="L348" s="14">
        <v>0</v>
      </c>
      <c r="M348" s="15">
        <v>0</v>
      </c>
      <c r="N348" s="184"/>
      <c r="O348" s="185"/>
      <c r="P348" s="186">
        <v>0</v>
      </c>
      <c r="Q348" s="62">
        <f t="shared" si="235"/>
        <v>0</v>
      </c>
      <c r="R348" s="62">
        <f t="shared" si="236"/>
        <v>0</v>
      </c>
      <c r="S348" s="17">
        <v>0</v>
      </c>
      <c r="T348" s="62">
        <v>0</v>
      </c>
      <c r="U348" s="62">
        <v>0</v>
      </c>
      <c r="V348" s="187">
        <v>0</v>
      </c>
      <c r="W348" s="62">
        <f t="shared" si="237"/>
        <v>0</v>
      </c>
      <c r="X348" s="62">
        <f t="shared" si="238"/>
        <v>0</v>
      </c>
      <c r="Y348" s="188">
        <v>0</v>
      </c>
      <c r="Z348" s="184"/>
      <c r="AA348" s="185"/>
      <c r="AB348" s="189">
        <v>0</v>
      </c>
      <c r="AC348" s="63">
        <f t="shared" si="239"/>
        <v>0</v>
      </c>
      <c r="AD348" s="63">
        <f t="shared" si="240"/>
        <v>0</v>
      </c>
      <c r="AE348" s="64">
        <v>0</v>
      </c>
      <c r="AF348" s="185"/>
      <c r="AG348" s="65">
        <v>0</v>
      </c>
      <c r="AH348" s="62">
        <v>0</v>
      </c>
      <c r="AI348" s="60">
        <f t="shared" si="241"/>
        <v>0</v>
      </c>
      <c r="AJ348" s="63"/>
      <c r="AK348" s="63"/>
      <c r="AL348" s="63"/>
      <c r="AM348" s="66"/>
      <c r="AN348" s="63"/>
      <c r="AO348" s="63"/>
      <c r="AP348" s="63"/>
      <c r="AQ348" s="63"/>
      <c r="AR348" s="190">
        <v>0</v>
      </c>
      <c r="AS348" s="184"/>
      <c r="AT348" s="185"/>
      <c r="AU348" s="186">
        <v>0</v>
      </c>
      <c r="AY348" s="194">
        <v>8444</v>
      </c>
      <c r="AZ348" s="182" t="s">
        <v>497</v>
      </c>
      <c r="BE348" s="196"/>
      <c r="BF348" s="196"/>
      <c r="BG348" s="196"/>
      <c r="BH348" s="196"/>
      <c r="BI348" s="197"/>
      <c r="BJ348" s="14">
        <v>0</v>
      </c>
      <c r="BK348" s="15">
        <v>0</v>
      </c>
      <c r="BL348" s="184"/>
      <c r="BM348" s="185"/>
      <c r="BN348" s="186">
        <v>0</v>
      </c>
      <c r="BO348" s="62">
        <f t="shared" si="242"/>
        <v>0</v>
      </c>
      <c r="BP348" s="62">
        <f t="shared" si="243"/>
        <v>0</v>
      </c>
      <c r="BQ348" s="17">
        <v>0</v>
      </c>
      <c r="BR348" s="62">
        <v>0</v>
      </c>
      <c r="BS348" s="62">
        <v>0</v>
      </c>
      <c r="BT348" s="17">
        <v>0</v>
      </c>
      <c r="BU348" s="62">
        <f t="shared" si="244"/>
        <v>0</v>
      </c>
      <c r="BV348" s="62">
        <f t="shared" si="245"/>
        <v>0</v>
      </c>
      <c r="BW348" s="188">
        <v>0</v>
      </c>
      <c r="BX348" s="184"/>
      <c r="BY348" s="185"/>
      <c r="BZ348" s="189">
        <v>0</v>
      </c>
      <c r="CA348" s="63">
        <f t="shared" si="246"/>
        <v>0</v>
      </c>
      <c r="CB348" s="63">
        <f t="shared" si="247"/>
        <v>0</v>
      </c>
      <c r="CC348" s="64">
        <v>0</v>
      </c>
      <c r="CD348" s="185"/>
      <c r="CE348" s="65">
        <v>0</v>
      </c>
      <c r="CF348" s="62">
        <v>0</v>
      </c>
      <c r="CG348" s="60">
        <f t="shared" si="248"/>
        <v>0</v>
      </c>
      <c r="CH348" s="63"/>
      <c r="CI348" s="63"/>
      <c r="CJ348" s="63"/>
      <c r="CK348" s="66"/>
      <c r="CL348" s="63"/>
      <c r="CM348" s="63"/>
      <c r="CN348" s="63"/>
      <c r="CO348" s="63"/>
      <c r="CP348" s="190">
        <v>0</v>
      </c>
      <c r="CQ348" s="184"/>
      <c r="CR348" s="185"/>
      <c r="CS348" s="186">
        <v>0</v>
      </c>
    </row>
    <row r="349" spans="3:97" ht="27" hidden="1" x14ac:dyDescent="0.25">
      <c r="C349" s="194" t="s">
        <v>498</v>
      </c>
      <c r="D349" s="182" t="s">
        <v>499</v>
      </c>
      <c r="G349" s="184"/>
      <c r="H349" s="184"/>
      <c r="I349" s="184"/>
      <c r="J349" s="184"/>
      <c r="K349" s="185"/>
      <c r="L349" s="14">
        <v>0</v>
      </c>
      <c r="M349" s="15">
        <v>0</v>
      </c>
      <c r="N349" s="184"/>
      <c r="O349" s="185"/>
      <c r="P349" s="186">
        <v>0</v>
      </c>
      <c r="Q349" s="320">
        <f t="shared" si="235"/>
        <v>0</v>
      </c>
      <c r="R349" s="65">
        <f t="shared" si="236"/>
        <v>0</v>
      </c>
      <c r="S349" s="17">
        <v>0</v>
      </c>
      <c r="T349" s="62">
        <v>0</v>
      </c>
      <c r="U349" s="62">
        <v>0</v>
      </c>
      <c r="V349" s="187">
        <v>0</v>
      </c>
      <c r="W349" s="62">
        <f t="shared" si="237"/>
        <v>0</v>
      </c>
      <c r="X349" s="62">
        <f t="shared" si="238"/>
        <v>0</v>
      </c>
      <c r="Y349" s="188">
        <v>0</v>
      </c>
      <c r="Z349" s="184"/>
      <c r="AA349" s="185"/>
      <c r="AB349" s="189">
        <v>0</v>
      </c>
      <c r="AC349" s="63">
        <f t="shared" si="239"/>
        <v>0</v>
      </c>
      <c r="AD349" s="63">
        <f t="shared" si="240"/>
        <v>0</v>
      </c>
      <c r="AE349" s="64">
        <v>0</v>
      </c>
      <c r="AF349" s="185"/>
      <c r="AG349" s="65">
        <v>0</v>
      </c>
      <c r="AH349" s="62">
        <v>0</v>
      </c>
      <c r="AI349" s="60">
        <f t="shared" si="241"/>
        <v>0</v>
      </c>
      <c r="AJ349" s="63"/>
      <c r="AK349" s="63"/>
      <c r="AL349" s="63"/>
      <c r="AM349" s="66"/>
      <c r="AN349" s="63"/>
      <c r="AO349" s="63"/>
      <c r="AP349" s="63"/>
      <c r="AQ349" s="63"/>
      <c r="AR349" s="190">
        <v>0</v>
      </c>
      <c r="AS349" s="184"/>
      <c r="AT349" s="185"/>
      <c r="AU349" s="186">
        <v>0</v>
      </c>
      <c r="AY349" s="194" t="s">
        <v>498</v>
      </c>
      <c r="AZ349" s="182" t="s">
        <v>499</v>
      </c>
      <c r="BE349" s="196"/>
      <c r="BF349" s="196"/>
      <c r="BG349" s="196"/>
      <c r="BH349" s="196"/>
      <c r="BI349" s="197"/>
      <c r="BJ349" s="14">
        <v>0</v>
      </c>
      <c r="BK349" s="15">
        <v>0</v>
      </c>
      <c r="BL349" s="184"/>
      <c r="BM349" s="185"/>
      <c r="BN349" s="186">
        <v>0</v>
      </c>
      <c r="BO349" s="320">
        <f t="shared" si="242"/>
        <v>0</v>
      </c>
      <c r="BP349" s="65">
        <f t="shared" si="243"/>
        <v>0</v>
      </c>
      <c r="BQ349" s="17">
        <v>0</v>
      </c>
      <c r="BR349" s="62">
        <v>0</v>
      </c>
      <c r="BS349" s="62">
        <v>0</v>
      </c>
      <c r="BT349" s="17">
        <v>0</v>
      </c>
      <c r="BU349" s="62">
        <f t="shared" si="244"/>
        <v>0</v>
      </c>
      <c r="BV349" s="62">
        <f t="shared" si="245"/>
        <v>0</v>
      </c>
      <c r="BW349" s="188">
        <v>0</v>
      </c>
      <c r="BX349" s="184"/>
      <c r="BY349" s="185"/>
      <c r="BZ349" s="189">
        <v>0</v>
      </c>
      <c r="CA349" s="63">
        <f t="shared" si="246"/>
        <v>0</v>
      </c>
      <c r="CB349" s="63">
        <f t="shared" si="247"/>
        <v>0</v>
      </c>
      <c r="CC349" s="64">
        <v>0</v>
      </c>
      <c r="CD349" s="185"/>
      <c r="CE349" s="65">
        <v>0</v>
      </c>
      <c r="CF349" s="62">
        <v>0</v>
      </c>
      <c r="CG349" s="60">
        <f t="shared" si="248"/>
        <v>0</v>
      </c>
      <c r="CH349" s="63"/>
      <c r="CI349" s="63"/>
      <c r="CJ349" s="63"/>
      <c r="CK349" s="66"/>
      <c r="CL349" s="63"/>
      <c r="CM349" s="63"/>
      <c r="CN349" s="63"/>
      <c r="CO349" s="63"/>
      <c r="CP349" s="190">
        <v>0</v>
      </c>
      <c r="CQ349" s="184"/>
      <c r="CR349" s="185"/>
      <c r="CS349" s="186">
        <v>0</v>
      </c>
    </row>
    <row r="350" spans="3:97" ht="13.5" hidden="1" x14ac:dyDescent="0.25">
      <c r="C350" s="210">
        <v>8469</v>
      </c>
      <c r="D350" s="247" t="s">
        <v>500</v>
      </c>
      <c r="G350" s="211"/>
      <c r="H350" s="211"/>
      <c r="I350" s="211"/>
      <c r="J350" s="211"/>
      <c r="K350" s="212"/>
      <c r="L350" s="14">
        <v>0</v>
      </c>
      <c r="M350" s="15">
        <v>0</v>
      </c>
      <c r="N350" s="211"/>
      <c r="O350" s="212"/>
      <c r="P350" s="213">
        <v>0</v>
      </c>
      <c r="Q350" s="321">
        <f t="shared" si="235"/>
        <v>0</v>
      </c>
      <c r="R350" s="214">
        <f t="shared" si="236"/>
        <v>0</v>
      </c>
      <c r="S350" s="111">
        <v>0</v>
      </c>
      <c r="T350" s="218">
        <v>0</v>
      </c>
      <c r="U350" s="218">
        <v>0</v>
      </c>
      <c r="V350" s="111">
        <v>0</v>
      </c>
      <c r="W350" s="214">
        <f t="shared" si="237"/>
        <v>0</v>
      </c>
      <c r="X350" s="214">
        <f t="shared" si="238"/>
        <v>0</v>
      </c>
      <c r="Y350" s="215">
        <v>0</v>
      </c>
      <c r="Z350" s="211"/>
      <c r="AA350" s="212"/>
      <c r="AB350" s="216">
        <v>0</v>
      </c>
      <c r="AC350" s="112">
        <f t="shared" si="239"/>
        <v>0</v>
      </c>
      <c r="AD350" s="112">
        <f t="shared" si="240"/>
        <v>0</v>
      </c>
      <c r="AE350" s="217">
        <v>0</v>
      </c>
      <c r="AF350" s="212"/>
      <c r="AG350" s="218">
        <v>0</v>
      </c>
      <c r="AH350" s="218">
        <v>0</v>
      </c>
      <c r="AI350" s="322">
        <f t="shared" si="241"/>
        <v>0</v>
      </c>
      <c r="AJ350" s="112"/>
      <c r="AK350" s="112"/>
      <c r="AL350" s="112"/>
      <c r="AM350" s="114"/>
      <c r="AN350" s="112"/>
      <c r="AO350" s="112"/>
      <c r="AP350" s="112"/>
      <c r="AQ350" s="112"/>
      <c r="AR350" s="323">
        <v>0</v>
      </c>
      <c r="AS350" s="211"/>
      <c r="AT350" s="212"/>
      <c r="AU350" s="213">
        <v>0</v>
      </c>
      <c r="AY350" s="324">
        <v>8469</v>
      </c>
      <c r="AZ350" s="247" t="s">
        <v>500</v>
      </c>
      <c r="BE350" s="243"/>
      <c r="BF350" s="243"/>
      <c r="BG350" s="243"/>
      <c r="BH350" s="243"/>
      <c r="BI350" s="325"/>
      <c r="BJ350" s="111">
        <v>0</v>
      </c>
      <c r="BK350" s="242">
        <v>0</v>
      </c>
      <c r="BL350" s="211"/>
      <c r="BM350" s="212"/>
      <c r="BN350" s="213">
        <v>0</v>
      </c>
      <c r="BO350" s="321">
        <f t="shared" si="242"/>
        <v>0</v>
      </c>
      <c r="BP350" s="214">
        <f t="shared" si="243"/>
        <v>0</v>
      </c>
      <c r="BQ350" s="111">
        <v>0</v>
      </c>
      <c r="BR350" s="214">
        <v>0</v>
      </c>
      <c r="BS350" s="214">
        <v>0</v>
      </c>
      <c r="BT350" s="111">
        <v>0</v>
      </c>
      <c r="BU350" s="214">
        <f t="shared" si="244"/>
        <v>0</v>
      </c>
      <c r="BV350" s="214">
        <f t="shared" si="245"/>
        <v>0</v>
      </c>
      <c r="BW350" s="215">
        <v>0</v>
      </c>
      <c r="BX350" s="211"/>
      <c r="BY350" s="212"/>
      <c r="BZ350" s="216">
        <v>0</v>
      </c>
      <c r="CA350" s="112">
        <f t="shared" si="246"/>
        <v>0</v>
      </c>
      <c r="CB350" s="112">
        <f t="shared" si="247"/>
        <v>0</v>
      </c>
      <c r="CC350" s="217">
        <v>0</v>
      </c>
      <c r="CD350" s="212"/>
      <c r="CE350" s="218">
        <v>0</v>
      </c>
      <c r="CF350" s="218">
        <v>0</v>
      </c>
      <c r="CG350" s="322">
        <f t="shared" si="248"/>
        <v>0</v>
      </c>
      <c r="CH350" s="112"/>
      <c r="CI350" s="112"/>
      <c r="CJ350" s="112"/>
      <c r="CK350" s="114"/>
      <c r="CL350" s="112"/>
      <c r="CM350" s="112"/>
      <c r="CN350" s="112"/>
      <c r="CO350" s="112"/>
      <c r="CP350" s="323">
        <v>0</v>
      </c>
      <c r="CQ350" s="211"/>
      <c r="CR350" s="212"/>
      <c r="CS350" s="213">
        <v>0</v>
      </c>
    </row>
    <row r="351" spans="3:97" hidden="1" x14ac:dyDescent="0.25"/>
    <row r="352" spans="3:97" hidden="1" x14ac:dyDescent="0.25"/>
    <row r="353" hidden="1" x14ac:dyDescent="0.25"/>
  </sheetData>
  <mergeCells count="50">
    <mergeCell ref="B33:C33"/>
    <mergeCell ref="AX33:AY33"/>
    <mergeCell ref="CD4:CO4"/>
    <mergeCell ref="CQ4:CR4"/>
    <mergeCell ref="B31:C31"/>
    <mergeCell ref="AX31:AY31"/>
    <mergeCell ref="B32:C32"/>
    <mergeCell ref="AX32:AY32"/>
    <mergeCell ref="BL4:BM4"/>
    <mergeCell ref="BO4:BP4"/>
    <mergeCell ref="BR4:BS4"/>
    <mergeCell ref="BU4:BV4"/>
    <mergeCell ref="BX4:BY4"/>
    <mergeCell ref="CA4:CB4"/>
    <mergeCell ref="BD4:BD5"/>
    <mergeCell ref="BE4:BE5"/>
    <mergeCell ref="BF4:BF5"/>
    <mergeCell ref="BG4:BG5"/>
    <mergeCell ref="BH4:BH5"/>
    <mergeCell ref="BI4:BI5"/>
    <mergeCell ref="AX4:AX5"/>
    <mergeCell ref="AY4:AY5"/>
    <mergeCell ref="AZ4:AZ5"/>
    <mergeCell ref="BA4:BA5"/>
    <mergeCell ref="BB4:BB5"/>
    <mergeCell ref="BC4:BC5"/>
    <mergeCell ref="T4:U4"/>
    <mergeCell ref="W4:X4"/>
    <mergeCell ref="Z4:AA4"/>
    <mergeCell ref="AC4:AD4"/>
    <mergeCell ref="AF4:AQ4"/>
    <mergeCell ref="AS4:AT4"/>
    <mergeCell ref="H4:H5"/>
    <mergeCell ref="I4:I5"/>
    <mergeCell ref="J4:J5"/>
    <mergeCell ref="K4:K5"/>
    <mergeCell ref="N4:O4"/>
    <mergeCell ref="Q4:R4"/>
    <mergeCell ref="B4:B5"/>
    <mergeCell ref="C4:C5"/>
    <mergeCell ref="D4:D5"/>
    <mergeCell ref="E4:E5"/>
    <mergeCell ref="F4:F5"/>
    <mergeCell ref="G4:G5"/>
    <mergeCell ref="C1:AV1"/>
    <mergeCell ref="AX1:CT1"/>
    <mergeCell ref="C2:AV2"/>
    <mergeCell ref="AX2:CT2"/>
    <mergeCell ref="AS3:AV3"/>
    <mergeCell ref="CQ3:CT3"/>
  </mergeCells>
  <printOptions horizontalCentered="1"/>
  <pageMargins left="0.38" right="2.89" top="1.0629921259842501" bottom="0.23622047244094499" header="0" footer="0"/>
  <pageSetup paperSize="5" scale="53" orientation="landscape" horizontalDpi="4294967293" verticalDpi="300" r:id="rId1"/>
  <colBreaks count="1" manualBreakCount="1">
    <brk id="48" max="3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A03AA-8B82-4856-98E5-6C324F6A3750}">
  <sheetPr>
    <tabColor theme="9" tint="-0.249977111117893"/>
  </sheetPr>
  <dimension ref="A1:CT271"/>
  <sheetViews>
    <sheetView view="pageBreakPreview" topLeftCell="AG1" zoomScale="90" zoomScaleSheetLayoutView="90" workbookViewId="0">
      <selection activeCell="AV5" sqref="AV5"/>
    </sheetView>
  </sheetViews>
  <sheetFormatPr defaultRowHeight="15.75" customHeight="1" x14ac:dyDescent="0.25"/>
  <cols>
    <col min="1" max="1" width="5.7109375" style="436" customWidth="1"/>
    <col min="2" max="2" width="5.7109375" style="351" customWidth="1"/>
    <col min="3" max="3" width="30.7109375" style="351" customWidth="1"/>
    <col min="4" max="4" width="12" style="351" hidden="1" customWidth="1"/>
    <col min="5" max="5" width="13.5703125" style="351" hidden="1" customWidth="1"/>
    <col min="6" max="7" width="13.5703125" style="351" bestFit="1" customWidth="1"/>
    <col min="8" max="9" width="13.28515625" style="351" bestFit="1" customWidth="1"/>
    <col min="10" max="10" width="13.28515625" style="351" customWidth="1"/>
    <col min="11" max="11" width="9" style="437" bestFit="1" customWidth="1"/>
    <col min="12" max="12" width="9.42578125" style="437" bestFit="1" customWidth="1"/>
    <col min="13" max="14" width="13.5703125" style="437" customWidth="1"/>
    <col min="15" max="15" width="9.85546875" style="437" customWidth="1"/>
    <col min="16" max="17" width="13.5703125" style="437" hidden="1" customWidth="1"/>
    <col min="18" max="18" width="8.140625" style="437" hidden="1" customWidth="1"/>
    <col min="19" max="20" width="13.42578125" style="437" hidden="1" customWidth="1"/>
    <col min="21" max="21" width="9" style="437" hidden="1" customWidth="1"/>
    <col min="22" max="23" width="13.42578125" style="437" hidden="1" customWidth="1"/>
    <col min="24" max="24" width="8.140625" style="437" hidden="1" customWidth="1"/>
    <col min="25" max="26" width="13.5703125" style="437" hidden="1" customWidth="1"/>
    <col min="27" max="27" width="7.42578125" style="437" hidden="1" customWidth="1"/>
    <col min="28" max="29" width="13.42578125" style="437" hidden="1" customWidth="1"/>
    <col min="30" max="30" width="8.140625" style="437" hidden="1" customWidth="1"/>
    <col min="31" max="32" width="12" style="437" hidden="1" customWidth="1"/>
    <col min="33" max="34" width="12" style="437" customWidth="1"/>
    <col min="35" max="38" width="12" style="437" hidden="1" customWidth="1"/>
    <col min="39" max="39" width="11.7109375" style="437" hidden="1" customWidth="1"/>
    <col min="40" max="42" width="12" style="437" hidden="1" customWidth="1"/>
    <col min="43" max="43" width="11" style="437" customWidth="1"/>
    <col min="44" max="45" width="13.5703125" style="405" bestFit="1" customWidth="1"/>
    <col min="46" max="46" width="9" style="351" bestFit="1" customWidth="1"/>
    <col min="47" max="47" width="7.7109375" style="351" bestFit="1" customWidth="1"/>
    <col min="48" max="48" width="18.85546875" style="351" bestFit="1" customWidth="1"/>
    <col min="49" max="49" width="5.7109375" style="351" customWidth="1"/>
    <col min="50" max="50" width="30.7109375" style="351" customWidth="1"/>
    <col min="51" max="51" width="12" style="351" hidden="1" customWidth="1"/>
    <col min="52" max="52" width="13.5703125" style="351" hidden="1" customWidth="1"/>
    <col min="53" max="56" width="13.5703125" style="351" bestFit="1" customWidth="1"/>
    <col min="57" max="57" width="13.5703125" style="351" customWidth="1"/>
    <col min="58" max="58" width="11" style="351" bestFit="1" customWidth="1"/>
    <col min="59" max="59" width="9.5703125" style="351" bestFit="1" customWidth="1"/>
    <col min="60" max="61" width="11.7109375" style="351" customWidth="1"/>
    <col min="62" max="62" width="9.85546875" style="351" customWidth="1"/>
    <col min="63" max="63" width="12.5703125" style="351" hidden="1" customWidth="1"/>
    <col min="64" max="64" width="12" style="351" hidden="1" customWidth="1"/>
    <col min="65" max="65" width="8.140625" style="351" hidden="1" customWidth="1"/>
    <col min="66" max="66" width="13.5703125" style="351" hidden="1" customWidth="1"/>
    <col min="67" max="67" width="12" style="351" hidden="1" customWidth="1"/>
    <col min="68" max="68" width="8.140625" style="351" hidden="1" customWidth="1"/>
    <col min="69" max="70" width="12" style="351" hidden="1" customWidth="1"/>
    <col min="71" max="71" width="8.140625" style="351" hidden="1" customWidth="1"/>
    <col min="72" max="73" width="13.5703125" style="351" hidden="1" customWidth="1"/>
    <col min="74" max="74" width="9" style="351" hidden="1" customWidth="1"/>
    <col min="75" max="76" width="13.5703125" style="351" hidden="1" customWidth="1"/>
    <col min="77" max="77" width="8.140625" style="351" hidden="1" customWidth="1"/>
    <col min="78" max="79" width="12" style="351" hidden="1" customWidth="1"/>
    <col min="80" max="81" width="12" style="351" customWidth="1"/>
    <col min="82" max="85" width="12" style="351" hidden="1" customWidth="1"/>
    <col min="86" max="86" width="11.7109375" style="351" hidden="1" customWidth="1"/>
    <col min="87" max="87" width="12" style="351" hidden="1" customWidth="1"/>
    <col min="88" max="88" width="13.7109375" style="351" hidden="1" customWidth="1"/>
    <col min="89" max="89" width="12" style="351" hidden="1" customWidth="1"/>
    <col min="90" max="90" width="12.42578125" style="351" customWidth="1"/>
    <col min="91" max="92" width="13.5703125" style="405" bestFit="1" customWidth="1"/>
    <col min="93" max="93" width="11" style="351" bestFit="1" customWidth="1"/>
    <col min="94" max="94" width="7.7109375" style="351" bestFit="1" customWidth="1"/>
    <col min="95" max="16384" width="9.140625" style="351"/>
  </cols>
  <sheetData>
    <row r="1" spans="1:98" s="329" customFormat="1" ht="24.95" customHeight="1" x14ac:dyDescent="0.25">
      <c r="A1" s="326"/>
      <c r="B1" s="327" t="s">
        <v>501</v>
      </c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8"/>
      <c r="AW1" s="328"/>
      <c r="AX1" s="327" t="s">
        <v>501</v>
      </c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</row>
    <row r="2" spans="1:98" s="329" customFormat="1" ht="24.95" customHeight="1" x14ac:dyDescent="0.25">
      <c r="A2" s="326"/>
      <c r="B2" s="327" t="s">
        <v>1</v>
      </c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8"/>
      <c r="AW2" s="327" t="s">
        <v>1</v>
      </c>
      <c r="AX2" s="327"/>
      <c r="AY2" s="327"/>
      <c r="AZ2" s="327"/>
      <c r="BA2" s="327"/>
      <c r="BB2" s="327"/>
      <c r="BC2" s="327"/>
      <c r="BD2" s="327"/>
      <c r="BE2" s="327"/>
      <c r="BF2" s="327"/>
      <c r="BG2" s="327"/>
      <c r="BH2" s="327"/>
      <c r="BI2" s="327"/>
      <c r="BJ2" s="327"/>
      <c r="BK2" s="327"/>
      <c r="BL2" s="327"/>
      <c r="BM2" s="327"/>
      <c r="BN2" s="327"/>
      <c r="BO2" s="327"/>
      <c r="BP2" s="327"/>
      <c r="BQ2" s="327"/>
      <c r="BR2" s="327"/>
      <c r="BS2" s="327"/>
      <c r="BT2" s="327"/>
      <c r="BU2" s="327"/>
      <c r="BV2" s="327"/>
      <c r="BW2" s="327"/>
      <c r="BX2" s="327"/>
      <c r="BY2" s="327"/>
      <c r="BZ2" s="327"/>
      <c r="CA2" s="327"/>
      <c r="CB2" s="327"/>
      <c r="CC2" s="327"/>
      <c r="CD2" s="327"/>
      <c r="CE2" s="327"/>
      <c r="CF2" s="327"/>
      <c r="CG2" s="327"/>
      <c r="CH2" s="327"/>
      <c r="CI2" s="327"/>
      <c r="CJ2" s="327"/>
      <c r="CK2" s="327"/>
      <c r="CL2" s="327"/>
      <c r="CM2" s="327"/>
      <c r="CN2" s="327"/>
      <c r="CO2" s="327"/>
      <c r="CP2" s="327"/>
      <c r="CQ2" s="330"/>
      <c r="CR2" s="330"/>
      <c r="CS2" s="330"/>
      <c r="CT2" s="330"/>
    </row>
    <row r="3" spans="1:98" s="332" customFormat="1" ht="15.75" customHeight="1" x14ac:dyDescent="0.3">
      <c r="A3" s="331"/>
      <c r="C3" s="333"/>
      <c r="D3" s="334"/>
      <c r="E3" s="334"/>
      <c r="F3" s="334"/>
      <c r="G3" s="335"/>
      <c r="H3" s="334"/>
      <c r="I3" s="334"/>
      <c r="J3" s="334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336"/>
      <c r="AR3" s="337" t="s">
        <v>2</v>
      </c>
      <c r="AS3" s="337"/>
      <c r="AT3" s="337"/>
      <c r="AU3" s="337"/>
      <c r="AV3" s="338"/>
      <c r="AW3" s="338"/>
      <c r="AX3" s="339"/>
      <c r="AY3" s="339"/>
      <c r="AZ3" s="338"/>
      <c r="BA3" s="338"/>
      <c r="BB3" s="338"/>
      <c r="BC3" s="338"/>
      <c r="BD3" s="338"/>
      <c r="BE3" s="338"/>
      <c r="CM3" s="163" t="s">
        <v>63</v>
      </c>
      <c r="CN3" s="163"/>
      <c r="CO3" s="163"/>
      <c r="CP3" s="163"/>
    </row>
    <row r="4" spans="1:98" s="344" customFormat="1" ht="24.95" customHeight="1" x14ac:dyDescent="0.3">
      <c r="A4" s="340"/>
      <c r="B4" s="341" t="s">
        <v>64</v>
      </c>
      <c r="C4" s="342" t="s">
        <v>502</v>
      </c>
      <c r="D4" s="169">
        <v>2012</v>
      </c>
      <c r="E4" s="24">
        <v>2014</v>
      </c>
      <c r="F4" s="23">
        <v>2015</v>
      </c>
      <c r="G4" s="24">
        <v>2016</v>
      </c>
      <c r="H4" s="23">
        <v>2017</v>
      </c>
      <c r="I4" s="24">
        <v>2018</v>
      </c>
      <c r="J4" s="23">
        <v>2019</v>
      </c>
      <c r="K4" s="25" t="s">
        <v>5</v>
      </c>
      <c r="L4" s="26" t="s">
        <v>6</v>
      </c>
      <c r="M4" s="27" t="s">
        <v>7</v>
      </c>
      <c r="N4" s="28"/>
      <c r="O4" s="29" t="s">
        <v>8</v>
      </c>
      <c r="P4" s="27" t="s">
        <v>9</v>
      </c>
      <c r="Q4" s="28"/>
      <c r="R4" s="29" t="s">
        <v>8</v>
      </c>
      <c r="S4" s="27" t="s">
        <v>10</v>
      </c>
      <c r="T4" s="28"/>
      <c r="U4" s="29" t="s">
        <v>8</v>
      </c>
      <c r="V4" s="27" t="s">
        <v>11</v>
      </c>
      <c r="W4" s="28"/>
      <c r="X4" s="29" t="s">
        <v>8</v>
      </c>
      <c r="Y4" s="27" t="s">
        <v>12</v>
      </c>
      <c r="Z4" s="28"/>
      <c r="AA4" s="29" t="s">
        <v>8</v>
      </c>
      <c r="AB4" s="27" t="s">
        <v>13</v>
      </c>
      <c r="AC4" s="28"/>
      <c r="AD4" s="29" t="s">
        <v>8</v>
      </c>
      <c r="AE4" s="30">
        <v>2020</v>
      </c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2"/>
      <c r="AQ4" s="33" t="s">
        <v>8</v>
      </c>
      <c r="AR4" s="34" t="s">
        <v>14</v>
      </c>
      <c r="AS4" s="35"/>
      <c r="AT4" s="33" t="s">
        <v>8</v>
      </c>
      <c r="AU4" s="170" t="s">
        <v>67</v>
      </c>
      <c r="AV4" s="343"/>
      <c r="AW4" s="341" t="s">
        <v>64</v>
      </c>
      <c r="AX4" s="342" t="s">
        <v>502</v>
      </c>
      <c r="AY4" s="169">
        <v>2012</v>
      </c>
      <c r="AZ4" s="24">
        <v>2014</v>
      </c>
      <c r="BA4" s="23">
        <v>2015</v>
      </c>
      <c r="BB4" s="24">
        <v>2016</v>
      </c>
      <c r="BC4" s="23">
        <v>2017</v>
      </c>
      <c r="BD4" s="24">
        <v>2018</v>
      </c>
      <c r="BE4" s="23">
        <v>2019</v>
      </c>
      <c r="BF4" s="25" t="s">
        <v>5</v>
      </c>
      <c r="BG4" s="26" t="s">
        <v>6</v>
      </c>
      <c r="BH4" s="27" t="s">
        <v>7</v>
      </c>
      <c r="BI4" s="28"/>
      <c r="BJ4" s="29" t="s">
        <v>8</v>
      </c>
      <c r="BK4" s="27" t="s">
        <v>9</v>
      </c>
      <c r="BL4" s="28"/>
      <c r="BM4" s="29" t="s">
        <v>8</v>
      </c>
      <c r="BN4" s="27" t="s">
        <v>10</v>
      </c>
      <c r="BO4" s="28"/>
      <c r="BP4" s="29" t="s">
        <v>8</v>
      </c>
      <c r="BQ4" s="27" t="s">
        <v>11</v>
      </c>
      <c r="BR4" s="28"/>
      <c r="BS4" s="29" t="s">
        <v>8</v>
      </c>
      <c r="BT4" s="27" t="s">
        <v>12</v>
      </c>
      <c r="BU4" s="28"/>
      <c r="BV4" s="29" t="s">
        <v>8</v>
      </c>
      <c r="BW4" s="27" t="s">
        <v>13</v>
      </c>
      <c r="BX4" s="28"/>
      <c r="BY4" s="29" t="s">
        <v>8</v>
      </c>
      <c r="BZ4" s="30">
        <v>2020</v>
      </c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2"/>
      <c r="CL4" s="33" t="s">
        <v>8</v>
      </c>
      <c r="CM4" s="34" t="s">
        <v>14</v>
      </c>
      <c r="CN4" s="35"/>
      <c r="CO4" s="33" t="s">
        <v>8</v>
      </c>
      <c r="CP4" s="170" t="s">
        <v>67</v>
      </c>
    </row>
    <row r="5" spans="1:98" s="344" customFormat="1" ht="24.95" customHeight="1" x14ac:dyDescent="0.3">
      <c r="A5" s="340"/>
      <c r="B5" s="345"/>
      <c r="C5" s="346"/>
      <c r="D5" s="176"/>
      <c r="E5" s="24"/>
      <c r="F5" s="23"/>
      <c r="G5" s="24"/>
      <c r="H5" s="23"/>
      <c r="I5" s="24"/>
      <c r="J5" s="23"/>
      <c r="K5" s="38" t="s">
        <v>15</v>
      </c>
      <c r="L5" s="39" t="s">
        <v>16</v>
      </c>
      <c r="M5" s="40" t="s">
        <v>17</v>
      </c>
      <c r="N5" s="40" t="s">
        <v>18</v>
      </c>
      <c r="O5" s="43" t="s">
        <v>19</v>
      </c>
      <c r="P5" s="42" t="s">
        <v>20</v>
      </c>
      <c r="Q5" s="42" t="s">
        <v>17</v>
      </c>
      <c r="R5" s="43" t="s">
        <v>21</v>
      </c>
      <c r="S5" s="42" t="s">
        <v>20</v>
      </c>
      <c r="T5" s="42" t="s">
        <v>17</v>
      </c>
      <c r="U5" s="43" t="s">
        <v>21</v>
      </c>
      <c r="V5" s="42" t="s">
        <v>20</v>
      </c>
      <c r="W5" s="42" t="s">
        <v>17</v>
      </c>
      <c r="X5" s="43" t="s">
        <v>21</v>
      </c>
      <c r="Y5" s="42" t="s">
        <v>20</v>
      </c>
      <c r="Z5" s="42" t="s">
        <v>17</v>
      </c>
      <c r="AA5" s="41" t="s">
        <v>21</v>
      </c>
      <c r="AB5" s="42" t="s">
        <v>20</v>
      </c>
      <c r="AC5" s="42" t="s">
        <v>17</v>
      </c>
      <c r="AD5" s="41" t="s">
        <v>21</v>
      </c>
      <c r="AE5" s="44" t="s">
        <v>22</v>
      </c>
      <c r="AF5" s="44" t="s">
        <v>23</v>
      </c>
      <c r="AG5" s="44" t="s">
        <v>24</v>
      </c>
      <c r="AH5" s="44" t="s">
        <v>25</v>
      </c>
      <c r="AI5" s="44" t="s">
        <v>26</v>
      </c>
      <c r="AJ5" s="44" t="s">
        <v>27</v>
      </c>
      <c r="AK5" s="44" t="s">
        <v>28</v>
      </c>
      <c r="AL5" s="44" t="s">
        <v>29</v>
      </c>
      <c r="AM5" s="44" t="s">
        <v>30</v>
      </c>
      <c r="AN5" s="44" t="s">
        <v>31</v>
      </c>
      <c r="AO5" s="44" t="s">
        <v>32</v>
      </c>
      <c r="AP5" s="44" t="s">
        <v>33</v>
      </c>
      <c r="AQ5" s="45" t="s">
        <v>34</v>
      </c>
      <c r="AR5" s="40" t="s">
        <v>17</v>
      </c>
      <c r="AS5" s="40" t="s">
        <v>18</v>
      </c>
      <c r="AT5" s="46" t="s">
        <v>35</v>
      </c>
      <c r="AU5" s="347">
        <v>2020</v>
      </c>
      <c r="AV5" s="343"/>
      <c r="AW5" s="345"/>
      <c r="AX5" s="346"/>
      <c r="AY5" s="176"/>
      <c r="AZ5" s="24"/>
      <c r="BA5" s="23"/>
      <c r="BB5" s="24"/>
      <c r="BC5" s="23"/>
      <c r="BD5" s="24"/>
      <c r="BE5" s="23"/>
      <c r="BF5" s="38" t="s">
        <v>15</v>
      </c>
      <c r="BG5" s="39" t="s">
        <v>16</v>
      </c>
      <c r="BH5" s="40" t="s">
        <v>17</v>
      </c>
      <c r="BI5" s="40" t="s">
        <v>18</v>
      </c>
      <c r="BJ5" s="43" t="s">
        <v>19</v>
      </c>
      <c r="BK5" s="42" t="s">
        <v>20</v>
      </c>
      <c r="BL5" s="42" t="s">
        <v>17</v>
      </c>
      <c r="BM5" s="43" t="s">
        <v>21</v>
      </c>
      <c r="BN5" s="42" t="s">
        <v>20</v>
      </c>
      <c r="BO5" s="42" t="s">
        <v>17</v>
      </c>
      <c r="BP5" s="43" t="s">
        <v>21</v>
      </c>
      <c r="BQ5" s="42" t="s">
        <v>20</v>
      </c>
      <c r="BR5" s="42" t="s">
        <v>17</v>
      </c>
      <c r="BS5" s="43" t="s">
        <v>21</v>
      </c>
      <c r="BT5" s="42" t="s">
        <v>20</v>
      </c>
      <c r="BU5" s="42" t="s">
        <v>17</v>
      </c>
      <c r="BV5" s="41" t="s">
        <v>21</v>
      </c>
      <c r="BW5" s="42" t="s">
        <v>20</v>
      </c>
      <c r="BX5" s="42" t="s">
        <v>17</v>
      </c>
      <c r="BY5" s="41" t="s">
        <v>21</v>
      </c>
      <c r="BZ5" s="44" t="s">
        <v>22</v>
      </c>
      <c r="CA5" s="44" t="s">
        <v>23</v>
      </c>
      <c r="CB5" s="44" t="s">
        <v>24</v>
      </c>
      <c r="CC5" s="44" t="s">
        <v>25</v>
      </c>
      <c r="CD5" s="44" t="s">
        <v>26</v>
      </c>
      <c r="CE5" s="44" t="s">
        <v>27</v>
      </c>
      <c r="CF5" s="44" t="s">
        <v>28</v>
      </c>
      <c r="CG5" s="44" t="s">
        <v>29</v>
      </c>
      <c r="CH5" s="44" t="s">
        <v>30</v>
      </c>
      <c r="CI5" s="44" t="s">
        <v>31</v>
      </c>
      <c r="CJ5" s="44" t="s">
        <v>32</v>
      </c>
      <c r="CK5" s="44" t="s">
        <v>33</v>
      </c>
      <c r="CL5" s="45" t="s">
        <v>34</v>
      </c>
      <c r="CM5" s="40" t="s">
        <v>17</v>
      </c>
      <c r="CN5" s="40" t="s">
        <v>18</v>
      </c>
      <c r="CO5" s="46" t="s">
        <v>35</v>
      </c>
      <c r="CP5" s="177">
        <v>2020</v>
      </c>
    </row>
    <row r="6" spans="1:98" s="69" customFormat="1" ht="18" customHeight="1" x14ac:dyDescent="0.25">
      <c r="A6" s="348"/>
      <c r="B6" s="349">
        <v>1</v>
      </c>
      <c r="C6" s="350" t="s">
        <v>503</v>
      </c>
      <c r="D6" s="351"/>
      <c r="E6" s="351"/>
      <c r="F6" s="352">
        <v>1357043059.313</v>
      </c>
      <c r="G6" s="352">
        <v>1732257007.1010001</v>
      </c>
      <c r="H6" s="353">
        <v>2113166926.5309999</v>
      </c>
      <c r="I6" s="353">
        <v>2531426526.3000002</v>
      </c>
      <c r="J6" s="353">
        <v>2786733781.3850002</v>
      </c>
      <c r="K6" s="354">
        <f t="shared" ref="K6:K30" si="0">(J6-I6)/I6*100</f>
        <v>10.08550919540864</v>
      </c>
      <c r="L6" s="355">
        <f t="shared" ref="L6:L30" si="1">LOGEST(F6:J6)*100-100</f>
        <v>19.943210904262344</v>
      </c>
      <c r="M6" s="356">
        <v>698658069.11699998</v>
      </c>
      <c r="N6" s="356">
        <v>759898956.98500001</v>
      </c>
      <c r="O6" s="357">
        <f t="shared" ref="O6:O30" si="2">(N6-M6)/M6*100</f>
        <v>8.765502121144813</v>
      </c>
      <c r="P6" s="196">
        <f t="shared" ref="P6:P30" si="3">Y6-M6</f>
        <v>512841348.64200008</v>
      </c>
      <c r="Q6" s="196">
        <f t="shared" ref="Q6:Q30" si="4">SUM(AH6:AJ6)</f>
        <v>153358508.51399893</v>
      </c>
      <c r="R6" s="201">
        <f t="shared" ref="R6:R30" si="5">(Q6-P6)/P6*100</f>
        <v>-70.096305822435909</v>
      </c>
      <c r="S6" s="358">
        <v>687070302.96700001</v>
      </c>
      <c r="T6" s="358">
        <v>739545946.61799967</v>
      </c>
      <c r="U6" s="236">
        <v>7.6375944971558569</v>
      </c>
      <c r="V6" s="359">
        <f t="shared" ref="V6:V30" si="6">AR6-S6-P6-M6</f>
        <v>-981737773.08699906</v>
      </c>
      <c r="W6" s="62">
        <f t="shared" ref="W6:W30" si="7">SUM(AN6:AP6)</f>
        <v>0</v>
      </c>
      <c r="X6" s="360">
        <f t="shared" ref="X6:X30" si="8">(W6-V6)/V6*100</f>
        <v>-100</v>
      </c>
      <c r="Y6" s="356">
        <v>1211499417.7590001</v>
      </c>
      <c r="Z6" s="356">
        <v>1343883374.9419999</v>
      </c>
      <c r="AA6" s="357">
        <f t="shared" ref="AA6:AA30" si="9">(Z6-Y6)/Y6*100</f>
        <v>10.92728194850314</v>
      </c>
      <c r="AB6" s="63">
        <f t="shared" ref="AB6:AB30" si="10">AR6-Y6</f>
        <v>-294667470.11999905</v>
      </c>
      <c r="AC6" s="63">
        <f t="shared" ref="AC6:AC30" si="11">SUM(AK6:AP6)</f>
        <v>0</v>
      </c>
      <c r="AD6" s="64">
        <f t="shared" ref="AD6:AD30" si="12">(AC6-AB6)/AB6*100</f>
        <v>-100</v>
      </c>
      <c r="AE6" s="361">
        <v>261724654.014</v>
      </c>
      <c r="AF6" s="65">
        <v>250514601.34200001</v>
      </c>
      <c r="AG6" s="65">
        <v>247659701.62900001</v>
      </c>
      <c r="AH6" s="60">
        <f t="shared" ref="AH6:AH30" si="13">AS6-AG6-AF6-AE6</f>
        <v>153358508.51399893</v>
      </c>
      <c r="AI6" s="63"/>
      <c r="AJ6" s="63"/>
      <c r="AK6" s="63"/>
      <c r="AL6" s="66"/>
      <c r="AM6" s="63"/>
      <c r="AN6" s="63"/>
      <c r="AO6" s="63"/>
      <c r="AP6" s="63"/>
      <c r="AQ6" s="67">
        <f t="shared" ref="AQ6:AQ33" si="14">(AH6-AG6)/AG6*100</f>
        <v>-38.076922686544485</v>
      </c>
      <c r="AR6" s="356">
        <v>916831947.63900101</v>
      </c>
      <c r="AS6" s="356">
        <v>913257465.498999</v>
      </c>
      <c r="AT6" s="357">
        <f t="shared" ref="AT6:AT30" si="15">(AS6-AR6)/AR6*100</f>
        <v>-0.38987320950223375</v>
      </c>
      <c r="AU6" s="191">
        <f>(AS6/AS$33)*100</f>
        <v>34.692947565601742</v>
      </c>
      <c r="AV6" s="362"/>
      <c r="AW6" s="363">
        <v>1</v>
      </c>
      <c r="AX6" s="364" t="s">
        <v>503</v>
      </c>
      <c r="AY6" s="351"/>
      <c r="AZ6" s="351"/>
      <c r="BA6" s="352">
        <v>237040083.72600001</v>
      </c>
      <c r="BB6" s="352">
        <v>235139264.78</v>
      </c>
      <c r="BC6" s="352">
        <v>229505370.021</v>
      </c>
      <c r="BD6" s="352">
        <v>254926529.20899999</v>
      </c>
      <c r="BE6" s="352">
        <v>287451836.40600002</v>
      </c>
      <c r="BF6" s="354">
        <f t="shared" ref="BF6:BF30" si="16">(BE6-BD6)/BD6*100</f>
        <v>12.758698475957498</v>
      </c>
      <c r="BG6" s="355">
        <f t="shared" ref="BG6:BG30" si="17">LOGEST(BA6:BE6)*100-100</f>
        <v>4.7749945341073641</v>
      </c>
      <c r="BH6" s="365">
        <v>65966293.358999997</v>
      </c>
      <c r="BI6" s="365">
        <v>78962766.555000007</v>
      </c>
      <c r="BJ6" s="357">
        <f t="shared" ref="BJ6:BJ30" si="18">(BI6-BH6)/BH6*100</f>
        <v>19.701687838167516</v>
      </c>
      <c r="BK6" s="196">
        <f t="shared" ref="BK6:BK30" si="19">BT6-BH6</f>
        <v>58373094.262999997</v>
      </c>
      <c r="BL6" s="196">
        <f t="shared" ref="BL6:BL30" si="20">SUM(CC6:CE6)</f>
        <v>25254875.872999996</v>
      </c>
      <c r="BM6" s="201">
        <f t="shared" ref="BM6:BM30" si="21">(BL6-BK6)/BK6*100</f>
        <v>-56.735416904209082</v>
      </c>
      <c r="BN6" s="358">
        <v>67738611.958000019</v>
      </c>
      <c r="BO6" s="358">
        <v>82187456.92900002</v>
      </c>
      <c r="BP6" s="236">
        <v>21.330293835897791</v>
      </c>
      <c r="BQ6" s="359">
        <f t="shared" ref="BQ6:BQ30" si="22">CM6-BN6-BK6-BH6</f>
        <v>-103343068.51600011</v>
      </c>
      <c r="BR6" s="62">
        <f t="shared" ref="BR6:BR30" si="23">SUM(CI6:CK6)</f>
        <v>0</v>
      </c>
      <c r="BS6" s="360">
        <f t="shared" ref="BS6:BS30" si="24">(BR6-BQ6)/BQ6*100</f>
        <v>-100</v>
      </c>
      <c r="BT6" s="365">
        <v>124339387.62199999</v>
      </c>
      <c r="BU6" s="365">
        <v>135512904.92300001</v>
      </c>
      <c r="BV6" s="357">
        <f t="shared" ref="BV6:BV30" si="25">(BU6-BT6)/BT6*100</f>
        <v>8.9863055582743012</v>
      </c>
      <c r="BW6" s="63">
        <f t="shared" ref="BW6:BW30" si="26">CM6-BT6</f>
        <v>-35604456.558000088</v>
      </c>
      <c r="BX6" s="63">
        <f t="shared" ref="BX6:BX30" si="27">SUM(CF6:CK6)</f>
        <v>0</v>
      </c>
      <c r="BY6" s="64">
        <f t="shared" ref="BY6:BY30" si="28">(BX6-BW6)/BW6*100</f>
        <v>-100</v>
      </c>
      <c r="BZ6" s="365">
        <v>25722370.022</v>
      </c>
      <c r="CA6" s="65">
        <v>25494143.561999902</v>
      </c>
      <c r="CB6" s="65">
        <v>27746252.971000105</v>
      </c>
      <c r="CC6" s="60">
        <f t="shared" ref="CC6:CC30" si="29">CN6-CB6-CA6-BZ6</f>
        <v>25254875.872999996</v>
      </c>
      <c r="CD6" s="63"/>
      <c r="CE6" s="63"/>
      <c r="CF6" s="63"/>
      <c r="CG6" s="66"/>
      <c r="CH6" s="63"/>
      <c r="CI6" s="63"/>
      <c r="CJ6" s="63"/>
      <c r="CK6" s="63"/>
      <c r="CL6" s="67">
        <f t="shared" ref="CL6:CL33" si="30">(CC6-CB6)/CB6*100</f>
        <v>-8.979147925321854</v>
      </c>
      <c r="CM6" s="365">
        <v>88734931.063999906</v>
      </c>
      <c r="CN6" s="365">
        <v>104217642.428</v>
      </c>
      <c r="CO6" s="357">
        <f t="shared" ref="CO6:CO30" si="31">(CN6-CM6)/CM6*100</f>
        <v>17.448271135561281</v>
      </c>
      <c r="CP6" s="191">
        <f>(CN6/CN$33)*100</f>
        <v>9.3213255234737478</v>
      </c>
    </row>
    <row r="7" spans="1:98" s="69" customFormat="1" ht="18" customHeight="1" x14ac:dyDescent="0.25">
      <c r="A7" s="348"/>
      <c r="B7" s="366">
        <v>2</v>
      </c>
      <c r="C7" s="350" t="s">
        <v>504</v>
      </c>
      <c r="D7" s="351"/>
      <c r="E7" s="351"/>
      <c r="F7" s="352">
        <v>634845692.28600001</v>
      </c>
      <c r="G7" s="352">
        <v>709183122.51799905</v>
      </c>
      <c r="H7" s="353">
        <v>851318978.10800099</v>
      </c>
      <c r="I7" s="353">
        <v>956669783.07000101</v>
      </c>
      <c r="J7" s="353">
        <v>941277878.71500003</v>
      </c>
      <c r="K7" s="367">
        <f t="shared" si="0"/>
        <v>-1.6089046217815706</v>
      </c>
      <c r="L7" s="355">
        <f t="shared" si="1"/>
        <v>11.483424720465536</v>
      </c>
      <c r="M7" s="356">
        <v>258517086.33899999</v>
      </c>
      <c r="N7" s="356">
        <v>241783788.47400001</v>
      </c>
      <c r="O7" s="357">
        <f t="shared" si="2"/>
        <v>-6.4728015087781019</v>
      </c>
      <c r="P7" s="196">
        <f t="shared" si="3"/>
        <v>187234322.44300002</v>
      </c>
      <c r="Q7" s="196">
        <f t="shared" si="4"/>
        <v>75435944.86300002</v>
      </c>
      <c r="R7" s="201">
        <f t="shared" si="5"/>
        <v>-59.710407857530988</v>
      </c>
      <c r="S7" s="358">
        <v>259739947.51299992</v>
      </c>
      <c r="T7" s="358">
        <v>261148432.97299892</v>
      </c>
      <c r="U7" s="236">
        <v>0.54226755394585602</v>
      </c>
      <c r="V7" s="359">
        <f t="shared" si="6"/>
        <v>-372796127.7249999</v>
      </c>
      <c r="W7" s="62">
        <f t="shared" si="7"/>
        <v>0</v>
      </c>
      <c r="X7" s="188">
        <f t="shared" si="8"/>
        <v>-100</v>
      </c>
      <c r="Y7" s="356">
        <v>445751408.78200001</v>
      </c>
      <c r="Z7" s="356">
        <v>485416039.495</v>
      </c>
      <c r="AA7" s="357">
        <f t="shared" si="9"/>
        <v>8.8983747289508752</v>
      </c>
      <c r="AB7" s="63">
        <f t="shared" si="10"/>
        <v>-113056180.21200001</v>
      </c>
      <c r="AC7" s="63">
        <f t="shared" si="11"/>
        <v>0</v>
      </c>
      <c r="AD7" s="64">
        <f t="shared" si="12"/>
        <v>-100</v>
      </c>
      <c r="AE7" s="361">
        <v>84370351.061000004</v>
      </c>
      <c r="AF7" s="65">
        <v>80480976.66399999</v>
      </c>
      <c r="AG7" s="65">
        <v>76932460.748999998</v>
      </c>
      <c r="AH7" s="60">
        <f t="shared" si="13"/>
        <v>75435944.86300002</v>
      </c>
      <c r="AI7" s="63"/>
      <c r="AJ7" s="63"/>
      <c r="AK7" s="63"/>
      <c r="AL7" s="66"/>
      <c r="AM7" s="63"/>
      <c r="AN7" s="63"/>
      <c r="AO7" s="63"/>
      <c r="AP7" s="63"/>
      <c r="AQ7" s="67">
        <f t="shared" si="14"/>
        <v>-1.945233353294799</v>
      </c>
      <c r="AR7" s="356">
        <v>332695228.56999999</v>
      </c>
      <c r="AS7" s="356">
        <v>317219733.33700001</v>
      </c>
      <c r="AT7" s="357">
        <f t="shared" si="15"/>
        <v>-4.6515531044785918</v>
      </c>
      <c r="AU7" s="201">
        <f t="shared" ref="AU7:AU30" si="32">(AS7/AS$33)*100</f>
        <v>12.05058594229118</v>
      </c>
      <c r="AV7" s="362"/>
      <c r="AW7" s="368">
        <v>2</v>
      </c>
      <c r="AX7" s="364" t="s">
        <v>504</v>
      </c>
      <c r="AY7" s="351"/>
      <c r="AZ7" s="351"/>
      <c r="BA7" s="352">
        <v>193146030.081</v>
      </c>
      <c r="BB7" s="352">
        <v>202929418.94299999</v>
      </c>
      <c r="BC7" s="352">
        <v>172433140.65099999</v>
      </c>
      <c r="BD7" s="352">
        <v>192816532.39500001</v>
      </c>
      <c r="BE7" s="352">
        <v>209933322.213</v>
      </c>
      <c r="BF7" s="367">
        <f t="shared" si="16"/>
        <v>8.8772418035891665</v>
      </c>
      <c r="BG7" s="355">
        <f t="shared" si="17"/>
        <v>1.162381375044319</v>
      </c>
      <c r="BH7" s="365">
        <v>52476442.218000002</v>
      </c>
      <c r="BI7" s="365">
        <v>52435876.469999902</v>
      </c>
      <c r="BJ7" s="357">
        <f t="shared" si="18"/>
        <v>-7.7302778705119132E-2</v>
      </c>
      <c r="BK7" s="196">
        <f t="shared" si="19"/>
        <v>38679096.469999902</v>
      </c>
      <c r="BL7" s="196">
        <f t="shared" si="20"/>
        <v>15782436.642999997</v>
      </c>
      <c r="BM7" s="201">
        <f t="shared" si="21"/>
        <v>-59.196470229750332</v>
      </c>
      <c r="BN7" s="358">
        <v>49882648.245000102</v>
      </c>
      <c r="BO7" s="358">
        <v>59416366.935000025</v>
      </c>
      <c r="BP7" s="236">
        <v>19.112294606282294</v>
      </c>
      <c r="BQ7" s="359">
        <f t="shared" si="22"/>
        <v>-74068565.432000011</v>
      </c>
      <c r="BR7" s="62">
        <f t="shared" si="23"/>
        <v>0</v>
      </c>
      <c r="BS7" s="188">
        <f t="shared" si="24"/>
        <v>-100</v>
      </c>
      <c r="BT7" s="365">
        <v>91155538.687999904</v>
      </c>
      <c r="BU7" s="365">
        <v>100878400.101</v>
      </c>
      <c r="BV7" s="357">
        <f t="shared" si="25"/>
        <v>10.666232192734604</v>
      </c>
      <c r="BW7" s="63">
        <f t="shared" si="26"/>
        <v>-24185917.186999902</v>
      </c>
      <c r="BX7" s="63">
        <f t="shared" si="27"/>
        <v>0</v>
      </c>
      <c r="BY7" s="64">
        <f t="shared" si="28"/>
        <v>-100</v>
      </c>
      <c r="BZ7" s="365">
        <v>14800854.227</v>
      </c>
      <c r="CA7" s="65">
        <v>22426940.293000005</v>
      </c>
      <c r="CB7" s="65">
        <v>15208081.949999897</v>
      </c>
      <c r="CC7" s="60">
        <f t="shared" si="29"/>
        <v>15782436.642999997</v>
      </c>
      <c r="CD7" s="63"/>
      <c r="CE7" s="63"/>
      <c r="CF7" s="63"/>
      <c r="CG7" s="66"/>
      <c r="CH7" s="63"/>
      <c r="CI7" s="63"/>
      <c r="CJ7" s="63"/>
      <c r="CK7" s="63"/>
      <c r="CL7" s="67">
        <f t="shared" si="30"/>
        <v>3.7766412285811257</v>
      </c>
      <c r="CM7" s="365">
        <v>66969621.501000002</v>
      </c>
      <c r="CN7" s="365">
        <v>68218313.112999901</v>
      </c>
      <c r="CO7" s="357">
        <f t="shared" si="31"/>
        <v>1.8645642367580852</v>
      </c>
      <c r="CP7" s="201">
        <f t="shared" ref="CP7:CP30" si="33">(CN7/CN$33)*100</f>
        <v>6.1015111105381079</v>
      </c>
    </row>
    <row r="8" spans="1:98" s="69" customFormat="1" ht="18" customHeight="1" x14ac:dyDescent="0.25">
      <c r="A8" s="348"/>
      <c r="B8" s="366">
        <v>3</v>
      </c>
      <c r="C8" s="350" t="s">
        <v>505</v>
      </c>
      <c r="D8" s="351"/>
      <c r="E8" s="351"/>
      <c r="F8" s="352">
        <v>587028708.14499998</v>
      </c>
      <c r="G8" s="352">
        <v>597999384.19599998</v>
      </c>
      <c r="H8" s="353">
        <v>632985209.646999</v>
      </c>
      <c r="I8" s="353">
        <v>641079728.398</v>
      </c>
      <c r="J8" s="353">
        <v>676148952.896999</v>
      </c>
      <c r="K8" s="367">
        <f t="shared" si="0"/>
        <v>5.4703374550048256</v>
      </c>
      <c r="L8" s="355">
        <f t="shared" si="1"/>
        <v>3.5852070812041745</v>
      </c>
      <c r="M8" s="356">
        <v>170345632.24200001</v>
      </c>
      <c r="N8" s="356">
        <v>144866109.43599999</v>
      </c>
      <c r="O8" s="357">
        <f t="shared" si="2"/>
        <v>-14.957543947943888</v>
      </c>
      <c r="P8" s="196">
        <f t="shared" si="3"/>
        <v>131550958.52199998</v>
      </c>
      <c r="Q8" s="196">
        <f t="shared" si="4"/>
        <v>46366920.390000023</v>
      </c>
      <c r="R8" s="201">
        <f t="shared" si="5"/>
        <v>-64.753643066579542</v>
      </c>
      <c r="S8" s="358">
        <v>178864173.84600002</v>
      </c>
      <c r="T8" s="358">
        <v>170025588.91099915</v>
      </c>
      <c r="U8" s="236">
        <v>-4.9415065884634819</v>
      </c>
      <c r="V8" s="359">
        <f t="shared" si="6"/>
        <v>-253244423.87200001</v>
      </c>
      <c r="W8" s="62">
        <f t="shared" si="7"/>
        <v>0</v>
      </c>
      <c r="X8" s="188">
        <f t="shared" si="8"/>
        <v>-100</v>
      </c>
      <c r="Y8" s="356">
        <v>301896590.764</v>
      </c>
      <c r="Z8" s="356">
        <v>333875132.04800099</v>
      </c>
      <c r="AA8" s="357">
        <f t="shared" si="9"/>
        <v>10.592547998993274</v>
      </c>
      <c r="AB8" s="63">
        <f t="shared" si="10"/>
        <v>-74380250.025999993</v>
      </c>
      <c r="AC8" s="63">
        <f t="shared" si="11"/>
        <v>0</v>
      </c>
      <c r="AD8" s="64">
        <f t="shared" si="12"/>
        <v>-100</v>
      </c>
      <c r="AE8" s="369">
        <v>57515906.916000001</v>
      </c>
      <c r="AF8" s="65">
        <v>43166076.786999993</v>
      </c>
      <c r="AG8" s="65">
        <v>44184125.732999988</v>
      </c>
      <c r="AH8" s="60">
        <f t="shared" si="13"/>
        <v>46366920.390000023</v>
      </c>
      <c r="AI8" s="63"/>
      <c r="AJ8" s="63"/>
      <c r="AK8" s="63"/>
      <c r="AL8" s="66"/>
      <c r="AM8" s="63"/>
      <c r="AN8" s="63"/>
      <c r="AO8" s="63"/>
      <c r="AP8" s="63"/>
      <c r="AQ8" s="67">
        <f t="shared" si="14"/>
        <v>4.9402237133545048</v>
      </c>
      <c r="AR8" s="356">
        <v>227516340.73800001</v>
      </c>
      <c r="AS8" s="356">
        <v>191233029.82600001</v>
      </c>
      <c r="AT8" s="357">
        <f t="shared" si="15"/>
        <v>-15.94756262091197</v>
      </c>
      <c r="AU8" s="201">
        <f t="shared" si="32"/>
        <v>7.2645860857425912</v>
      </c>
      <c r="AV8" s="362"/>
      <c r="AW8" s="368">
        <v>3</v>
      </c>
      <c r="AX8" s="364" t="s">
        <v>505</v>
      </c>
      <c r="AY8" s="351"/>
      <c r="AZ8" s="351"/>
      <c r="BA8" s="352">
        <v>591529869.16999996</v>
      </c>
      <c r="BB8" s="352">
        <v>572307782.14900005</v>
      </c>
      <c r="BC8" s="352">
        <v>508404288.76800001</v>
      </c>
      <c r="BD8" s="352">
        <v>479137489.23400003</v>
      </c>
      <c r="BE8" s="352">
        <v>613471817.44799995</v>
      </c>
      <c r="BF8" s="367">
        <f t="shared" si="16"/>
        <v>28.036697447482357</v>
      </c>
      <c r="BG8" s="355">
        <f t="shared" si="17"/>
        <v>-1.0429733629564595</v>
      </c>
      <c r="BH8" s="365">
        <v>138041533.52500001</v>
      </c>
      <c r="BI8" s="365">
        <v>110130666.96799999</v>
      </c>
      <c r="BJ8" s="357">
        <f t="shared" si="18"/>
        <v>-20.219180303401377</v>
      </c>
      <c r="BK8" s="196">
        <f t="shared" si="19"/>
        <v>90723666.681999981</v>
      </c>
      <c r="BL8" s="196">
        <f t="shared" si="20"/>
        <v>47005268.682000004</v>
      </c>
      <c r="BM8" s="201">
        <f t="shared" si="21"/>
        <v>-48.18852632272845</v>
      </c>
      <c r="BN8" s="358">
        <v>131998631.37300001</v>
      </c>
      <c r="BO8" s="358">
        <v>140511749.0679999</v>
      </c>
      <c r="BP8" s="236">
        <v>6.4493984569761427</v>
      </c>
      <c r="BQ8" s="359">
        <f t="shared" si="22"/>
        <v>-175375514.34200001</v>
      </c>
      <c r="BR8" s="62">
        <f t="shared" si="23"/>
        <v>0</v>
      </c>
      <c r="BS8" s="188">
        <f t="shared" si="24"/>
        <v>-100</v>
      </c>
      <c r="BT8" s="365">
        <v>228765200.20699999</v>
      </c>
      <c r="BU8" s="365">
        <v>303482459.47000003</v>
      </c>
      <c r="BV8" s="357">
        <f t="shared" si="25"/>
        <v>32.661112439912863</v>
      </c>
      <c r="BW8" s="63">
        <f t="shared" si="26"/>
        <v>-43376882.968999982</v>
      </c>
      <c r="BX8" s="63">
        <f t="shared" si="27"/>
        <v>0</v>
      </c>
      <c r="BY8" s="64">
        <f t="shared" si="28"/>
        <v>-100</v>
      </c>
      <c r="BZ8" s="365">
        <v>45884123.688000001</v>
      </c>
      <c r="CA8" s="65">
        <v>24926164.353999995</v>
      </c>
      <c r="CB8" s="65">
        <v>39320378.925999992</v>
      </c>
      <c r="CC8" s="60">
        <f t="shared" si="29"/>
        <v>47005268.682000004</v>
      </c>
      <c r="CD8" s="63"/>
      <c r="CE8" s="63"/>
      <c r="CF8" s="63"/>
      <c r="CG8" s="66"/>
      <c r="CH8" s="63"/>
      <c r="CI8" s="63"/>
      <c r="CJ8" s="63"/>
      <c r="CK8" s="63"/>
      <c r="CL8" s="67">
        <f t="shared" si="30"/>
        <v>19.544292211585219</v>
      </c>
      <c r="CM8" s="365">
        <v>185388317.23800001</v>
      </c>
      <c r="CN8" s="365">
        <v>157135935.65000001</v>
      </c>
      <c r="CO8" s="357">
        <f t="shared" si="31"/>
        <v>-15.2395695742412</v>
      </c>
      <c r="CP8" s="201">
        <f t="shared" si="33"/>
        <v>14.054388235093585</v>
      </c>
    </row>
    <row r="9" spans="1:98" s="69" customFormat="1" ht="18" customHeight="1" x14ac:dyDescent="0.25">
      <c r="A9" s="348"/>
      <c r="B9" s="366">
        <v>4</v>
      </c>
      <c r="C9" s="350" t="s">
        <v>506</v>
      </c>
      <c r="D9" s="351"/>
      <c r="E9" s="351"/>
      <c r="F9" s="352">
        <v>218793501.91999999</v>
      </c>
      <c r="G9" s="352">
        <v>279944948.37199998</v>
      </c>
      <c r="H9" s="353">
        <v>306724552.76999998</v>
      </c>
      <c r="I9" s="353">
        <v>328098356.39600003</v>
      </c>
      <c r="J9" s="353">
        <v>376270740.62400001</v>
      </c>
      <c r="K9" s="367">
        <f t="shared" si="0"/>
        <v>14.68229977045605</v>
      </c>
      <c r="L9" s="355">
        <f t="shared" si="1"/>
        <v>13.236476620924549</v>
      </c>
      <c r="M9" s="356">
        <v>95884278.034999996</v>
      </c>
      <c r="N9" s="356">
        <v>107474423.484</v>
      </c>
      <c r="O9" s="357">
        <f t="shared" si="2"/>
        <v>12.087639065050194</v>
      </c>
      <c r="P9" s="196">
        <f t="shared" si="3"/>
        <v>69605661.120999992</v>
      </c>
      <c r="Q9" s="196">
        <f t="shared" si="4"/>
        <v>29468646.516000003</v>
      </c>
      <c r="R9" s="201">
        <f t="shared" si="5"/>
        <v>-57.663434207207999</v>
      </c>
      <c r="S9" s="358">
        <v>81884399.478000015</v>
      </c>
      <c r="T9" s="358">
        <v>86743556.79900001</v>
      </c>
      <c r="U9" s="236">
        <v>5.934167377395875</v>
      </c>
      <c r="V9" s="359">
        <f t="shared" si="6"/>
        <v>-117608818.91</v>
      </c>
      <c r="W9" s="62">
        <f t="shared" si="7"/>
        <v>0</v>
      </c>
      <c r="X9" s="188">
        <f t="shared" si="8"/>
        <v>-100</v>
      </c>
      <c r="Y9" s="356">
        <v>165489939.15599999</v>
      </c>
      <c r="Z9" s="356">
        <v>184703918.125</v>
      </c>
      <c r="AA9" s="357">
        <f t="shared" si="9"/>
        <v>11.610360766939342</v>
      </c>
      <c r="AB9" s="63">
        <f t="shared" si="10"/>
        <v>-35724419.431999981</v>
      </c>
      <c r="AC9" s="63">
        <f t="shared" si="11"/>
        <v>0</v>
      </c>
      <c r="AD9" s="64">
        <f t="shared" si="12"/>
        <v>-100</v>
      </c>
      <c r="AE9" s="361">
        <v>35416133.957000002</v>
      </c>
      <c r="AF9" s="65">
        <v>32296820.340000004</v>
      </c>
      <c r="AG9" s="65">
        <v>39761469.186999992</v>
      </c>
      <c r="AH9" s="60">
        <f t="shared" si="13"/>
        <v>29468646.516000003</v>
      </c>
      <c r="AI9" s="63"/>
      <c r="AJ9" s="63"/>
      <c r="AK9" s="63"/>
      <c r="AL9" s="66"/>
      <c r="AM9" s="63"/>
      <c r="AN9" s="63"/>
      <c r="AO9" s="63"/>
      <c r="AP9" s="63"/>
      <c r="AQ9" s="67">
        <f t="shared" si="14"/>
        <v>-25.886424424088499</v>
      </c>
      <c r="AR9" s="356">
        <v>129765519.72400001</v>
      </c>
      <c r="AS9" s="356">
        <v>136943070</v>
      </c>
      <c r="AT9" s="357">
        <f t="shared" si="15"/>
        <v>5.5311690588270439</v>
      </c>
      <c r="AU9" s="201">
        <f t="shared" si="32"/>
        <v>5.2022117819607754</v>
      </c>
      <c r="AV9" s="362"/>
      <c r="AW9" s="368">
        <v>4</v>
      </c>
      <c r="AX9" s="364" t="s">
        <v>506</v>
      </c>
      <c r="AY9" s="351"/>
      <c r="AZ9" s="351"/>
      <c r="BA9" s="352">
        <v>53743210.086999997</v>
      </c>
      <c r="BB9" s="352">
        <v>58230680.146999903</v>
      </c>
      <c r="BC9" s="352">
        <v>62558384.755999997</v>
      </c>
      <c r="BD9" s="352">
        <v>56401489.281000003</v>
      </c>
      <c r="BE9" s="352">
        <v>52368900.659999996</v>
      </c>
      <c r="BF9" s="367">
        <f t="shared" si="16"/>
        <v>-7.1497910292919649</v>
      </c>
      <c r="BG9" s="355">
        <f t="shared" si="17"/>
        <v>-0.8337611686446138</v>
      </c>
      <c r="BH9" s="365">
        <v>15689772.744000001</v>
      </c>
      <c r="BI9" s="365">
        <v>15223681.324999999</v>
      </c>
      <c r="BJ9" s="357">
        <f t="shared" si="18"/>
        <v>-2.9706702997227401</v>
      </c>
      <c r="BK9" s="196">
        <f t="shared" si="19"/>
        <v>14090173.881999997</v>
      </c>
      <c r="BL9" s="196">
        <f t="shared" si="20"/>
        <v>4645458.8110000016</v>
      </c>
      <c r="BM9" s="201">
        <f t="shared" si="21"/>
        <v>-67.030507572837607</v>
      </c>
      <c r="BN9" s="358">
        <v>13082182.573000098</v>
      </c>
      <c r="BO9" s="358">
        <v>11440267.454000004</v>
      </c>
      <c r="BP9" s="236">
        <v>-12.550773617766126</v>
      </c>
      <c r="BQ9" s="359">
        <f t="shared" si="22"/>
        <v>-22429899.141000099</v>
      </c>
      <c r="BR9" s="62">
        <f t="shared" si="23"/>
        <v>0</v>
      </c>
      <c r="BS9" s="188">
        <f t="shared" si="24"/>
        <v>-100</v>
      </c>
      <c r="BT9" s="365">
        <v>29779946.625999998</v>
      </c>
      <c r="BU9" s="365">
        <v>27654297.675000001</v>
      </c>
      <c r="BV9" s="357">
        <f t="shared" si="25"/>
        <v>-7.1378534612421216</v>
      </c>
      <c r="BW9" s="63">
        <f t="shared" si="26"/>
        <v>-9347716.568</v>
      </c>
      <c r="BX9" s="63">
        <f t="shared" si="27"/>
        <v>0</v>
      </c>
      <c r="BY9" s="64">
        <f t="shared" si="28"/>
        <v>-100</v>
      </c>
      <c r="BZ9" s="365">
        <v>4769176.2429999998</v>
      </c>
      <c r="CA9" s="65">
        <v>5417918.7429999998</v>
      </c>
      <c r="CB9" s="65">
        <v>5036586.3389999988</v>
      </c>
      <c r="CC9" s="60">
        <f t="shared" si="29"/>
        <v>4645458.8110000016</v>
      </c>
      <c r="CD9" s="63"/>
      <c r="CE9" s="63"/>
      <c r="CF9" s="63"/>
      <c r="CG9" s="66"/>
      <c r="CH9" s="63"/>
      <c r="CI9" s="63"/>
      <c r="CJ9" s="63"/>
      <c r="CK9" s="63"/>
      <c r="CL9" s="67">
        <f t="shared" si="30"/>
        <v>-7.7657266583789868</v>
      </c>
      <c r="CM9" s="365">
        <v>20432230.057999998</v>
      </c>
      <c r="CN9" s="365">
        <v>19869140.136</v>
      </c>
      <c r="CO9" s="357">
        <f t="shared" si="31"/>
        <v>-2.7558906707764246</v>
      </c>
      <c r="CP9" s="201">
        <f t="shared" si="33"/>
        <v>1.7771148796339902</v>
      </c>
    </row>
    <row r="10" spans="1:98" s="69" customFormat="1" ht="18" customHeight="1" x14ac:dyDescent="0.25">
      <c r="A10" s="348"/>
      <c r="B10" s="366">
        <v>5</v>
      </c>
      <c r="C10" s="350" t="s">
        <v>507</v>
      </c>
      <c r="D10" s="351"/>
      <c r="E10" s="351"/>
      <c r="F10" s="361">
        <v>216727088.37</v>
      </c>
      <c r="G10" s="361">
        <v>275176547.588</v>
      </c>
      <c r="H10" s="353">
        <v>299505058.27999997</v>
      </c>
      <c r="I10" s="353">
        <v>323721039.972</v>
      </c>
      <c r="J10" s="353">
        <v>295230140.30299997</v>
      </c>
      <c r="K10" s="367">
        <f t="shared" si="0"/>
        <v>-8.8010651613699036</v>
      </c>
      <c r="L10" s="355">
        <f t="shared" si="1"/>
        <v>8.1198539106664072</v>
      </c>
      <c r="M10" s="356">
        <v>83128576.094999894</v>
      </c>
      <c r="N10" s="356">
        <v>71211525.192999899</v>
      </c>
      <c r="O10" s="357">
        <f t="shared" si="2"/>
        <v>-14.335685105902824</v>
      </c>
      <c r="P10" s="196">
        <f t="shared" si="3"/>
        <v>71580740.018000111</v>
      </c>
      <c r="Q10" s="196">
        <f t="shared" si="4"/>
        <v>22468111.633000005</v>
      </c>
      <c r="R10" s="201">
        <f t="shared" si="5"/>
        <v>-68.611512499940574</v>
      </c>
      <c r="S10" s="358">
        <v>88073236.393000007</v>
      </c>
      <c r="T10" s="358">
        <v>66427929.644000016</v>
      </c>
      <c r="U10" s="236">
        <v>-24.576486155697058</v>
      </c>
      <c r="V10" s="359">
        <f t="shared" si="6"/>
        <v>-132943434.09900001</v>
      </c>
      <c r="W10" s="62">
        <f t="shared" si="7"/>
        <v>0</v>
      </c>
      <c r="X10" s="188">
        <f t="shared" si="8"/>
        <v>-100</v>
      </c>
      <c r="Y10" s="356">
        <v>154709316.11300001</v>
      </c>
      <c r="Z10" s="356">
        <v>157940131.02000001</v>
      </c>
      <c r="AA10" s="357">
        <f t="shared" si="9"/>
        <v>2.0883130946298101</v>
      </c>
      <c r="AB10" s="63">
        <f t="shared" si="10"/>
        <v>-44870197.706</v>
      </c>
      <c r="AC10" s="63">
        <f t="shared" si="11"/>
        <v>0</v>
      </c>
      <c r="AD10" s="64">
        <f t="shared" si="12"/>
        <v>-100</v>
      </c>
      <c r="AE10" s="369">
        <v>24342759.199999999</v>
      </c>
      <c r="AF10" s="65">
        <v>25188029.583999898</v>
      </c>
      <c r="AG10" s="65">
        <v>21680736.408999998</v>
      </c>
      <c r="AH10" s="60">
        <f t="shared" si="13"/>
        <v>22468111.633000005</v>
      </c>
      <c r="AI10" s="63"/>
      <c r="AJ10" s="63"/>
      <c r="AK10" s="63"/>
      <c r="AL10" s="66"/>
      <c r="AM10" s="63"/>
      <c r="AN10" s="63"/>
      <c r="AO10" s="63"/>
      <c r="AP10" s="63"/>
      <c r="AQ10" s="67">
        <f t="shared" si="14"/>
        <v>3.6316811806869977</v>
      </c>
      <c r="AR10" s="356">
        <v>109839118.40700001</v>
      </c>
      <c r="AS10" s="356">
        <v>93679636.825999901</v>
      </c>
      <c r="AT10" s="357">
        <f t="shared" si="15"/>
        <v>-14.711954916756021</v>
      </c>
      <c r="AU10" s="201">
        <f t="shared" si="32"/>
        <v>3.5587146573099555</v>
      </c>
      <c r="AV10" s="362"/>
      <c r="AW10" s="368">
        <v>5</v>
      </c>
      <c r="AX10" s="364" t="s">
        <v>507</v>
      </c>
      <c r="AY10" s="351"/>
      <c r="AZ10" s="351"/>
      <c r="BA10" s="352">
        <v>182088418.89500001</v>
      </c>
      <c r="BB10" s="352">
        <v>177086419.456</v>
      </c>
      <c r="BC10" s="352">
        <v>156397654.09599999</v>
      </c>
      <c r="BD10" s="352">
        <v>159420759.491</v>
      </c>
      <c r="BE10" s="352">
        <v>160835328.34099999</v>
      </c>
      <c r="BF10" s="367">
        <f t="shared" si="16"/>
        <v>0.88731784650659173</v>
      </c>
      <c r="BG10" s="355">
        <f t="shared" si="17"/>
        <v>-3.4714490641642044</v>
      </c>
      <c r="BH10" s="365">
        <v>45186059.814000003</v>
      </c>
      <c r="BI10" s="365">
        <v>43498993.068999998</v>
      </c>
      <c r="BJ10" s="357">
        <f t="shared" si="18"/>
        <v>-3.7336000349322349</v>
      </c>
      <c r="BK10" s="196">
        <f t="shared" si="19"/>
        <v>24362886.160000004</v>
      </c>
      <c r="BL10" s="196">
        <f t="shared" si="20"/>
        <v>14749739.513000004</v>
      </c>
      <c r="BM10" s="201">
        <f t="shared" si="21"/>
        <v>-39.458160186223182</v>
      </c>
      <c r="BN10" s="358">
        <v>47868957.109999999</v>
      </c>
      <c r="BO10" s="358">
        <v>35114737.212999985</v>
      </c>
      <c r="BP10" s="236">
        <v>-26.644031261620306</v>
      </c>
      <c r="BQ10" s="359">
        <f t="shared" si="22"/>
        <v>-56452835.875000007</v>
      </c>
      <c r="BR10" s="62">
        <f t="shared" si="23"/>
        <v>0</v>
      </c>
      <c r="BS10" s="188">
        <f t="shared" si="24"/>
        <v>-100</v>
      </c>
      <c r="BT10" s="365">
        <v>69548945.974000007</v>
      </c>
      <c r="BU10" s="365">
        <v>81251506.988000005</v>
      </c>
      <c r="BV10" s="357">
        <f t="shared" si="25"/>
        <v>16.826367172228395</v>
      </c>
      <c r="BW10" s="63">
        <f t="shared" si="26"/>
        <v>-8583878.765000008</v>
      </c>
      <c r="BX10" s="63">
        <f t="shared" si="27"/>
        <v>0</v>
      </c>
      <c r="BY10" s="64">
        <f t="shared" si="28"/>
        <v>-100</v>
      </c>
      <c r="BZ10" s="365">
        <v>13700710.068</v>
      </c>
      <c r="CA10" s="65">
        <v>16827997.129999999</v>
      </c>
      <c r="CB10" s="65">
        <v>12970285.870999999</v>
      </c>
      <c r="CC10" s="60">
        <f t="shared" si="29"/>
        <v>14749739.513000004</v>
      </c>
      <c r="CD10" s="63"/>
      <c r="CE10" s="63"/>
      <c r="CF10" s="63"/>
      <c r="CG10" s="66"/>
      <c r="CH10" s="63"/>
      <c r="CI10" s="63"/>
      <c r="CJ10" s="63"/>
      <c r="CK10" s="63"/>
      <c r="CL10" s="67">
        <f t="shared" si="30"/>
        <v>13.719463546895671</v>
      </c>
      <c r="CM10" s="365">
        <v>60965067.208999999</v>
      </c>
      <c r="CN10" s="365">
        <v>58248732.582000002</v>
      </c>
      <c r="CO10" s="357">
        <f t="shared" si="31"/>
        <v>-4.4555591445308806</v>
      </c>
      <c r="CP10" s="201">
        <f t="shared" si="33"/>
        <v>5.209822301456307</v>
      </c>
    </row>
    <row r="11" spans="1:98" s="69" customFormat="1" ht="18" customHeight="1" x14ac:dyDescent="0.25">
      <c r="A11" s="348"/>
      <c r="B11" s="366">
        <v>6</v>
      </c>
      <c r="C11" s="350" t="s">
        <v>508</v>
      </c>
      <c r="D11" s="351"/>
      <c r="E11" s="351"/>
      <c r="F11" s="352">
        <v>124599337.811</v>
      </c>
      <c r="G11" s="352">
        <v>132474751.874</v>
      </c>
      <c r="H11" s="353">
        <v>155072424.183</v>
      </c>
      <c r="I11" s="353">
        <v>172498565.345</v>
      </c>
      <c r="J11" s="353">
        <v>195626931.82499999</v>
      </c>
      <c r="K11" s="367">
        <f t="shared" si="0"/>
        <v>13.407860195093724</v>
      </c>
      <c r="L11" s="355">
        <f t="shared" si="1"/>
        <v>12.369337176742022</v>
      </c>
      <c r="M11" s="356">
        <v>47898646.670000002</v>
      </c>
      <c r="N11" s="356">
        <v>53146063.978</v>
      </c>
      <c r="O11" s="357">
        <f t="shared" si="2"/>
        <v>10.955251709202409</v>
      </c>
      <c r="P11" s="196">
        <f t="shared" si="3"/>
        <v>39316907.762000099</v>
      </c>
      <c r="Q11" s="196">
        <f t="shared" si="4"/>
        <v>17352465.658000011</v>
      </c>
      <c r="R11" s="201">
        <f t="shared" si="5"/>
        <v>-55.865131197394881</v>
      </c>
      <c r="S11" s="358">
        <v>38327004.221999899</v>
      </c>
      <c r="T11" s="358">
        <v>46973105.176000088</v>
      </c>
      <c r="U11" s="236">
        <v>22.558770583580554</v>
      </c>
      <c r="V11" s="359">
        <f t="shared" si="6"/>
        <v>-59476905.472999997</v>
      </c>
      <c r="W11" s="62">
        <f t="shared" si="7"/>
        <v>0</v>
      </c>
      <c r="X11" s="188">
        <f t="shared" si="8"/>
        <v>-100</v>
      </c>
      <c r="Y11" s="356">
        <v>87215554.432000101</v>
      </c>
      <c r="Z11" s="356">
        <v>97457204.362999901</v>
      </c>
      <c r="AA11" s="357">
        <f t="shared" si="9"/>
        <v>11.742916728213855</v>
      </c>
      <c r="AB11" s="63">
        <f t="shared" si="10"/>
        <v>-21149901.251000099</v>
      </c>
      <c r="AC11" s="63">
        <f t="shared" si="11"/>
        <v>0</v>
      </c>
      <c r="AD11" s="64">
        <f t="shared" si="12"/>
        <v>-100</v>
      </c>
      <c r="AE11" s="361">
        <v>17048374.252</v>
      </c>
      <c r="AF11" s="65">
        <v>19256699.764000002</v>
      </c>
      <c r="AG11" s="65">
        <v>16840989.962000001</v>
      </c>
      <c r="AH11" s="60">
        <f t="shared" si="13"/>
        <v>17352465.658000011</v>
      </c>
      <c r="AI11" s="63"/>
      <c r="AJ11" s="63"/>
      <c r="AK11" s="63"/>
      <c r="AL11" s="66"/>
      <c r="AM11" s="63"/>
      <c r="AN11" s="63"/>
      <c r="AO11" s="63"/>
      <c r="AP11" s="63"/>
      <c r="AQ11" s="67">
        <f t="shared" si="14"/>
        <v>3.0370880640277274</v>
      </c>
      <c r="AR11" s="356">
        <v>66065653.181000002</v>
      </c>
      <c r="AS11" s="356">
        <v>70498529.636000007</v>
      </c>
      <c r="AT11" s="357">
        <f t="shared" si="15"/>
        <v>6.709804931248101</v>
      </c>
      <c r="AU11" s="201">
        <f t="shared" si="32"/>
        <v>2.6781076361389453</v>
      </c>
      <c r="AV11" s="362"/>
      <c r="AW11" s="368">
        <v>6</v>
      </c>
      <c r="AX11" s="364" t="s">
        <v>508</v>
      </c>
      <c r="AY11" s="351"/>
      <c r="AZ11" s="351"/>
      <c r="BA11" s="352">
        <v>39461077.185000002</v>
      </c>
      <c r="BB11" s="352">
        <v>48621230.528999999</v>
      </c>
      <c r="BC11" s="352">
        <v>58247869.406000003</v>
      </c>
      <c r="BD11" s="352">
        <v>55428522.417000003</v>
      </c>
      <c r="BE11" s="352">
        <v>59943184.457000099</v>
      </c>
      <c r="BF11" s="367">
        <f t="shared" si="16"/>
        <v>8.1450160371142104</v>
      </c>
      <c r="BG11" s="355">
        <f t="shared" si="17"/>
        <v>10.155176456630841</v>
      </c>
      <c r="BH11" s="365">
        <v>14893058.995999999</v>
      </c>
      <c r="BI11" s="365">
        <v>15414052.432</v>
      </c>
      <c r="BJ11" s="357">
        <f t="shared" si="18"/>
        <v>3.4982298541886516</v>
      </c>
      <c r="BK11" s="196">
        <f t="shared" si="19"/>
        <v>12189001.151999999</v>
      </c>
      <c r="BL11" s="196">
        <f t="shared" si="20"/>
        <v>6154029.2149999989</v>
      </c>
      <c r="BM11" s="201">
        <f t="shared" si="21"/>
        <v>-49.511620039594206</v>
      </c>
      <c r="BN11" s="358">
        <v>13379910.754000006</v>
      </c>
      <c r="BO11" s="358">
        <v>14901227.402999993</v>
      </c>
      <c r="BP11" s="236">
        <v>11.370155429065028</v>
      </c>
      <c r="BQ11" s="359">
        <f t="shared" si="22"/>
        <v>-20288712.310000002</v>
      </c>
      <c r="BR11" s="62">
        <f t="shared" si="23"/>
        <v>0</v>
      </c>
      <c r="BS11" s="188">
        <f t="shared" si="24"/>
        <v>-100</v>
      </c>
      <c r="BT11" s="365">
        <v>27082060.147999998</v>
      </c>
      <c r="BU11" s="365">
        <v>29995774.467</v>
      </c>
      <c r="BV11" s="357">
        <f t="shared" si="25"/>
        <v>10.758835565229992</v>
      </c>
      <c r="BW11" s="63">
        <f t="shared" si="26"/>
        <v>-6908801.555999998</v>
      </c>
      <c r="BX11" s="63">
        <f t="shared" si="27"/>
        <v>0</v>
      </c>
      <c r="BY11" s="64">
        <f t="shared" si="28"/>
        <v>-100</v>
      </c>
      <c r="BZ11" s="365">
        <v>4742837.8820000002</v>
      </c>
      <c r="CA11" s="65">
        <v>5520100.1660000002</v>
      </c>
      <c r="CB11" s="65">
        <v>5151114.3839999987</v>
      </c>
      <c r="CC11" s="60">
        <f t="shared" si="29"/>
        <v>6154029.2149999989</v>
      </c>
      <c r="CD11" s="63"/>
      <c r="CE11" s="63"/>
      <c r="CF11" s="63"/>
      <c r="CG11" s="66"/>
      <c r="CH11" s="63"/>
      <c r="CI11" s="63"/>
      <c r="CJ11" s="63"/>
      <c r="CK11" s="63"/>
      <c r="CL11" s="67">
        <f t="shared" si="30"/>
        <v>19.469861397665294</v>
      </c>
      <c r="CM11" s="365">
        <v>20173258.592</v>
      </c>
      <c r="CN11" s="365">
        <v>21568081.647</v>
      </c>
      <c r="CO11" s="357">
        <f t="shared" si="31"/>
        <v>6.9142178921611466</v>
      </c>
      <c r="CP11" s="201">
        <f t="shared" si="33"/>
        <v>1.9290698317939767</v>
      </c>
    </row>
    <row r="12" spans="1:98" s="69" customFormat="1" ht="18" customHeight="1" x14ac:dyDescent="0.25">
      <c r="A12" s="348"/>
      <c r="B12" s="366">
        <v>7</v>
      </c>
      <c r="C12" s="350" t="s">
        <v>509</v>
      </c>
      <c r="D12" s="351"/>
      <c r="E12" s="351"/>
      <c r="F12" s="361">
        <v>115151804.93000001</v>
      </c>
      <c r="G12" s="361">
        <v>164043759.102</v>
      </c>
      <c r="H12" s="353">
        <v>182531058.16999999</v>
      </c>
      <c r="I12" s="353">
        <v>202190619.78</v>
      </c>
      <c r="J12" s="353">
        <v>186373557.77900001</v>
      </c>
      <c r="K12" s="367">
        <f t="shared" si="0"/>
        <v>-7.8228465881405622</v>
      </c>
      <c r="L12" s="355">
        <f t="shared" si="1"/>
        <v>12.435340203547796</v>
      </c>
      <c r="M12" s="356">
        <v>53995486.653999999</v>
      </c>
      <c r="N12" s="356">
        <v>43510281.144000001</v>
      </c>
      <c r="O12" s="357">
        <f t="shared" si="2"/>
        <v>-19.418670262551011</v>
      </c>
      <c r="P12" s="196">
        <f t="shared" si="3"/>
        <v>44662402.790000007</v>
      </c>
      <c r="Q12" s="196">
        <f t="shared" si="4"/>
        <v>14114309.507000001</v>
      </c>
      <c r="R12" s="201">
        <f t="shared" si="5"/>
        <v>-68.397782865904787</v>
      </c>
      <c r="S12" s="358">
        <v>53711095.268000007</v>
      </c>
      <c r="T12" s="358">
        <v>42637680.659999996</v>
      </c>
      <c r="U12" s="236">
        <v>-20.616624093676467</v>
      </c>
      <c r="V12" s="359">
        <f t="shared" si="6"/>
        <v>-81068809.349000007</v>
      </c>
      <c r="W12" s="62">
        <f t="shared" si="7"/>
        <v>0</v>
      </c>
      <c r="X12" s="188">
        <f t="shared" si="8"/>
        <v>-100</v>
      </c>
      <c r="Y12" s="356">
        <v>98657889.444000006</v>
      </c>
      <c r="Z12" s="356">
        <v>102327452.23800001</v>
      </c>
      <c r="AA12" s="357">
        <f t="shared" si="9"/>
        <v>3.7194823593737119</v>
      </c>
      <c r="AB12" s="63">
        <f t="shared" si="10"/>
        <v>-27357714.081</v>
      </c>
      <c r="AC12" s="63">
        <f t="shared" si="11"/>
        <v>0</v>
      </c>
      <c r="AD12" s="64">
        <f t="shared" si="12"/>
        <v>-100</v>
      </c>
      <c r="AE12" s="361">
        <v>14966618.464</v>
      </c>
      <c r="AF12" s="65">
        <v>13953451.885</v>
      </c>
      <c r="AG12" s="65">
        <v>14590210.795000004</v>
      </c>
      <c r="AH12" s="60">
        <f t="shared" si="13"/>
        <v>14114309.507000001</v>
      </c>
      <c r="AI12" s="63"/>
      <c r="AJ12" s="63"/>
      <c r="AK12" s="63"/>
      <c r="AL12" s="66"/>
      <c r="AM12" s="63"/>
      <c r="AN12" s="63"/>
      <c r="AO12" s="63"/>
      <c r="AP12" s="63"/>
      <c r="AQ12" s="67">
        <f t="shared" si="14"/>
        <v>-3.2617848685441313</v>
      </c>
      <c r="AR12" s="356">
        <v>71300175.363000005</v>
      </c>
      <c r="AS12" s="356">
        <v>57624590.651000001</v>
      </c>
      <c r="AT12" s="357">
        <f t="shared" si="15"/>
        <v>-19.180296040473294</v>
      </c>
      <c r="AU12" s="201">
        <f t="shared" si="32"/>
        <v>2.1890507085557447</v>
      </c>
      <c r="AV12" s="362"/>
      <c r="AW12" s="368">
        <v>7</v>
      </c>
      <c r="AX12" s="364" t="s">
        <v>509</v>
      </c>
      <c r="AY12" s="351"/>
      <c r="AZ12" s="351"/>
      <c r="BA12" s="352">
        <v>32585187.090999998</v>
      </c>
      <c r="BB12" s="352">
        <v>40264702.688000001</v>
      </c>
      <c r="BC12" s="352">
        <v>41268505.292999998</v>
      </c>
      <c r="BD12" s="352">
        <v>44759535.854999997</v>
      </c>
      <c r="BE12" s="352">
        <v>42106889.663000003</v>
      </c>
      <c r="BF12" s="367">
        <f t="shared" si="16"/>
        <v>-5.9264381127483752</v>
      </c>
      <c r="BG12" s="355">
        <f t="shared" si="17"/>
        <v>6.3806639288112024</v>
      </c>
      <c r="BH12" s="365">
        <v>11995229.354</v>
      </c>
      <c r="BI12" s="365">
        <v>10512255.835000001</v>
      </c>
      <c r="BJ12" s="357">
        <f t="shared" si="18"/>
        <v>-12.363027627358191</v>
      </c>
      <c r="BK12" s="196">
        <f t="shared" si="19"/>
        <v>8614053.4359999988</v>
      </c>
      <c r="BL12" s="196">
        <f t="shared" si="20"/>
        <v>2515455.3499999992</v>
      </c>
      <c r="BM12" s="201">
        <f t="shared" si="21"/>
        <v>-70.798238382323404</v>
      </c>
      <c r="BN12" s="358">
        <v>12132919.489000002</v>
      </c>
      <c r="BO12" s="358">
        <v>10648438.730000004</v>
      </c>
      <c r="BP12" s="236">
        <v>-12.235148847281678</v>
      </c>
      <c r="BQ12" s="359">
        <f t="shared" si="22"/>
        <v>-16957775.195</v>
      </c>
      <c r="BR12" s="62">
        <f t="shared" si="23"/>
        <v>0</v>
      </c>
      <c r="BS12" s="188">
        <f t="shared" si="24"/>
        <v>-100</v>
      </c>
      <c r="BT12" s="365">
        <v>20609282.789999999</v>
      </c>
      <c r="BU12" s="365">
        <v>22063593.846999999</v>
      </c>
      <c r="BV12" s="357">
        <f t="shared" si="25"/>
        <v>7.0565825692180724</v>
      </c>
      <c r="BW12" s="63">
        <f t="shared" si="26"/>
        <v>-4824855.7059999984</v>
      </c>
      <c r="BX12" s="63">
        <f t="shared" si="27"/>
        <v>0</v>
      </c>
      <c r="BY12" s="64">
        <f t="shared" si="28"/>
        <v>-100</v>
      </c>
      <c r="BZ12" s="365">
        <v>3634189.9389999998</v>
      </c>
      <c r="CA12" s="65">
        <v>3472635.97</v>
      </c>
      <c r="CB12" s="65">
        <v>3405429.9260000004</v>
      </c>
      <c r="CC12" s="60">
        <f t="shared" si="29"/>
        <v>2515455.3499999992</v>
      </c>
      <c r="CD12" s="63"/>
      <c r="CE12" s="63"/>
      <c r="CF12" s="63"/>
      <c r="CG12" s="66"/>
      <c r="CH12" s="63"/>
      <c r="CI12" s="63"/>
      <c r="CJ12" s="63"/>
      <c r="CK12" s="63"/>
      <c r="CL12" s="67">
        <f t="shared" si="30"/>
        <v>-26.133985879584976</v>
      </c>
      <c r="CM12" s="365">
        <v>15784427.084000001</v>
      </c>
      <c r="CN12" s="365">
        <v>13027711.185000001</v>
      </c>
      <c r="CO12" s="357">
        <f t="shared" si="31"/>
        <v>-17.464782752833425</v>
      </c>
      <c r="CP12" s="201">
        <f t="shared" si="33"/>
        <v>1.1652109369589712</v>
      </c>
    </row>
    <row r="13" spans="1:98" s="69" customFormat="1" ht="18" customHeight="1" x14ac:dyDescent="0.25">
      <c r="A13" s="348"/>
      <c r="B13" s="366">
        <v>8</v>
      </c>
      <c r="C13" s="350" t="s">
        <v>510</v>
      </c>
      <c r="D13" s="351"/>
      <c r="E13" s="351"/>
      <c r="F13" s="352">
        <v>108756795.292</v>
      </c>
      <c r="G13" s="352">
        <v>149732711.11300001</v>
      </c>
      <c r="H13" s="353">
        <v>153149765.51300001</v>
      </c>
      <c r="I13" s="353">
        <v>137952310.86000001</v>
      </c>
      <c r="J13" s="353">
        <v>114470180.999</v>
      </c>
      <c r="K13" s="367">
        <f t="shared" si="0"/>
        <v>-17.021918454726503</v>
      </c>
      <c r="L13" s="355">
        <f t="shared" si="1"/>
        <v>0.2047762669149904</v>
      </c>
      <c r="M13" s="356">
        <v>33117759.061000001</v>
      </c>
      <c r="N13" s="356">
        <v>39160453.023000002</v>
      </c>
      <c r="O13" s="357">
        <f t="shared" si="2"/>
        <v>18.246083471015929</v>
      </c>
      <c r="P13" s="196">
        <f t="shared" si="3"/>
        <v>40918957.99499999</v>
      </c>
      <c r="Q13" s="196">
        <f t="shared" si="4"/>
        <v>14781627.668000001</v>
      </c>
      <c r="R13" s="201">
        <f t="shared" si="5"/>
        <v>-63.875845348246131</v>
      </c>
      <c r="S13" s="358">
        <v>35845023.738000005</v>
      </c>
      <c r="T13" s="358">
        <v>24517040.897000026</v>
      </c>
      <c r="U13" s="236">
        <v>-31.602665195032259</v>
      </c>
      <c r="V13" s="359">
        <f t="shared" si="6"/>
        <v>-64860332.281000003</v>
      </c>
      <c r="W13" s="62">
        <f t="shared" si="7"/>
        <v>0</v>
      </c>
      <c r="X13" s="188">
        <f t="shared" si="8"/>
        <v>-100</v>
      </c>
      <c r="Y13" s="356">
        <v>74036717.055999994</v>
      </c>
      <c r="Z13" s="356">
        <v>62042668.759999998</v>
      </c>
      <c r="AA13" s="357">
        <f t="shared" si="9"/>
        <v>-16.200135247660864</v>
      </c>
      <c r="AB13" s="63">
        <f t="shared" si="10"/>
        <v>-29015308.542999998</v>
      </c>
      <c r="AC13" s="63">
        <f t="shared" si="11"/>
        <v>0</v>
      </c>
      <c r="AD13" s="64">
        <f t="shared" si="12"/>
        <v>-100</v>
      </c>
      <c r="AE13" s="361">
        <v>10756627.886</v>
      </c>
      <c r="AF13" s="65">
        <v>14793872.528000001</v>
      </c>
      <c r="AG13" s="65">
        <v>13609952.609000001</v>
      </c>
      <c r="AH13" s="60">
        <f t="shared" si="13"/>
        <v>14781627.668000001</v>
      </c>
      <c r="AI13" s="63"/>
      <c r="AJ13" s="63"/>
      <c r="AK13" s="63"/>
      <c r="AL13" s="66"/>
      <c r="AM13" s="63"/>
      <c r="AN13" s="63"/>
      <c r="AO13" s="63"/>
      <c r="AP13" s="63"/>
      <c r="AQ13" s="67">
        <f t="shared" si="14"/>
        <v>8.6089576698833916</v>
      </c>
      <c r="AR13" s="356">
        <v>45021408.512999997</v>
      </c>
      <c r="AS13" s="356">
        <v>53942080.691</v>
      </c>
      <c r="AT13" s="357">
        <f t="shared" si="15"/>
        <v>19.814289407280864</v>
      </c>
      <c r="AU13" s="201">
        <f t="shared" si="32"/>
        <v>2.0491590243609923</v>
      </c>
      <c r="AV13" s="362"/>
      <c r="AW13" s="368">
        <v>8</v>
      </c>
      <c r="AX13" s="364" t="s">
        <v>510</v>
      </c>
      <c r="AY13" s="351"/>
      <c r="AZ13" s="351"/>
      <c r="BA13" s="352">
        <v>29832610.179000001</v>
      </c>
      <c r="BB13" s="352">
        <v>31230892.363000002</v>
      </c>
      <c r="BC13" s="352">
        <v>30700580.548999999</v>
      </c>
      <c r="BD13" s="352">
        <v>27688926.794</v>
      </c>
      <c r="BE13" s="352">
        <v>21992244.517999999</v>
      </c>
      <c r="BF13" s="367">
        <f t="shared" si="16"/>
        <v>-20.573864485186302</v>
      </c>
      <c r="BG13" s="355">
        <f t="shared" si="17"/>
        <v>-7.0417726542989243</v>
      </c>
      <c r="BH13" s="365">
        <v>6287024.8339999998</v>
      </c>
      <c r="BI13" s="365">
        <v>6540557.9170000004</v>
      </c>
      <c r="BJ13" s="357">
        <f t="shared" si="18"/>
        <v>4.0326400753008471</v>
      </c>
      <c r="BK13" s="196">
        <f t="shared" si="19"/>
        <v>7352552.4080000008</v>
      </c>
      <c r="BL13" s="196">
        <f t="shared" si="20"/>
        <v>2806058.3210000093</v>
      </c>
      <c r="BM13" s="201">
        <f t="shared" si="21"/>
        <v>-61.835588986120584</v>
      </c>
      <c r="BN13" s="358">
        <v>7442663.0820000004</v>
      </c>
      <c r="BO13" s="358">
        <v>5285421.2840000009</v>
      </c>
      <c r="BP13" s="236">
        <v>-28.984810601157875</v>
      </c>
      <c r="BQ13" s="359">
        <f t="shared" si="22"/>
        <v>-12733540.129000001</v>
      </c>
      <c r="BR13" s="62">
        <f t="shared" si="23"/>
        <v>0</v>
      </c>
      <c r="BS13" s="188">
        <f t="shared" si="24"/>
        <v>-100</v>
      </c>
      <c r="BT13" s="365">
        <v>13639577.242000001</v>
      </c>
      <c r="BU13" s="365">
        <v>11504113.814999999</v>
      </c>
      <c r="BV13" s="357">
        <f t="shared" si="25"/>
        <v>-15.656375480790732</v>
      </c>
      <c r="BW13" s="63">
        <f t="shared" si="26"/>
        <v>-5290877.0470000003</v>
      </c>
      <c r="BX13" s="63">
        <f t="shared" si="27"/>
        <v>0</v>
      </c>
      <c r="BY13" s="64">
        <f t="shared" si="28"/>
        <v>-100</v>
      </c>
      <c r="BZ13" s="365">
        <v>1827919.9750000001</v>
      </c>
      <c r="CA13" s="65">
        <v>2621315.9539999994</v>
      </c>
      <c r="CB13" s="65">
        <v>2091321.9880000008</v>
      </c>
      <c r="CC13" s="60">
        <f t="shared" si="29"/>
        <v>2806058.3210000093</v>
      </c>
      <c r="CD13" s="63"/>
      <c r="CE13" s="63"/>
      <c r="CF13" s="63"/>
      <c r="CG13" s="66"/>
      <c r="CH13" s="63"/>
      <c r="CI13" s="63"/>
      <c r="CJ13" s="63"/>
      <c r="CK13" s="63"/>
      <c r="CL13" s="67">
        <f t="shared" si="30"/>
        <v>34.176293134254955</v>
      </c>
      <c r="CM13" s="365">
        <v>8348700.1950000003</v>
      </c>
      <c r="CN13" s="365">
        <v>9346616.2380000092</v>
      </c>
      <c r="CO13" s="357">
        <f t="shared" si="31"/>
        <v>11.952950994666887</v>
      </c>
      <c r="CP13" s="201">
        <f t="shared" si="33"/>
        <v>0.83597028744507929</v>
      </c>
    </row>
    <row r="14" spans="1:98" s="69" customFormat="1" ht="18" customHeight="1" x14ac:dyDescent="0.25">
      <c r="A14" s="348"/>
      <c r="B14" s="366">
        <v>9</v>
      </c>
      <c r="C14" s="350" t="s">
        <v>511</v>
      </c>
      <c r="D14" s="351"/>
      <c r="E14" s="351"/>
      <c r="F14" s="352">
        <v>96124112.188999996</v>
      </c>
      <c r="G14" s="352">
        <v>94131310.460999995</v>
      </c>
      <c r="H14" s="353">
        <v>150506604.287</v>
      </c>
      <c r="I14" s="353">
        <v>220694796.789</v>
      </c>
      <c r="J14" s="353">
        <v>230521188.26100001</v>
      </c>
      <c r="K14" s="367">
        <f t="shared" si="0"/>
        <v>4.4524799020951704</v>
      </c>
      <c r="L14" s="355">
        <f t="shared" si="1"/>
        <v>29.712401668551479</v>
      </c>
      <c r="M14" s="356">
        <v>57119711.838</v>
      </c>
      <c r="N14" s="356">
        <v>47294723.354000002</v>
      </c>
      <c r="O14" s="357">
        <f t="shared" si="2"/>
        <v>-17.200696866022586</v>
      </c>
      <c r="P14" s="196">
        <f t="shared" si="3"/>
        <v>38734316.471000105</v>
      </c>
      <c r="Q14" s="196">
        <f t="shared" si="4"/>
        <v>3884306.6580000017</v>
      </c>
      <c r="R14" s="201">
        <f t="shared" si="5"/>
        <v>-89.971924092404905</v>
      </c>
      <c r="S14" s="358">
        <v>64691315.578999907</v>
      </c>
      <c r="T14" s="358">
        <v>64445865.801999986</v>
      </c>
      <c r="U14" s="236">
        <v>-0.37941688896430253</v>
      </c>
      <c r="V14" s="359">
        <f t="shared" si="6"/>
        <v>-82991340.18900001</v>
      </c>
      <c r="W14" s="62">
        <f t="shared" si="7"/>
        <v>0</v>
      </c>
      <c r="X14" s="188">
        <f t="shared" si="8"/>
        <v>-100</v>
      </c>
      <c r="Y14" s="356">
        <v>95854028.309000105</v>
      </c>
      <c r="Z14" s="356">
        <v>112431388.257</v>
      </c>
      <c r="AA14" s="357">
        <f t="shared" si="9"/>
        <v>17.29438004896387</v>
      </c>
      <c r="AB14" s="63">
        <f t="shared" si="10"/>
        <v>-18300024.610000104</v>
      </c>
      <c r="AC14" s="63">
        <f t="shared" si="11"/>
        <v>0</v>
      </c>
      <c r="AD14" s="64">
        <f t="shared" si="12"/>
        <v>-100</v>
      </c>
      <c r="AE14" s="361">
        <v>15961685.001</v>
      </c>
      <c r="AF14" s="65">
        <v>17656311.799999997</v>
      </c>
      <c r="AG14" s="65">
        <v>13676726.553000005</v>
      </c>
      <c r="AH14" s="60">
        <f t="shared" si="13"/>
        <v>3884306.6580000017</v>
      </c>
      <c r="AI14" s="63"/>
      <c r="AJ14" s="63"/>
      <c r="AK14" s="63"/>
      <c r="AL14" s="66"/>
      <c r="AM14" s="63"/>
      <c r="AN14" s="63"/>
      <c r="AO14" s="63"/>
      <c r="AP14" s="63"/>
      <c r="AQ14" s="67">
        <f t="shared" si="14"/>
        <v>-71.599149526404943</v>
      </c>
      <c r="AR14" s="356">
        <v>77554003.699000001</v>
      </c>
      <c r="AS14" s="356">
        <v>51179030.012000002</v>
      </c>
      <c r="AT14" s="357">
        <f t="shared" si="15"/>
        <v>-34.008526225629389</v>
      </c>
      <c r="AU14" s="201">
        <f t="shared" si="32"/>
        <v>1.9441958831341415</v>
      </c>
      <c r="AV14" s="362"/>
      <c r="AW14" s="368">
        <v>9</v>
      </c>
      <c r="AX14" s="364" t="s">
        <v>511</v>
      </c>
      <c r="AY14" s="351"/>
      <c r="AZ14" s="351"/>
      <c r="BA14" s="352">
        <v>47860399.5</v>
      </c>
      <c r="BB14" s="352">
        <v>55691903.178999998</v>
      </c>
      <c r="BC14" s="352">
        <v>89058744.870000094</v>
      </c>
      <c r="BD14" s="352">
        <v>130097760.89399999</v>
      </c>
      <c r="BE14" s="352">
        <v>133149078.296</v>
      </c>
      <c r="BF14" s="367">
        <f t="shared" si="16"/>
        <v>2.3454034727670199</v>
      </c>
      <c r="BG14" s="355">
        <f t="shared" si="17"/>
        <v>33.573450606861314</v>
      </c>
      <c r="BH14" s="365">
        <v>31950651.872000001</v>
      </c>
      <c r="BI14" s="365">
        <v>30918990.247000001</v>
      </c>
      <c r="BJ14" s="357">
        <f t="shared" si="18"/>
        <v>-3.2289219923681687</v>
      </c>
      <c r="BK14" s="196">
        <f t="shared" si="19"/>
        <v>21778283.508999996</v>
      </c>
      <c r="BL14" s="196">
        <f t="shared" si="20"/>
        <v>2349648.1679999977</v>
      </c>
      <c r="BM14" s="201">
        <f t="shared" si="21"/>
        <v>-89.211049773371755</v>
      </c>
      <c r="BN14" s="358">
        <v>37646477.730000004</v>
      </c>
      <c r="BO14" s="358">
        <v>36435380.039999999</v>
      </c>
      <c r="BP14" s="236">
        <v>-3.2170278948431252</v>
      </c>
      <c r="BQ14" s="359">
        <f t="shared" si="22"/>
        <v>-48356229.019000001</v>
      </c>
      <c r="BR14" s="62">
        <f t="shared" si="23"/>
        <v>0</v>
      </c>
      <c r="BS14" s="188">
        <f t="shared" si="24"/>
        <v>-100</v>
      </c>
      <c r="BT14" s="365">
        <v>53728935.380999997</v>
      </c>
      <c r="BU14" s="365">
        <v>63182646.936999999</v>
      </c>
      <c r="BV14" s="357">
        <f t="shared" si="25"/>
        <v>17.595196124699484</v>
      </c>
      <c r="BW14" s="63">
        <f t="shared" si="26"/>
        <v>-10709751.288999997</v>
      </c>
      <c r="BX14" s="63">
        <f t="shared" si="27"/>
        <v>0</v>
      </c>
      <c r="BY14" s="64">
        <f t="shared" si="28"/>
        <v>-100</v>
      </c>
      <c r="BZ14" s="365">
        <v>10808740.198000001</v>
      </c>
      <c r="CA14" s="65">
        <v>11621115.918999998</v>
      </c>
      <c r="CB14" s="65">
        <v>8489134.1300000008</v>
      </c>
      <c r="CC14" s="60">
        <f t="shared" si="29"/>
        <v>2349648.1679999977</v>
      </c>
      <c r="CD14" s="63"/>
      <c r="CE14" s="63"/>
      <c r="CF14" s="63"/>
      <c r="CG14" s="66"/>
      <c r="CH14" s="63"/>
      <c r="CI14" s="63"/>
      <c r="CJ14" s="63"/>
      <c r="CK14" s="63"/>
      <c r="CL14" s="67">
        <f t="shared" si="30"/>
        <v>-72.321698161223452</v>
      </c>
      <c r="CM14" s="365">
        <v>43019184.092</v>
      </c>
      <c r="CN14" s="365">
        <v>33268638.414999999</v>
      </c>
      <c r="CO14" s="357">
        <f t="shared" si="31"/>
        <v>-22.665575563096855</v>
      </c>
      <c r="CP14" s="201">
        <f t="shared" si="33"/>
        <v>2.9755788095398561</v>
      </c>
    </row>
    <row r="15" spans="1:98" s="69" customFormat="1" ht="18" customHeight="1" x14ac:dyDescent="0.25">
      <c r="A15" s="348"/>
      <c r="B15" s="366">
        <v>10</v>
      </c>
      <c r="C15" s="350" t="s">
        <v>512</v>
      </c>
      <c r="D15" s="351"/>
      <c r="E15" s="351"/>
      <c r="F15" s="361">
        <v>127807411.279</v>
      </c>
      <c r="G15" s="361">
        <v>168909225.91299999</v>
      </c>
      <c r="H15" s="353">
        <v>149069014.04800001</v>
      </c>
      <c r="I15" s="353">
        <v>164412684.96200001</v>
      </c>
      <c r="J15" s="353">
        <v>149513104.07600001</v>
      </c>
      <c r="K15" s="367">
        <f t="shared" si="0"/>
        <v>-9.062306165393311</v>
      </c>
      <c r="L15" s="355">
        <f t="shared" si="1"/>
        <v>2.9088769976692674</v>
      </c>
      <c r="M15" s="356">
        <v>34262827.912</v>
      </c>
      <c r="N15" s="356">
        <v>37641437.958999999</v>
      </c>
      <c r="O15" s="357">
        <f t="shared" si="2"/>
        <v>9.8608616185376068</v>
      </c>
      <c r="P15" s="196">
        <f t="shared" si="3"/>
        <v>35609591.111000001</v>
      </c>
      <c r="Q15" s="196">
        <f t="shared" si="4"/>
        <v>10438768.219000001</v>
      </c>
      <c r="R15" s="201">
        <f t="shared" si="5"/>
        <v>-70.685515072439557</v>
      </c>
      <c r="S15" s="358">
        <v>48097689.304999992</v>
      </c>
      <c r="T15" s="358">
        <v>43122392.696000122</v>
      </c>
      <c r="U15" s="236">
        <v>-10.344148920440267</v>
      </c>
      <c r="V15" s="359">
        <f t="shared" si="6"/>
        <v>-72782370.389999986</v>
      </c>
      <c r="W15" s="62">
        <f t="shared" si="7"/>
        <v>0</v>
      </c>
      <c r="X15" s="188">
        <f t="shared" si="8"/>
        <v>-100</v>
      </c>
      <c r="Y15" s="356">
        <v>69872419.023000002</v>
      </c>
      <c r="Z15" s="356">
        <v>66402312.173999898</v>
      </c>
      <c r="AA15" s="357">
        <f t="shared" si="9"/>
        <v>-4.9663470901985569</v>
      </c>
      <c r="AB15" s="63">
        <f t="shared" si="10"/>
        <v>-24684681.085000001</v>
      </c>
      <c r="AC15" s="63">
        <f t="shared" si="11"/>
        <v>0</v>
      </c>
      <c r="AD15" s="64">
        <f t="shared" si="12"/>
        <v>-100</v>
      </c>
      <c r="AE15" s="369">
        <v>14702200.07</v>
      </c>
      <c r="AF15" s="65">
        <v>10140846.283999998</v>
      </c>
      <c r="AG15" s="65">
        <v>12798391.605</v>
      </c>
      <c r="AH15" s="60">
        <f t="shared" si="13"/>
        <v>10438768.219000001</v>
      </c>
      <c r="AI15" s="63"/>
      <c r="AJ15" s="63"/>
      <c r="AK15" s="63"/>
      <c r="AL15" s="66"/>
      <c r="AM15" s="63"/>
      <c r="AN15" s="63"/>
      <c r="AO15" s="63"/>
      <c r="AP15" s="63"/>
      <c r="AQ15" s="67">
        <f t="shared" si="14"/>
        <v>-18.436874404422475</v>
      </c>
      <c r="AR15" s="356">
        <v>45187737.938000001</v>
      </c>
      <c r="AS15" s="356">
        <v>48080206.178000003</v>
      </c>
      <c r="AT15" s="357">
        <f t="shared" si="15"/>
        <v>6.4010025108329689</v>
      </c>
      <c r="AU15" s="201">
        <f t="shared" si="32"/>
        <v>1.8264773460847261</v>
      </c>
      <c r="AV15" s="362"/>
      <c r="AW15" s="368">
        <v>10</v>
      </c>
      <c r="AX15" s="364" t="s">
        <v>512</v>
      </c>
      <c r="AY15" s="351"/>
      <c r="AZ15" s="351"/>
      <c r="BA15" s="352">
        <v>135866309.78200001</v>
      </c>
      <c r="BB15" s="352">
        <v>568898617.19099998</v>
      </c>
      <c r="BC15" s="352">
        <v>335310869.93699998</v>
      </c>
      <c r="BD15" s="352">
        <v>477881022.15100002</v>
      </c>
      <c r="BE15" s="352">
        <v>439995721.55800098</v>
      </c>
      <c r="BF15" s="367">
        <f t="shared" si="16"/>
        <v>-7.9277683852086733</v>
      </c>
      <c r="BG15" s="355">
        <f t="shared" si="17"/>
        <v>24.307068668073285</v>
      </c>
      <c r="BH15" s="365">
        <v>114048910.948</v>
      </c>
      <c r="BI15" s="365">
        <v>113770771.668</v>
      </c>
      <c r="BJ15" s="357">
        <f t="shared" si="18"/>
        <v>-0.24387719066148497</v>
      </c>
      <c r="BK15" s="196">
        <f t="shared" si="19"/>
        <v>86358474.482000008</v>
      </c>
      <c r="BL15" s="196">
        <f t="shared" si="20"/>
        <v>69312687.969000012</v>
      </c>
      <c r="BM15" s="201">
        <f t="shared" si="21"/>
        <v>-19.738406236614228</v>
      </c>
      <c r="BN15" s="358">
        <v>115274378.75199999</v>
      </c>
      <c r="BO15" s="358">
        <v>138699336.81400102</v>
      </c>
      <c r="BP15" s="236">
        <v>20.321044724428511</v>
      </c>
      <c r="BQ15" s="359">
        <f t="shared" si="22"/>
        <v>-162830602.51999998</v>
      </c>
      <c r="BR15" s="62">
        <f t="shared" si="23"/>
        <v>0</v>
      </c>
      <c r="BS15" s="188">
        <f t="shared" si="24"/>
        <v>-100</v>
      </c>
      <c r="BT15" s="365">
        <v>200407385.43000001</v>
      </c>
      <c r="BU15" s="365">
        <v>224179574.95100001</v>
      </c>
      <c r="BV15" s="357">
        <f t="shared" si="25"/>
        <v>11.861932867390932</v>
      </c>
      <c r="BW15" s="63">
        <f t="shared" si="26"/>
        <v>-47556223.768000007</v>
      </c>
      <c r="BX15" s="63">
        <f t="shared" si="27"/>
        <v>0</v>
      </c>
      <c r="BY15" s="64">
        <f t="shared" si="28"/>
        <v>-100</v>
      </c>
      <c r="BZ15" s="365">
        <v>35737485.152000003</v>
      </c>
      <c r="CA15" s="65">
        <v>2345273.0749999955</v>
      </c>
      <c r="CB15" s="65">
        <v>75688013.440999985</v>
      </c>
      <c r="CC15" s="60">
        <f t="shared" si="29"/>
        <v>69312687.969000012</v>
      </c>
      <c r="CD15" s="63"/>
      <c r="CE15" s="63"/>
      <c r="CF15" s="63"/>
      <c r="CG15" s="66"/>
      <c r="CH15" s="63"/>
      <c r="CI15" s="63"/>
      <c r="CJ15" s="63"/>
      <c r="CK15" s="63"/>
      <c r="CL15" s="67">
        <f t="shared" si="30"/>
        <v>-8.4231639623751526</v>
      </c>
      <c r="CM15" s="365">
        <v>152851161.662</v>
      </c>
      <c r="CN15" s="365">
        <v>183083459.63699999</v>
      </c>
      <c r="CO15" s="357">
        <f t="shared" si="31"/>
        <v>19.778912797439325</v>
      </c>
      <c r="CP15" s="201">
        <f t="shared" si="33"/>
        <v>16.375159574534177</v>
      </c>
    </row>
    <row r="16" spans="1:98" s="69" customFormat="1" ht="18" customHeight="1" x14ac:dyDescent="0.25">
      <c r="A16" s="348"/>
      <c r="B16" s="366">
        <v>11</v>
      </c>
      <c r="C16" s="350" t="s">
        <v>513</v>
      </c>
      <c r="D16" s="351"/>
      <c r="E16" s="351"/>
      <c r="F16" s="361">
        <v>186869171.36700001</v>
      </c>
      <c r="G16" s="361">
        <v>157759170.82600001</v>
      </c>
      <c r="H16" s="353">
        <v>158577245.16100001</v>
      </c>
      <c r="I16" s="353">
        <v>176289331.66499999</v>
      </c>
      <c r="J16" s="353">
        <v>169309922.10800001</v>
      </c>
      <c r="K16" s="367">
        <f t="shared" si="0"/>
        <v>-3.9590651862376167</v>
      </c>
      <c r="L16" s="355">
        <f t="shared" si="1"/>
        <v>-0.85927473782030006</v>
      </c>
      <c r="M16" s="356">
        <v>37022422.673</v>
      </c>
      <c r="N16" s="356">
        <v>36936582.806000002</v>
      </c>
      <c r="O16" s="357">
        <f t="shared" si="2"/>
        <v>-0.2318591296906149</v>
      </c>
      <c r="P16" s="196">
        <f t="shared" si="3"/>
        <v>47278786.843000002</v>
      </c>
      <c r="Q16" s="196">
        <f t="shared" si="4"/>
        <v>8280916.0879999958</v>
      </c>
      <c r="R16" s="201">
        <f t="shared" si="5"/>
        <v>-82.484922645120605</v>
      </c>
      <c r="S16" s="358">
        <v>46370243.238999985</v>
      </c>
      <c r="T16" s="358">
        <v>44506746.749999903</v>
      </c>
      <c r="U16" s="236">
        <v>-4.0187334782681852</v>
      </c>
      <c r="V16" s="359">
        <f t="shared" si="6"/>
        <v>-78449259.735999987</v>
      </c>
      <c r="W16" s="62">
        <f t="shared" si="7"/>
        <v>0</v>
      </c>
      <c r="X16" s="188">
        <f t="shared" si="8"/>
        <v>-100</v>
      </c>
      <c r="Y16" s="356">
        <v>84301209.516000003</v>
      </c>
      <c r="Z16" s="356">
        <v>76680922.381000102</v>
      </c>
      <c r="AA16" s="357">
        <f t="shared" si="9"/>
        <v>-9.039356823882347</v>
      </c>
      <c r="AB16" s="63">
        <f t="shared" si="10"/>
        <v>-32079016.497000001</v>
      </c>
      <c r="AC16" s="63">
        <f t="shared" si="11"/>
        <v>0</v>
      </c>
      <c r="AD16" s="64">
        <f t="shared" si="12"/>
        <v>-100</v>
      </c>
      <c r="AE16" s="369">
        <v>11666622.669</v>
      </c>
      <c r="AF16" s="65">
        <v>14076893.357999999</v>
      </c>
      <c r="AG16" s="65">
        <v>11193066.779000003</v>
      </c>
      <c r="AH16" s="60">
        <f t="shared" si="13"/>
        <v>8280916.0879999958</v>
      </c>
      <c r="AI16" s="63"/>
      <c r="AJ16" s="63"/>
      <c r="AK16" s="63"/>
      <c r="AL16" s="66"/>
      <c r="AM16" s="63"/>
      <c r="AN16" s="63"/>
      <c r="AO16" s="63"/>
      <c r="AP16" s="63"/>
      <c r="AQ16" s="67">
        <f t="shared" si="14"/>
        <v>-26.017451235649474</v>
      </c>
      <c r="AR16" s="356">
        <v>52222193.019000001</v>
      </c>
      <c r="AS16" s="356">
        <v>45217498.894000001</v>
      </c>
      <c r="AT16" s="357">
        <f t="shared" si="15"/>
        <v>-13.413251569981908</v>
      </c>
      <c r="AU16" s="201">
        <f t="shared" si="32"/>
        <v>1.7177284363287981</v>
      </c>
      <c r="AV16" s="362"/>
      <c r="AW16" s="368">
        <v>11</v>
      </c>
      <c r="AX16" s="364" t="s">
        <v>513</v>
      </c>
      <c r="AY16" s="351"/>
      <c r="AZ16" s="351"/>
      <c r="BA16" s="352">
        <v>153914402.465</v>
      </c>
      <c r="BB16" s="352">
        <v>119044272.04099999</v>
      </c>
      <c r="BC16" s="352">
        <v>132366996.662</v>
      </c>
      <c r="BD16" s="352">
        <v>122187778.256</v>
      </c>
      <c r="BE16" s="352">
        <v>126161870.377</v>
      </c>
      <c r="BF16" s="367">
        <f t="shared" si="16"/>
        <v>3.2524465030158289</v>
      </c>
      <c r="BG16" s="355">
        <f t="shared" si="17"/>
        <v>-3.6477860697803948</v>
      </c>
      <c r="BH16" s="365">
        <v>23525172.221000001</v>
      </c>
      <c r="BI16" s="365">
        <v>22898528.82</v>
      </c>
      <c r="BJ16" s="357">
        <f t="shared" si="18"/>
        <v>-2.6637144039295086</v>
      </c>
      <c r="BK16" s="196">
        <f t="shared" si="19"/>
        <v>34185116.578000002</v>
      </c>
      <c r="BL16" s="196">
        <f t="shared" si="20"/>
        <v>3445216.0940000014</v>
      </c>
      <c r="BM16" s="201">
        <f t="shared" si="21"/>
        <v>-89.921882857590759</v>
      </c>
      <c r="BN16" s="358">
        <v>33906820.052000105</v>
      </c>
      <c r="BO16" s="358">
        <v>28773002.831000004</v>
      </c>
      <c r="BP16" s="236">
        <v>-15.14095752160417</v>
      </c>
      <c r="BQ16" s="359">
        <f t="shared" si="22"/>
        <v>-58158954.765000105</v>
      </c>
      <c r="BR16" s="62">
        <f t="shared" si="23"/>
        <v>0</v>
      </c>
      <c r="BS16" s="188">
        <f t="shared" si="24"/>
        <v>-100</v>
      </c>
      <c r="BT16" s="365">
        <v>57710288.799000002</v>
      </c>
      <c r="BU16" s="365">
        <v>48683418.799999997</v>
      </c>
      <c r="BV16" s="357">
        <f t="shared" si="25"/>
        <v>-15.641699577071641</v>
      </c>
      <c r="BW16" s="63">
        <f t="shared" si="26"/>
        <v>-24252134.713000003</v>
      </c>
      <c r="BX16" s="63">
        <f t="shared" si="27"/>
        <v>0</v>
      </c>
      <c r="BY16" s="64">
        <f t="shared" si="28"/>
        <v>-100</v>
      </c>
      <c r="BZ16" s="365">
        <v>6721768.4950000001</v>
      </c>
      <c r="CA16" s="65">
        <v>9564702.3429999985</v>
      </c>
      <c r="CB16" s="65">
        <v>6612057.9820000017</v>
      </c>
      <c r="CC16" s="60">
        <f t="shared" si="29"/>
        <v>3445216.0940000014</v>
      </c>
      <c r="CD16" s="63"/>
      <c r="CE16" s="63"/>
      <c r="CF16" s="63"/>
      <c r="CG16" s="66"/>
      <c r="CH16" s="63"/>
      <c r="CI16" s="63"/>
      <c r="CJ16" s="63"/>
      <c r="CK16" s="63"/>
      <c r="CL16" s="67">
        <f t="shared" si="30"/>
        <v>-47.894950356168842</v>
      </c>
      <c r="CM16" s="365">
        <v>33458154.085999999</v>
      </c>
      <c r="CN16" s="365">
        <v>26343744.914000001</v>
      </c>
      <c r="CO16" s="357">
        <f t="shared" si="31"/>
        <v>-21.263603346775497</v>
      </c>
      <c r="CP16" s="201">
        <f t="shared" si="33"/>
        <v>2.3562097177586514</v>
      </c>
    </row>
    <row r="17" spans="1:94" s="69" customFormat="1" ht="18" customHeight="1" x14ac:dyDescent="0.25">
      <c r="A17" s="348"/>
      <c r="B17" s="366">
        <v>12</v>
      </c>
      <c r="C17" s="350" t="s">
        <v>514</v>
      </c>
      <c r="D17" s="351"/>
      <c r="E17" s="351"/>
      <c r="F17" s="361">
        <v>144345418.04100001</v>
      </c>
      <c r="G17" s="361">
        <v>127341286.516</v>
      </c>
      <c r="H17" s="353">
        <v>141810742.52599999</v>
      </c>
      <c r="I17" s="353">
        <v>144927771.86899999</v>
      </c>
      <c r="J17" s="353">
        <v>119570164.34900001</v>
      </c>
      <c r="K17" s="367">
        <f t="shared" si="0"/>
        <v>-17.496720740949971</v>
      </c>
      <c r="L17" s="355">
        <f t="shared" si="1"/>
        <v>-2.4421539858115864</v>
      </c>
      <c r="M17" s="356">
        <v>30198626.149</v>
      </c>
      <c r="N17" s="356">
        <v>31757043.846999999</v>
      </c>
      <c r="O17" s="357">
        <f t="shared" si="2"/>
        <v>5.1605582661633909</v>
      </c>
      <c r="P17" s="196">
        <f t="shared" si="3"/>
        <v>34520103.392000005</v>
      </c>
      <c r="Q17" s="196">
        <f t="shared" si="4"/>
        <v>10345495.896000007</v>
      </c>
      <c r="R17" s="201">
        <f t="shared" si="5"/>
        <v>-70.030518800828503</v>
      </c>
      <c r="S17" s="358">
        <v>39460547.270000003</v>
      </c>
      <c r="T17" s="358">
        <v>34430123.247000001</v>
      </c>
      <c r="U17" s="236">
        <v>-12.747983418933465</v>
      </c>
      <c r="V17" s="359">
        <f t="shared" si="6"/>
        <v>-65838239.876000002</v>
      </c>
      <c r="W17" s="62">
        <f t="shared" si="7"/>
        <v>0</v>
      </c>
      <c r="X17" s="188">
        <f t="shared" si="8"/>
        <v>-100</v>
      </c>
      <c r="Y17" s="356">
        <v>64718729.541000001</v>
      </c>
      <c r="Z17" s="356">
        <v>53179490.196000002</v>
      </c>
      <c r="AA17" s="357">
        <f t="shared" si="9"/>
        <v>-17.829829829539172</v>
      </c>
      <c r="AB17" s="63">
        <f t="shared" si="10"/>
        <v>-26377692.605999999</v>
      </c>
      <c r="AC17" s="63">
        <f t="shared" si="11"/>
        <v>0</v>
      </c>
      <c r="AD17" s="64">
        <f t="shared" si="12"/>
        <v>-100</v>
      </c>
      <c r="AE17" s="369">
        <v>9537069.8499999996</v>
      </c>
      <c r="AF17" s="65">
        <v>10484662.253</v>
      </c>
      <c r="AG17" s="65">
        <v>11735311.743999997</v>
      </c>
      <c r="AH17" s="60">
        <f t="shared" si="13"/>
        <v>10345495.896000007</v>
      </c>
      <c r="AI17" s="63"/>
      <c r="AJ17" s="63"/>
      <c r="AK17" s="63"/>
      <c r="AL17" s="66"/>
      <c r="AM17" s="63"/>
      <c r="AN17" s="63"/>
      <c r="AO17" s="63"/>
      <c r="AP17" s="63"/>
      <c r="AQ17" s="67">
        <f t="shared" si="14"/>
        <v>-11.843024525620905</v>
      </c>
      <c r="AR17" s="356">
        <v>38341036.935000002</v>
      </c>
      <c r="AS17" s="356">
        <v>42102539.743000001</v>
      </c>
      <c r="AT17" s="357">
        <f t="shared" si="15"/>
        <v>9.8106444392125258</v>
      </c>
      <c r="AU17" s="201">
        <f t="shared" si="32"/>
        <v>1.5993969486846351</v>
      </c>
      <c r="AV17" s="362"/>
      <c r="AW17" s="368">
        <v>12</v>
      </c>
      <c r="AX17" s="364" t="s">
        <v>514</v>
      </c>
      <c r="AY17" s="351"/>
      <c r="AZ17" s="351"/>
      <c r="BA17" s="352">
        <v>140944440.71200001</v>
      </c>
      <c r="BB17" s="352">
        <v>130316978.374</v>
      </c>
      <c r="BC17" s="352">
        <v>113372943.03</v>
      </c>
      <c r="BD17" s="352">
        <v>111546438.675</v>
      </c>
      <c r="BE17" s="352">
        <v>100477151.273</v>
      </c>
      <c r="BF17" s="367">
        <f t="shared" si="16"/>
        <v>-9.9234789864078969</v>
      </c>
      <c r="BG17" s="355">
        <f t="shared" si="17"/>
        <v>-7.9869676639487608</v>
      </c>
      <c r="BH17" s="365">
        <v>26283696.596999999</v>
      </c>
      <c r="BI17" s="365">
        <v>31470468.977000002</v>
      </c>
      <c r="BJ17" s="357">
        <f t="shared" si="18"/>
        <v>19.733800992787355</v>
      </c>
      <c r="BK17" s="196">
        <f t="shared" si="19"/>
        <v>22484794.208000001</v>
      </c>
      <c r="BL17" s="196">
        <f t="shared" si="20"/>
        <v>11597025.719000001</v>
      </c>
      <c r="BM17" s="201">
        <f t="shared" si="21"/>
        <v>-48.422806934680217</v>
      </c>
      <c r="BN17" s="358">
        <v>29579246.328000005</v>
      </c>
      <c r="BO17" s="358">
        <v>27170292.847999997</v>
      </c>
      <c r="BP17" s="236">
        <v>-8.144066462300863</v>
      </c>
      <c r="BQ17" s="359">
        <f t="shared" si="22"/>
        <v>-44682921.760000005</v>
      </c>
      <c r="BR17" s="62">
        <f t="shared" si="23"/>
        <v>0</v>
      </c>
      <c r="BS17" s="188">
        <f t="shared" si="24"/>
        <v>-100</v>
      </c>
      <c r="BT17" s="365">
        <v>48768490.805</v>
      </c>
      <c r="BU17" s="365">
        <v>44260501.421999998</v>
      </c>
      <c r="BV17" s="357">
        <f t="shared" si="25"/>
        <v>-9.2436516049371349</v>
      </c>
      <c r="BW17" s="63">
        <f t="shared" si="26"/>
        <v>-15103675.431999996</v>
      </c>
      <c r="BX17" s="63">
        <f t="shared" si="27"/>
        <v>0</v>
      </c>
      <c r="BY17" s="64">
        <f t="shared" si="28"/>
        <v>-100</v>
      </c>
      <c r="BZ17" s="365">
        <v>7592897.8229999999</v>
      </c>
      <c r="CA17" s="65">
        <v>9980951.5100000016</v>
      </c>
      <c r="CB17" s="65">
        <v>13896619.644000001</v>
      </c>
      <c r="CC17" s="60">
        <f t="shared" si="29"/>
        <v>11597025.719000001</v>
      </c>
      <c r="CD17" s="63"/>
      <c r="CE17" s="63"/>
      <c r="CF17" s="63"/>
      <c r="CG17" s="66"/>
      <c r="CH17" s="63"/>
      <c r="CI17" s="63"/>
      <c r="CJ17" s="63"/>
      <c r="CK17" s="63"/>
      <c r="CL17" s="67">
        <f t="shared" si="30"/>
        <v>-16.547865480313931</v>
      </c>
      <c r="CM17" s="365">
        <v>33664815.373000003</v>
      </c>
      <c r="CN17" s="365">
        <v>43067494.696000002</v>
      </c>
      <c r="CO17" s="357">
        <f t="shared" si="31"/>
        <v>27.930286320658617</v>
      </c>
      <c r="CP17" s="201">
        <f t="shared" si="33"/>
        <v>3.8519978785668547</v>
      </c>
    </row>
    <row r="18" spans="1:94" s="69" customFormat="1" ht="18" customHeight="1" x14ac:dyDescent="0.25">
      <c r="A18" s="348"/>
      <c r="B18" s="366">
        <v>13</v>
      </c>
      <c r="C18" s="350" t="s">
        <v>515</v>
      </c>
      <c r="D18" s="351"/>
      <c r="E18" s="351"/>
      <c r="F18" s="352">
        <v>82648021.246000007</v>
      </c>
      <c r="G18" s="352">
        <v>74211816.423999995</v>
      </c>
      <c r="H18" s="353">
        <v>131801430.699</v>
      </c>
      <c r="I18" s="353">
        <v>89511492.224999994</v>
      </c>
      <c r="J18" s="353">
        <v>94282847.286999896</v>
      </c>
      <c r="K18" s="367">
        <f t="shared" si="0"/>
        <v>5.3304385206833738</v>
      </c>
      <c r="L18" s="355">
        <f t="shared" si="1"/>
        <v>4.6117866523122615</v>
      </c>
      <c r="M18" s="356">
        <v>20418164.186000001</v>
      </c>
      <c r="N18" s="356">
        <v>26242628.451000001</v>
      </c>
      <c r="O18" s="357">
        <f t="shared" si="2"/>
        <v>28.52589592258067</v>
      </c>
      <c r="P18" s="196">
        <f t="shared" si="3"/>
        <v>24904865.162999999</v>
      </c>
      <c r="Q18" s="196">
        <f t="shared" si="4"/>
        <v>6126926.1349999979</v>
      </c>
      <c r="R18" s="201">
        <f t="shared" si="5"/>
        <v>-75.398677748705552</v>
      </c>
      <c r="S18" s="358">
        <v>23337270.896000002</v>
      </c>
      <c r="T18" s="358">
        <v>25210091.25300001</v>
      </c>
      <c r="U18" s="236">
        <v>8.0250187151103809</v>
      </c>
      <c r="V18" s="359">
        <f t="shared" si="6"/>
        <v>-40901674.181000002</v>
      </c>
      <c r="W18" s="62">
        <f t="shared" si="7"/>
        <v>0</v>
      </c>
      <c r="X18" s="188">
        <f t="shared" si="8"/>
        <v>-100</v>
      </c>
      <c r="Y18" s="356">
        <v>45323029.348999999</v>
      </c>
      <c r="Z18" s="356">
        <v>41466209.229000002</v>
      </c>
      <c r="AA18" s="357">
        <f t="shared" si="9"/>
        <v>-8.5096256260838263</v>
      </c>
      <c r="AB18" s="63">
        <f t="shared" si="10"/>
        <v>-17564403.285</v>
      </c>
      <c r="AC18" s="63">
        <f t="shared" si="11"/>
        <v>0</v>
      </c>
      <c r="AD18" s="64">
        <f t="shared" si="12"/>
        <v>-100</v>
      </c>
      <c r="AE18" s="361">
        <v>8702403.7300000098</v>
      </c>
      <c r="AF18" s="65">
        <v>10096450.502999989</v>
      </c>
      <c r="AG18" s="65">
        <v>7443774.2180000022</v>
      </c>
      <c r="AH18" s="60">
        <f t="shared" si="13"/>
        <v>6126926.1349999979</v>
      </c>
      <c r="AI18" s="63"/>
      <c r="AJ18" s="63"/>
      <c r="AK18" s="63"/>
      <c r="AL18" s="66"/>
      <c r="AM18" s="63"/>
      <c r="AN18" s="63"/>
      <c r="AO18" s="63"/>
      <c r="AP18" s="63"/>
      <c r="AQ18" s="67">
        <f t="shared" si="14"/>
        <v>-17.690596791822305</v>
      </c>
      <c r="AR18" s="356">
        <v>27758626.063999999</v>
      </c>
      <c r="AS18" s="356">
        <v>32369554.585999999</v>
      </c>
      <c r="AT18" s="357">
        <f t="shared" si="15"/>
        <v>16.610795186221001</v>
      </c>
      <c r="AU18" s="201">
        <f t="shared" si="32"/>
        <v>1.2296589980355459</v>
      </c>
      <c r="AV18" s="362"/>
      <c r="AW18" s="368">
        <v>13</v>
      </c>
      <c r="AX18" s="364" t="s">
        <v>515</v>
      </c>
      <c r="AY18" s="351"/>
      <c r="AZ18" s="351"/>
      <c r="BA18" s="352">
        <v>36234260.853</v>
      </c>
      <c r="BB18" s="352">
        <v>24925269.738000002</v>
      </c>
      <c r="BC18" s="352">
        <v>37409554.710000001</v>
      </c>
      <c r="BD18" s="352">
        <v>29761446.092999998</v>
      </c>
      <c r="BE18" s="352">
        <v>32909352.109999999</v>
      </c>
      <c r="BF18" s="367">
        <f t="shared" si="16"/>
        <v>10.577127224138479</v>
      </c>
      <c r="BG18" s="355">
        <f t="shared" si="17"/>
        <v>-0.1515329964047254</v>
      </c>
      <c r="BH18" s="365">
        <v>8129018.0209999997</v>
      </c>
      <c r="BI18" s="365">
        <v>12469898.26</v>
      </c>
      <c r="BJ18" s="357">
        <f t="shared" si="18"/>
        <v>53.399810749416964</v>
      </c>
      <c r="BK18" s="196">
        <f t="shared" si="19"/>
        <v>7219221.5280000009</v>
      </c>
      <c r="BL18" s="196">
        <f t="shared" si="20"/>
        <v>2426111.4859999977</v>
      </c>
      <c r="BM18" s="201">
        <f t="shared" si="21"/>
        <v>-66.393724356701895</v>
      </c>
      <c r="BN18" s="358">
        <v>7740174.2689999985</v>
      </c>
      <c r="BO18" s="358">
        <v>9452565.5800000001</v>
      </c>
      <c r="BP18" s="236">
        <v>22.123420629665439</v>
      </c>
      <c r="BQ18" s="359">
        <f t="shared" si="22"/>
        <v>-12248215.127999999</v>
      </c>
      <c r="BR18" s="62">
        <f t="shared" si="23"/>
        <v>0</v>
      </c>
      <c r="BS18" s="188">
        <f t="shared" si="24"/>
        <v>-100</v>
      </c>
      <c r="BT18" s="365">
        <v>15348239.549000001</v>
      </c>
      <c r="BU18" s="365">
        <v>14557131.765000001</v>
      </c>
      <c r="BV18" s="357">
        <f t="shared" si="25"/>
        <v>-5.154387781571625</v>
      </c>
      <c r="BW18" s="63">
        <f t="shared" si="26"/>
        <v>-4508040.8590000011</v>
      </c>
      <c r="BX18" s="63">
        <f t="shared" si="27"/>
        <v>0</v>
      </c>
      <c r="BY18" s="64">
        <f t="shared" si="28"/>
        <v>-100</v>
      </c>
      <c r="BZ18" s="365">
        <v>4538250.0990000004</v>
      </c>
      <c r="CA18" s="65">
        <v>3652210.4329999899</v>
      </c>
      <c r="CB18" s="65">
        <v>4279437.7280000104</v>
      </c>
      <c r="CC18" s="60">
        <f t="shared" si="29"/>
        <v>2426111.4859999977</v>
      </c>
      <c r="CD18" s="63"/>
      <c r="CE18" s="63"/>
      <c r="CF18" s="63"/>
      <c r="CG18" s="66"/>
      <c r="CH18" s="63"/>
      <c r="CI18" s="63"/>
      <c r="CJ18" s="63"/>
      <c r="CK18" s="63"/>
      <c r="CL18" s="67">
        <f t="shared" si="30"/>
        <v>-43.307704418126029</v>
      </c>
      <c r="CM18" s="365">
        <v>10840198.689999999</v>
      </c>
      <c r="CN18" s="365">
        <v>14896009.745999999</v>
      </c>
      <c r="CO18" s="357">
        <f t="shared" si="31"/>
        <v>37.414545360145979</v>
      </c>
      <c r="CP18" s="201">
        <f t="shared" si="33"/>
        <v>1.3323133454993479</v>
      </c>
    </row>
    <row r="19" spans="1:94" s="69" customFormat="1" ht="18" customHeight="1" x14ac:dyDescent="0.25">
      <c r="A19" s="348"/>
      <c r="B19" s="366">
        <v>14</v>
      </c>
      <c r="C19" s="350" t="s">
        <v>516</v>
      </c>
      <c r="D19" s="351"/>
      <c r="E19" s="351"/>
      <c r="F19" s="352">
        <v>68470277.559</v>
      </c>
      <c r="G19" s="352">
        <v>59115530.68</v>
      </c>
      <c r="H19" s="353">
        <v>75250414.229000002</v>
      </c>
      <c r="I19" s="353">
        <v>90179585.388999999</v>
      </c>
      <c r="J19" s="353">
        <v>100347198.98100001</v>
      </c>
      <c r="K19" s="367">
        <f t="shared" si="0"/>
        <v>11.274850675062254</v>
      </c>
      <c r="L19" s="355">
        <f t="shared" si="1"/>
        <v>12.600753666534189</v>
      </c>
      <c r="M19" s="356">
        <v>24642795.870999999</v>
      </c>
      <c r="N19" s="356">
        <v>25684592.276999999</v>
      </c>
      <c r="O19" s="357">
        <f t="shared" si="2"/>
        <v>4.2275901300063135</v>
      </c>
      <c r="P19" s="196">
        <f t="shared" si="3"/>
        <v>18296756.306000002</v>
      </c>
      <c r="Q19" s="196">
        <f t="shared" si="4"/>
        <v>5324082.3709999993</v>
      </c>
      <c r="R19" s="201">
        <f t="shared" si="5"/>
        <v>-70.901495970331695</v>
      </c>
      <c r="S19" s="358">
        <v>23592042.431999996</v>
      </c>
      <c r="T19" s="358">
        <v>25704207.083999999</v>
      </c>
      <c r="U19" s="236">
        <v>8.9528689942295312</v>
      </c>
      <c r="V19" s="359">
        <f t="shared" si="6"/>
        <v>-32828910.019999996</v>
      </c>
      <c r="W19" s="62">
        <f t="shared" si="7"/>
        <v>0</v>
      </c>
      <c r="X19" s="188">
        <f t="shared" si="8"/>
        <v>-100</v>
      </c>
      <c r="Y19" s="356">
        <v>42939552.177000001</v>
      </c>
      <c r="Z19" s="356">
        <v>49588922.098999999</v>
      </c>
      <c r="AA19" s="357">
        <f t="shared" si="9"/>
        <v>15.485419816654829</v>
      </c>
      <c r="AB19" s="63">
        <f t="shared" si="10"/>
        <v>-9236867.5879999995</v>
      </c>
      <c r="AC19" s="63">
        <f t="shared" si="11"/>
        <v>0</v>
      </c>
      <c r="AD19" s="64">
        <f t="shared" si="12"/>
        <v>-100</v>
      </c>
      <c r="AE19" s="361">
        <v>9184594.6469999999</v>
      </c>
      <c r="AF19" s="65">
        <v>9434843.7050000019</v>
      </c>
      <c r="AG19" s="65">
        <v>7065153.924999997</v>
      </c>
      <c r="AH19" s="60">
        <f t="shared" si="13"/>
        <v>5324082.3709999993</v>
      </c>
      <c r="AI19" s="63"/>
      <c r="AJ19" s="63"/>
      <c r="AK19" s="63"/>
      <c r="AL19" s="66"/>
      <c r="AM19" s="63"/>
      <c r="AN19" s="63"/>
      <c r="AO19" s="63"/>
      <c r="AP19" s="63"/>
      <c r="AQ19" s="67">
        <f t="shared" si="14"/>
        <v>-24.643080285048402</v>
      </c>
      <c r="AR19" s="356">
        <v>33702684.589000002</v>
      </c>
      <c r="AS19" s="356">
        <v>31008674.647999998</v>
      </c>
      <c r="AT19" s="357">
        <f t="shared" si="15"/>
        <v>-7.9934580104021853</v>
      </c>
      <c r="AU19" s="201">
        <f t="shared" si="32"/>
        <v>1.177961707714118</v>
      </c>
      <c r="AV19" s="362"/>
      <c r="AW19" s="368">
        <v>14</v>
      </c>
      <c r="AX19" s="364" t="s">
        <v>516</v>
      </c>
      <c r="AY19" s="351"/>
      <c r="AZ19" s="351"/>
      <c r="BA19" s="352">
        <v>182896197.727</v>
      </c>
      <c r="BB19" s="352">
        <v>32113646.429000001</v>
      </c>
      <c r="BC19" s="352">
        <v>127622493.243</v>
      </c>
      <c r="BD19" s="352">
        <v>66952537.644000001</v>
      </c>
      <c r="BE19" s="352">
        <v>79894383.939999998</v>
      </c>
      <c r="BF19" s="367">
        <f t="shared" si="16"/>
        <v>19.329881661565054</v>
      </c>
      <c r="BG19" s="355">
        <f t="shared" si="17"/>
        <v>-8.8052037918606061</v>
      </c>
      <c r="BH19" s="365">
        <v>9606348.9930000007</v>
      </c>
      <c r="BI19" s="365">
        <v>10275507.904999999</v>
      </c>
      <c r="BJ19" s="357">
        <f t="shared" si="18"/>
        <v>6.9657984785645874</v>
      </c>
      <c r="BK19" s="196">
        <f t="shared" si="19"/>
        <v>38894537.424000002</v>
      </c>
      <c r="BL19" s="196">
        <f t="shared" si="20"/>
        <v>1802081.1520000016</v>
      </c>
      <c r="BM19" s="201">
        <f t="shared" si="21"/>
        <v>-95.36675000822089</v>
      </c>
      <c r="BN19" s="358">
        <v>9137350.6140000969</v>
      </c>
      <c r="BO19" s="358">
        <v>20926495.364999995</v>
      </c>
      <c r="BP19" s="236">
        <v>129.02147732994689</v>
      </c>
      <c r="BQ19" s="359">
        <f t="shared" si="22"/>
        <v>-45119283.842000097</v>
      </c>
      <c r="BR19" s="62">
        <f t="shared" si="23"/>
        <v>0</v>
      </c>
      <c r="BS19" s="188">
        <f t="shared" si="24"/>
        <v>-100</v>
      </c>
      <c r="BT19" s="365">
        <v>48500886.417000003</v>
      </c>
      <c r="BU19" s="365">
        <v>49875414.634999998</v>
      </c>
      <c r="BV19" s="357">
        <f t="shared" si="25"/>
        <v>2.8340270035110326</v>
      </c>
      <c r="BW19" s="63">
        <f t="shared" si="26"/>
        <v>-35981933.228</v>
      </c>
      <c r="BX19" s="63">
        <f t="shared" si="27"/>
        <v>0</v>
      </c>
      <c r="BY19" s="64">
        <f t="shared" si="28"/>
        <v>-100</v>
      </c>
      <c r="BZ19" s="365">
        <v>3720535.6579999998</v>
      </c>
      <c r="CA19" s="65">
        <v>3575849.95</v>
      </c>
      <c r="CB19" s="65">
        <v>2979122.2969999993</v>
      </c>
      <c r="CC19" s="60">
        <f t="shared" si="29"/>
        <v>1802081.1520000016</v>
      </c>
      <c r="CD19" s="63"/>
      <c r="CE19" s="63"/>
      <c r="CF19" s="63"/>
      <c r="CG19" s="66"/>
      <c r="CH19" s="63"/>
      <c r="CI19" s="63"/>
      <c r="CJ19" s="63"/>
      <c r="CK19" s="63"/>
      <c r="CL19" s="67">
        <f t="shared" si="30"/>
        <v>-39.509661828428051</v>
      </c>
      <c r="CM19" s="365">
        <v>12518953.188999999</v>
      </c>
      <c r="CN19" s="365">
        <v>12077589.057</v>
      </c>
      <c r="CO19" s="357">
        <f t="shared" si="31"/>
        <v>-3.5255673963843215</v>
      </c>
      <c r="CP19" s="201">
        <f t="shared" si="33"/>
        <v>1.080231105945598</v>
      </c>
    </row>
    <row r="20" spans="1:94" s="69" customFormat="1" ht="18" customHeight="1" x14ac:dyDescent="0.25">
      <c r="A20" s="348"/>
      <c r="B20" s="366">
        <v>15</v>
      </c>
      <c r="C20" s="350" t="s">
        <v>517</v>
      </c>
      <c r="D20" s="351"/>
      <c r="E20" s="351"/>
      <c r="F20" s="352">
        <v>60702504.365000002</v>
      </c>
      <c r="G20" s="352">
        <v>74907263.561000004</v>
      </c>
      <c r="H20" s="353">
        <v>85384768.035999998</v>
      </c>
      <c r="I20" s="353">
        <v>98388199.599000096</v>
      </c>
      <c r="J20" s="353">
        <v>111112004.991</v>
      </c>
      <c r="K20" s="367">
        <f t="shared" si="0"/>
        <v>12.932247407573469</v>
      </c>
      <c r="L20" s="355">
        <f t="shared" si="1"/>
        <v>15.971902899790493</v>
      </c>
      <c r="M20" s="356">
        <v>26177542.550000001</v>
      </c>
      <c r="N20" s="356">
        <v>24607353.037</v>
      </c>
      <c r="O20" s="357">
        <f t="shared" si="2"/>
        <v>-5.9982311555826318</v>
      </c>
      <c r="P20" s="196">
        <f t="shared" si="3"/>
        <v>20559203.739999998</v>
      </c>
      <c r="Q20" s="196">
        <f t="shared" si="4"/>
        <v>6344128.2619999982</v>
      </c>
      <c r="R20" s="201">
        <f t="shared" si="5"/>
        <v>-69.142149947875382</v>
      </c>
      <c r="S20" s="358">
        <v>23871273.114</v>
      </c>
      <c r="T20" s="358">
        <v>26534408.621000081</v>
      </c>
      <c r="U20" s="236">
        <v>11.156235757858294</v>
      </c>
      <c r="V20" s="359">
        <f t="shared" si="6"/>
        <v>-35081504.707999997</v>
      </c>
      <c r="W20" s="62">
        <f t="shared" si="7"/>
        <v>0</v>
      </c>
      <c r="X20" s="188">
        <f t="shared" si="8"/>
        <v>-100</v>
      </c>
      <c r="Y20" s="356">
        <v>46736746.289999999</v>
      </c>
      <c r="Z20" s="356">
        <v>53468031.463</v>
      </c>
      <c r="AA20" s="357">
        <f t="shared" si="9"/>
        <v>14.40255410856501</v>
      </c>
      <c r="AB20" s="63">
        <f t="shared" si="10"/>
        <v>-11210231.593999997</v>
      </c>
      <c r="AC20" s="63">
        <f t="shared" si="11"/>
        <v>0</v>
      </c>
      <c r="AD20" s="64">
        <f t="shared" si="12"/>
        <v>-100</v>
      </c>
      <c r="AE20" s="361">
        <v>9077814.8900000006</v>
      </c>
      <c r="AF20" s="65">
        <v>7248008.8139999993</v>
      </c>
      <c r="AG20" s="65">
        <v>8281529.3330000006</v>
      </c>
      <c r="AH20" s="60">
        <f t="shared" si="13"/>
        <v>6344128.2619999982</v>
      </c>
      <c r="AI20" s="63"/>
      <c r="AJ20" s="63"/>
      <c r="AK20" s="63"/>
      <c r="AL20" s="66"/>
      <c r="AM20" s="63"/>
      <c r="AN20" s="63"/>
      <c r="AO20" s="63"/>
      <c r="AP20" s="63"/>
      <c r="AQ20" s="67">
        <f t="shared" si="14"/>
        <v>-23.394242694762937</v>
      </c>
      <c r="AR20" s="356">
        <v>35526514.696000002</v>
      </c>
      <c r="AS20" s="356">
        <v>30951481.298999999</v>
      </c>
      <c r="AT20" s="357">
        <f t="shared" si="15"/>
        <v>-12.877799683274633</v>
      </c>
      <c r="AU20" s="201">
        <f t="shared" si="32"/>
        <v>1.1757890390714654</v>
      </c>
      <c r="AV20" s="362"/>
      <c r="AW20" s="368">
        <v>15</v>
      </c>
      <c r="AX20" s="364" t="s">
        <v>517</v>
      </c>
      <c r="AY20" s="351"/>
      <c r="AZ20" s="351"/>
      <c r="BA20" s="352">
        <v>14023494.794</v>
      </c>
      <c r="BB20" s="352">
        <v>23938791.061999999</v>
      </c>
      <c r="BC20" s="352">
        <v>12589794.185000001</v>
      </c>
      <c r="BD20" s="352">
        <v>13308287.392000001</v>
      </c>
      <c r="BE20" s="352">
        <v>13377778.946</v>
      </c>
      <c r="BF20" s="367">
        <f t="shared" si="16"/>
        <v>0.52216751827716712</v>
      </c>
      <c r="BG20" s="355">
        <f t="shared" si="17"/>
        <v>-6.5869510968092015</v>
      </c>
      <c r="BH20" s="365">
        <v>3149516.88</v>
      </c>
      <c r="BI20" s="365">
        <v>3304018.2769999998</v>
      </c>
      <c r="BJ20" s="357">
        <f t="shared" si="18"/>
        <v>4.9055586265027378</v>
      </c>
      <c r="BK20" s="196">
        <f t="shared" si="19"/>
        <v>3232114.1060000099</v>
      </c>
      <c r="BL20" s="196">
        <f t="shared" si="20"/>
        <v>826704.06800000044</v>
      </c>
      <c r="BM20" s="201">
        <f t="shared" si="21"/>
        <v>-74.422188051302726</v>
      </c>
      <c r="BN20" s="358">
        <v>3524870.6559999906</v>
      </c>
      <c r="BO20" s="358">
        <v>3614582.997</v>
      </c>
      <c r="BP20" s="236">
        <v>2.5451243394506435</v>
      </c>
      <c r="BQ20" s="359">
        <f t="shared" si="22"/>
        <v>-5858866.0980000002</v>
      </c>
      <c r="BR20" s="62">
        <f t="shared" si="23"/>
        <v>0</v>
      </c>
      <c r="BS20" s="188">
        <f t="shared" si="24"/>
        <v>-100</v>
      </c>
      <c r="BT20" s="365">
        <v>6381630.9860000098</v>
      </c>
      <c r="BU20" s="365">
        <v>6061197.4069999997</v>
      </c>
      <c r="BV20" s="357">
        <f t="shared" si="25"/>
        <v>-5.0211862720200484</v>
      </c>
      <c r="BW20" s="63">
        <f t="shared" si="26"/>
        <v>-2333995.4420000096</v>
      </c>
      <c r="BX20" s="63">
        <f t="shared" si="27"/>
        <v>0</v>
      </c>
      <c r="BY20" s="64">
        <f t="shared" si="28"/>
        <v>-100</v>
      </c>
      <c r="BZ20" s="365">
        <v>1285139.6669999999</v>
      </c>
      <c r="CA20" s="65">
        <v>879031.36500000022</v>
      </c>
      <c r="CB20" s="65">
        <v>1139847.2449999996</v>
      </c>
      <c r="CC20" s="60">
        <f t="shared" si="29"/>
        <v>826704.06800000044</v>
      </c>
      <c r="CD20" s="63"/>
      <c r="CE20" s="63"/>
      <c r="CF20" s="63"/>
      <c r="CG20" s="66"/>
      <c r="CH20" s="63"/>
      <c r="CI20" s="63"/>
      <c r="CJ20" s="63"/>
      <c r="CK20" s="63"/>
      <c r="CL20" s="67">
        <f t="shared" si="30"/>
        <v>-27.47238091539181</v>
      </c>
      <c r="CM20" s="365">
        <v>4047635.5440000002</v>
      </c>
      <c r="CN20" s="365">
        <v>4130722.3450000002</v>
      </c>
      <c r="CO20" s="357">
        <f t="shared" si="31"/>
        <v>2.0527243645531139</v>
      </c>
      <c r="CP20" s="201">
        <f t="shared" si="33"/>
        <v>0.36945575363051075</v>
      </c>
    </row>
    <row r="21" spans="1:94" s="69" customFormat="1" ht="18" customHeight="1" x14ac:dyDescent="0.25">
      <c r="A21" s="348"/>
      <c r="B21" s="366">
        <v>16</v>
      </c>
      <c r="C21" s="350" t="s">
        <v>518</v>
      </c>
      <c r="D21" s="351"/>
      <c r="E21" s="351"/>
      <c r="F21" s="361">
        <v>87224223.231000006</v>
      </c>
      <c r="G21" s="361">
        <v>88596811.662000105</v>
      </c>
      <c r="H21" s="353">
        <v>95445800.277999997</v>
      </c>
      <c r="I21" s="353">
        <v>97726169.429000005</v>
      </c>
      <c r="J21" s="353">
        <v>83154227.909000099</v>
      </c>
      <c r="K21" s="367">
        <f t="shared" si="0"/>
        <v>-14.910992219526943</v>
      </c>
      <c r="L21" s="355">
        <f t="shared" si="1"/>
        <v>2.5037591812775872E-2</v>
      </c>
      <c r="M21" s="356">
        <v>20640081.671</v>
      </c>
      <c r="N21" s="356">
        <v>22338400.072999999</v>
      </c>
      <c r="O21" s="357">
        <f t="shared" si="2"/>
        <v>8.2282542727831967</v>
      </c>
      <c r="P21" s="196">
        <f t="shared" si="3"/>
        <v>29540992.141000103</v>
      </c>
      <c r="Q21" s="196">
        <f t="shared" si="4"/>
        <v>8554278.1480000019</v>
      </c>
      <c r="R21" s="201">
        <f t="shared" si="5"/>
        <v>-71.042685001335911</v>
      </c>
      <c r="S21" s="358">
        <v>28855532.1379999</v>
      </c>
      <c r="T21" s="358">
        <v>18148940.448000103</v>
      </c>
      <c r="U21" s="236">
        <v>-37.104121451637582</v>
      </c>
      <c r="V21" s="359">
        <f t="shared" si="6"/>
        <v>-51245467.034000002</v>
      </c>
      <c r="W21" s="62">
        <f t="shared" si="7"/>
        <v>0</v>
      </c>
      <c r="X21" s="188">
        <f t="shared" si="8"/>
        <v>-100</v>
      </c>
      <c r="Y21" s="356">
        <v>50181073.812000103</v>
      </c>
      <c r="Z21" s="356">
        <v>41929709.042999998</v>
      </c>
      <c r="AA21" s="357">
        <f t="shared" si="9"/>
        <v>-16.443180948883771</v>
      </c>
      <c r="AB21" s="63">
        <f t="shared" si="10"/>
        <v>-22389934.896000102</v>
      </c>
      <c r="AC21" s="63">
        <f t="shared" si="11"/>
        <v>0</v>
      </c>
      <c r="AD21" s="64">
        <f t="shared" si="12"/>
        <v>-100</v>
      </c>
      <c r="AE21" s="369">
        <v>6909532.0999999996</v>
      </c>
      <c r="AF21" s="65">
        <v>7965316.2050000001</v>
      </c>
      <c r="AG21" s="65">
        <v>7463551.7679999992</v>
      </c>
      <c r="AH21" s="60">
        <f t="shared" si="13"/>
        <v>8554278.1480000019</v>
      </c>
      <c r="AI21" s="63"/>
      <c r="AJ21" s="63"/>
      <c r="AK21" s="63"/>
      <c r="AL21" s="66"/>
      <c r="AM21" s="63"/>
      <c r="AN21" s="63"/>
      <c r="AO21" s="63"/>
      <c r="AP21" s="63"/>
      <c r="AQ21" s="67">
        <f t="shared" si="14"/>
        <v>14.614039185425032</v>
      </c>
      <c r="AR21" s="356">
        <v>27791138.916000001</v>
      </c>
      <c r="AS21" s="356">
        <v>30892678.221000001</v>
      </c>
      <c r="AT21" s="357">
        <f t="shared" si="15"/>
        <v>11.160173443681257</v>
      </c>
      <c r="AU21" s="201">
        <f t="shared" si="32"/>
        <v>1.1735552198268173</v>
      </c>
      <c r="AV21" s="362"/>
      <c r="AW21" s="368">
        <v>16</v>
      </c>
      <c r="AX21" s="364" t="s">
        <v>518</v>
      </c>
      <c r="AY21" s="351"/>
      <c r="AZ21" s="351"/>
      <c r="BA21" s="352">
        <v>51119439.579000004</v>
      </c>
      <c r="BB21" s="352">
        <v>45303095.140000001</v>
      </c>
      <c r="BC21" s="352">
        <v>48531817.273000002</v>
      </c>
      <c r="BD21" s="352">
        <v>44108100.898000002</v>
      </c>
      <c r="BE21" s="352">
        <v>32504492.984999999</v>
      </c>
      <c r="BF21" s="367">
        <f t="shared" si="16"/>
        <v>-26.307203612854131</v>
      </c>
      <c r="BG21" s="355">
        <f t="shared" si="17"/>
        <v>-8.9016500089583417</v>
      </c>
      <c r="BH21" s="365">
        <v>8056307.1200000001</v>
      </c>
      <c r="BI21" s="365">
        <v>8974038.8729999997</v>
      </c>
      <c r="BJ21" s="357">
        <f t="shared" si="18"/>
        <v>11.391469308831409</v>
      </c>
      <c r="BK21" s="196">
        <f t="shared" si="19"/>
        <v>13912199.875</v>
      </c>
      <c r="BL21" s="196">
        <f t="shared" si="20"/>
        <v>4013556.5840000003</v>
      </c>
      <c r="BM21" s="201">
        <f t="shared" si="21"/>
        <v>-71.15081281133476</v>
      </c>
      <c r="BN21" s="358">
        <v>13528179.136999996</v>
      </c>
      <c r="BO21" s="358">
        <v>7825038.9309999999</v>
      </c>
      <c r="BP21" s="236">
        <v>-42.157485854114157</v>
      </c>
      <c r="BQ21" s="359">
        <f t="shared" si="22"/>
        <v>-24462927.227999996</v>
      </c>
      <c r="BR21" s="62">
        <f t="shared" si="23"/>
        <v>0</v>
      </c>
      <c r="BS21" s="188">
        <f t="shared" si="24"/>
        <v>-100</v>
      </c>
      <c r="BT21" s="365">
        <v>21968506.995000001</v>
      </c>
      <c r="BU21" s="365">
        <v>16541981.007999999</v>
      </c>
      <c r="BV21" s="357">
        <f t="shared" si="25"/>
        <v>-24.701387255106006</v>
      </c>
      <c r="BW21" s="63">
        <f t="shared" si="26"/>
        <v>-10934748.091000002</v>
      </c>
      <c r="BX21" s="63">
        <f t="shared" si="27"/>
        <v>0</v>
      </c>
      <c r="BY21" s="64">
        <f t="shared" si="28"/>
        <v>-100</v>
      </c>
      <c r="BZ21" s="365">
        <v>2714254.861</v>
      </c>
      <c r="CA21" s="65">
        <v>3292797.7100000004</v>
      </c>
      <c r="CB21" s="65">
        <v>2966986.3019999987</v>
      </c>
      <c r="CC21" s="60">
        <f t="shared" si="29"/>
        <v>4013556.5840000003</v>
      </c>
      <c r="CD21" s="63"/>
      <c r="CE21" s="63"/>
      <c r="CF21" s="63"/>
      <c r="CG21" s="66"/>
      <c r="CH21" s="63"/>
      <c r="CI21" s="63"/>
      <c r="CJ21" s="63"/>
      <c r="CK21" s="63"/>
      <c r="CL21" s="67">
        <f t="shared" si="30"/>
        <v>35.273849471247139</v>
      </c>
      <c r="CM21" s="365">
        <v>11033758.903999999</v>
      </c>
      <c r="CN21" s="365">
        <v>12987595.457</v>
      </c>
      <c r="CO21" s="357">
        <f t="shared" si="31"/>
        <v>17.707805381642778</v>
      </c>
      <c r="CP21" s="201">
        <f t="shared" si="33"/>
        <v>1.1616229479142424</v>
      </c>
    </row>
    <row r="22" spans="1:94" s="69" customFormat="1" ht="18" customHeight="1" x14ac:dyDescent="0.25">
      <c r="A22" s="348"/>
      <c r="B22" s="366">
        <v>17</v>
      </c>
      <c r="C22" s="350" t="s">
        <v>519</v>
      </c>
      <c r="D22" s="351"/>
      <c r="E22" s="351"/>
      <c r="F22" s="352">
        <v>108328310.669</v>
      </c>
      <c r="G22" s="352">
        <v>96151006.435000002</v>
      </c>
      <c r="H22" s="353">
        <v>90073452.967999995</v>
      </c>
      <c r="I22" s="353">
        <v>100930766.977</v>
      </c>
      <c r="J22" s="353">
        <v>97097575.753000006</v>
      </c>
      <c r="K22" s="367">
        <f t="shared" si="0"/>
        <v>-3.7978421633053636</v>
      </c>
      <c r="L22" s="355">
        <f t="shared" si="1"/>
        <v>-1.6894202543739567</v>
      </c>
      <c r="M22" s="356">
        <v>35031481.590000004</v>
      </c>
      <c r="N22" s="356">
        <v>27683262.214000002</v>
      </c>
      <c r="O22" s="357">
        <f t="shared" si="2"/>
        <v>-20.976045095670763</v>
      </c>
      <c r="P22" s="196">
        <f t="shared" si="3"/>
        <v>13064931.018999994</v>
      </c>
      <c r="Q22" s="196">
        <f t="shared" si="4"/>
        <v>2482712.9780000001</v>
      </c>
      <c r="R22" s="201">
        <f t="shared" si="5"/>
        <v>-80.997121420775557</v>
      </c>
      <c r="S22" s="358">
        <v>25585706.340000007</v>
      </c>
      <c r="T22" s="358">
        <v>14999957.561999995</v>
      </c>
      <c r="U22" s="236">
        <v>-41.373681997790058</v>
      </c>
      <c r="V22" s="359">
        <f t="shared" si="6"/>
        <v>-30447494.228000004</v>
      </c>
      <c r="W22" s="62">
        <f t="shared" si="7"/>
        <v>0</v>
      </c>
      <c r="X22" s="188">
        <f t="shared" si="8"/>
        <v>-100</v>
      </c>
      <c r="Y22" s="356">
        <v>48096412.608999997</v>
      </c>
      <c r="Z22" s="356">
        <v>54399384.001000002</v>
      </c>
      <c r="AA22" s="357">
        <f t="shared" si="9"/>
        <v>13.104868014253036</v>
      </c>
      <c r="AB22" s="63">
        <f t="shared" si="10"/>
        <v>-4861787.8879999965</v>
      </c>
      <c r="AC22" s="63">
        <f t="shared" si="11"/>
        <v>0</v>
      </c>
      <c r="AD22" s="64">
        <f t="shared" si="12"/>
        <v>-100</v>
      </c>
      <c r="AE22" s="361">
        <v>10086416.697000001</v>
      </c>
      <c r="AF22" s="65">
        <v>9401855.368999999</v>
      </c>
      <c r="AG22" s="65">
        <v>8194990.1480000019</v>
      </c>
      <c r="AH22" s="60">
        <f t="shared" si="13"/>
        <v>2482712.9780000001</v>
      </c>
      <c r="AI22" s="63"/>
      <c r="AJ22" s="63"/>
      <c r="AK22" s="63"/>
      <c r="AL22" s="66"/>
      <c r="AM22" s="63"/>
      <c r="AN22" s="63"/>
      <c r="AO22" s="63"/>
      <c r="AP22" s="63"/>
      <c r="AQ22" s="67">
        <f t="shared" si="14"/>
        <v>-69.704503200581527</v>
      </c>
      <c r="AR22" s="356">
        <v>43234624.721000001</v>
      </c>
      <c r="AS22" s="356">
        <v>30165975.192000002</v>
      </c>
      <c r="AT22" s="357">
        <f t="shared" si="15"/>
        <v>-30.22727643256788</v>
      </c>
      <c r="AU22" s="201">
        <f t="shared" si="32"/>
        <v>1.1459491273136997</v>
      </c>
      <c r="AV22" s="362"/>
      <c r="AW22" s="368">
        <v>17</v>
      </c>
      <c r="AX22" s="364" t="s">
        <v>519</v>
      </c>
      <c r="AY22" s="351"/>
      <c r="AZ22" s="351"/>
      <c r="BA22" s="352">
        <v>51062056.399999999</v>
      </c>
      <c r="BB22" s="352">
        <v>42400858.825000003</v>
      </c>
      <c r="BC22" s="352">
        <v>37763376.618000001</v>
      </c>
      <c r="BD22" s="352">
        <v>42559382.956</v>
      </c>
      <c r="BE22" s="352">
        <v>46510198.218000002</v>
      </c>
      <c r="BF22" s="367">
        <f t="shared" si="16"/>
        <v>9.2830651846727914</v>
      </c>
      <c r="BG22" s="355">
        <f t="shared" si="17"/>
        <v>-1.8134399557874019</v>
      </c>
      <c r="BH22" s="365">
        <v>15296647.92</v>
      </c>
      <c r="BI22" s="365">
        <v>14521405.365</v>
      </c>
      <c r="BJ22" s="357">
        <f t="shared" si="18"/>
        <v>-5.0680551651214296</v>
      </c>
      <c r="BK22" s="196">
        <f t="shared" si="19"/>
        <v>4643370.9110000003</v>
      </c>
      <c r="BL22" s="196">
        <f t="shared" si="20"/>
        <v>1379549.8899999987</v>
      </c>
      <c r="BM22" s="201">
        <f t="shared" si="21"/>
        <v>-70.289905406180495</v>
      </c>
      <c r="BN22" s="358">
        <v>11648919.829000002</v>
      </c>
      <c r="BO22" s="358">
        <v>7650329.298000006</v>
      </c>
      <c r="BP22" s="236">
        <v>-34.325848144696636</v>
      </c>
      <c r="BQ22" s="359">
        <f t="shared" si="22"/>
        <v>-12850515.880000001</v>
      </c>
      <c r="BR22" s="62">
        <f t="shared" si="23"/>
        <v>0</v>
      </c>
      <c r="BS22" s="188">
        <f t="shared" si="24"/>
        <v>-100</v>
      </c>
      <c r="BT22" s="365">
        <v>19940018.831</v>
      </c>
      <c r="BU22" s="365">
        <v>24199284.723000001</v>
      </c>
      <c r="BV22" s="357">
        <f t="shared" si="25"/>
        <v>21.36039051968336</v>
      </c>
      <c r="BW22" s="63">
        <f t="shared" si="26"/>
        <v>-1201596.050999999</v>
      </c>
      <c r="BX22" s="63">
        <f t="shared" si="27"/>
        <v>0</v>
      </c>
      <c r="BY22" s="64">
        <f t="shared" si="28"/>
        <v>-100</v>
      </c>
      <c r="BZ22" s="365">
        <v>5295820.0650000004</v>
      </c>
      <c r="CA22" s="65">
        <v>4855794.21</v>
      </c>
      <c r="CB22" s="65">
        <v>4369791.0900000008</v>
      </c>
      <c r="CC22" s="60">
        <f t="shared" si="29"/>
        <v>1379549.8899999987</v>
      </c>
      <c r="CD22" s="63"/>
      <c r="CE22" s="63"/>
      <c r="CF22" s="63"/>
      <c r="CG22" s="66"/>
      <c r="CH22" s="63"/>
      <c r="CI22" s="63"/>
      <c r="CJ22" s="63"/>
      <c r="CK22" s="63"/>
      <c r="CL22" s="67">
        <f t="shared" si="30"/>
        <v>-68.429843404710709</v>
      </c>
      <c r="CM22" s="365">
        <v>18738422.780000001</v>
      </c>
      <c r="CN22" s="365">
        <v>15900955.255000001</v>
      </c>
      <c r="CO22" s="357">
        <f t="shared" si="31"/>
        <v>-15.14250990231954</v>
      </c>
      <c r="CP22" s="201">
        <f t="shared" si="33"/>
        <v>1.4221966320956039</v>
      </c>
    </row>
    <row r="23" spans="1:94" s="69" customFormat="1" ht="18" customHeight="1" x14ac:dyDescent="0.25">
      <c r="A23" s="348"/>
      <c r="B23" s="366">
        <v>18</v>
      </c>
      <c r="C23" s="350" t="s">
        <v>520</v>
      </c>
      <c r="D23" s="351"/>
      <c r="E23" s="351"/>
      <c r="F23" s="361">
        <v>108053996.388</v>
      </c>
      <c r="G23" s="361">
        <v>119398793.994</v>
      </c>
      <c r="H23" s="353">
        <v>132137017.844</v>
      </c>
      <c r="I23" s="353">
        <v>152913949.72400001</v>
      </c>
      <c r="J23" s="353">
        <v>135480033.82600001</v>
      </c>
      <c r="K23" s="367">
        <f t="shared" si="0"/>
        <v>-11.401128497084221</v>
      </c>
      <c r="L23" s="355">
        <f t="shared" si="1"/>
        <v>7.2485944152551554</v>
      </c>
      <c r="M23" s="356">
        <v>41226382.787</v>
      </c>
      <c r="N23" s="356">
        <v>24292892.456</v>
      </c>
      <c r="O23" s="357">
        <f t="shared" si="2"/>
        <v>-41.074402327481593</v>
      </c>
      <c r="P23" s="196">
        <f t="shared" si="3"/>
        <v>33689509.294999897</v>
      </c>
      <c r="Q23" s="196">
        <f t="shared" si="4"/>
        <v>2996248.4800000004</v>
      </c>
      <c r="R23" s="201">
        <f t="shared" si="5"/>
        <v>-91.106286370146989</v>
      </c>
      <c r="S23" s="358">
        <v>40240980.790000089</v>
      </c>
      <c r="T23" s="358">
        <v>30853341.284000002</v>
      </c>
      <c r="U23" s="236">
        <v>-23.32855542212063</v>
      </c>
      <c r="V23" s="359">
        <f t="shared" si="6"/>
        <v>-63697383.214999989</v>
      </c>
      <c r="W23" s="62">
        <f t="shared" si="7"/>
        <v>0</v>
      </c>
      <c r="X23" s="188">
        <f t="shared" si="8"/>
        <v>-100</v>
      </c>
      <c r="Y23" s="356">
        <v>74915892.081999898</v>
      </c>
      <c r="Z23" s="356">
        <v>73248512.620000005</v>
      </c>
      <c r="AA23" s="357">
        <f t="shared" si="9"/>
        <v>-2.2256685673246035</v>
      </c>
      <c r="AB23" s="63">
        <f t="shared" si="10"/>
        <v>-23456402.4249999</v>
      </c>
      <c r="AC23" s="63">
        <f t="shared" si="11"/>
        <v>0</v>
      </c>
      <c r="AD23" s="64">
        <f t="shared" si="12"/>
        <v>-100</v>
      </c>
      <c r="AE23" s="369">
        <v>8649880.8430000003</v>
      </c>
      <c r="AF23" s="65">
        <v>9818763.2229999993</v>
      </c>
      <c r="AG23" s="65">
        <v>5824248.3900000006</v>
      </c>
      <c r="AH23" s="60">
        <f t="shared" si="13"/>
        <v>2996248.4800000004</v>
      </c>
      <c r="AI23" s="63"/>
      <c r="AJ23" s="63"/>
      <c r="AK23" s="63"/>
      <c r="AL23" s="66"/>
      <c r="AM23" s="63"/>
      <c r="AN23" s="63"/>
      <c r="AO23" s="63"/>
      <c r="AP23" s="63"/>
      <c r="AQ23" s="67">
        <f t="shared" si="14"/>
        <v>-48.555619895187881</v>
      </c>
      <c r="AR23" s="356">
        <v>51459489.656999998</v>
      </c>
      <c r="AS23" s="356">
        <v>27289140.936000001</v>
      </c>
      <c r="AT23" s="357">
        <f t="shared" si="15"/>
        <v>-46.969662703819921</v>
      </c>
      <c r="AU23" s="201">
        <f t="shared" si="32"/>
        <v>1.036663560243299</v>
      </c>
      <c r="AV23" s="362"/>
      <c r="AW23" s="368">
        <v>18</v>
      </c>
      <c r="AX23" s="364" t="s">
        <v>520</v>
      </c>
      <c r="AY23" s="351"/>
      <c r="AZ23" s="351"/>
      <c r="BA23" s="352">
        <v>46686110.957000002</v>
      </c>
      <c r="BB23" s="352">
        <v>53036305.556999996</v>
      </c>
      <c r="BC23" s="352">
        <v>58978594.787</v>
      </c>
      <c r="BD23" s="352">
        <v>68495265.627000004</v>
      </c>
      <c r="BE23" s="352">
        <v>66017697.009999998</v>
      </c>
      <c r="BF23" s="367">
        <f t="shared" si="16"/>
        <v>-3.6171384902599439</v>
      </c>
      <c r="BG23" s="355">
        <f t="shared" si="17"/>
        <v>9.9520329109248848</v>
      </c>
      <c r="BH23" s="365">
        <v>19298882.506000001</v>
      </c>
      <c r="BI23" s="365">
        <v>12786742.085000001</v>
      </c>
      <c r="BJ23" s="357">
        <f t="shared" si="18"/>
        <v>-33.743614009647359</v>
      </c>
      <c r="BK23" s="196">
        <f t="shared" si="19"/>
        <v>13406171.969999999</v>
      </c>
      <c r="BL23" s="196">
        <f t="shared" si="20"/>
        <v>950932.53299999982</v>
      </c>
      <c r="BM23" s="201">
        <f t="shared" si="21"/>
        <v>-92.906755670985177</v>
      </c>
      <c r="BN23" s="358">
        <v>17091486.169000007</v>
      </c>
      <c r="BO23" s="358">
        <v>14686982.190000005</v>
      </c>
      <c r="BP23" s="236">
        <v>-14.068431236607234</v>
      </c>
      <c r="BQ23" s="359">
        <f t="shared" si="22"/>
        <v>-25691196.779000007</v>
      </c>
      <c r="BR23" s="62">
        <f t="shared" si="23"/>
        <v>0</v>
      </c>
      <c r="BS23" s="188">
        <f t="shared" si="24"/>
        <v>-100</v>
      </c>
      <c r="BT23" s="365">
        <v>32705054.476</v>
      </c>
      <c r="BU23" s="365">
        <v>34486835.785999998</v>
      </c>
      <c r="BV23" s="357">
        <f t="shared" si="25"/>
        <v>5.4480303994219792</v>
      </c>
      <c r="BW23" s="63">
        <f t="shared" si="26"/>
        <v>-8599710.6099999994</v>
      </c>
      <c r="BX23" s="63">
        <f t="shared" si="27"/>
        <v>0</v>
      </c>
      <c r="BY23" s="64">
        <f t="shared" si="28"/>
        <v>-100</v>
      </c>
      <c r="BZ23" s="365">
        <v>4427057.0640000002</v>
      </c>
      <c r="CA23" s="65">
        <v>5273413.4950000001</v>
      </c>
      <c r="CB23" s="65">
        <v>3086271.5260000005</v>
      </c>
      <c r="CC23" s="60">
        <f t="shared" si="29"/>
        <v>950932.53299999982</v>
      </c>
      <c r="CD23" s="63"/>
      <c r="CE23" s="63"/>
      <c r="CF23" s="63"/>
      <c r="CG23" s="66"/>
      <c r="CH23" s="63"/>
      <c r="CI23" s="63"/>
      <c r="CJ23" s="63"/>
      <c r="CK23" s="63"/>
      <c r="CL23" s="67">
        <f t="shared" si="30"/>
        <v>-69.188306181456838</v>
      </c>
      <c r="CM23" s="365">
        <v>24105343.866</v>
      </c>
      <c r="CN23" s="365">
        <v>13737674.618000001</v>
      </c>
      <c r="CO23" s="357">
        <f t="shared" si="31"/>
        <v>-43.009837592996732</v>
      </c>
      <c r="CP23" s="201">
        <f t="shared" si="33"/>
        <v>1.2287107448089514</v>
      </c>
    </row>
    <row r="24" spans="1:94" s="69" customFormat="1" ht="18" customHeight="1" x14ac:dyDescent="0.25">
      <c r="A24" s="348"/>
      <c r="B24" s="366">
        <v>19</v>
      </c>
      <c r="C24" s="350" t="s">
        <v>521</v>
      </c>
      <c r="D24" s="351"/>
      <c r="E24" s="351"/>
      <c r="F24" s="352">
        <v>97806100.596999899</v>
      </c>
      <c r="G24" s="352">
        <v>81602866.143999904</v>
      </c>
      <c r="H24" s="353">
        <v>83970966.546000004</v>
      </c>
      <c r="I24" s="353">
        <v>96175271.366000101</v>
      </c>
      <c r="J24" s="353">
        <v>90994457.787</v>
      </c>
      <c r="K24" s="367">
        <f t="shared" si="0"/>
        <v>-5.3868458132904449</v>
      </c>
      <c r="L24" s="355">
        <f t="shared" si="1"/>
        <v>0.19951056022765101</v>
      </c>
      <c r="M24" s="356">
        <v>21921061.502</v>
      </c>
      <c r="N24" s="356">
        <v>19261385.215999998</v>
      </c>
      <c r="O24" s="357">
        <f t="shared" si="2"/>
        <v>-12.132972145337682</v>
      </c>
      <c r="P24" s="196">
        <f t="shared" si="3"/>
        <v>27191743.039000001</v>
      </c>
      <c r="Q24" s="196">
        <f t="shared" si="4"/>
        <v>5771930.1400000006</v>
      </c>
      <c r="R24" s="201">
        <f t="shared" si="5"/>
        <v>-78.773224902421447</v>
      </c>
      <c r="S24" s="358">
        <v>23730611.616000097</v>
      </c>
      <c r="T24" s="358">
        <v>20500341.765000008</v>
      </c>
      <c r="U24" s="236">
        <v>-13.612248614873948</v>
      </c>
      <c r="V24" s="359">
        <f t="shared" si="6"/>
        <v>-42144805.254000098</v>
      </c>
      <c r="W24" s="62">
        <f t="shared" si="7"/>
        <v>0</v>
      </c>
      <c r="X24" s="188">
        <f t="shared" si="8"/>
        <v>-100</v>
      </c>
      <c r="Y24" s="356">
        <v>49112804.541000001</v>
      </c>
      <c r="Z24" s="356">
        <v>47010726.295999996</v>
      </c>
      <c r="AA24" s="357">
        <f t="shared" si="9"/>
        <v>-4.2801022353450877</v>
      </c>
      <c r="AB24" s="63">
        <f t="shared" si="10"/>
        <v>-18414193.638</v>
      </c>
      <c r="AC24" s="63">
        <f t="shared" si="11"/>
        <v>0</v>
      </c>
      <c r="AD24" s="64">
        <f t="shared" si="12"/>
        <v>-100</v>
      </c>
      <c r="AE24" s="361">
        <v>5983080.034</v>
      </c>
      <c r="AF24" s="65">
        <v>6902691.3829999994</v>
      </c>
      <c r="AG24" s="65">
        <v>6375613.7989999987</v>
      </c>
      <c r="AH24" s="60">
        <f t="shared" si="13"/>
        <v>5771930.1400000006</v>
      </c>
      <c r="AI24" s="63"/>
      <c r="AJ24" s="63"/>
      <c r="AK24" s="63"/>
      <c r="AL24" s="66"/>
      <c r="AM24" s="63"/>
      <c r="AN24" s="63"/>
      <c r="AO24" s="63"/>
      <c r="AP24" s="63"/>
      <c r="AQ24" s="67">
        <f t="shared" si="14"/>
        <v>-9.4686359310955215</v>
      </c>
      <c r="AR24" s="356">
        <v>30698610.903000001</v>
      </c>
      <c r="AS24" s="356">
        <v>25033315.355999999</v>
      </c>
      <c r="AT24" s="357">
        <f t="shared" si="15"/>
        <v>-18.454566445696617</v>
      </c>
      <c r="AU24" s="201">
        <f t="shared" si="32"/>
        <v>0.95096895437295803</v>
      </c>
      <c r="AV24" s="362"/>
      <c r="AW24" s="368">
        <v>19</v>
      </c>
      <c r="AX24" s="364" t="s">
        <v>521</v>
      </c>
      <c r="AY24" s="351"/>
      <c r="AZ24" s="351"/>
      <c r="BA24" s="352">
        <v>25875832.714000002</v>
      </c>
      <c r="BB24" s="352">
        <v>25541427.563000001</v>
      </c>
      <c r="BC24" s="352">
        <v>22417099.719999999</v>
      </c>
      <c r="BD24" s="352">
        <v>24989604.063999999</v>
      </c>
      <c r="BE24" s="352">
        <v>19641021.662999999</v>
      </c>
      <c r="BF24" s="367">
        <f t="shared" si="16"/>
        <v>-21.403229868316174</v>
      </c>
      <c r="BG24" s="355">
        <f t="shared" si="17"/>
        <v>-5.5710047346251059</v>
      </c>
      <c r="BH24" s="365">
        <v>5064389.3689999999</v>
      </c>
      <c r="BI24" s="365">
        <v>4579532.5389999999</v>
      </c>
      <c r="BJ24" s="357">
        <f t="shared" si="18"/>
        <v>-9.5738458217271418</v>
      </c>
      <c r="BK24" s="196">
        <f t="shared" si="19"/>
        <v>7234393.0459999992</v>
      </c>
      <c r="BL24" s="196">
        <f t="shared" si="20"/>
        <v>1237254.5710000009</v>
      </c>
      <c r="BM24" s="201">
        <f t="shared" si="21"/>
        <v>-82.897603667192271</v>
      </c>
      <c r="BN24" s="358">
        <v>6613898.8900000006</v>
      </c>
      <c r="BO24" s="358">
        <v>4523691.2400000012</v>
      </c>
      <c r="BP24" s="236">
        <v>-31.603259813365536</v>
      </c>
      <c r="BQ24" s="359">
        <f t="shared" si="22"/>
        <v>-12031839.789999999</v>
      </c>
      <c r="BR24" s="62">
        <f t="shared" si="23"/>
        <v>0</v>
      </c>
      <c r="BS24" s="188">
        <f t="shared" si="24"/>
        <v>-100</v>
      </c>
      <c r="BT24" s="365">
        <v>12298782.414999999</v>
      </c>
      <c r="BU24" s="365">
        <v>10245407.421</v>
      </c>
      <c r="BV24" s="357">
        <f t="shared" si="25"/>
        <v>-16.695758366256122</v>
      </c>
      <c r="BW24" s="63">
        <f t="shared" si="26"/>
        <v>-5417940.8999999994</v>
      </c>
      <c r="BX24" s="63">
        <f t="shared" si="27"/>
        <v>0</v>
      </c>
      <c r="BY24" s="64">
        <f t="shared" si="28"/>
        <v>-100</v>
      </c>
      <c r="BZ24" s="365">
        <v>1498933.0449999999</v>
      </c>
      <c r="CA24" s="65">
        <v>1526670.3450000002</v>
      </c>
      <c r="CB24" s="65">
        <v>1553929.1489999997</v>
      </c>
      <c r="CC24" s="60">
        <f t="shared" si="29"/>
        <v>1237254.5710000009</v>
      </c>
      <c r="CD24" s="63"/>
      <c r="CE24" s="63"/>
      <c r="CF24" s="63"/>
      <c r="CG24" s="66"/>
      <c r="CH24" s="63"/>
      <c r="CI24" s="63"/>
      <c r="CJ24" s="63"/>
      <c r="CK24" s="63"/>
      <c r="CL24" s="67">
        <f t="shared" si="30"/>
        <v>-20.378958603343563</v>
      </c>
      <c r="CM24" s="365">
        <v>6880841.5149999997</v>
      </c>
      <c r="CN24" s="365">
        <v>5816787.1100000003</v>
      </c>
      <c r="CO24" s="357">
        <f t="shared" si="31"/>
        <v>-15.464015595772654</v>
      </c>
      <c r="CP24" s="201">
        <f t="shared" si="33"/>
        <v>0.5202589973239391</v>
      </c>
    </row>
    <row r="25" spans="1:94" s="69" customFormat="1" ht="18" customHeight="1" x14ac:dyDescent="0.25">
      <c r="A25" s="348"/>
      <c r="B25" s="366">
        <v>20</v>
      </c>
      <c r="C25" s="350" t="s">
        <v>522</v>
      </c>
      <c r="D25" s="351"/>
      <c r="E25" s="351"/>
      <c r="F25" s="361">
        <v>21075336.585000001</v>
      </c>
      <c r="G25" s="361">
        <v>29160219.333000001</v>
      </c>
      <c r="H25" s="353">
        <v>44618315.596000001</v>
      </c>
      <c r="I25" s="353">
        <v>56587771.965000004</v>
      </c>
      <c r="J25" s="353">
        <v>73053216.034999996</v>
      </c>
      <c r="K25" s="367">
        <f t="shared" si="0"/>
        <v>29.097176825028566</v>
      </c>
      <c r="L25" s="355">
        <f t="shared" si="1"/>
        <v>37.014378454619418</v>
      </c>
      <c r="M25" s="356">
        <v>19226351.458000001</v>
      </c>
      <c r="N25" s="356">
        <v>19163589.798</v>
      </c>
      <c r="O25" s="357">
        <f t="shared" si="2"/>
        <v>-0.32643562215692928</v>
      </c>
      <c r="P25" s="196">
        <f t="shared" si="3"/>
        <v>6939485.2850000001</v>
      </c>
      <c r="Q25" s="196">
        <f t="shared" si="4"/>
        <v>4825749.4759999979</v>
      </c>
      <c r="R25" s="201">
        <f t="shared" si="5"/>
        <v>-30.459547389904181</v>
      </c>
      <c r="S25" s="358">
        <v>16712595.827000001</v>
      </c>
      <c r="T25" s="358">
        <v>21043740.426999994</v>
      </c>
      <c r="U25" s="236">
        <v>25.915451105463937</v>
      </c>
      <c r="V25" s="359">
        <f t="shared" si="6"/>
        <v>-18031867.658</v>
      </c>
      <c r="W25" s="62">
        <f t="shared" si="7"/>
        <v>0</v>
      </c>
      <c r="X25" s="188">
        <f t="shared" si="8"/>
        <v>-100</v>
      </c>
      <c r="Y25" s="356">
        <v>26165836.743000001</v>
      </c>
      <c r="Z25" s="356">
        <v>33890398.402000003</v>
      </c>
      <c r="AA25" s="357">
        <f t="shared" si="9"/>
        <v>29.521554135151096</v>
      </c>
      <c r="AB25" s="63">
        <f t="shared" si="10"/>
        <v>-1319271.8310000002</v>
      </c>
      <c r="AC25" s="63">
        <f t="shared" si="11"/>
        <v>0</v>
      </c>
      <c r="AD25" s="64">
        <f t="shared" si="12"/>
        <v>-100</v>
      </c>
      <c r="AE25" s="369">
        <v>7888308.534</v>
      </c>
      <c r="AF25" s="65">
        <v>5751796.6510000005</v>
      </c>
      <c r="AG25" s="65">
        <v>5523484.6129999999</v>
      </c>
      <c r="AH25" s="60">
        <f t="shared" si="13"/>
        <v>4825749.4759999979</v>
      </c>
      <c r="AI25" s="63"/>
      <c r="AJ25" s="63"/>
      <c r="AK25" s="63"/>
      <c r="AL25" s="66"/>
      <c r="AM25" s="63"/>
      <c r="AN25" s="63"/>
      <c r="AO25" s="63"/>
      <c r="AP25" s="63"/>
      <c r="AQ25" s="67">
        <f t="shared" si="14"/>
        <v>-12.632154987049693</v>
      </c>
      <c r="AR25" s="356">
        <v>24846564.912</v>
      </c>
      <c r="AS25" s="356">
        <v>23989339.274</v>
      </c>
      <c r="AT25" s="357">
        <f t="shared" si="15"/>
        <v>-3.4500770671361134</v>
      </c>
      <c r="AU25" s="201">
        <f t="shared" si="32"/>
        <v>0.91131025040301172</v>
      </c>
      <c r="AV25" s="362"/>
      <c r="AW25" s="368">
        <v>20</v>
      </c>
      <c r="AX25" s="364" t="s">
        <v>522</v>
      </c>
      <c r="AY25" s="351"/>
      <c r="AZ25" s="351"/>
      <c r="BA25" s="352">
        <v>6639392.6040000003</v>
      </c>
      <c r="BB25" s="352">
        <v>8835409.6239999905</v>
      </c>
      <c r="BC25" s="352">
        <v>9493073.0219999906</v>
      </c>
      <c r="BD25" s="352">
        <v>13144148.461999999</v>
      </c>
      <c r="BE25" s="352">
        <v>13760712.944</v>
      </c>
      <c r="BF25" s="367">
        <f t="shared" si="16"/>
        <v>4.6907906113697759</v>
      </c>
      <c r="BG25" s="355">
        <f t="shared" si="17"/>
        <v>20.379654820708581</v>
      </c>
      <c r="BH25" s="365">
        <v>3392746.7370000002</v>
      </c>
      <c r="BI25" s="365">
        <v>4522738.7949999999</v>
      </c>
      <c r="BJ25" s="357">
        <f t="shared" si="18"/>
        <v>33.306112881245689</v>
      </c>
      <c r="BK25" s="196">
        <f t="shared" si="19"/>
        <v>2675526.0649999999</v>
      </c>
      <c r="BL25" s="196">
        <f t="shared" si="20"/>
        <v>668294.40199999977</v>
      </c>
      <c r="BM25" s="201">
        <f t="shared" si="21"/>
        <v>-75.021943880782189</v>
      </c>
      <c r="BN25" s="358">
        <v>4498342.7129999995</v>
      </c>
      <c r="BO25" s="358">
        <v>4011775.6890000002</v>
      </c>
      <c r="BP25" s="236">
        <v>-10.81658412983616</v>
      </c>
      <c r="BQ25" s="359">
        <f t="shared" si="22"/>
        <v>-6089828.4709999999</v>
      </c>
      <c r="BR25" s="62">
        <f t="shared" si="23"/>
        <v>0</v>
      </c>
      <c r="BS25" s="188">
        <f t="shared" si="24"/>
        <v>-100</v>
      </c>
      <c r="BT25" s="365">
        <v>6068272.8020000001</v>
      </c>
      <c r="BU25" s="365">
        <v>6217026.7570000002</v>
      </c>
      <c r="BV25" s="357">
        <f t="shared" si="25"/>
        <v>2.451339283081889</v>
      </c>
      <c r="BW25" s="63">
        <f t="shared" si="26"/>
        <v>-1591485.7580000004</v>
      </c>
      <c r="BX25" s="63">
        <f t="shared" si="27"/>
        <v>0</v>
      </c>
      <c r="BY25" s="64">
        <f t="shared" si="28"/>
        <v>-100</v>
      </c>
      <c r="BZ25" s="365">
        <v>1603074.307</v>
      </c>
      <c r="CA25" s="65">
        <v>1454266.1230000001</v>
      </c>
      <c r="CB25" s="65">
        <v>1465398.3649999998</v>
      </c>
      <c r="CC25" s="60">
        <f t="shared" si="29"/>
        <v>668294.40199999977</v>
      </c>
      <c r="CD25" s="63"/>
      <c r="CE25" s="63"/>
      <c r="CF25" s="63"/>
      <c r="CG25" s="66"/>
      <c r="CH25" s="63"/>
      <c r="CI25" s="63"/>
      <c r="CJ25" s="63"/>
      <c r="CK25" s="63"/>
      <c r="CL25" s="67">
        <f t="shared" si="30"/>
        <v>-54.395035646160295</v>
      </c>
      <c r="CM25" s="365">
        <v>4476787.0439999998</v>
      </c>
      <c r="CN25" s="365">
        <v>5191033.1969999997</v>
      </c>
      <c r="CO25" s="357">
        <f t="shared" si="31"/>
        <v>15.954436652448459</v>
      </c>
      <c r="CP25" s="201">
        <f t="shared" si="33"/>
        <v>0.46429096940879822</v>
      </c>
    </row>
    <row r="26" spans="1:94" s="69" customFormat="1" ht="18" customHeight="1" x14ac:dyDescent="0.25">
      <c r="A26" s="348"/>
      <c r="B26" s="366">
        <v>21</v>
      </c>
      <c r="C26" s="350" t="s">
        <v>523</v>
      </c>
      <c r="D26" s="351"/>
      <c r="E26" s="351"/>
      <c r="F26" s="352">
        <v>66353285.770000003</v>
      </c>
      <c r="G26" s="352">
        <v>60928409.751000002</v>
      </c>
      <c r="H26" s="353">
        <v>66415760.465999998</v>
      </c>
      <c r="I26" s="353">
        <v>79262026.540999994</v>
      </c>
      <c r="J26" s="353">
        <v>86319269.202000007</v>
      </c>
      <c r="K26" s="367">
        <f t="shared" si="0"/>
        <v>8.9036868838440579</v>
      </c>
      <c r="L26" s="355">
        <f t="shared" si="1"/>
        <v>8.2115448419265817</v>
      </c>
      <c r="M26" s="356">
        <v>18287947.362</v>
      </c>
      <c r="N26" s="356">
        <v>17206744.824999999</v>
      </c>
      <c r="O26" s="357">
        <f t="shared" si="2"/>
        <v>-5.9121043799951005</v>
      </c>
      <c r="P26" s="196">
        <f t="shared" si="3"/>
        <v>17311145.173999999</v>
      </c>
      <c r="Q26" s="196">
        <f t="shared" si="4"/>
        <v>5964214.921000002</v>
      </c>
      <c r="R26" s="201">
        <f t="shared" si="5"/>
        <v>-65.546964911612022</v>
      </c>
      <c r="S26" s="358">
        <v>22469657.838</v>
      </c>
      <c r="T26" s="358">
        <v>26730162.441999994</v>
      </c>
      <c r="U26" s="236">
        <v>18.961145891570986</v>
      </c>
      <c r="V26" s="359">
        <f t="shared" si="6"/>
        <v>-32666038.491999999</v>
      </c>
      <c r="W26" s="62">
        <f t="shared" si="7"/>
        <v>0</v>
      </c>
      <c r="X26" s="188">
        <f t="shared" si="8"/>
        <v>-100</v>
      </c>
      <c r="Y26" s="356">
        <v>35599092.535999998</v>
      </c>
      <c r="Z26" s="356">
        <v>38595307.218000002</v>
      </c>
      <c r="AA26" s="357">
        <f t="shared" si="9"/>
        <v>8.4165479189393579</v>
      </c>
      <c r="AB26" s="63">
        <f t="shared" si="10"/>
        <v>-10196380.653999999</v>
      </c>
      <c r="AC26" s="63">
        <f t="shared" si="11"/>
        <v>0</v>
      </c>
      <c r="AD26" s="64">
        <f t="shared" si="12"/>
        <v>-100</v>
      </c>
      <c r="AE26" s="361">
        <v>5957609.0140000004</v>
      </c>
      <c r="AF26" s="65">
        <v>6329683.4809999987</v>
      </c>
      <c r="AG26" s="65">
        <v>4919452.33</v>
      </c>
      <c r="AH26" s="60">
        <f t="shared" si="13"/>
        <v>5964214.921000002</v>
      </c>
      <c r="AI26" s="63"/>
      <c r="AJ26" s="63"/>
      <c r="AK26" s="63"/>
      <c r="AL26" s="66"/>
      <c r="AM26" s="63"/>
      <c r="AN26" s="63"/>
      <c r="AO26" s="63"/>
      <c r="AP26" s="63"/>
      <c r="AQ26" s="67">
        <f t="shared" si="14"/>
        <v>21.237376051573648</v>
      </c>
      <c r="AR26" s="356">
        <v>25402711.881999999</v>
      </c>
      <c r="AS26" s="356">
        <v>23170959.745999999</v>
      </c>
      <c r="AT26" s="357">
        <f t="shared" si="15"/>
        <v>-8.7854877320456009</v>
      </c>
      <c r="AU26" s="201">
        <f t="shared" si="32"/>
        <v>0.8802215387020319</v>
      </c>
      <c r="AV26" s="362"/>
      <c r="AW26" s="368">
        <v>21</v>
      </c>
      <c r="AX26" s="364" t="s">
        <v>523</v>
      </c>
      <c r="AY26" s="351"/>
      <c r="AZ26" s="351"/>
      <c r="BA26" s="352">
        <v>15327584.390000001</v>
      </c>
      <c r="BB26" s="352">
        <v>13793457.429</v>
      </c>
      <c r="BC26" s="352">
        <v>11181845.774</v>
      </c>
      <c r="BD26" s="352">
        <v>10971811.176999999</v>
      </c>
      <c r="BE26" s="352">
        <v>12431057.612</v>
      </c>
      <c r="BF26" s="367">
        <f t="shared" si="16"/>
        <v>13.299959427473482</v>
      </c>
      <c r="BG26" s="355">
        <f t="shared" si="17"/>
        <v>-6.2724227287259993</v>
      </c>
      <c r="BH26" s="365">
        <v>3152385.8930000002</v>
      </c>
      <c r="BI26" s="365">
        <v>2991316.3870000001</v>
      </c>
      <c r="BJ26" s="357">
        <f t="shared" si="18"/>
        <v>-5.1094476205359687</v>
      </c>
      <c r="BK26" s="196">
        <f t="shared" si="19"/>
        <v>2938488.1049999995</v>
      </c>
      <c r="BL26" s="196">
        <f t="shared" si="20"/>
        <v>1154439.3029999996</v>
      </c>
      <c r="BM26" s="201">
        <f t="shared" si="21"/>
        <v>-60.713153780147778</v>
      </c>
      <c r="BN26" s="358">
        <v>2369819.8949999996</v>
      </c>
      <c r="BO26" s="358">
        <v>3317823.8619999997</v>
      </c>
      <c r="BP26" s="236">
        <v>40.003207374541866</v>
      </c>
      <c r="BQ26" s="359">
        <f t="shared" si="22"/>
        <v>-4087097.3469999991</v>
      </c>
      <c r="BR26" s="62">
        <f t="shared" si="23"/>
        <v>0</v>
      </c>
      <c r="BS26" s="188">
        <f t="shared" si="24"/>
        <v>-100</v>
      </c>
      <c r="BT26" s="365">
        <v>6090873.9979999997</v>
      </c>
      <c r="BU26" s="365">
        <v>6215415.9639999997</v>
      </c>
      <c r="BV26" s="357">
        <f t="shared" si="25"/>
        <v>2.0447306255373965</v>
      </c>
      <c r="BW26" s="63">
        <f t="shared" si="26"/>
        <v>-1717277.4519999996</v>
      </c>
      <c r="BX26" s="63">
        <f t="shared" si="27"/>
        <v>0</v>
      </c>
      <c r="BY26" s="64">
        <f t="shared" si="28"/>
        <v>-100</v>
      </c>
      <c r="BZ26" s="365">
        <v>873767.2</v>
      </c>
      <c r="CA26" s="65">
        <v>987896.38599999994</v>
      </c>
      <c r="CB26" s="65">
        <v>1129652.8010000002</v>
      </c>
      <c r="CC26" s="60">
        <f t="shared" si="29"/>
        <v>1154439.3029999996</v>
      </c>
      <c r="CD26" s="63"/>
      <c r="CE26" s="63"/>
      <c r="CF26" s="63"/>
      <c r="CG26" s="66"/>
      <c r="CH26" s="63"/>
      <c r="CI26" s="63"/>
      <c r="CJ26" s="63"/>
      <c r="CK26" s="63"/>
      <c r="CL26" s="67">
        <f t="shared" si="30"/>
        <v>2.1941699235426753</v>
      </c>
      <c r="CM26" s="365">
        <v>4373596.5460000001</v>
      </c>
      <c r="CN26" s="365">
        <v>4145755.69</v>
      </c>
      <c r="CO26" s="357">
        <f t="shared" si="31"/>
        <v>-5.2094621349648405</v>
      </c>
      <c r="CP26" s="201">
        <f t="shared" si="33"/>
        <v>0.37080035037235792</v>
      </c>
    </row>
    <row r="27" spans="1:94" s="69" customFormat="1" ht="18" customHeight="1" x14ac:dyDescent="0.25">
      <c r="A27" s="348"/>
      <c r="B27" s="366">
        <v>22</v>
      </c>
      <c r="C27" s="350" t="s">
        <v>524</v>
      </c>
      <c r="D27" s="351"/>
      <c r="E27" s="351"/>
      <c r="F27" s="352">
        <v>100066255.94499999</v>
      </c>
      <c r="G27" s="352">
        <v>72525700.662999898</v>
      </c>
      <c r="H27" s="353">
        <v>77457994.658000007</v>
      </c>
      <c r="I27" s="353">
        <v>90398120.801000103</v>
      </c>
      <c r="J27" s="353">
        <v>67903162.099999994</v>
      </c>
      <c r="K27" s="367">
        <f t="shared" si="0"/>
        <v>-24.8843211580912</v>
      </c>
      <c r="L27" s="355">
        <f t="shared" si="1"/>
        <v>-5.4008538299615765</v>
      </c>
      <c r="M27" s="356">
        <v>17033696.949000001</v>
      </c>
      <c r="N27" s="356">
        <v>17234706.837000001</v>
      </c>
      <c r="O27" s="357">
        <f t="shared" si="2"/>
        <v>1.1800719984735961</v>
      </c>
      <c r="P27" s="196">
        <f t="shared" si="3"/>
        <v>29574673.995999999</v>
      </c>
      <c r="Q27" s="196">
        <f t="shared" si="4"/>
        <v>3692196.4100000011</v>
      </c>
      <c r="R27" s="201">
        <f t="shared" si="5"/>
        <v>-87.515681794161537</v>
      </c>
      <c r="S27" s="358">
        <v>22841542.589999996</v>
      </c>
      <c r="T27" s="358">
        <v>16395540.174999993</v>
      </c>
      <c r="U27" s="236">
        <v>-28.220521401308758</v>
      </c>
      <c r="V27" s="359">
        <f t="shared" si="6"/>
        <v>-46106379.372999996</v>
      </c>
      <c r="W27" s="62">
        <f t="shared" si="7"/>
        <v>0</v>
      </c>
      <c r="X27" s="188">
        <f t="shared" si="8"/>
        <v>-100</v>
      </c>
      <c r="Y27" s="356">
        <v>46608370.945</v>
      </c>
      <c r="Z27" s="356">
        <v>33375637.015999999</v>
      </c>
      <c r="AA27" s="357">
        <f t="shared" si="9"/>
        <v>-28.391324692757934</v>
      </c>
      <c r="AB27" s="63">
        <f t="shared" si="10"/>
        <v>-23264836.783</v>
      </c>
      <c r="AC27" s="63">
        <f t="shared" si="11"/>
        <v>0</v>
      </c>
      <c r="AD27" s="64">
        <f t="shared" si="12"/>
        <v>-100</v>
      </c>
      <c r="AE27" s="361">
        <v>4888147.5060000001</v>
      </c>
      <c r="AF27" s="65">
        <v>7125750.5650000004</v>
      </c>
      <c r="AG27" s="65">
        <v>5220808.7659999998</v>
      </c>
      <c r="AH27" s="60">
        <f t="shared" si="13"/>
        <v>3692196.4100000011</v>
      </c>
      <c r="AI27" s="63"/>
      <c r="AJ27" s="63"/>
      <c r="AK27" s="63"/>
      <c r="AL27" s="66"/>
      <c r="AM27" s="63"/>
      <c r="AN27" s="63"/>
      <c r="AO27" s="63"/>
      <c r="AP27" s="63"/>
      <c r="AQ27" s="67">
        <f t="shared" si="14"/>
        <v>-29.279225202710645</v>
      </c>
      <c r="AR27" s="356">
        <v>23343534.162</v>
      </c>
      <c r="AS27" s="356">
        <v>20926903.247000001</v>
      </c>
      <c r="AT27" s="357">
        <f t="shared" si="15"/>
        <v>-10.352463762466334</v>
      </c>
      <c r="AU27" s="201">
        <f t="shared" si="32"/>
        <v>0.79497401826537573</v>
      </c>
      <c r="AV27" s="362"/>
      <c r="AW27" s="368">
        <v>22</v>
      </c>
      <c r="AX27" s="364" t="s">
        <v>524</v>
      </c>
      <c r="AY27" s="351"/>
      <c r="AZ27" s="351"/>
      <c r="BA27" s="352">
        <v>57746693.049000002</v>
      </c>
      <c r="BB27" s="352">
        <v>51772034.401000001</v>
      </c>
      <c r="BC27" s="352">
        <v>41790275.740999997</v>
      </c>
      <c r="BD27" s="352">
        <v>50289791.236000001</v>
      </c>
      <c r="BE27" s="352">
        <v>30352101.749000002</v>
      </c>
      <c r="BF27" s="367">
        <f t="shared" si="16"/>
        <v>-39.645600025333941</v>
      </c>
      <c r="BG27" s="355">
        <f t="shared" si="17"/>
        <v>-12.326006210128327</v>
      </c>
      <c r="BH27" s="365">
        <v>7381616.0159999998</v>
      </c>
      <c r="BI27" s="365">
        <v>7279080.6280000098</v>
      </c>
      <c r="BJ27" s="357">
        <f t="shared" si="18"/>
        <v>-1.3890642344134367</v>
      </c>
      <c r="BK27" s="196">
        <f t="shared" si="19"/>
        <v>21681031.587000001</v>
      </c>
      <c r="BL27" s="196">
        <f t="shared" si="20"/>
        <v>1833896.1499999913</v>
      </c>
      <c r="BM27" s="201">
        <f t="shared" si="21"/>
        <v>-91.54147189610849</v>
      </c>
      <c r="BN27" s="358">
        <v>11088201.015000001</v>
      </c>
      <c r="BO27" s="358">
        <v>7846660.8509999933</v>
      </c>
      <c r="BP27" s="236">
        <v>-29.234139601319331</v>
      </c>
      <c r="BQ27" s="359">
        <f t="shared" si="22"/>
        <v>-29989139.598000001</v>
      </c>
      <c r="BR27" s="62">
        <f t="shared" si="23"/>
        <v>0</v>
      </c>
      <c r="BS27" s="188">
        <f t="shared" si="24"/>
        <v>-100</v>
      </c>
      <c r="BT27" s="365">
        <v>29062647.603</v>
      </c>
      <c r="BU27" s="365">
        <v>15482205.617000001</v>
      </c>
      <c r="BV27" s="357">
        <f t="shared" si="25"/>
        <v>-46.728165208864709</v>
      </c>
      <c r="BW27" s="63">
        <f t="shared" si="26"/>
        <v>-18900938.583000001</v>
      </c>
      <c r="BX27" s="63">
        <f t="shared" si="27"/>
        <v>0</v>
      </c>
      <c r="BY27" s="64">
        <f t="shared" si="28"/>
        <v>-100</v>
      </c>
      <c r="BZ27" s="365">
        <v>1851901.899</v>
      </c>
      <c r="CA27" s="65">
        <v>2782425.2960000001</v>
      </c>
      <c r="CB27" s="65">
        <v>2644753.4330000095</v>
      </c>
      <c r="CC27" s="60">
        <f t="shared" si="29"/>
        <v>1833896.1499999913</v>
      </c>
      <c r="CD27" s="63"/>
      <c r="CE27" s="63"/>
      <c r="CF27" s="63"/>
      <c r="CG27" s="66"/>
      <c r="CH27" s="63"/>
      <c r="CI27" s="63"/>
      <c r="CJ27" s="63"/>
      <c r="CK27" s="63"/>
      <c r="CL27" s="67">
        <f t="shared" si="30"/>
        <v>-30.659088022441573</v>
      </c>
      <c r="CM27" s="365">
        <v>10161709.02</v>
      </c>
      <c r="CN27" s="365">
        <v>9112976.7780000009</v>
      </c>
      <c r="CO27" s="357">
        <f t="shared" si="31"/>
        <v>-10.320431729898115</v>
      </c>
      <c r="CP27" s="201">
        <f t="shared" si="33"/>
        <v>0.81507335088951205</v>
      </c>
    </row>
    <row r="28" spans="1:94" s="69" customFormat="1" ht="18" customHeight="1" x14ac:dyDescent="0.25">
      <c r="A28" s="348"/>
      <c r="B28" s="366">
        <v>23</v>
      </c>
      <c r="C28" s="350" t="s">
        <v>525</v>
      </c>
      <c r="D28" s="351"/>
      <c r="E28" s="351"/>
      <c r="F28" s="361">
        <v>42094608.479999997</v>
      </c>
      <c r="G28" s="361">
        <v>60015206.972999997</v>
      </c>
      <c r="H28" s="353">
        <v>86651169.178000003</v>
      </c>
      <c r="I28" s="353">
        <v>81530585.733999997</v>
      </c>
      <c r="J28" s="353">
        <v>76596221.418999895</v>
      </c>
      <c r="K28" s="367">
        <f t="shared" si="0"/>
        <v>-6.0521634556862578</v>
      </c>
      <c r="L28" s="355">
        <f t="shared" si="1"/>
        <v>16.225681048111909</v>
      </c>
      <c r="M28" s="356">
        <v>15895841.028999999</v>
      </c>
      <c r="N28" s="356">
        <v>14341515.669</v>
      </c>
      <c r="O28" s="357">
        <f t="shared" si="2"/>
        <v>-9.7781888807539321</v>
      </c>
      <c r="P28" s="196">
        <f t="shared" si="3"/>
        <v>23697067.283</v>
      </c>
      <c r="Q28" s="196">
        <f t="shared" si="4"/>
        <v>5984213.944000002</v>
      </c>
      <c r="R28" s="201">
        <f t="shared" si="5"/>
        <v>-74.747027247996172</v>
      </c>
      <c r="S28" s="358">
        <v>20428533.397000004</v>
      </c>
      <c r="T28" s="358">
        <v>20597825.504999984</v>
      </c>
      <c r="U28" s="236">
        <v>0.82870416935971292</v>
      </c>
      <c r="V28" s="359">
        <f t="shared" si="6"/>
        <v>-37635547.891000003</v>
      </c>
      <c r="W28" s="62">
        <f t="shared" si="7"/>
        <v>0</v>
      </c>
      <c r="X28" s="188">
        <f t="shared" si="8"/>
        <v>-100</v>
      </c>
      <c r="Y28" s="356">
        <v>39592908.311999999</v>
      </c>
      <c r="Z28" s="356">
        <v>37483031.052000001</v>
      </c>
      <c r="AA28" s="357">
        <f t="shared" si="9"/>
        <v>-5.328927199218974</v>
      </c>
      <c r="AB28" s="63">
        <f t="shared" si="10"/>
        <v>-17207014.493999999</v>
      </c>
      <c r="AC28" s="63">
        <f t="shared" si="11"/>
        <v>0</v>
      </c>
      <c r="AD28" s="64">
        <f t="shared" si="12"/>
        <v>-100</v>
      </c>
      <c r="AE28" s="369">
        <v>5382676.5209999997</v>
      </c>
      <c r="AF28" s="65">
        <v>4180495.2780000009</v>
      </c>
      <c r="AG28" s="65">
        <v>4778343.8699999992</v>
      </c>
      <c r="AH28" s="60">
        <f t="shared" si="13"/>
        <v>5984213.944000002</v>
      </c>
      <c r="AI28" s="63"/>
      <c r="AJ28" s="63"/>
      <c r="AK28" s="63"/>
      <c r="AL28" s="66"/>
      <c r="AM28" s="63"/>
      <c r="AN28" s="63"/>
      <c r="AO28" s="63"/>
      <c r="AP28" s="63"/>
      <c r="AQ28" s="67">
        <f t="shared" si="14"/>
        <v>25.236150993042767</v>
      </c>
      <c r="AR28" s="356">
        <v>22385893.818</v>
      </c>
      <c r="AS28" s="356">
        <v>20325729.613000002</v>
      </c>
      <c r="AT28" s="357">
        <f t="shared" si="15"/>
        <v>-9.2029571021348531</v>
      </c>
      <c r="AU28" s="201">
        <f t="shared" si="32"/>
        <v>0.77213655331151576</v>
      </c>
      <c r="AV28" s="362"/>
      <c r="AW28" s="368">
        <v>23</v>
      </c>
      <c r="AX28" s="364" t="s">
        <v>525</v>
      </c>
      <c r="AY28" s="351"/>
      <c r="AZ28" s="351"/>
      <c r="BA28" s="352">
        <v>29849767.511</v>
      </c>
      <c r="BB28" s="352">
        <v>22232520.228999998</v>
      </c>
      <c r="BC28" s="352">
        <v>18602401.807</v>
      </c>
      <c r="BD28" s="352">
        <v>15878794.512</v>
      </c>
      <c r="BE28" s="352">
        <v>15253901.359999999</v>
      </c>
      <c r="BF28" s="367">
        <f t="shared" si="16"/>
        <v>-3.9353941606067977</v>
      </c>
      <c r="BG28" s="355">
        <f t="shared" si="17"/>
        <v>-15.45831891476179</v>
      </c>
      <c r="BH28" s="365">
        <v>3451119.4789999998</v>
      </c>
      <c r="BI28" s="365">
        <v>2592202.5920000002</v>
      </c>
      <c r="BJ28" s="357">
        <f t="shared" si="18"/>
        <v>-24.888065806660521</v>
      </c>
      <c r="BK28" s="196">
        <f t="shared" si="19"/>
        <v>3995392.5010000006</v>
      </c>
      <c r="BL28" s="196">
        <f t="shared" si="20"/>
        <v>1444847.0979999998</v>
      </c>
      <c r="BM28" s="201">
        <f t="shared" si="21"/>
        <v>-63.837167496350574</v>
      </c>
      <c r="BN28" s="358">
        <v>4220234.1830000002</v>
      </c>
      <c r="BO28" s="358">
        <v>4149132.8290000032</v>
      </c>
      <c r="BP28" s="236">
        <v>-1.684772714424436</v>
      </c>
      <c r="BQ28" s="359">
        <f t="shared" si="22"/>
        <v>-6999447.4140000008</v>
      </c>
      <c r="BR28" s="62">
        <f t="shared" si="23"/>
        <v>0</v>
      </c>
      <c r="BS28" s="188">
        <f t="shared" si="24"/>
        <v>-100</v>
      </c>
      <c r="BT28" s="365">
        <v>7446511.9800000004</v>
      </c>
      <c r="BU28" s="365">
        <v>7089413.3109999998</v>
      </c>
      <c r="BV28" s="357">
        <f t="shared" si="25"/>
        <v>-4.7955159403369505</v>
      </c>
      <c r="BW28" s="63">
        <f t="shared" si="26"/>
        <v>-2779213.2310000006</v>
      </c>
      <c r="BX28" s="63">
        <f t="shared" si="27"/>
        <v>0</v>
      </c>
      <c r="BY28" s="64">
        <f t="shared" si="28"/>
        <v>-100</v>
      </c>
      <c r="BZ28" s="365">
        <v>607493.15599999996</v>
      </c>
      <c r="CA28" s="65">
        <v>953974.00600000005</v>
      </c>
      <c r="CB28" s="65">
        <v>1030735.4300000002</v>
      </c>
      <c r="CC28" s="60">
        <f t="shared" si="29"/>
        <v>1444847.0979999998</v>
      </c>
      <c r="CD28" s="63"/>
      <c r="CE28" s="63"/>
      <c r="CF28" s="63"/>
      <c r="CG28" s="66"/>
      <c r="CH28" s="63"/>
      <c r="CI28" s="63"/>
      <c r="CJ28" s="63"/>
      <c r="CK28" s="63"/>
      <c r="CL28" s="67">
        <f t="shared" si="30"/>
        <v>40.176330020983123</v>
      </c>
      <c r="CM28" s="365">
        <v>4667298.7489999998</v>
      </c>
      <c r="CN28" s="365">
        <v>4037049.69</v>
      </c>
      <c r="CO28" s="357">
        <f t="shared" si="31"/>
        <v>-13.503507979536023</v>
      </c>
      <c r="CP28" s="201">
        <f t="shared" si="33"/>
        <v>0.36107758185881395</v>
      </c>
    </row>
    <row r="29" spans="1:94" s="69" customFormat="1" ht="18" customHeight="1" x14ac:dyDescent="0.25">
      <c r="A29" s="348"/>
      <c r="B29" s="366">
        <v>24</v>
      </c>
      <c r="C29" s="350" t="s">
        <v>526</v>
      </c>
      <c r="D29" s="351"/>
      <c r="E29" s="351"/>
      <c r="F29" s="352">
        <v>38388481.269000001</v>
      </c>
      <c r="G29" s="352">
        <v>51411709.915000103</v>
      </c>
      <c r="H29" s="353">
        <v>63459046.228</v>
      </c>
      <c r="I29" s="353">
        <v>65502529.706</v>
      </c>
      <c r="J29" s="353">
        <v>72955023.015000105</v>
      </c>
      <c r="K29" s="367">
        <f t="shared" si="0"/>
        <v>11.377412967788723</v>
      </c>
      <c r="L29" s="355">
        <f t="shared" si="1"/>
        <v>16.490485698364353</v>
      </c>
      <c r="M29" s="356">
        <v>24219912.188000001</v>
      </c>
      <c r="N29" s="356">
        <v>15245405.551999999</v>
      </c>
      <c r="O29" s="357">
        <f t="shared" si="2"/>
        <v>-37.054249273647287</v>
      </c>
      <c r="P29" s="196">
        <f t="shared" si="3"/>
        <v>10229398.512999997</v>
      </c>
      <c r="Q29" s="196">
        <f t="shared" si="4"/>
        <v>4987106.1410000008</v>
      </c>
      <c r="R29" s="201">
        <f t="shared" si="5"/>
        <v>-51.247317868571116</v>
      </c>
      <c r="S29" s="358">
        <v>14286342.015000001</v>
      </c>
      <c r="T29" s="358">
        <v>15533475.589999991</v>
      </c>
      <c r="U29" s="236">
        <v>8.7295514393436555</v>
      </c>
      <c r="V29" s="359">
        <f t="shared" si="6"/>
        <v>-18727139.623999998</v>
      </c>
      <c r="W29" s="62">
        <f t="shared" si="7"/>
        <v>0</v>
      </c>
      <c r="X29" s="188">
        <f t="shared" si="8"/>
        <v>-100</v>
      </c>
      <c r="Y29" s="356">
        <v>34449310.700999998</v>
      </c>
      <c r="Z29" s="356">
        <v>40941066.927000001</v>
      </c>
      <c r="AA29" s="357">
        <f t="shared" si="9"/>
        <v>18.844371901500949</v>
      </c>
      <c r="AB29" s="63">
        <f t="shared" si="10"/>
        <v>-4440797.6089999974</v>
      </c>
      <c r="AC29" s="63">
        <f t="shared" si="11"/>
        <v>0</v>
      </c>
      <c r="AD29" s="64">
        <f t="shared" si="12"/>
        <v>-100</v>
      </c>
      <c r="AE29" s="361">
        <v>5032993.5209999997</v>
      </c>
      <c r="AF29" s="65">
        <v>5334811.9960000012</v>
      </c>
      <c r="AG29" s="65">
        <v>4877600.0349999983</v>
      </c>
      <c r="AH29" s="60">
        <f t="shared" si="13"/>
        <v>4987106.1410000008</v>
      </c>
      <c r="AI29" s="63"/>
      <c r="AJ29" s="63"/>
      <c r="AK29" s="63"/>
      <c r="AL29" s="66"/>
      <c r="AM29" s="63"/>
      <c r="AN29" s="63"/>
      <c r="AO29" s="63"/>
      <c r="AP29" s="63"/>
      <c r="AQ29" s="67">
        <f t="shared" si="14"/>
        <v>2.2450817044083959</v>
      </c>
      <c r="AR29" s="356">
        <v>30008513.092</v>
      </c>
      <c r="AS29" s="356">
        <v>20232511.693</v>
      </c>
      <c r="AT29" s="357">
        <f t="shared" si="15"/>
        <v>-32.577426842272281</v>
      </c>
      <c r="AU29" s="201">
        <f t="shared" si="32"/>
        <v>0.76859537841516012</v>
      </c>
      <c r="AV29" s="362"/>
      <c r="AW29" s="368">
        <v>24</v>
      </c>
      <c r="AX29" s="364" t="s">
        <v>526</v>
      </c>
      <c r="AY29" s="351"/>
      <c r="AZ29" s="351"/>
      <c r="BA29" s="352">
        <v>10746513.734999999</v>
      </c>
      <c r="BB29" s="352">
        <v>16374774.814999999</v>
      </c>
      <c r="BC29" s="352">
        <v>13053030.892000001</v>
      </c>
      <c r="BD29" s="352">
        <v>13710470.710000001</v>
      </c>
      <c r="BE29" s="352">
        <v>19926320.561000001</v>
      </c>
      <c r="BF29" s="367">
        <f t="shared" si="16"/>
        <v>45.336516757709475</v>
      </c>
      <c r="BG29" s="355">
        <f t="shared" si="17"/>
        <v>11.152594872062977</v>
      </c>
      <c r="BH29" s="365">
        <v>8643816.9639999997</v>
      </c>
      <c r="BI29" s="365">
        <v>3099298.352</v>
      </c>
      <c r="BJ29" s="357">
        <f t="shared" si="18"/>
        <v>-64.144331550424525</v>
      </c>
      <c r="BK29" s="196">
        <f t="shared" si="19"/>
        <v>-1412842.9079999998</v>
      </c>
      <c r="BL29" s="196">
        <f t="shared" si="20"/>
        <v>873837.9800000001</v>
      </c>
      <c r="BM29" s="201">
        <f t="shared" si="21"/>
        <v>-161.8496207223061</v>
      </c>
      <c r="BN29" s="358">
        <v>3672185.3090000008</v>
      </c>
      <c r="BO29" s="358">
        <v>3712332.6930000014</v>
      </c>
      <c r="BP29" s="236">
        <v>1.0932831712388003</v>
      </c>
      <c r="BQ29" s="359">
        <f t="shared" si="22"/>
        <v>-952840.39600001089</v>
      </c>
      <c r="BR29" s="62">
        <f t="shared" si="23"/>
        <v>0</v>
      </c>
      <c r="BS29" s="188">
        <f t="shared" si="24"/>
        <v>-100</v>
      </c>
      <c r="BT29" s="365">
        <v>7230974.0559999999</v>
      </c>
      <c r="BU29" s="365">
        <v>12677673.834000001</v>
      </c>
      <c r="BV29" s="357">
        <f t="shared" si="25"/>
        <v>75.324565346497508</v>
      </c>
      <c r="BW29" s="63">
        <f t="shared" si="26"/>
        <v>2719344.9129999895</v>
      </c>
      <c r="BX29" s="63">
        <f t="shared" si="27"/>
        <v>0</v>
      </c>
      <c r="BY29" s="64">
        <f t="shared" si="28"/>
        <v>-100</v>
      </c>
      <c r="BZ29" s="365">
        <v>1039529.546</v>
      </c>
      <c r="CA29" s="65">
        <v>1189851.0109999999</v>
      </c>
      <c r="CB29" s="65">
        <v>869917.79500000004</v>
      </c>
      <c r="CC29" s="60">
        <f t="shared" si="29"/>
        <v>873837.9800000001</v>
      </c>
      <c r="CD29" s="63"/>
      <c r="CE29" s="63"/>
      <c r="CF29" s="63"/>
      <c r="CG29" s="66"/>
      <c r="CH29" s="63"/>
      <c r="CI29" s="63"/>
      <c r="CJ29" s="63"/>
      <c r="CK29" s="63"/>
      <c r="CL29" s="67">
        <f t="shared" si="30"/>
        <v>0.45063855717540019</v>
      </c>
      <c r="CM29" s="365">
        <v>9950318.9689999893</v>
      </c>
      <c r="CN29" s="365">
        <v>3973136.3319999999</v>
      </c>
      <c r="CO29" s="357">
        <f t="shared" si="31"/>
        <v>-60.070261622986934</v>
      </c>
      <c r="CP29" s="201">
        <f t="shared" si="33"/>
        <v>0.35536111004716364</v>
      </c>
    </row>
    <row r="30" spans="1:94" s="69" customFormat="1" ht="18" customHeight="1" x14ac:dyDescent="0.25">
      <c r="A30" s="348"/>
      <c r="B30" s="370">
        <v>25</v>
      </c>
      <c r="C30" s="350" t="s">
        <v>527</v>
      </c>
      <c r="D30" s="351"/>
      <c r="E30" s="351"/>
      <c r="F30" s="352">
        <v>147651338.53200001</v>
      </c>
      <c r="G30" s="352">
        <v>125699719.07099999</v>
      </c>
      <c r="H30" s="353">
        <v>118630409.638</v>
      </c>
      <c r="I30" s="353">
        <v>113401831.353</v>
      </c>
      <c r="J30" s="353">
        <v>87844266.433999896</v>
      </c>
      <c r="K30" s="371">
        <f t="shared" si="0"/>
        <v>-22.53717123795284</v>
      </c>
      <c r="L30" s="242">
        <f t="shared" si="1"/>
        <v>-10.787895891729306</v>
      </c>
      <c r="M30" s="356">
        <v>20738193.864</v>
      </c>
      <c r="N30" s="356">
        <v>15343723.846000001</v>
      </c>
      <c r="O30" s="357">
        <f t="shared" si="2"/>
        <v>-26.012246068180545</v>
      </c>
      <c r="P30" s="196">
        <f t="shared" si="3"/>
        <v>43090380.836000003</v>
      </c>
      <c r="Q30" s="196">
        <f t="shared" si="4"/>
        <v>3411109.506000001</v>
      </c>
      <c r="R30" s="201">
        <f t="shared" si="5"/>
        <v>-92.083826042330585</v>
      </c>
      <c r="S30" s="358">
        <v>24542039.662</v>
      </c>
      <c r="T30" s="358">
        <v>21286184.443999991</v>
      </c>
      <c r="U30" s="236">
        <v>-13.266441024627865</v>
      </c>
      <c r="V30" s="359">
        <f t="shared" si="6"/>
        <v>-58217121.976000004</v>
      </c>
      <c r="W30" s="62">
        <f t="shared" si="7"/>
        <v>0</v>
      </c>
      <c r="X30" s="188">
        <f t="shared" si="8"/>
        <v>-100</v>
      </c>
      <c r="Y30" s="356">
        <v>63828574.700000003</v>
      </c>
      <c r="Z30" s="356">
        <v>45939006.590000004</v>
      </c>
      <c r="AA30" s="357">
        <f t="shared" si="9"/>
        <v>-28.027522460093408</v>
      </c>
      <c r="AB30" s="63">
        <f t="shared" si="10"/>
        <v>-33675082.314000003</v>
      </c>
      <c r="AC30" s="63">
        <f t="shared" si="11"/>
        <v>0</v>
      </c>
      <c r="AD30" s="64">
        <f t="shared" si="12"/>
        <v>-100</v>
      </c>
      <c r="AE30" s="361">
        <v>4480811.8760000002</v>
      </c>
      <c r="AF30" s="65">
        <v>6106680.6639999989</v>
      </c>
      <c r="AG30" s="65">
        <v>4756231.3060000017</v>
      </c>
      <c r="AH30" s="60">
        <f t="shared" si="13"/>
        <v>3411109.506000001</v>
      </c>
      <c r="AI30" s="63"/>
      <c r="AJ30" s="63"/>
      <c r="AK30" s="63"/>
      <c r="AL30" s="66"/>
      <c r="AM30" s="63"/>
      <c r="AN30" s="63"/>
      <c r="AO30" s="63"/>
      <c r="AP30" s="63"/>
      <c r="AQ30" s="207">
        <f t="shared" si="14"/>
        <v>-28.281252812560336</v>
      </c>
      <c r="AR30" s="356">
        <v>30153492.386</v>
      </c>
      <c r="AS30" s="356">
        <v>18754833.352000002</v>
      </c>
      <c r="AT30" s="357">
        <f t="shared" si="15"/>
        <v>-37.802118865980162</v>
      </c>
      <c r="AU30" s="208">
        <f t="shared" si="32"/>
        <v>0.71246113463416083</v>
      </c>
      <c r="AV30" s="362"/>
      <c r="AW30" s="372">
        <v>25</v>
      </c>
      <c r="AX30" s="364" t="s">
        <v>527</v>
      </c>
      <c r="AY30" s="351"/>
      <c r="AZ30" s="351"/>
      <c r="BA30" s="352">
        <v>71521655.629999995</v>
      </c>
      <c r="BB30" s="352">
        <v>61604094.906999998</v>
      </c>
      <c r="BC30" s="352">
        <v>55357557.6450001</v>
      </c>
      <c r="BD30" s="352">
        <v>50878504.838</v>
      </c>
      <c r="BE30" s="352">
        <v>41548211.173</v>
      </c>
      <c r="BF30" s="371">
        <f t="shared" si="16"/>
        <v>-18.338380215197311</v>
      </c>
      <c r="BG30" s="242">
        <f t="shared" si="17"/>
        <v>-11.993362086122687</v>
      </c>
      <c r="BH30" s="365">
        <v>9880841.3090000097</v>
      </c>
      <c r="BI30" s="365">
        <v>8394678.6089999992</v>
      </c>
      <c r="BJ30" s="357">
        <f t="shared" si="18"/>
        <v>-15.040851821457068</v>
      </c>
      <c r="BK30" s="196">
        <f t="shared" si="19"/>
        <v>17394072.286999993</v>
      </c>
      <c r="BL30" s="196">
        <f t="shared" si="20"/>
        <v>1603334.654000001</v>
      </c>
      <c r="BM30" s="201">
        <f t="shared" si="21"/>
        <v>-90.782292797539398</v>
      </c>
      <c r="BN30" s="358">
        <v>11273273.145999998</v>
      </c>
      <c r="BO30" s="358">
        <v>11417527.152000003</v>
      </c>
      <c r="BP30" s="236">
        <v>1.2796106696943572</v>
      </c>
      <c r="BQ30" s="359">
        <f t="shared" si="22"/>
        <v>-24844560.398000002</v>
      </c>
      <c r="BR30" s="62">
        <f t="shared" si="23"/>
        <v>0</v>
      </c>
      <c r="BS30" s="188">
        <f t="shared" si="24"/>
        <v>-100</v>
      </c>
      <c r="BT30" s="365">
        <v>27274913.596000001</v>
      </c>
      <c r="BU30" s="365">
        <v>20686336.739999998</v>
      </c>
      <c r="BV30" s="357">
        <f t="shared" si="25"/>
        <v>-24.156178654095719</v>
      </c>
      <c r="BW30" s="63">
        <f t="shared" si="26"/>
        <v>-13571287.252</v>
      </c>
      <c r="BX30" s="63">
        <f t="shared" si="27"/>
        <v>0</v>
      </c>
      <c r="BY30" s="64">
        <f t="shared" si="28"/>
        <v>-100</v>
      </c>
      <c r="BZ30" s="365">
        <v>2298595.6379999998</v>
      </c>
      <c r="CA30" s="65">
        <v>3486799.0890000002</v>
      </c>
      <c r="CB30" s="218">
        <v>2609283.8819999998</v>
      </c>
      <c r="CC30" s="322">
        <f t="shared" si="29"/>
        <v>1603334.654000001</v>
      </c>
      <c r="CD30" s="112"/>
      <c r="CE30" s="112"/>
      <c r="CF30" s="112"/>
      <c r="CG30" s="114"/>
      <c r="CH30" s="112"/>
      <c r="CI30" s="112"/>
      <c r="CJ30" s="112"/>
      <c r="CK30" s="112"/>
      <c r="CL30" s="323">
        <f t="shared" si="30"/>
        <v>-38.552693899635976</v>
      </c>
      <c r="CM30" s="365">
        <v>13703626.344000001</v>
      </c>
      <c r="CN30" s="365">
        <v>9998013.2630000003</v>
      </c>
      <c r="CO30" s="357">
        <f t="shared" si="31"/>
        <v>-27.041112972424752</v>
      </c>
      <c r="CP30" s="208">
        <f t="shared" si="33"/>
        <v>0.89423185980066311</v>
      </c>
    </row>
    <row r="31" spans="1:94" s="69" customFormat="1" ht="18" customHeight="1" x14ac:dyDescent="0.25">
      <c r="A31" s="348"/>
      <c r="B31" s="373" t="s">
        <v>38</v>
      </c>
      <c r="C31" s="374" t="s">
        <v>528</v>
      </c>
      <c r="D31" s="223">
        <f t="shared" ref="D31:I31" si="34">SUM(D6:D30)</f>
        <v>0</v>
      </c>
      <c r="E31" s="223">
        <f t="shared" si="34"/>
        <v>0</v>
      </c>
      <c r="F31" s="223">
        <f t="shared" si="34"/>
        <v>4946954841.5789976</v>
      </c>
      <c r="G31" s="223">
        <f t="shared" si="34"/>
        <v>5582678280.1859999</v>
      </c>
      <c r="H31" s="223">
        <f t="shared" si="34"/>
        <v>6445714125.5880003</v>
      </c>
      <c r="I31" s="223">
        <f t="shared" si="34"/>
        <v>7212469816.2150021</v>
      </c>
      <c r="J31" s="223">
        <f>SUM(J6:J30)</f>
        <v>7418186048.0599995</v>
      </c>
      <c r="K31" s="367">
        <f>(J31-I31)/I31*100</f>
        <v>2.8522300555422531</v>
      </c>
      <c r="L31" s="375">
        <f>LOGEST(F31:J31)*100-100</f>
        <v>11.254118192803332</v>
      </c>
      <c r="M31" s="223">
        <f>SUM(M6:M30)</f>
        <v>1905608575.7920001</v>
      </c>
      <c r="N31" s="223">
        <f>SUM(N6:N30)</f>
        <v>1883327589.9339998</v>
      </c>
      <c r="O31" s="191">
        <f>(N31-M31)/M31*100</f>
        <v>-1.1692320312286568</v>
      </c>
      <c r="P31" s="223">
        <f>SUM(P6:P30)</f>
        <v>1551944248.9000003</v>
      </c>
      <c r="Q31" s="223">
        <f>SUM(Q6:Q30)</f>
        <v>472760918.52199906</v>
      </c>
      <c r="R31" s="191">
        <f>(Q31-P31)/P31*100</f>
        <v>-69.53750633393652</v>
      </c>
      <c r="S31" s="223">
        <f>SUM(S6:S30)</f>
        <v>1932629107.473</v>
      </c>
      <c r="T31" s="223">
        <f>SUM(T6:T30)</f>
        <v>1908062626.7729983</v>
      </c>
      <c r="U31" s="229">
        <f>(T31-S31)/S31*100</f>
        <v>-1.2711430561098969</v>
      </c>
      <c r="V31" s="223">
        <f>SUM(V6:V30)</f>
        <v>-2871529168.6409993</v>
      </c>
      <c r="W31" s="223">
        <f>SUM(W6:W30)</f>
        <v>0</v>
      </c>
      <c r="X31" s="229">
        <f>(W31-V31)/V31*100</f>
        <v>-100</v>
      </c>
      <c r="Y31" s="223">
        <f>SUM(Y6:Y30)</f>
        <v>3457552824.691999</v>
      </c>
      <c r="Z31" s="223">
        <f>SUM(Z6:Z30)</f>
        <v>3667675975.9550004</v>
      </c>
      <c r="AA31" s="191">
        <f>(Z31-Y31)/Y31*100</f>
        <v>6.0772217205884438</v>
      </c>
      <c r="AB31" s="223">
        <f>SUM(AB6:AB30)</f>
        <v>-938900061.16799915</v>
      </c>
      <c r="AC31" s="223">
        <f>SUM(AC6:AC30)</f>
        <v>0</v>
      </c>
      <c r="AD31" s="229">
        <f>(AC31-AB31)/AB31*100</f>
        <v>-100</v>
      </c>
      <c r="AE31" s="221">
        <f t="shared" ref="AE31:AP31" si="35">SUM(AE6:AE30)</f>
        <v>650233273.25300026</v>
      </c>
      <c r="AF31" s="221">
        <f t="shared" si="35"/>
        <v>627706390.42600012</v>
      </c>
      <c r="AG31" s="221">
        <f t="shared" si="35"/>
        <v>605387926.25500011</v>
      </c>
      <c r="AH31" s="221">
        <f t="shared" si="35"/>
        <v>472760918.52199906</v>
      </c>
      <c r="AI31" s="221">
        <f t="shared" si="35"/>
        <v>0</v>
      </c>
      <c r="AJ31" s="221">
        <f t="shared" si="35"/>
        <v>0</v>
      </c>
      <c r="AK31" s="223">
        <f t="shared" si="35"/>
        <v>0</v>
      </c>
      <c r="AL31" s="223">
        <f t="shared" si="35"/>
        <v>0</v>
      </c>
      <c r="AM31" s="223">
        <f t="shared" si="35"/>
        <v>0</v>
      </c>
      <c r="AN31" s="223">
        <f t="shared" si="35"/>
        <v>0</v>
      </c>
      <c r="AO31" s="223">
        <f t="shared" si="35"/>
        <v>0</v>
      </c>
      <c r="AP31" s="223">
        <f t="shared" si="35"/>
        <v>0</v>
      </c>
      <c r="AQ31" s="224">
        <f t="shared" si="14"/>
        <v>-21.907772187239857</v>
      </c>
      <c r="AR31" s="223">
        <f>SUM(AR6:AR30)</f>
        <v>2518652763.5240016</v>
      </c>
      <c r="AS31" s="223">
        <f>SUM(AS6:AS30)</f>
        <v>2356088508.4559989</v>
      </c>
      <c r="AT31" s="191">
        <f>(AS31-AR31)/AR31*100</f>
        <v>-6.4544131458815741</v>
      </c>
      <c r="AU31" s="191">
        <f>(AS31/$AS$33)*100</f>
        <v>89.503407496503385</v>
      </c>
      <c r="AV31" s="376"/>
      <c r="AW31" s="373" t="s">
        <v>38</v>
      </c>
      <c r="AX31" s="374" t="s">
        <v>528</v>
      </c>
      <c r="AY31" s="223">
        <f t="shared" ref="AY31:BD31" si="36">SUM(AY6:AY30)</f>
        <v>0</v>
      </c>
      <c r="AZ31" s="223">
        <f t="shared" si="36"/>
        <v>0</v>
      </c>
      <c r="BA31" s="223">
        <f t="shared" si="36"/>
        <v>2437741038.8159995</v>
      </c>
      <c r="BB31" s="223">
        <f t="shared" si="36"/>
        <v>2661633847.5589995</v>
      </c>
      <c r="BC31" s="223">
        <f t="shared" si="36"/>
        <v>2424416263.4560003</v>
      </c>
      <c r="BD31" s="223">
        <f t="shared" si="36"/>
        <v>2557340930.2609997</v>
      </c>
      <c r="BE31" s="223">
        <f>SUM(BE6:BE30)</f>
        <v>2672014575.4810014</v>
      </c>
      <c r="BF31" s="367">
        <f>(BE31-BD31)/BD31*100</f>
        <v>4.4840968938896317</v>
      </c>
      <c r="BG31" s="375">
        <f>LOGEST(BA31:BE31)*100-100</f>
        <v>1.4458493773353354</v>
      </c>
      <c r="BH31" s="223">
        <f>SUM(BH6:BH30)</f>
        <v>650847483.68900001</v>
      </c>
      <c r="BI31" s="223">
        <f>SUM(BI6:BI30)</f>
        <v>627568068.94999981</v>
      </c>
      <c r="BJ31" s="191">
        <f>(BI31-BH31)/BH31*100</f>
        <v>-3.5767849338607882</v>
      </c>
      <c r="BK31" s="223">
        <f>SUM(BK6:BK30)</f>
        <v>555004869.72699988</v>
      </c>
      <c r="BL31" s="223">
        <f>SUM(BL6:BL30)</f>
        <v>225832740.22900003</v>
      </c>
      <c r="BM31" s="191">
        <f>(BL31-BK31)/BK31*100</f>
        <v>-59.309773202515423</v>
      </c>
      <c r="BN31" s="223">
        <f>SUM(BN6:BN30)</f>
        <v>666340383.2710005</v>
      </c>
      <c r="BO31" s="223">
        <f>SUM(BO6:BO30)</f>
        <v>693718616.22600091</v>
      </c>
      <c r="BP31" s="191">
        <f>(BO31-BN31)/BN31*100</f>
        <v>4.1087458665799756</v>
      </c>
      <c r="BQ31" s="223">
        <f>SUM(BQ6:BQ30)</f>
        <v>-1006904377.3730006</v>
      </c>
      <c r="BR31" s="223">
        <f>SUM(BR6:BR30)</f>
        <v>0</v>
      </c>
      <c r="BS31" s="191">
        <f>(BR31-BQ31)/BQ31*100</f>
        <v>-100</v>
      </c>
      <c r="BT31" s="223">
        <f>SUM(BT6:BT30)</f>
        <v>1205852353.4159999</v>
      </c>
      <c r="BU31" s="223">
        <f>SUM(BU6:BU30)</f>
        <v>1316984518.3640003</v>
      </c>
      <c r="BV31" s="191">
        <f>(BU31-BT31)/BT31*100</f>
        <v>9.2160673430026137</v>
      </c>
      <c r="BW31" s="223">
        <f>SUM(BW6:BW30)</f>
        <v>-340563994.10200006</v>
      </c>
      <c r="BX31" s="223">
        <f>SUM(BX6:BX30)</f>
        <v>0</v>
      </c>
      <c r="BY31" s="191">
        <f>(BX31-BW31)/BW31*100</f>
        <v>-100</v>
      </c>
      <c r="BZ31" s="221">
        <f>SUM(BZ6:BZ30)</f>
        <v>207697425.917</v>
      </c>
      <c r="CA31" s="221">
        <f>SUM(CA6:CA30)</f>
        <v>174130238.4379999</v>
      </c>
      <c r="CB31" s="228">
        <f t="shared" ref="CB31:CK31" si="37">SUM(CB6:CB30)</f>
        <v>245740404.59499997</v>
      </c>
      <c r="CC31" s="228">
        <f t="shared" si="37"/>
        <v>225832740.22900003</v>
      </c>
      <c r="CD31" s="228">
        <f t="shared" si="37"/>
        <v>0</v>
      </c>
      <c r="CE31" s="228">
        <f t="shared" si="37"/>
        <v>0</v>
      </c>
      <c r="CF31" s="377">
        <f t="shared" si="37"/>
        <v>0</v>
      </c>
      <c r="CG31" s="377">
        <f t="shared" si="37"/>
        <v>0</v>
      </c>
      <c r="CH31" s="377">
        <f t="shared" si="37"/>
        <v>0</v>
      </c>
      <c r="CI31" s="377">
        <f t="shared" si="37"/>
        <v>0</v>
      </c>
      <c r="CJ31" s="377">
        <f t="shared" si="37"/>
        <v>0</v>
      </c>
      <c r="CK31" s="377">
        <f t="shared" si="37"/>
        <v>0</v>
      </c>
      <c r="CL31" s="233">
        <f t="shared" si="30"/>
        <v>-8.1010952996554941</v>
      </c>
      <c r="CM31" s="223">
        <f>SUM(CM6:CM30)</f>
        <v>865288359.31400001</v>
      </c>
      <c r="CN31" s="223">
        <f>SUM(CN6:CN30)</f>
        <v>853400809.17900026</v>
      </c>
      <c r="CO31" s="191">
        <f>(CN31-CM31)/CM31*100</f>
        <v>-1.3738252695811364</v>
      </c>
      <c r="CP31" s="191">
        <f>(CN31/$CN$33)*100</f>
        <v>76.328983836388844</v>
      </c>
    </row>
    <row r="32" spans="1:94" s="69" customFormat="1" ht="18" customHeight="1" x14ac:dyDescent="0.25">
      <c r="A32" s="348"/>
      <c r="B32" s="378" t="s">
        <v>38</v>
      </c>
      <c r="C32" s="379" t="s">
        <v>529</v>
      </c>
      <c r="D32" s="312">
        <f t="shared" ref="D32:J32" si="38">D33-D31</f>
        <v>4513026249</v>
      </c>
      <c r="E32" s="312">
        <f t="shared" si="38"/>
        <v>6104611415</v>
      </c>
      <c r="F32" s="312">
        <f t="shared" si="38"/>
        <v>732840055.88400459</v>
      </c>
      <c r="G32" s="312">
        <f t="shared" si="38"/>
        <v>731533045.38000298</v>
      </c>
      <c r="H32" s="312">
        <f t="shared" si="38"/>
        <v>782177041.41299343</v>
      </c>
      <c r="I32" s="312">
        <f t="shared" si="38"/>
        <v>879154301.40399742</v>
      </c>
      <c r="J32" s="312">
        <f t="shared" si="38"/>
        <v>806285149.3710041</v>
      </c>
      <c r="K32" s="367">
        <f>(J32-I32)/I32*100</f>
        <v>-8.2885509308914571</v>
      </c>
      <c r="L32" s="355">
        <f>LOGEST(F32:J32)*100-100</f>
        <v>3.8195179222192195</v>
      </c>
      <c r="M32" s="312">
        <f>M33-M31</f>
        <v>209994381.99499989</v>
      </c>
      <c r="N32" s="312">
        <f>N33-N31</f>
        <v>217430342.7480011</v>
      </c>
      <c r="O32" s="201">
        <f>(N32-M32)/M32*100</f>
        <v>3.5410284229309847</v>
      </c>
      <c r="P32" s="312">
        <f>P33-P31</f>
        <v>357882847.45199966</v>
      </c>
      <c r="Q32" s="312">
        <f>Q33-Q31</f>
        <v>1482771455.3230019</v>
      </c>
      <c r="R32" s="201">
        <f>(Q32-P32)/P32*100</f>
        <v>314.31755276337339</v>
      </c>
      <c r="S32" s="312">
        <f>S33-S31</f>
        <v>224010470.85100031</v>
      </c>
      <c r="T32" s="312">
        <f>T33-T31</f>
        <v>192933047.06900024</v>
      </c>
      <c r="U32" s="236">
        <f>(T32-S32)/S32*100</f>
        <v>-13.873201401675145</v>
      </c>
      <c r="V32" s="312">
        <f>V33-V31</f>
        <v>4912389933.948</v>
      </c>
      <c r="W32" s="312">
        <f>W33-W31</f>
        <v>2052340113.8570001</v>
      </c>
      <c r="X32" s="236">
        <f>(W32-V32)/V32*100</f>
        <v>-58.221148128451375</v>
      </c>
      <c r="Y32" s="312">
        <f>Y33-Y31</f>
        <v>436570949.296</v>
      </c>
      <c r="Z32" s="312">
        <f>Z33-Z31</f>
        <v>403459355.67699766</v>
      </c>
      <c r="AA32" s="201">
        <f>(Z32-Y32)/Y32*100</f>
        <v>-7.5844702155278565</v>
      </c>
      <c r="AB32" s="312">
        <f>AB33-AB31</f>
        <v>5136400404.7990017</v>
      </c>
      <c r="AC32" s="312">
        <f>AC33-AC31</f>
        <v>4153335865.7989988</v>
      </c>
      <c r="AD32" s="236">
        <f>(AC32-AB32)/AB32*100</f>
        <v>-19.13917260191619</v>
      </c>
      <c r="AE32" s="232">
        <f>AE33-AE31</f>
        <v>68208200.237999916</v>
      </c>
      <c r="AF32" s="232">
        <f>AF33-AF31</f>
        <v>70947618.169999599</v>
      </c>
      <c r="AG32" s="232">
        <f t="shared" ref="AG32:AL32" si="39">AG33-AG31</f>
        <v>78274524.340000868</v>
      </c>
      <c r="AH32" s="232">
        <f t="shared" si="39"/>
        <v>58882053.25099951</v>
      </c>
      <c r="AI32" s="232">
        <f t="shared" si="39"/>
        <v>0</v>
      </c>
      <c r="AJ32" s="232">
        <f t="shared" si="39"/>
        <v>0</v>
      </c>
      <c r="AK32" s="232">
        <f t="shared" si="39"/>
        <v>0</v>
      </c>
      <c r="AL32" s="232">
        <f t="shared" si="39"/>
        <v>0</v>
      </c>
      <c r="AM32" s="232">
        <f>AM33-AM31</f>
        <v>0</v>
      </c>
      <c r="AN32" s="232">
        <f>AN33-AN31</f>
        <v>0</v>
      </c>
      <c r="AO32" s="232">
        <f>AO33-AO31</f>
        <v>0</v>
      </c>
      <c r="AP32" s="232">
        <f>AP33-AP31</f>
        <v>0</v>
      </c>
      <c r="AQ32" s="233">
        <f t="shared" si="14"/>
        <v>-24.774945938689228</v>
      </c>
      <c r="AR32" s="312">
        <f>AR33-AR31</f>
        <v>281948954.02900219</v>
      </c>
      <c r="AS32" s="312">
        <f>AS33-AS31</f>
        <v>276312395.99900055</v>
      </c>
      <c r="AT32" s="201">
        <f>(AS32-AR32)/AR32*100</f>
        <v>-1.9991413159922009</v>
      </c>
      <c r="AU32" s="201">
        <f>(AS32/$AS$33)*100</f>
        <v>10.496592503496615</v>
      </c>
      <c r="AV32" s="380"/>
      <c r="AW32" s="378" t="s">
        <v>38</v>
      </c>
      <c r="AX32" s="379" t="s">
        <v>529</v>
      </c>
      <c r="AY32" s="312">
        <f t="shared" ref="AY32:BE32" si="40">AY33-AY31</f>
        <v>3458827242</v>
      </c>
      <c r="AZ32" s="312">
        <f t="shared" si="40"/>
        <v>2785509887</v>
      </c>
      <c r="BA32" s="312">
        <f t="shared" si="40"/>
        <v>597870926.72600174</v>
      </c>
      <c r="BB32" s="312">
        <f t="shared" si="40"/>
        <v>551182663.00599957</v>
      </c>
      <c r="BC32" s="312">
        <f t="shared" si="40"/>
        <v>504576022.7730031</v>
      </c>
      <c r="BD32" s="312">
        <f t="shared" si="40"/>
        <v>477314283.36800098</v>
      </c>
      <c r="BE32" s="312">
        <f t="shared" si="40"/>
        <v>541892302.95700073</v>
      </c>
      <c r="BF32" s="367">
        <f>(BE32-BD32)/BD32*100</f>
        <v>13.529454667337331</v>
      </c>
      <c r="BG32" s="355">
        <f>LOGEST(BA32:BE32)*100-100</f>
        <v>-3.3477435302032035</v>
      </c>
      <c r="BH32" s="312">
        <f>BH33-BH31</f>
        <v>115901838.66299987</v>
      </c>
      <c r="BI32" s="312">
        <f>BI33-BI31</f>
        <v>229787696.51300049</v>
      </c>
      <c r="BJ32" s="201">
        <f>(BI32-BH32)/BH32*100</f>
        <v>98.260613605224179</v>
      </c>
      <c r="BK32" s="312">
        <f>BK33-BK31</f>
        <v>156915765.14300025</v>
      </c>
      <c r="BL32" s="312">
        <f>BL33-BL31</f>
        <v>536077889.02599937</v>
      </c>
      <c r="BM32" s="201">
        <f>(BL32-BK32)/BK32*100</f>
        <v>241.63418094890696</v>
      </c>
      <c r="BN32" s="312">
        <f>BN33-BN31</f>
        <v>127211230.31700003</v>
      </c>
      <c r="BO32" s="312">
        <f>BO33-BO31</f>
        <v>156110840.11600113</v>
      </c>
      <c r="BP32" s="201">
        <f>(BO32-BN32)/BN32*100</f>
        <v>22.7178132991762</v>
      </c>
      <c r="BQ32" s="312">
        <f>BQ33-BQ31</f>
        <v>1818563134.9610004</v>
      </c>
      <c r="BR32" s="312">
        <f>BR33-BR31</f>
        <v>835417469.71399999</v>
      </c>
      <c r="BS32" s="201">
        <f>(BR32-BQ32)/BQ32*100</f>
        <v>-54.061673545806499</v>
      </c>
      <c r="BT32" s="312">
        <f>BT33-BT31</f>
        <v>223592489.03700089</v>
      </c>
      <c r="BU32" s="312">
        <f>BU33-BU31</f>
        <v>211675433.24300075</v>
      </c>
      <c r="BV32" s="201">
        <f>(BU32-BT32)/BT32*100</f>
        <v>-5.3298104266946424</v>
      </c>
      <c r="BW32" s="312">
        <f>BW33-BW31</f>
        <v>1945774365.2780006</v>
      </c>
      <c r="BX32" s="312">
        <f>BX33-BX31</f>
        <v>1685246926.831001</v>
      </c>
      <c r="BY32" s="201">
        <f>(BX32-BW32)/BW32*100</f>
        <v>-13.389396175428436</v>
      </c>
      <c r="BZ32" s="232">
        <f t="shared" ref="BZ32:CG32" si="41">BZ33-BZ31</f>
        <v>93077577.092000067</v>
      </c>
      <c r="CA32" s="232">
        <f t="shared" si="41"/>
        <v>94498805.690000236</v>
      </c>
      <c r="CB32" s="232">
        <f t="shared" si="41"/>
        <v>42211313.731000125</v>
      </c>
      <c r="CC32" s="232">
        <f t="shared" si="41"/>
        <v>34867527.921999753</v>
      </c>
      <c r="CD32" s="232">
        <f t="shared" si="41"/>
        <v>0</v>
      </c>
      <c r="CE32" s="232">
        <f t="shared" si="41"/>
        <v>0</v>
      </c>
      <c r="CF32" s="232">
        <f t="shared" si="41"/>
        <v>0</v>
      </c>
      <c r="CG32" s="232">
        <f t="shared" si="41"/>
        <v>0</v>
      </c>
      <c r="CH32" s="232">
        <f>CH33-CH31</f>
        <v>0</v>
      </c>
      <c r="CI32" s="232">
        <f>CI33-CI31</f>
        <v>0</v>
      </c>
      <c r="CJ32" s="232">
        <f>CJ33-CJ31</f>
        <v>0</v>
      </c>
      <c r="CK32" s="232">
        <f>CK33-CK31</f>
        <v>0</v>
      </c>
      <c r="CL32" s="233">
        <f t="shared" si="30"/>
        <v>-17.397671761177794</v>
      </c>
      <c r="CM32" s="312">
        <f>CM33-CM31</f>
        <v>151933647.23599982</v>
      </c>
      <c r="CN32" s="312">
        <f>CN33-CN31</f>
        <v>264655224.43499982</v>
      </c>
      <c r="CO32" s="201">
        <f>(CN32-CM32)/CM32*100</f>
        <v>74.191319203907895</v>
      </c>
      <c r="CP32" s="201">
        <f>(CN32/$CN$33)*100</f>
        <v>23.671016163611164</v>
      </c>
    </row>
    <row r="33" spans="1:94" s="69" customFormat="1" ht="18" customHeight="1" x14ac:dyDescent="0.25">
      <c r="A33" s="348"/>
      <c r="B33" s="381" t="s">
        <v>38</v>
      </c>
      <c r="C33" s="382" t="s">
        <v>530</v>
      </c>
      <c r="D33" s="383">
        <v>4513026249</v>
      </c>
      <c r="E33" s="383">
        <v>6104611415</v>
      </c>
      <c r="F33" s="383">
        <v>5679794897.4630022</v>
      </c>
      <c r="G33" s="383">
        <v>6314211325.5660028</v>
      </c>
      <c r="H33" s="383">
        <v>7227891167.0009937</v>
      </c>
      <c r="I33" s="383">
        <v>8091624117.6189995</v>
      </c>
      <c r="J33" s="384">
        <v>8224471197.4310036</v>
      </c>
      <c r="K33" s="385">
        <f>(J33-I33)/I33*100</f>
        <v>1.6417851086624005</v>
      </c>
      <c r="L33" s="242">
        <f>LOGEST(F33:J33)*100-100</f>
        <v>10.389235306324778</v>
      </c>
      <c r="M33" s="240">
        <v>2115602957.7869999</v>
      </c>
      <c r="N33" s="240">
        <v>2100757932.6820009</v>
      </c>
      <c r="O33" s="208">
        <f>(N33-M33)/M33*100</f>
        <v>-0.70169239697639296</v>
      </c>
      <c r="P33" s="240">
        <v>1909827096.352</v>
      </c>
      <c r="Q33" s="240">
        <v>1955532373.845001</v>
      </c>
      <c r="R33" s="208">
        <f>(Q33-P33)/P33*100</f>
        <v>2.3931631078176436</v>
      </c>
      <c r="S33" s="243">
        <v>2156639578.3240004</v>
      </c>
      <c r="T33" s="244">
        <v>2100995673.8419986</v>
      </c>
      <c r="U33" s="251">
        <f>(T33-S33)/S33*100</f>
        <v>-2.5801207137840154</v>
      </c>
      <c r="V33" s="244">
        <v>2040860765.3070011</v>
      </c>
      <c r="W33" s="244">
        <v>2052340113.8570001</v>
      </c>
      <c r="X33" s="251">
        <f>(W33-V33)/V33*100</f>
        <v>0.56247583103848786</v>
      </c>
      <c r="Y33" s="240">
        <v>3894123773.987999</v>
      </c>
      <c r="Z33" s="240">
        <v>4071135331.6319981</v>
      </c>
      <c r="AA33" s="208">
        <f>(Z33-Y33)/Y33*100</f>
        <v>4.5456068660786384</v>
      </c>
      <c r="AB33" s="244">
        <v>4197500343.6310024</v>
      </c>
      <c r="AC33" s="244">
        <v>4153335865.7989988</v>
      </c>
      <c r="AD33" s="251">
        <f>(AC33-AB33)/AB33*100</f>
        <v>-1.0521613869315276</v>
      </c>
      <c r="AE33" s="239">
        <v>718441473.49100018</v>
      </c>
      <c r="AF33" s="244">
        <v>698654008.59599972</v>
      </c>
      <c r="AG33" s="244">
        <v>683662450.59500098</v>
      </c>
      <c r="AH33" s="244">
        <f>AS33-AG33-AF33-AE33</f>
        <v>531642971.77299857</v>
      </c>
      <c r="AI33" s="386"/>
      <c r="AJ33" s="386"/>
      <c r="AK33" s="386"/>
      <c r="AL33" s="386"/>
      <c r="AM33" s="239"/>
      <c r="AN33" s="239"/>
      <c r="AO33" s="245"/>
      <c r="AP33" s="245"/>
      <c r="AQ33" s="246">
        <f t="shared" si="14"/>
        <v>-22.236043341227493</v>
      </c>
      <c r="AR33" s="240">
        <v>2800601717.5530038</v>
      </c>
      <c r="AS33" s="240">
        <v>2632400904.4549994</v>
      </c>
      <c r="AT33" s="208">
        <f>(AS33-AR33)/AR33*100</f>
        <v>-6.0058812377280137</v>
      </c>
      <c r="AU33" s="208">
        <f>(AS33/$AS$33)*100</f>
        <v>100</v>
      </c>
      <c r="AV33" s="380"/>
      <c r="AW33" s="381" t="s">
        <v>38</v>
      </c>
      <c r="AX33" s="382" t="s">
        <v>530</v>
      </c>
      <c r="AY33" s="383">
        <v>3458827242</v>
      </c>
      <c r="AZ33" s="383">
        <v>2785509887</v>
      </c>
      <c r="BA33" s="383">
        <v>3035611965.5420012</v>
      </c>
      <c r="BB33" s="383">
        <v>3212816510.5649991</v>
      </c>
      <c r="BC33" s="383">
        <v>2928992286.2290034</v>
      </c>
      <c r="BD33" s="383">
        <v>3034655213.6290007</v>
      </c>
      <c r="BE33" s="384">
        <v>3213906878.4380021</v>
      </c>
      <c r="BF33" s="385">
        <f>(BE33-BD33)/BD33*100</f>
        <v>5.9068214406684723</v>
      </c>
      <c r="BG33" s="242">
        <f>LOGEST(BA33:BE33)*100-100</f>
        <v>0.5726167214083091</v>
      </c>
      <c r="BH33" s="240">
        <v>766749322.35199988</v>
      </c>
      <c r="BI33" s="240">
        <v>857355765.4630003</v>
      </c>
      <c r="BJ33" s="208">
        <f>(BI33-BH33)/BH33*100</f>
        <v>11.816957703081574</v>
      </c>
      <c r="BK33" s="243">
        <v>711920634.87000012</v>
      </c>
      <c r="BL33" s="243">
        <v>761910629.2549994</v>
      </c>
      <c r="BM33" s="208">
        <f>(BL33-BK33)/BK33*100</f>
        <v>7.021849337760476</v>
      </c>
      <c r="BN33" s="243">
        <v>793551613.58800054</v>
      </c>
      <c r="BO33" s="243">
        <v>849829456.34200203</v>
      </c>
      <c r="BP33" s="208">
        <f>(BO33-BN33)/BN33*100</f>
        <v>7.0918944389192644</v>
      </c>
      <c r="BQ33" s="243">
        <v>811658757.58799994</v>
      </c>
      <c r="BR33" s="243">
        <v>835417469.71399999</v>
      </c>
      <c r="BS33" s="208">
        <f>(BR33-BQ33)/BQ33*100</f>
        <v>2.927179914451195</v>
      </c>
      <c r="BT33" s="243">
        <v>1429444842.4530008</v>
      </c>
      <c r="BU33" s="243">
        <v>1528659951.6070011</v>
      </c>
      <c r="BV33" s="208">
        <f>(BU33-BT33)/BT33*100</f>
        <v>6.9408140984119449</v>
      </c>
      <c r="BW33" s="243">
        <v>1605210371.1760006</v>
      </c>
      <c r="BX33" s="243">
        <v>1685246926.831001</v>
      </c>
      <c r="BY33" s="208">
        <f>(BX33-BW33)/BW33*100</f>
        <v>4.9860477537510866</v>
      </c>
      <c r="BZ33" s="387">
        <v>300775003.00900006</v>
      </c>
      <c r="CA33" s="388">
        <v>268629044.12800014</v>
      </c>
      <c r="CB33" s="244">
        <v>287951718.32600009</v>
      </c>
      <c r="CC33" s="244">
        <f>CN33-CB33-CA33-BZ33</f>
        <v>260700268.15099978</v>
      </c>
      <c r="CD33" s="386"/>
      <c r="CE33" s="386"/>
      <c r="CF33" s="386"/>
      <c r="CG33" s="386"/>
      <c r="CH33" s="239"/>
      <c r="CI33" s="239"/>
      <c r="CJ33" s="245"/>
      <c r="CK33" s="245"/>
      <c r="CL33" s="246">
        <f t="shared" si="30"/>
        <v>-9.4638956605037521</v>
      </c>
      <c r="CM33" s="240">
        <v>1017222006.5499998</v>
      </c>
      <c r="CN33" s="240">
        <v>1118056033.6140001</v>
      </c>
      <c r="CO33" s="208">
        <f>(CN33-CM33)/CM33*100</f>
        <v>9.9126863570311397</v>
      </c>
      <c r="CP33" s="208">
        <f>(CN33/$CN$33)*100</f>
        <v>100</v>
      </c>
    </row>
    <row r="34" spans="1:94" s="398" customFormat="1" ht="18.75" customHeight="1" x14ac:dyDescent="0.25">
      <c r="A34" s="389"/>
      <c r="B34" s="390" t="s">
        <v>47</v>
      </c>
      <c r="C34" s="391"/>
      <c r="D34" s="392"/>
      <c r="E34" s="392"/>
      <c r="F34" s="392"/>
      <c r="G34" s="392"/>
      <c r="H34" s="392"/>
      <c r="I34" s="392"/>
      <c r="J34" s="392"/>
      <c r="K34" s="393"/>
      <c r="L34" s="393"/>
      <c r="M34" s="393"/>
      <c r="N34" s="393"/>
      <c r="O34" s="393"/>
      <c r="P34" s="394"/>
      <c r="Q34" s="394"/>
      <c r="R34" s="393"/>
      <c r="S34" s="393"/>
      <c r="T34" s="393"/>
      <c r="U34" s="393"/>
      <c r="V34" s="393"/>
      <c r="W34" s="393"/>
      <c r="X34" s="393"/>
      <c r="Y34" s="393"/>
      <c r="Z34" s="393"/>
      <c r="AA34" s="393"/>
      <c r="AB34" s="393"/>
      <c r="AC34" s="393"/>
      <c r="AD34" s="393"/>
      <c r="AE34" s="395"/>
      <c r="AF34" s="396"/>
      <c r="AG34" s="396"/>
      <c r="AH34" s="396"/>
      <c r="AI34" s="396"/>
      <c r="AJ34" s="396"/>
      <c r="AK34" s="396"/>
      <c r="AL34" s="396"/>
      <c r="AM34" s="396"/>
      <c r="AN34" s="396"/>
      <c r="AO34" s="396"/>
      <c r="AP34" s="396"/>
      <c r="AQ34" s="397"/>
      <c r="AR34" s="256"/>
      <c r="AS34" s="256"/>
      <c r="AT34" s="393"/>
      <c r="AU34" s="393"/>
      <c r="AV34" s="392"/>
      <c r="AW34" s="390" t="s">
        <v>47</v>
      </c>
      <c r="AX34" s="391"/>
      <c r="AY34" s="392"/>
      <c r="AZ34" s="392"/>
      <c r="BA34" s="392"/>
      <c r="BB34" s="392"/>
      <c r="BC34" s="392"/>
      <c r="BD34" s="392"/>
      <c r="BE34" s="392"/>
      <c r="BF34" s="397"/>
      <c r="BG34" s="397"/>
      <c r="BH34" s="397"/>
      <c r="BI34" s="397"/>
      <c r="BJ34" s="397"/>
      <c r="BK34" s="397"/>
      <c r="BL34" s="397"/>
      <c r="BM34" s="397"/>
      <c r="BN34" s="397"/>
      <c r="BO34" s="397"/>
      <c r="BP34" s="397"/>
      <c r="BQ34" s="397"/>
      <c r="BR34" s="397"/>
      <c r="BS34" s="397"/>
      <c r="BT34" s="397"/>
      <c r="BU34" s="397"/>
      <c r="BV34" s="397"/>
      <c r="BW34" s="397"/>
      <c r="BX34" s="397"/>
      <c r="BY34" s="397"/>
      <c r="BZ34" s="395"/>
      <c r="CA34" s="396"/>
      <c r="CB34" s="396"/>
      <c r="CC34" s="396"/>
      <c r="CD34" s="396"/>
      <c r="CE34" s="396"/>
      <c r="CF34" s="396"/>
      <c r="CG34" s="396"/>
      <c r="CH34" s="396"/>
      <c r="CI34" s="396"/>
      <c r="CJ34" s="396"/>
      <c r="CK34" s="396"/>
      <c r="CL34" s="397"/>
      <c r="CM34" s="256"/>
      <c r="CN34" s="256"/>
      <c r="CO34" s="397"/>
      <c r="CP34" s="397"/>
    </row>
    <row r="35" spans="1:94" s="398" customFormat="1" ht="15" customHeight="1" x14ac:dyDescent="0.25">
      <c r="A35" s="389"/>
      <c r="B35" s="399"/>
      <c r="C35" s="391"/>
      <c r="D35" s="392"/>
      <c r="E35" s="392"/>
      <c r="F35" s="392"/>
      <c r="G35" s="392"/>
      <c r="H35" s="392"/>
      <c r="I35" s="392"/>
      <c r="J35" s="392"/>
      <c r="K35" s="393"/>
      <c r="L35" s="393"/>
      <c r="M35" s="393"/>
      <c r="N35" s="393"/>
      <c r="O35" s="393"/>
      <c r="P35" s="393"/>
      <c r="Q35" s="394"/>
      <c r="R35" s="393"/>
      <c r="S35" s="393"/>
      <c r="T35" s="393"/>
      <c r="U35" s="393"/>
      <c r="V35" s="393"/>
      <c r="W35" s="393"/>
      <c r="X35" s="393"/>
      <c r="Y35" s="393"/>
      <c r="Z35" s="393"/>
      <c r="AA35" s="393"/>
      <c r="AB35" s="393"/>
      <c r="AC35" s="393"/>
      <c r="AD35" s="393"/>
      <c r="AE35" s="395"/>
      <c r="AF35" s="396"/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7"/>
      <c r="AR35" s="256"/>
      <c r="AS35" s="256"/>
      <c r="AT35" s="393"/>
      <c r="AU35" s="393"/>
      <c r="AV35" s="392"/>
      <c r="AW35" s="392"/>
      <c r="AX35" s="400"/>
      <c r="AY35" s="392"/>
      <c r="AZ35" s="392"/>
      <c r="BA35" s="392"/>
      <c r="BB35" s="392"/>
      <c r="BC35" s="392"/>
      <c r="BD35" s="392"/>
      <c r="BE35" s="392"/>
      <c r="BF35" s="397"/>
      <c r="BG35" s="397"/>
      <c r="BH35" s="397"/>
      <c r="BI35" s="397"/>
      <c r="BJ35" s="397"/>
      <c r="BK35" s="397"/>
      <c r="BL35" s="397"/>
      <c r="BM35" s="397"/>
      <c r="BN35" s="397"/>
      <c r="BO35" s="397"/>
      <c r="BP35" s="397"/>
      <c r="BQ35" s="397"/>
      <c r="BR35" s="397"/>
      <c r="BS35" s="397"/>
      <c r="BT35" s="397"/>
      <c r="BU35" s="397"/>
      <c r="BV35" s="397"/>
      <c r="BW35" s="397"/>
      <c r="BX35" s="397"/>
      <c r="BY35" s="397"/>
      <c r="BZ35" s="395"/>
      <c r="CA35" s="396"/>
      <c r="CB35" s="396"/>
      <c r="CC35" s="396"/>
      <c r="CD35" s="396"/>
      <c r="CE35" s="396"/>
      <c r="CF35" s="396"/>
      <c r="CG35" s="396"/>
      <c r="CH35" s="396"/>
      <c r="CI35" s="396"/>
      <c r="CJ35" s="396"/>
      <c r="CK35" s="396"/>
      <c r="CL35" s="397"/>
      <c r="CM35" s="256"/>
      <c r="CN35" s="256"/>
      <c r="CO35" s="397"/>
      <c r="CP35" s="397"/>
    </row>
    <row r="36" spans="1:94" s="398" customFormat="1" ht="15" customHeight="1" x14ac:dyDescent="0.25">
      <c r="A36" s="389"/>
      <c r="B36" s="399"/>
      <c r="C36" s="391"/>
      <c r="D36" s="392"/>
      <c r="E36" s="392"/>
      <c r="F36" s="392"/>
      <c r="G36" s="392"/>
      <c r="H36" s="392"/>
      <c r="I36" s="392"/>
      <c r="J36" s="392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5"/>
      <c r="AF36" s="396"/>
      <c r="AG36" s="396"/>
      <c r="AH36" s="396"/>
      <c r="AI36" s="396"/>
      <c r="AJ36" s="396"/>
      <c r="AK36" s="396"/>
      <c r="AL36" s="396"/>
      <c r="AM36" s="396"/>
      <c r="AN36" s="396"/>
      <c r="AO36" s="396"/>
      <c r="AP36" s="396"/>
      <c r="AQ36" s="397"/>
      <c r="AR36" s="256"/>
      <c r="AS36" s="256"/>
      <c r="AT36" s="393"/>
      <c r="AU36" s="393"/>
      <c r="AV36" s="392"/>
      <c r="AW36" s="392"/>
      <c r="AX36" s="400"/>
      <c r="AY36" s="392"/>
      <c r="AZ36" s="392"/>
      <c r="BA36" s="392"/>
      <c r="BB36" s="392"/>
      <c r="BC36" s="392"/>
      <c r="BD36" s="392"/>
      <c r="BE36" s="392"/>
      <c r="BF36" s="397"/>
      <c r="BG36" s="397"/>
      <c r="BH36" s="397"/>
      <c r="BI36" s="397"/>
      <c r="BJ36" s="397"/>
      <c r="BK36" s="397"/>
      <c r="BL36" s="397"/>
      <c r="BM36" s="397"/>
      <c r="BN36" s="397"/>
      <c r="BO36" s="397"/>
      <c r="BP36" s="397"/>
      <c r="BQ36" s="397"/>
      <c r="BR36" s="397"/>
      <c r="BS36" s="397"/>
      <c r="BT36" s="397"/>
      <c r="BU36" s="397"/>
      <c r="BV36" s="397"/>
      <c r="BW36" s="397"/>
      <c r="BX36" s="397"/>
      <c r="BY36" s="397"/>
      <c r="BZ36" s="395"/>
      <c r="CA36" s="396"/>
      <c r="CB36" s="396"/>
      <c r="CC36" s="396"/>
      <c r="CD36" s="396"/>
      <c r="CE36" s="396"/>
      <c r="CF36" s="396"/>
      <c r="CG36" s="396"/>
      <c r="CH36" s="396"/>
      <c r="CI36" s="396"/>
      <c r="CJ36" s="396"/>
      <c r="CK36" s="396"/>
      <c r="CL36" s="397"/>
      <c r="CM36" s="256"/>
      <c r="CN36" s="256"/>
      <c r="CO36" s="397"/>
      <c r="CP36" s="397"/>
    </row>
    <row r="37" spans="1:94" s="398" customFormat="1" ht="15" customHeight="1" x14ac:dyDescent="0.25">
      <c r="A37" s="389"/>
      <c r="B37" s="399"/>
      <c r="C37" s="391"/>
      <c r="D37" s="392"/>
      <c r="E37" s="392"/>
      <c r="F37" s="392"/>
      <c r="G37" s="392"/>
      <c r="H37" s="392"/>
      <c r="I37" s="392"/>
      <c r="J37" s="392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5"/>
      <c r="AF37" s="396"/>
      <c r="AG37" s="396"/>
      <c r="AH37" s="396"/>
      <c r="AI37" s="396"/>
      <c r="AJ37" s="396"/>
      <c r="AK37" s="396"/>
      <c r="AL37" s="396"/>
      <c r="AM37" s="396"/>
      <c r="AN37" s="396"/>
      <c r="AO37" s="396"/>
      <c r="AP37" s="396"/>
      <c r="AQ37" s="397"/>
      <c r="AR37" s="256"/>
      <c r="AS37" s="256"/>
      <c r="AT37" s="393"/>
      <c r="AU37" s="393"/>
      <c r="AV37" s="392"/>
      <c r="AW37" s="392"/>
      <c r="AX37" s="400"/>
      <c r="AY37" s="392"/>
      <c r="AZ37" s="392"/>
      <c r="BA37" s="392"/>
      <c r="BB37" s="392"/>
      <c r="BC37" s="392"/>
      <c r="BD37" s="392"/>
      <c r="BE37" s="392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  <c r="BY37" s="397"/>
      <c r="BZ37" s="395"/>
      <c r="CA37" s="396"/>
      <c r="CB37" s="396"/>
      <c r="CC37" s="396"/>
      <c r="CD37" s="396"/>
      <c r="CE37" s="396"/>
      <c r="CF37" s="396"/>
      <c r="CG37" s="396"/>
      <c r="CH37" s="396"/>
      <c r="CI37" s="396"/>
      <c r="CJ37" s="396"/>
      <c r="CK37" s="396"/>
      <c r="CL37" s="397"/>
      <c r="CM37" s="256"/>
      <c r="CN37" s="256"/>
      <c r="CO37" s="397"/>
      <c r="CP37" s="397"/>
    </row>
    <row r="38" spans="1:94" s="398" customFormat="1" ht="15" hidden="1" customHeight="1" x14ac:dyDescent="0.25">
      <c r="A38" s="389"/>
      <c r="B38" s="399"/>
      <c r="C38" s="391"/>
      <c r="D38" s="392"/>
      <c r="E38" s="392"/>
      <c r="F38" s="392"/>
      <c r="G38" s="392"/>
      <c r="H38" s="392"/>
      <c r="I38" s="392"/>
      <c r="J38" s="392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93"/>
      <c r="X38" s="393"/>
      <c r="Y38" s="393"/>
      <c r="Z38" s="393"/>
      <c r="AA38" s="393"/>
      <c r="AB38" s="393"/>
      <c r="AC38" s="393"/>
      <c r="AD38" s="393"/>
      <c r="AE38" s="395"/>
      <c r="AF38" s="396"/>
      <c r="AG38" s="396"/>
      <c r="AH38" s="396"/>
      <c r="AI38" s="396"/>
      <c r="AJ38" s="396"/>
      <c r="AK38" s="396"/>
      <c r="AL38" s="396"/>
      <c r="AM38" s="396"/>
      <c r="AN38" s="396"/>
      <c r="AO38" s="396"/>
      <c r="AP38" s="396"/>
      <c r="AQ38" s="397"/>
      <c r="AR38" s="256"/>
      <c r="AS38" s="256"/>
      <c r="AT38" s="393"/>
      <c r="AU38" s="393"/>
      <c r="AV38" s="392"/>
      <c r="AW38" s="392"/>
      <c r="AX38" s="400"/>
      <c r="AY38" s="392"/>
      <c r="AZ38" s="401"/>
      <c r="BA38" s="401"/>
      <c r="BB38" s="401"/>
      <c r="BC38" s="401"/>
      <c r="BD38" s="401"/>
      <c r="BE38" s="401"/>
      <c r="BF38" s="397"/>
      <c r="BG38" s="397"/>
      <c r="BH38" s="397"/>
      <c r="BI38" s="397"/>
      <c r="BJ38" s="397"/>
      <c r="BK38" s="397"/>
      <c r="BL38" s="397"/>
      <c r="BM38" s="397"/>
      <c r="BN38" s="397"/>
      <c r="BO38" s="397"/>
      <c r="BP38" s="397"/>
      <c r="BQ38" s="397"/>
      <c r="BR38" s="397"/>
      <c r="BS38" s="397"/>
      <c r="BT38" s="397"/>
      <c r="BU38" s="397"/>
      <c r="BV38" s="397"/>
      <c r="BW38" s="397"/>
      <c r="BX38" s="397"/>
      <c r="BY38" s="397"/>
      <c r="BZ38" s="395"/>
      <c r="CA38" s="396"/>
      <c r="CB38" s="396"/>
      <c r="CC38" s="396"/>
      <c r="CD38" s="396"/>
      <c r="CE38" s="396"/>
      <c r="CF38" s="396"/>
      <c r="CG38" s="396"/>
      <c r="CH38" s="396"/>
      <c r="CI38" s="396"/>
      <c r="CJ38" s="396"/>
      <c r="CK38" s="396"/>
      <c r="CL38" s="397"/>
      <c r="CM38" s="256"/>
      <c r="CN38" s="256"/>
      <c r="CO38" s="397"/>
      <c r="CP38" s="397"/>
    </row>
    <row r="39" spans="1:94" s="403" customFormat="1" ht="15.75" hidden="1" customHeight="1" x14ac:dyDescent="0.25">
      <c r="A39" s="402"/>
      <c r="K39" s="404"/>
      <c r="L39" s="404"/>
      <c r="M39" s="404"/>
      <c r="N39" s="404"/>
      <c r="O39" s="404"/>
      <c r="P39" s="404"/>
      <c r="Q39" s="404"/>
      <c r="R39" s="404"/>
      <c r="S39" s="404"/>
      <c r="T39" s="404"/>
      <c r="U39" s="404"/>
      <c r="V39" s="404"/>
      <c r="W39" s="404"/>
      <c r="X39" s="404"/>
      <c r="Y39" s="404"/>
      <c r="Z39" s="404"/>
      <c r="AA39" s="404"/>
      <c r="AB39" s="404"/>
      <c r="AC39" s="404"/>
      <c r="AD39" s="404"/>
      <c r="AE39" s="404"/>
      <c r="AF39" s="404"/>
      <c r="AG39" s="404"/>
      <c r="AH39" s="404"/>
      <c r="AI39" s="404"/>
      <c r="AJ39" s="404"/>
      <c r="AK39" s="404"/>
      <c r="AL39" s="404"/>
      <c r="AM39" s="404"/>
      <c r="AN39" s="404"/>
      <c r="AO39" s="404"/>
      <c r="AP39" s="404"/>
      <c r="AQ39" s="404"/>
      <c r="AR39" s="405"/>
      <c r="AS39" s="405"/>
      <c r="AZ39" s="406"/>
      <c r="BA39" s="406"/>
      <c r="BB39" s="406"/>
      <c r="BC39" s="406"/>
      <c r="BD39" s="406"/>
      <c r="BE39" s="406"/>
      <c r="CM39" s="407"/>
      <c r="CN39" s="407"/>
    </row>
    <row r="40" spans="1:94" s="409" customFormat="1" ht="15.75" hidden="1" customHeight="1" x14ac:dyDescent="0.25">
      <c r="A40" s="408"/>
      <c r="D40" s="410"/>
      <c r="E40" s="410"/>
      <c r="F40" s="410"/>
      <c r="G40" s="410"/>
      <c r="H40" s="410"/>
      <c r="I40" s="410"/>
      <c r="J40" s="410"/>
      <c r="K40" s="410"/>
      <c r="L40" s="410"/>
      <c r="M40" s="410"/>
      <c r="N40" s="410"/>
      <c r="O40" s="410"/>
      <c r="P40" s="410"/>
      <c r="Q40" s="410"/>
      <c r="R40" s="410"/>
      <c r="S40" s="410"/>
      <c r="T40" s="410"/>
      <c r="U40" s="410"/>
      <c r="V40" s="410"/>
      <c r="W40" s="410"/>
      <c r="X40" s="410"/>
      <c r="Y40" s="410"/>
      <c r="Z40" s="410"/>
      <c r="AA40" s="410"/>
      <c r="AB40" s="410"/>
      <c r="AC40" s="410"/>
      <c r="AD40" s="410"/>
      <c r="AE40" s="410"/>
      <c r="AF40" s="410"/>
      <c r="AG40" s="410"/>
      <c r="AH40" s="410"/>
      <c r="AI40" s="410"/>
      <c r="AJ40" s="410"/>
      <c r="AK40" s="410"/>
      <c r="AL40" s="410"/>
      <c r="AM40" s="410"/>
      <c r="AN40" s="410"/>
      <c r="AO40" s="410"/>
      <c r="AP40" s="410"/>
      <c r="AQ40" s="411"/>
      <c r="AR40" s="412"/>
      <c r="AS40" s="412"/>
      <c r="CM40" s="412"/>
      <c r="CN40" s="412"/>
    </row>
    <row r="41" spans="1:94" s="414" customFormat="1" ht="15.75" hidden="1" customHeight="1" x14ac:dyDescent="0.25">
      <c r="A41" s="413"/>
      <c r="C41" s="415" t="s">
        <v>528</v>
      </c>
      <c r="D41" s="416" t="e">
        <f>SUM(#REF!)</f>
        <v>#REF!</v>
      </c>
      <c r="E41" s="416" t="e">
        <f>SUM(#REF!)</f>
        <v>#REF!</v>
      </c>
      <c r="F41" s="416">
        <f>SUM(F49:F73)</f>
        <v>4946954841.5789976</v>
      </c>
      <c r="G41" s="416">
        <f>SUM(G49:G73)</f>
        <v>5582678280.1859999</v>
      </c>
      <c r="H41" s="416">
        <f>SUM(H49:H73)</f>
        <v>6445714125.5880003</v>
      </c>
      <c r="I41" s="416">
        <f>SUM(I49:I73)</f>
        <v>7212469816.2150021</v>
      </c>
      <c r="J41" s="416">
        <f>SUM(J49:J73)</f>
        <v>7418186048.0599995</v>
      </c>
      <c r="K41" s="354">
        <f>(J41-I41)/I41*100</f>
        <v>2.8522300555422531</v>
      </c>
      <c r="L41" s="355">
        <f>LOGEST(F41:J41)*100-100</f>
        <v>11.254118192803332</v>
      </c>
      <c r="M41" s="416">
        <f>SUM(M49:M73)</f>
        <v>1905608575.7920001</v>
      </c>
      <c r="N41" s="416">
        <f>SUM(N49:N73)</f>
        <v>1883327589.9339998</v>
      </c>
      <c r="O41" s="417">
        <f>(N41-M41)/M41*100</f>
        <v>-1.1692320312286568</v>
      </c>
      <c r="P41" s="416" t="e">
        <f>SUM(#REF!)</f>
        <v>#REF!</v>
      </c>
      <c r="Q41" s="416" t="e">
        <f>SUM(#REF!)</f>
        <v>#REF!</v>
      </c>
      <c r="R41" s="417" t="e">
        <f>(Q41-P41)/P41*100</f>
        <v>#REF!</v>
      </c>
      <c r="S41" s="416" t="e">
        <f>SUM(#REF!)</f>
        <v>#REF!</v>
      </c>
      <c r="T41" s="416" t="e">
        <f>SUM(#REF!)</f>
        <v>#REF!</v>
      </c>
      <c r="U41" s="417" t="e">
        <f>(T41-S41)/S41*100</f>
        <v>#REF!</v>
      </c>
      <c r="V41" s="416" t="e">
        <f>SUM(#REF!)</f>
        <v>#REF!</v>
      </c>
      <c r="W41" s="416" t="e">
        <f>SUM(#REF!)</f>
        <v>#REF!</v>
      </c>
      <c r="X41" s="417" t="e">
        <f>(W41-V41)/V41*100</f>
        <v>#REF!</v>
      </c>
      <c r="Y41" s="416" t="e">
        <f>SUM(#REF!)</f>
        <v>#REF!</v>
      </c>
      <c r="Z41" s="416" t="e">
        <f>SUM(#REF!)</f>
        <v>#REF!</v>
      </c>
      <c r="AA41" s="417" t="e">
        <f>(Z41-Y41)/Y41*100</f>
        <v>#REF!</v>
      </c>
      <c r="AB41" s="416" t="e">
        <f>SUM(#REF!)</f>
        <v>#REF!</v>
      </c>
      <c r="AC41" s="416" t="e">
        <f>SUM(#REF!)</f>
        <v>#REF!</v>
      </c>
      <c r="AD41" s="64" t="e">
        <f>(AC41-AB41)/AB41*100</f>
        <v>#REF!</v>
      </c>
      <c r="AE41" s="416">
        <f>SUM(AE49:AE73)</f>
        <v>650233273.25300026</v>
      </c>
      <c r="AF41" s="416">
        <f>SUM(AF49:AF73)</f>
        <v>627706390.42600012</v>
      </c>
      <c r="AG41" s="416">
        <f>SUM(AG49:AG73)</f>
        <v>605387926.25500011</v>
      </c>
      <c r="AH41" s="416">
        <f>SUM(AH49:AH73)</f>
        <v>472760918.52199906</v>
      </c>
      <c r="AI41" s="416" t="e">
        <f>SUM(#REF!)</f>
        <v>#REF!</v>
      </c>
      <c r="AJ41" s="416" t="e">
        <f>SUM(#REF!)</f>
        <v>#REF!</v>
      </c>
      <c r="AK41" s="416" t="e">
        <f>SUM(#REF!)</f>
        <v>#REF!</v>
      </c>
      <c r="AL41" s="416" t="e">
        <f>SUM(#REF!)</f>
        <v>#REF!</v>
      </c>
      <c r="AM41" s="416" t="e">
        <f>SUM(#REF!)</f>
        <v>#REF!</v>
      </c>
      <c r="AN41" s="416" t="e">
        <f>SUM(#REF!)</f>
        <v>#REF!</v>
      </c>
      <c r="AO41" s="416" t="e">
        <f>SUM(#REF!)</f>
        <v>#REF!</v>
      </c>
      <c r="AP41" s="416" t="e">
        <f>SUM(#REF!)</f>
        <v>#REF!</v>
      </c>
      <c r="AQ41" s="67">
        <f>(AH41-AG41)/AG41*100</f>
        <v>-21.907772187239857</v>
      </c>
      <c r="AR41" s="416">
        <f>SUM(AR49:AR73)</f>
        <v>2518652763.5240016</v>
      </c>
      <c r="AS41" s="416">
        <f>SUM(AS49:AS73)</f>
        <v>2356088508.4559989</v>
      </c>
      <c r="AT41" s="357">
        <f>(AS41-AR41)/AR41*100</f>
        <v>-6.4544131458815741</v>
      </c>
      <c r="AU41" s="416"/>
      <c r="AV41" s="416"/>
      <c r="AW41" s="416"/>
      <c r="AX41" s="416"/>
      <c r="AY41" s="416" t="e">
        <f>SUM(#REF!)</f>
        <v>#REF!</v>
      </c>
      <c r="AZ41" s="416" t="e">
        <f>SUM(#REF!)</f>
        <v>#REF!</v>
      </c>
      <c r="BA41" s="416">
        <f>SUM(BA49:BA73)</f>
        <v>2437741038.8159995</v>
      </c>
      <c r="BB41" s="416">
        <f>SUM(BB49:BB73)</f>
        <v>2661633847.5589995</v>
      </c>
      <c r="BC41" s="416">
        <f>SUM(BC49:BC73)</f>
        <v>2424416263.4560003</v>
      </c>
      <c r="BD41" s="416">
        <f>SUM(BD49:BD73)</f>
        <v>2557340930.2609997</v>
      </c>
      <c r="BE41" s="416">
        <f>SUM(BE49:BE73)</f>
        <v>2672014575.4810014</v>
      </c>
      <c r="BF41" s="354">
        <f>(BE41-BD41)/BD41*100</f>
        <v>4.4840968938896317</v>
      </c>
      <c r="BG41" s="355">
        <f>LOGEST(BA41:BE41)*100-100</f>
        <v>1.4458493773353354</v>
      </c>
      <c r="BH41" s="416">
        <f>SUM(BH49:BH73)</f>
        <v>650847483.68900001</v>
      </c>
      <c r="BI41" s="416">
        <f>SUM(BI49:BI73)</f>
        <v>627568068.94999981</v>
      </c>
      <c r="BJ41" s="417">
        <f>(BI41-BH41)/BH41*100</f>
        <v>-3.5767849338607882</v>
      </c>
      <c r="BK41" s="416" t="e">
        <f>SUM(#REF!)</f>
        <v>#REF!</v>
      </c>
      <c r="BL41" s="416" t="e">
        <f>SUM(#REF!)</f>
        <v>#REF!</v>
      </c>
      <c r="BM41" s="417" t="e">
        <f>(BL41-BK41)/BK41*100</f>
        <v>#REF!</v>
      </c>
      <c r="BN41" s="416" t="e">
        <f>SUM(#REF!)</f>
        <v>#REF!</v>
      </c>
      <c r="BO41" s="416" t="e">
        <f>SUM(#REF!)</f>
        <v>#REF!</v>
      </c>
      <c r="BP41" s="417" t="e">
        <f>(BO41-BN41)/BN41*100</f>
        <v>#REF!</v>
      </c>
      <c r="BQ41" s="416" t="e">
        <f>SUM(#REF!)</f>
        <v>#REF!</v>
      </c>
      <c r="BR41" s="416" t="e">
        <f>SUM(#REF!)</f>
        <v>#REF!</v>
      </c>
      <c r="BS41" s="417" t="e">
        <f>(BR41-BQ41)/BQ41*100</f>
        <v>#REF!</v>
      </c>
      <c r="BT41" s="416" t="e">
        <f>SUM(#REF!)</f>
        <v>#REF!</v>
      </c>
      <c r="BU41" s="416" t="e">
        <f>SUM(#REF!)</f>
        <v>#REF!</v>
      </c>
      <c r="BV41" s="417" t="e">
        <f>(BU41-BT41)/BT41*100</f>
        <v>#REF!</v>
      </c>
      <c r="BW41" s="416" t="e">
        <f>SUM(#REF!)</f>
        <v>#REF!</v>
      </c>
      <c r="BX41" s="416" t="e">
        <f>SUM(#REF!)</f>
        <v>#REF!</v>
      </c>
      <c r="BY41" s="64" t="e">
        <f>(BX41-BW41)/BW41*100</f>
        <v>#REF!</v>
      </c>
      <c r="BZ41" s="416">
        <f>SUM(BZ49:BZ73)</f>
        <v>207697425.917</v>
      </c>
      <c r="CA41" s="416">
        <f>SUM(CA49:CA73)</f>
        <v>174130238.4379999</v>
      </c>
      <c r="CB41" s="416">
        <f>SUM(CB49:CB73)</f>
        <v>245740404.59499997</v>
      </c>
      <c r="CC41" s="416">
        <f>SUM(CC49:CC73)</f>
        <v>225832740.22900003</v>
      </c>
      <c r="CD41" s="416" t="e">
        <f>SUM(#REF!)</f>
        <v>#REF!</v>
      </c>
      <c r="CE41" s="416" t="e">
        <f>SUM(#REF!)</f>
        <v>#REF!</v>
      </c>
      <c r="CF41" s="416" t="e">
        <f>SUM(#REF!)</f>
        <v>#REF!</v>
      </c>
      <c r="CG41" s="416" t="e">
        <f>SUM(#REF!)</f>
        <v>#REF!</v>
      </c>
      <c r="CH41" s="416" t="e">
        <f>SUM(#REF!)</f>
        <v>#REF!</v>
      </c>
      <c r="CI41" s="416" t="e">
        <f>SUM(#REF!)</f>
        <v>#REF!</v>
      </c>
      <c r="CJ41" s="416" t="e">
        <f>SUM(#REF!)</f>
        <v>#REF!</v>
      </c>
      <c r="CK41" s="416" t="e">
        <f>SUM(#REF!)</f>
        <v>#REF!</v>
      </c>
      <c r="CL41" s="67">
        <f>(CC41-CB41)/CB41*100</f>
        <v>-8.1010952996554941</v>
      </c>
      <c r="CM41" s="416">
        <f>SUM(CM49:CM73)</f>
        <v>865288359.31400001</v>
      </c>
      <c r="CN41" s="416">
        <f>SUM(CN49:CN73)</f>
        <v>853400809.17900026</v>
      </c>
      <c r="CO41" s="357">
        <f>(CN41-CM41)/CM41*100</f>
        <v>-1.3738252695811364</v>
      </c>
      <c r="CP41" s="416"/>
    </row>
    <row r="42" spans="1:94" s="414" customFormat="1" ht="15.75" hidden="1" customHeight="1" x14ac:dyDescent="0.25">
      <c r="A42" s="413"/>
      <c r="C42" s="418" t="s">
        <v>529</v>
      </c>
      <c r="D42" s="416" t="e">
        <f>SUM(#REF!)</f>
        <v>#REF!</v>
      </c>
      <c r="E42" s="416" t="e">
        <f>SUM(#REF!)</f>
        <v>#REF!</v>
      </c>
      <c r="F42" s="416">
        <f>SUM(F77:F270)</f>
        <v>732840055.88399982</v>
      </c>
      <c r="G42" s="416">
        <f>SUM(G77:G270)</f>
        <v>731533045.37999976</v>
      </c>
      <c r="H42" s="416">
        <f>SUM(H77:H270)</f>
        <v>782177041.41300046</v>
      </c>
      <c r="I42" s="416">
        <f>SUM(I77:I270)</f>
        <v>879154301.40400088</v>
      </c>
      <c r="J42" s="416">
        <f>SUM(J77:J270)</f>
        <v>806285149.37100017</v>
      </c>
      <c r="K42" s="367">
        <f>(J42-I42)/I42*100</f>
        <v>-8.2885509308922654</v>
      </c>
      <c r="L42" s="355">
        <f>LOGEST(F42:J42)*100-100</f>
        <v>3.8195179222192905</v>
      </c>
      <c r="M42" s="416">
        <f>SUM(M77:M270)</f>
        <v>209994381.995</v>
      </c>
      <c r="N42" s="416">
        <f>SUM(N77:N270)</f>
        <v>217430342.74800012</v>
      </c>
      <c r="O42" s="417">
        <f>(N42-M42)/M42*100</f>
        <v>3.5410284229304581</v>
      </c>
      <c r="P42" s="416" t="e">
        <f>SUM(#REF!)</f>
        <v>#REF!</v>
      </c>
      <c r="Q42" s="416" t="e">
        <f>SUM(#REF!)</f>
        <v>#REF!</v>
      </c>
      <c r="R42" s="417" t="e">
        <f>(Q42-P42)/P42*100</f>
        <v>#REF!</v>
      </c>
      <c r="S42" s="416" t="e">
        <f>SUM(#REF!)</f>
        <v>#REF!</v>
      </c>
      <c r="T42" s="416" t="e">
        <f>SUM(#REF!)</f>
        <v>#REF!</v>
      </c>
      <c r="U42" s="417" t="e">
        <f>(T42-S42)/S42*100</f>
        <v>#REF!</v>
      </c>
      <c r="V42" s="416" t="e">
        <f>SUM(#REF!)</f>
        <v>#REF!</v>
      </c>
      <c r="W42" s="416" t="e">
        <f>SUM(#REF!)</f>
        <v>#REF!</v>
      </c>
      <c r="X42" s="417" t="e">
        <f>(W42-V42)/V42*100</f>
        <v>#REF!</v>
      </c>
      <c r="Y42" s="416" t="e">
        <f>SUM(#REF!)</f>
        <v>#REF!</v>
      </c>
      <c r="Z42" s="416" t="e">
        <f>SUM(#REF!)</f>
        <v>#REF!</v>
      </c>
      <c r="AA42" s="417" t="e">
        <f>(Z42-Y42)/Y42*100</f>
        <v>#REF!</v>
      </c>
      <c r="AB42" s="416" t="e">
        <f>SUM(#REF!)</f>
        <v>#REF!</v>
      </c>
      <c r="AC42" s="416" t="e">
        <f>SUM(#REF!)</f>
        <v>#REF!</v>
      </c>
      <c r="AD42" s="64" t="e">
        <f>(AC42-AB42)/AB42*100</f>
        <v>#REF!</v>
      </c>
      <c r="AE42" s="416">
        <f>SUM(AE77:AE270)</f>
        <v>68208200.237999946</v>
      </c>
      <c r="AF42" s="416">
        <f>SUM(AF77:AF270)</f>
        <v>70947618.170000002</v>
      </c>
      <c r="AG42" s="416">
        <f>SUM(AG77:AG270)</f>
        <v>78274524.339999929</v>
      </c>
      <c r="AH42" s="416">
        <f>SUM(AH77:AH270)</f>
        <v>58882053.25099998</v>
      </c>
      <c r="AI42" s="416" t="e">
        <f>SUM(#REF!)</f>
        <v>#REF!</v>
      </c>
      <c r="AJ42" s="416" t="e">
        <f>SUM(#REF!)</f>
        <v>#REF!</v>
      </c>
      <c r="AK42" s="416" t="e">
        <f>SUM(#REF!)</f>
        <v>#REF!</v>
      </c>
      <c r="AL42" s="416" t="e">
        <f>SUM(#REF!)</f>
        <v>#REF!</v>
      </c>
      <c r="AM42" s="416" t="e">
        <f>SUM(#REF!)</f>
        <v>#REF!</v>
      </c>
      <c r="AN42" s="416" t="e">
        <f>SUM(#REF!)</f>
        <v>#REF!</v>
      </c>
      <c r="AO42" s="416" t="e">
        <f>SUM(#REF!)</f>
        <v>#REF!</v>
      </c>
      <c r="AP42" s="416" t="e">
        <f>SUM(#REF!)</f>
        <v>#REF!</v>
      </c>
      <c r="AQ42" s="67">
        <f>(AH42-AG42)/AG42*100</f>
        <v>-24.774945938687729</v>
      </c>
      <c r="AR42" s="416">
        <f>SUM(AR77:AR270)</f>
        <v>281948954.02899992</v>
      </c>
      <c r="AS42" s="416">
        <f>SUM(AS77:AS270)</f>
        <v>276312395.99899977</v>
      </c>
      <c r="AT42" s="357">
        <f>(AS42-AR42)/AR42*100</f>
        <v>-1.9991413159916884</v>
      </c>
      <c r="AU42" s="416"/>
      <c r="AV42" s="416"/>
      <c r="AW42" s="416"/>
      <c r="AX42" s="416"/>
      <c r="AY42" s="416" t="e">
        <f>SUM(#REF!)</f>
        <v>#REF!</v>
      </c>
      <c r="AZ42" s="416" t="e">
        <f>SUM(#REF!)</f>
        <v>#REF!</v>
      </c>
      <c r="BA42" s="416">
        <f>SUM(BA77:BA270)</f>
        <v>597870926.72599983</v>
      </c>
      <c r="BB42" s="416">
        <f>SUM(BB77:BB270)</f>
        <v>551182663.00600016</v>
      </c>
      <c r="BC42" s="416">
        <f>SUM(BC77:BC270)</f>
        <v>504576022.77299988</v>
      </c>
      <c r="BD42" s="416">
        <f>SUM(BD77:BD270)</f>
        <v>477314283.36799997</v>
      </c>
      <c r="BE42" s="416">
        <f>SUM(BE77:BE270)</f>
        <v>541892302.95700002</v>
      </c>
      <c r="BF42" s="367">
        <f>(BE42-BD42)/BD42*100</f>
        <v>13.529454667337424</v>
      </c>
      <c r="BG42" s="355">
        <f>LOGEST(BA42:BE42)*100-100</f>
        <v>-3.3477435302031466</v>
      </c>
      <c r="BH42" s="416">
        <f>SUM(BH77:BH270)</f>
        <v>115901838.663</v>
      </c>
      <c r="BI42" s="416">
        <f>SUM(BI77:BI270)</f>
        <v>229787696.51300004</v>
      </c>
      <c r="BJ42" s="417">
        <f>(BI42-BH42)/BH42*100</f>
        <v>98.260613605223554</v>
      </c>
      <c r="BK42" s="416" t="e">
        <f>SUM(#REF!)</f>
        <v>#REF!</v>
      </c>
      <c r="BL42" s="416" t="e">
        <f>SUM(#REF!)</f>
        <v>#REF!</v>
      </c>
      <c r="BM42" s="417" t="e">
        <f>(BL42-BK42)/BK42*100</f>
        <v>#REF!</v>
      </c>
      <c r="BN42" s="416" t="e">
        <f>SUM(#REF!)</f>
        <v>#REF!</v>
      </c>
      <c r="BO42" s="416" t="e">
        <f>SUM(#REF!)</f>
        <v>#REF!</v>
      </c>
      <c r="BP42" s="417" t="e">
        <f>(BO42-BN42)/BN42*100</f>
        <v>#REF!</v>
      </c>
      <c r="BQ42" s="416" t="e">
        <f>SUM(#REF!)</f>
        <v>#REF!</v>
      </c>
      <c r="BR42" s="416" t="e">
        <f>SUM(#REF!)</f>
        <v>#REF!</v>
      </c>
      <c r="BS42" s="417" t="e">
        <f>(BR42-BQ42)/BQ42*100</f>
        <v>#REF!</v>
      </c>
      <c r="BT42" s="416" t="e">
        <f>SUM(#REF!)</f>
        <v>#REF!</v>
      </c>
      <c r="BU42" s="416" t="e">
        <f>SUM(#REF!)</f>
        <v>#REF!</v>
      </c>
      <c r="BV42" s="417" t="e">
        <f>(BU42-BT42)/BT42*100</f>
        <v>#REF!</v>
      </c>
      <c r="BW42" s="416" t="e">
        <f>SUM(#REF!)</f>
        <v>#REF!</v>
      </c>
      <c r="BX42" s="416" t="e">
        <f>SUM(#REF!)</f>
        <v>#REF!</v>
      </c>
      <c r="BY42" s="64" t="e">
        <f>(BX42-BW42)/BW42*100</f>
        <v>#REF!</v>
      </c>
      <c r="BZ42" s="416">
        <f>SUM(BZ77:BZ270)</f>
        <v>93077577.091999993</v>
      </c>
      <c r="CA42" s="416">
        <f>SUM(CA77:CA270)</f>
        <v>94498805.690000057</v>
      </c>
      <c r="CB42" s="416">
        <f>SUM(CB77:CB270)</f>
        <v>42211313.731000006</v>
      </c>
      <c r="CC42" s="416">
        <f>SUM(CC77:CC270)</f>
        <v>34867527.921999983</v>
      </c>
      <c r="CD42" s="416" t="e">
        <f>SUM(#REF!)</f>
        <v>#REF!</v>
      </c>
      <c r="CE42" s="416" t="e">
        <f>SUM(#REF!)</f>
        <v>#REF!</v>
      </c>
      <c r="CF42" s="416" t="e">
        <f>SUM(#REF!)</f>
        <v>#REF!</v>
      </c>
      <c r="CG42" s="416" t="e">
        <f>SUM(#REF!)</f>
        <v>#REF!</v>
      </c>
      <c r="CH42" s="416" t="e">
        <f>SUM(#REF!)</f>
        <v>#REF!</v>
      </c>
      <c r="CI42" s="416" t="e">
        <f>SUM(#REF!)</f>
        <v>#REF!</v>
      </c>
      <c r="CJ42" s="416" t="e">
        <f>SUM(#REF!)</f>
        <v>#REF!</v>
      </c>
      <c r="CK42" s="416" t="e">
        <f>SUM(#REF!)</f>
        <v>#REF!</v>
      </c>
      <c r="CL42" s="67">
        <f>(CC42-CB42)/CB42*100</f>
        <v>-17.397671761177012</v>
      </c>
      <c r="CM42" s="416">
        <f>SUM(CM77:CM270)</f>
        <v>151933647.23600009</v>
      </c>
      <c r="CN42" s="416">
        <f>SUM(CN77:CN270)</f>
        <v>264655224.43499997</v>
      </c>
      <c r="CO42" s="357">
        <f>(CN42-CM42)/CM42*100</f>
        <v>74.191319203907682</v>
      </c>
      <c r="CP42" s="416"/>
    </row>
    <row r="43" spans="1:94" s="414" customFormat="1" ht="15.75" hidden="1" customHeight="1" x14ac:dyDescent="0.25">
      <c r="A43" s="413"/>
      <c r="C43" s="419" t="s">
        <v>530</v>
      </c>
      <c r="D43" s="420">
        <v>4513026249</v>
      </c>
      <c r="E43" s="420">
        <v>6104611415</v>
      </c>
      <c r="F43" s="420">
        <v>5679794897.4630022</v>
      </c>
      <c r="G43" s="420">
        <v>6314211325.5660028</v>
      </c>
      <c r="H43" s="420">
        <v>7227891167.0009937</v>
      </c>
      <c r="I43" s="420">
        <v>8091624117.6189995</v>
      </c>
      <c r="J43" s="420">
        <v>8224471197.4310036</v>
      </c>
      <c r="K43" s="367">
        <f>(J43-I43)/I43*100</f>
        <v>1.6417851086624005</v>
      </c>
      <c r="L43" s="355">
        <f>LOGEST(F43:J43)*100-100</f>
        <v>10.389235306324778</v>
      </c>
      <c r="M43" s="421">
        <v>2115602957.7869999</v>
      </c>
      <c r="N43" s="421">
        <v>2100757932.6820009</v>
      </c>
      <c r="O43" s="417">
        <f>(N43-M43)/M43*100</f>
        <v>-0.70169239697639296</v>
      </c>
      <c r="P43" s="421">
        <v>1909827096.352</v>
      </c>
      <c r="Q43" s="421">
        <v>1955532373.845001</v>
      </c>
      <c r="R43" s="417">
        <f>(Q43-P43)/P43*100</f>
        <v>2.3931631078176436</v>
      </c>
      <c r="S43" s="422">
        <v>2156639578.3240004</v>
      </c>
      <c r="T43" s="422">
        <v>2100995673.8419986</v>
      </c>
      <c r="U43" s="417">
        <f>(T43-S43)/S43*100</f>
        <v>-2.5801207137840154</v>
      </c>
      <c r="V43" s="422">
        <v>2040860765.3070011</v>
      </c>
      <c r="W43" s="422">
        <v>2052340113.8570001</v>
      </c>
      <c r="X43" s="417">
        <f>(W43-V43)/V43*100</f>
        <v>0.56247583103848786</v>
      </c>
      <c r="Y43" s="421">
        <v>3894123773.987999</v>
      </c>
      <c r="Z43" s="421">
        <v>4071135331.6319981</v>
      </c>
      <c r="AA43" s="417">
        <f>(Z43-Y43)/Y43*100</f>
        <v>4.5456068660786384</v>
      </c>
      <c r="AB43" s="422">
        <v>4197500343.6310024</v>
      </c>
      <c r="AC43" s="422">
        <v>4153335865.7989988</v>
      </c>
      <c r="AD43" s="417">
        <f>(AC43-AB43)/AB43*100</f>
        <v>-1.0521613869315276</v>
      </c>
      <c r="AE43" s="421">
        <v>718441473.49100018</v>
      </c>
      <c r="AF43" s="421">
        <v>698654008.59599996</v>
      </c>
      <c r="AG43" s="421">
        <v>683662450.59500074</v>
      </c>
      <c r="AH43" s="421">
        <v>531642971.77299929</v>
      </c>
      <c r="AI43" s="421"/>
      <c r="AJ43" s="421"/>
      <c r="AK43" s="421"/>
      <c r="AL43" s="421"/>
      <c r="AM43" s="421"/>
      <c r="AN43" s="421"/>
      <c r="AO43" s="421"/>
      <c r="AP43" s="421"/>
      <c r="AQ43" s="67">
        <f>(AH43-AG43)/AG43*100</f>
        <v>-22.236043341227361</v>
      </c>
      <c r="AR43" s="423">
        <v>2800601717.5530038</v>
      </c>
      <c r="AS43" s="423">
        <v>2632400904.4549994</v>
      </c>
      <c r="AT43" s="357">
        <f>(AS43-AR43)/AR43*100</f>
        <v>-6.0058812377280137</v>
      </c>
      <c r="AU43" s="424"/>
      <c r="AX43" s="425" t="s">
        <v>530</v>
      </c>
      <c r="AY43" s="420">
        <v>3458827242</v>
      </c>
      <c r="AZ43" s="420">
        <v>2785509887</v>
      </c>
      <c r="BA43" s="420">
        <v>3035611965.5420012</v>
      </c>
      <c r="BB43" s="420">
        <v>3212816510.5649991</v>
      </c>
      <c r="BC43" s="420">
        <v>2928992286.2290034</v>
      </c>
      <c r="BD43" s="420">
        <v>3034655213.6290007</v>
      </c>
      <c r="BE43" s="420">
        <v>3213906878.4380021</v>
      </c>
      <c r="BF43" s="385">
        <f>(BE43-BD43)/BD43*100</f>
        <v>5.9068214406684723</v>
      </c>
      <c r="BG43" s="242">
        <f>LOGEST(BA43:BE43)*100-100</f>
        <v>0.5726167214083091</v>
      </c>
      <c r="BH43" s="423">
        <v>766749322.35199988</v>
      </c>
      <c r="BI43" s="423">
        <v>857355765.4630003</v>
      </c>
      <c r="BJ43" s="426">
        <f>(BI43-BH43)/BH43*100</f>
        <v>11.816957703081574</v>
      </c>
      <c r="BK43" s="420">
        <v>711920634.87000012</v>
      </c>
      <c r="BL43" s="420">
        <v>761910629.2549994</v>
      </c>
      <c r="BM43" s="417">
        <f>(BL43-BK43)/BK43*100</f>
        <v>7.021849337760476</v>
      </c>
      <c r="BN43" s="420">
        <v>793551613.58800054</v>
      </c>
      <c r="BO43" s="420">
        <v>849829456.34200203</v>
      </c>
      <c r="BP43" s="417">
        <f>(BO43-BN43)/BN43*100</f>
        <v>7.0918944389192644</v>
      </c>
      <c r="BQ43" s="422">
        <v>811658757.58799994</v>
      </c>
      <c r="BR43" s="422">
        <v>835417469.71399999</v>
      </c>
      <c r="BS43" s="417">
        <f>(BR43-BQ43)/BQ43*100</f>
        <v>2.927179914451195</v>
      </c>
      <c r="BT43" s="420">
        <v>1429444842.4530008</v>
      </c>
      <c r="BU43" s="420">
        <v>1528659951.6070011</v>
      </c>
      <c r="BV43" s="417">
        <f>(BU43-BT43)/BT43*100</f>
        <v>6.9408140984119449</v>
      </c>
      <c r="BW43" s="422">
        <v>1605210371.1760006</v>
      </c>
      <c r="BX43" s="422">
        <v>1685246926.831001</v>
      </c>
      <c r="BY43" s="417">
        <f>(BX43-BW43)/BW43*100</f>
        <v>4.9860477537510866</v>
      </c>
      <c r="BZ43" s="420">
        <v>300775003.00900006</v>
      </c>
      <c r="CA43" s="420">
        <v>268629044.1279999</v>
      </c>
      <c r="CB43" s="420">
        <v>287951718.32599998</v>
      </c>
      <c r="CC43" s="420">
        <v>260700268.15100002</v>
      </c>
      <c r="CD43" s="427">
        <v>334008773.45899987</v>
      </c>
      <c r="CE43" s="420">
        <v>177429171.59800011</v>
      </c>
      <c r="CF43" s="420">
        <v>241461706.01500118</v>
      </c>
      <c r="CG43" s="420">
        <v>322086638.73799974</v>
      </c>
      <c r="CH43" s="420">
        <v>286281112.3640002</v>
      </c>
      <c r="CI43" s="420">
        <v>304920819.94799948</v>
      </c>
      <c r="CJ43" s="420">
        <v>314328614.7489993</v>
      </c>
      <c r="CK43" s="420">
        <v>216168035.01700068</v>
      </c>
      <c r="CL43" s="67">
        <f>(CC43-CB43)/CB43*100</f>
        <v>-9.4638956605036331</v>
      </c>
      <c r="CM43" s="423">
        <v>1017222006.5499998</v>
      </c>
      <c r="CN43" s="423">
        <v>1118056033.6140001</v>
      </c>
      <c r="CO43" s="426">
        <f>(CN43-CM43)/CM43*100</f>
        <v>9.9126863570311397</v>
      </c>
      <c r="CP43" s="424"/>
    </row>
    <row r="44" spans="1:94" s="414" customFormat="1" ht="15.75" hidden="1" customHeight="1" x14ac:dyDescent="0.25">
      <c r="A44" s="413"/>
      <c r="C44" s="428"/>
      <c r="D44" s="420"/>
      <c r="E44" s="420"/>
      <c r="F44" s="420"/>
      <c r="G44" s="420"/>
      <c r="H44" s="420"/>
      <c r="I44" s="420"/>
      <c r="J44" s="420"/>
      <c r="K44" s="429"/>
      <c r="L44" s="430"/>
      <c r="M44" s="421"/>
      <c r="N44" s="421"/>
      <c r="O44" s="417"/>
      <c r="P44" s="421"/>
      <c r="Q44" s="421"/>
      <c r="R44" s="417"/>
      <c r="S44" s="422"/>
      <c r="T44" s="422"/>
      <c r="U44" s="417"/>
      <c r="V44" s="422"/>
      <c r="W44" s="422"/>
      <c r="X44" s="417"/>
      <c r="Y44" s="421"/>
      <c r="Z44" s="421"/>
      <c r="AA44" s="417"/>
      <c r="AB44" s="422"/>
      <c r="AC44" s="422"/>
      <c r="AD44" s="417"/>
      <c r="AE44" s="421"/>
      <c r="AF44" s="421"/>
      <c r="AG44" s="421"/>
      <c r="AH44" s="421"/>
      <c r="AI44" s="421"/>
      <c r="AJ44" s="421"/>
      <c r="AK44" s="421"/>
      <c r="AL44" s="421"/>
      <c r="AM44" s="421"/>
      <c r="AN44" s="421"/>
      <c r="AO44" s="421"/>
      <c r="AP44" s="421"/>
      <c r="AQ44" s="431"/>
      <c r="AR44" s="423"/>
      <c r="AS44" s="423"/>
      <c r="AT44" s="432"/>
      <c r="AU44" s="424"/>
      <c r="AX44" s="425"/>
      <c r="AY44" s="420"/>
      <c r="AZ44" s="420"/>
      <c r="BA44" s="420"/>
      <c r="BB44" s="420"/>
      <c r="BC44" s="420"/>
      <c r="BD44" s="420"/>
      <c r="BE44" s="420"/>
      <c r="BF44" s="429"/>
      <c r="BG44" s="430"/>
      <c r="BH44" s="423"/>
      <c r="BI44" s="423"/>
      <c r="BJ44" s="433"/>
      <c r="BK44" s="420"/>
      <c r="BL44" s="420"/>
      <c r="BM44" s="417"/>
      <c r="BN44" s="420"/>
      <c r="BO44" s="420"/>
      <c r="BP44" s="417"/>
      <c r="BQ44" s="422"/>
      <c r="BR44" s="422"/>
      <c r="BS44" s="417"/>
      <c r="BT44" s="420"/>
      <c r="BU44" s="420"/>
      <c r="BV44" s="417"/>
      <c r="BW44" s="422"/>
      <c r="BX44" s="422"/>
      <c r="BY44" s="417"/>
      <c r="BZ44" s="420"/>
      <c r="CA44" s="420"/>
      <c r="CB44" s="420"/>
      <c r="CC44" s="420"/>
      <c r="CD44" s="434"/>
      <c r="CE44" s="420"/>
      <c r="CF44" s="420"/>
      <c r="CG44" s="420"/>
      <c r="CH44" s="420"/>
      <c r="CI44" s="420"/>
      <c r="CJ44" s="420"/>
      <c r="CK44" s="420"/>
      <c r="CL44" s="431"/>
      <c r="CM44" s="423"/>
      <c r="CN44" s="423"/>
      <c r="CO44" s="433"/>
      <c r="CP44" s="424"/>
    </row>
    <row r="45" spans="1:94" s="409" customFormat="1" ht="15.75" hidden="1" customHeight="1" x14ac:dyDescent="0.25">
      <c r="A45" s="408"/>
      <c r="E45" s="435"/>
      <c r="F45" s="435"/>
      <c r="G45" s="435"/>
      <c r="H45" s="435"/>
      <c r="I45" s="435"/>
      <c r="J45" s="435"/>
      <c r="K45" s="411"/>
      <c r="L45" s="411"/>
      <c r="M45" s="411"/>
      <c r="N45" s="411"/>
      <c r="O45" s="411"/>
      <c r="P45" s="411"/>
      <c r="Q45" s="411"/>
      <c r="R45" s="411"/>
      <c r="S45" s="411"/>
      <c r="T45" s="411"/>
      <c r="U45" s="411"/>
      <c r="V45" s="411"/>
      <c r="W45" s="411"/>
      <c r="X45" s="411"/>
      <c r="Y45" s="435"/>
      <c r="Z45" s="435"/>
      <c r="AA45" s="411"/>
      <c r="AB45" s="411"/>
      <c r="AC45" s="411"/>
      <c r="AD45" s="411"/>
      <c r="AE45" s="435"/>
      <c r="AF45" s="435"/>
      <c r="AG45" s="435"/>
      <c r="AH45" s="435"/>
      <c r="AI45" s="435"/>
      <c r="AJ45" s="435"/>
      <c r="AK45" s="435"/>
      <c r="AL45" s="411"/>
      <c r="AM45" s="411"/>
      <c r="AN45" s="411"/>
      <c r="AO45" s="411"/>
      <c r="AP45" s="411"/>
      <c r="AQ45" s="411"/>
      <c r="AR45" s="435"/>
      <c r="AS45" s="435"/>
      <c r="AZ45" s="435"/>
      <c r="BA45" s="435"/>
      <c r="BB45" s="435"/>
      <c r="BC45" s="435"/>
      <c r="BD45" s="435"/>
      <c r="BE45" s="435"/>
      <c r="BF45" s="411"/>
      <c r="BG45" s="411"/>
      <c r="BH45" s="411"/>
      <c r="BI45" s="411"/>
      <c r="BJ45" s="411"/>
      <c r="BK45" s="411"/>
      <c r="BL45" s="411"/>
      <c r="BM45" s="411"/>
      <c r="BN45" s="411"/>
      <c r="BO45" s="411"/>
      <c r="BP45" s="411"/>
      <c r="BQ45" s="411"/>
      <c r="BR45" s="411"/>
      <c r="BS45" s="411"/>
      <c r="BT45" s="435"/>
      <c r="BU45" s="435"/>
      <c r="BV45" s="411"/>
      <c r="BW45" s="411"/>
      <c r="BX45" s="411"/>
      <c r="BY45" s="411"/>
      <c r="BZ45" s="435"/>
      <c r="CA45" s="435"/>
      <c r="CB45" s="435"/>
      <c r="CC45" s="435"/>
      <c r="CD45" s="435"/>
      <c r="CE45" s="435"/>
      <c r="CF45" s="435"/>
      <c r="CG45" s="411"/>
      <c r="CH45" s="411"/>
      <c r="CI45" s="411"/>
      <c r="CJ45" s="411"/>
      <c r="CK45" s="411"/>
      <c r="CL45" s="411"/>
      <c r="CM45" s="435"/>
      <c r="CN45" s="435"/>
    </row>
    <row r="46" spans="1:94" ht="15.75" hidden="1" customHeight="1" x14ac:dyDescent="0.25">
      <c r="BH46" s="405"/>
      <c r="BI46" s="405"/>
    </row>
    <row r="47" spans="1:94" ht="15.75" hidden="1" customHeight="1" x14ac:dyDescent="0.25">
      <c r="E47" s="438"/>
      <c r="F47" s="438"/>
      <c r="G47" s="438"/>
      <c r="H47" s="438"/>
      <c r="I47" s="438"/>
      <c r="J47" s="438"/>
      <c r="Y47" s="438"/>
      <c r="Z47" s="438"/>
      <c r="AE47" s="438"/>
      <c r="AF47" s="438"/>
      <c r="AG47" s="438"/>
      <c r="AH47" s="438"/>
      <c r="AI47" s="438"/>
      <c r="AJ47" s="438"/>
      <c r="AK47" s="438"/>
      <c r="AR47" s="438"/>
      <c r="AS47" s="438"/>
      <c r="AZ47" s="438"/>
      <c r="BA47" s="438"/>
      <c r="BB47" s="438"/>
      <c r="BC47" s="438"/>
      <c r="BD47" s="438"/>
      <c r="BE47" s="438"/>
      <c r="BF47" s="437"/>
      <c r="BG47" s="437"/>
      <c r="BH47" s="437"/>
      <c r="BI47" s="437"/>
      <c r="BJ47" s="437"/>
      <c r="BK47" s="437"/>
      <c r="BL47" s="437"/>
      <c r="BM47" s="437"/>
      <c r="BN47" s="437"/>
      <c r="BO47" s="437"/>
      <c r="BP47" s="437"/>
      <c r="BQ47" s="437"/>
      <c r="BR47" s="437"/>
      <c r="BS47" s="437"/>
      <c r="BT47" s="438"/>
      <c r="BU47" s="438"/>
      <c r="BV47" s="437"/>
      <c r="BW47" s="437"/>
      <c r="BX47" s="437"/>
      <c r="BY47" s="437"/>
      <c r="BZ47" s="438"/>
      <c r="CA47" s="438"/>
      <c r="CB47" s="438"/>
      <c r="CC47" s="438"/>
      <c r="CD47" s="438"/>
      <c r="CE47" s="438"/>
      <c r="CF47" s="438"/>
      <c r="CG47" s="437"/>
      <c r="CH47" s="437"/>
      <c r="CI47" s="437"/>
      <c r="CJ47" s="437"/>
      <c r="CK47" s="437"/>
      <c r="CL47" s="437"/>
      <c r="CM47" s="438"/>
      <c r="CN47" s="438"/>
    </row>
    <row r="48" spans="1:94" ht="15.75" hidden="1" customHeight="1" x14ac:dyDescent="0.25">
      <c r="C48" s="439" t="s">
        <v>531</v>
      </c>
      <c r="F48" s="440">
        <f>SUM(F49:F270)</f>
        <v>5679794897.4629974</v>
      </c>
      <c r="G48" s="440">
        <f>SUM(G49:G270)</f>
        <v>6314211325.565999</v>
      </c>
      <c r="H48" s="440">
        <f>SUM(H49:H270)</f>
        <v>7227891167.0009956</v>
      </c>
      <c r="I48" s="440">
        <f>SUM(I49:I270)</f>
        <v>8091624117.6190033</v>
      </c>
      <c r="J48" s="440">
        <f>SUM(J49:J270)</f>
        <v>8224471197.4310036</v>
      </c>
      <c r="K48" s="53">
        <f t="shared" ref="K48:K73" si="42">(J48-I48)/I48*100</f>
        <v>1.6417851086623525</v>
      </c>
      <c r="L48" s="53">
        <f t="shared" ref="L48:L73" si="43">LOGEST(F48:J48)*100-100</f>
        <v>10.389235306324778</v>
      </c>
      <c r="M48" s="440">
        <f>SUM(M49:M270)</f>
        <v>2115602957.7869999</v>
      </c>
      <c r="N48" s="440">
        <f>SUM(N49:N270)</f>
        <v>2100757932.6820009</v>
      </c>
      <c r="O48" s="143">
        <f t="shared" ref="O48:O73" si="44">(N48-M48)/M48*100</f>
        <v>-0.70169239697639296</v>
      </c>
      <c r="P48" s="441">
        <f>SUM(P49:P270)</f>
        <v>1778520816.2010002</v>
      </c>
      <c r="Q48" s="441">
        <f>SUM(Q49:Q270)</f>
        <v>531642971.77299929</v>
      </c>
      <c r="R48" s="442">
        <f t="shared" ref="R48:R73" si="45">(Q48-P48)/P48*100</f>
        <v>-70.107576648520066</v>
      </c>
      <c r="S48" s="441">
        <v>2156639578.3240004</v>
      </c>
      <c r="T48" s="441">
        <v>2100995673.8419986</v>
      </c>
      <c r="U48" s="443">
        <v>-2.5801207137840154</v>
      </c>
      <c r="V48" s="441">
        <f>SUM(V49:V270)</f>
        <v>-3250161634.7589974</v>
      </c>
      <c r="W48" s="441">
        <f>SUM(W49:W270)</f>
        <v>0</v>
      </c>
      <c r="X48" s="443">
        <f t="shared" ref="X48:X73" si="46">(W48-V48)/V48*100</f>
        <v>-100</v>
      </c>
      <c r="Y48" s="440">
        <f>SUM(Y49:Y270)</f>
        <v>3894123773.987999</v>
      </c>
      <c r="Z48" s="440">
        <f>SUM(Z49:Z270)</f>
        <v>4071135331.6319981</v>
      </c>
      <c r="AA48" s="443">
        <f t="shared" ref="AA48:AA73" si="47">(Z48-Y48)/Y48*100</f>
        <v>4.5456068660786384</v>
      </c>
      <c r="AB48" s="440">
        <f>SUM(AB49:AB270)</f>
        <v>-1093522056.4349997</v>
      </c>
      <c r="AC48" s="440">
        <f>SUM(AC49:AC270)</f>
        <v>0</v>
      </c>
      <c r="AD48" s="443">
        <f t="shared" ref="AD48:AD73" si="48">(AC48-AB48)/AB48*100</f>
        <v>-100</v>
      </c>
      <c r="AE48" s="440">
        <f>SUM(AE49:AE270)</f>
        <v>718441473.49100006</v>
      </c>
      <c r="AF48" s="440">
        <f>SUM(AF49:AF270)</f>
        <v>698654008.59599996</v>
      </c>
      <c r="AG48" s="440">
        <f>SUM(AG49:AG270)</f>
        <v>683662450.59500074</v>
      </c>
      <c r="AH48" s="440">
        <f>SUM(AH49:AH270)</f>
        <v>531642971.77299929</v>
      </c>
      <c r="AI48" s="440">
        <f>SUM(AI49:AI270)</f>
        <v>0</v>
      </c>
      <c r="AJ48" s="440">
        <f t="shared" ref="AJ48:AP48" si="49">SUM(AJ49:AJ270)</f>
        <v>0</v>
      </c>
      <c r="AK48" s="440">
        <f t="shared" si="49"/>
        <v>0</v>
      </c>
      <c r="AL48" s="440">
        <f t="shared" si="49"/>
        <v>0</v>
      </c>
      <c r="AM48" s="440">
        <f t="shared" si="49"/>
        <v>0</v>
      </c>
      <c r="AN48" s="440">
        <f t="shared" si="49"/>
        <v>0</v>
      </c>
      <c r="AO48" s="440">
        <f t="shared" si="49"/>
        <v>0</v>
      </c>
      <c r="AP48" s="440">
        <f t="shared" si="49"/>
        <v>0</v>
      </c>
      <c r="AQ48" s="55">
        <f t="shared" ref="AQ48:AQ73" si="50">(AH48-AG48)/AG48*100</f>
        <v>-22.236043341227361</v>
      </c>
      <c r="AR48" s="440">
        <f>SUM(AR49:AR270)</f>
        <v>2800601717.5530038</v>
      </c>
      <c r="AS48" s="440">
        <f>SUM(AS49:AS270)</f>
        <v>2632400904.4549994</v>
      </c>
      <c r="AT48" s="143">
        <f t="shared" ref="AT48:AT73" si="51">(AS48-AR48)/AR48*100</f>
        <v>-6.0058812377280137</v>
      </c>
      <c r="AX48" s="439" t="s">
        <v>531</v>
      </c>
      <c r="BA48" s="440">
        <f>SUM(BA49:BA270)</f>
        <v>3035611965.5420022</v>
      </c>
      <c r="BB48" s="440">
        <f>SUM(BB49:BB270)</f>
        <v>3212816510.5649986</v>
      </c>
      <c r="BC48" s="440">
        <f>SUM(BC49:BC270)</f>
        <v>2928992286.2290039</v>
      </c>
      <c r="BD48" s="440">
        <f>SUM(BD49:BD270)</f>
        <v>3034655213.6290002</v>
      </c>
      <c r="BE48" s="440">
        <f>SUM(BE49:BE270)</f>
        <v>3213906878.4380016</v>
      </c>
      <c r="BF48" s="53">
        <f t="shared" ref="BF48:BF73" si="52">(BE48-BD48)/BD48*100</f>
        <v>5.9068214406684731</v>
      </c>
      <c r="BG48" s="53">
        <f t="shared" ref="BG48:BG73" si="53">LOGEST(BA48:BE48)*100-100</f>
        <v>0.5726167214083091</v>
      </c>
      <c r="BH48" s="440">
        <f>SUM(BH49:BH270)</f>
        <v>766749322.35199988</v>
      </c>
      <c r="BI48" s="440">
        <f>SUM(BI49:BI270)</f>
        <v>857355765.46300042</v>
      </c>
      <c r="BJ48" s="143">
        <f t="shared" ref="BJ48:BJ73" si="54">(BI48-BH48)/BH48*100</f>
        <v>11.81695770308159</v>
      </c>
      <c r="BK48" s="441">
        <f>SUM(BK49:BK270)</f>
        <v>662695520.10100043</v>
      </c>
      <c r="BL48" s="441">
        <f>SUM(BL49:BL270)</f>
        <v>260700268.15100002</v>
      </c>
      <c r="BM48" s="442">
        <f t="shared" ref="BM48:BM73" si="55">(BL48-BK48)/BK48*100</f>
        <v>-60.660626148300032</v>
      </c>
      <c r="BN48" s="441">
        <v>793551613.58800054</v>
      </c>
      <c r="BO48" s="441">
        <v>849829456.34200203</v>
      </c>
      <c r="BP48" s="443">
        <v>7.0918944389192644</v>
      </c>
      <c r="BQ48" s="441">
        <f>SUM(BQ49:BQ270)</f>
        <v>-1205774449.4910004</v>
      </c>
      <c r="BR48" s="441">
        <f>SUM(BR49:BR270)</f>
        <v>0</v>
      </c>
      <c r="BS48" s="443">
        <f t="shared" ref="BS48:BS73" si="56">(BR48-BQ48)/BQ48*100</f>
        <v>-100</v>
      </c>
      <c r="BT48" s="440">
        <f>SUM(BT49:BT270)</f>
        <v>1429444842.453001</v>
      </c>
      <c r="BU48" s="440">
        <f>SUM(BU49:BU270)</f>
        <v>1528659951.6070011</v>
      </c>
      <c r="BV48" s="443">
        <f t="shared" ref="BV48:BV73" si="57">(BU48-BT48)/BT48*100</f>
        <v>6.9408140984119262</v>
      </c>
      <c r="BW48" s="440">
        <f>SUM(BW49:BW270)</f>
        <v>-412222835.90299988</v>
      </c>
      <c r="BX48" s="440">
        <f>SUM(BX49:BX270)</f>
        <v>0</v>
      </c>
      <c r="BY48" s="443">
        <f t="shared" ref="BY48:BY73" si="58">(BX48-BW48)/BW48*100</f>
        <v>-100</v>
      </c>
      <c r="BZ48" s="440">
        <f>SUM(BZ49:BZ270)</f>
        <v>300775003.009</v>
      </c>
      <c r="CA48" s="440">
        <f>SUM(CA49:CA270)</f>
        <v>268629044.12799996</v>
      </c>
      <c r="CB48" s="440">
        <f>SUM(CB49:CB270)</f>
        <v>287951718.32600009</v>
      </c>
      <c r="CC48" s="440">
        <f>SUM(CC49:CC270)</f>
        <v>260700268.15100002</v>
      </c>
      <c r="CD48" s="440">
        <f>SUM(CD49:CD270)</f>
        <v>0</v>
      </c>
      <c r="CE48" s="440">
        <f t="shared" ref="CE48:CK48" si="59">SUM(CE49:CE270)</f>
        <v>0</v>
      </c>
      <c r="CF48" s="440">
        <f t="shared" si="59"/>
        <v>0</v>
      </c>
      <c r="CG48" s="440">
        <f t="shared" si="59"/>
        <v>0</v>
      </c>
      <c r="CH48" s="440">
        <f t="shared" si="59"/>
        <v>0</v>
      </c>
      <c r="CI48" s="440">
        <f t="shared" si="59"/>
        <v>0</v>
      </c>
      <c r="CJ48" s="440">
        <f t="shared" si="59"/>
        <v>0</v>
      </c>
      <c r="CK48" s="440">
        <f t="shared" si="59"/>
        <v>0</v>
      </c>
      <c r="CL48" s="55">
        <f t="shared" ref="CL48:CL73" si="60">(CC48-CB48)/CB48*100</f>
        <v>-9.4638956605036704</v>
      </c>
      <c r="CM48" s="440">
        <f>SUM(CM49:CM270)</f>
        <v>1017222006.5499998</v>
      </c>
      <c r="CN48" s="440">
        <f>SUM(CN49:CN270)</f>
        <v>1118056033.6140001</v>
      </c>
      <c r="CO48" s="143">
        <f t="shared" ref="CO48:CO73" si="61">(CN48-CM48)/CM48*100</f>
        <v>9.9126863570311397</v>
      </c>
    </row>
    <row r="49" spans="2:93" ht="15.75" hidden="1" customHeight="1" x14ac:dyDescent="0.25">
      <c r="B49" s="351">
        <v>1</v>
      </c>
      <c r="C49" s="350" t="s">
        <v>503</v>
      </c>
      <c r="F49" s="352">
        <v>1357043059.313</v>
      </c>
      <c r="G49" s="352">
        <v>1732257007.1010001</v>
      </c>
      <c r="H49" s="353">
        <v>2113166926.5309999</v>
      </c>
      <c r="I49" s="353">
        <v>2531426526.3000002</v>
      </c>
      <c r="J49" s="353">
        <v>2786733781.3850002</v>
      </c>
      <c r="K49" s="354">
        <f t="shared" si="42"/>
        <v>10.08550919540864</v>
      </c>
      <c r="L49" s="355">
        <f t="shared" si="43"/>
        <v>19.943210904262344</v>
      </c>
      <c r="M49" s="356">
        <v>698658069.11699998</v>
      </c>
      <c r="N49" s="356">
        <v>759898956.98500001</v>
      </c>
      <c r="O49" s="357">
        <f t="shared" si="44"/>
        <v>8.765502121144813</v>
      </c>
      <c r="P49" s="196">
        <f t="shared" ref="P49:P73" si="62">Y49-M49</f>
        <v>512841348.64200008</v>
      </c>
      <c r="Q49" s="196">
        <f t="shared" ref="Q49:Q73" si="63">SUM(AH49:AJ49)</f>
        <v>153358508.51399893</v>
      </c>
      <c r="R49" s="201">
        <f t="shared" si="45"/>
        <v>-70.096305822435909</v>
      </c>
      <c r="S49" s="358">
        <v>687070302.96700001</v>
      </c>
      <c r="T49" s="358">
        <v>739545946.61799967</v>
      </c>
      <c r="U49" s="236">
        <v>7.6375944971558569</v>
      </c>
      <c r="V49" s="359">
        <f t="shared" ref="V49:V73" si="64">AR49-S49-P49-M49</f>
        <v>-981737773.08699906</v>
      </c>
      <c r="W49" s="62">
        <f t="shared" ref="W49:W73" si="65">SUM(AN49:AP49)</f>
        <v>0</v>
      </c>
      <c r="X49" s="360">
        <f t="shared" si="46"/>
        <v>-100</v>
      </c>
      <c r="Y49" s="356">
        <v>1211499417.7590001</v>
      </c>
      <c r="Z49" s="356">
        <v>1343883374.9419999</v>
      </c>
      <c r="AA49" s="357">
        <f t="shared" si="47"/>
        <v>10.92728194850314</v>
      </c>
      <c r="AB49" s="63">
        <f t="shared" ref="AB49:AB73" si="66">AR49-Y49</f>
        <v>-294667470.11999905</v>
      </c>
      <c r="AC49" s="63">
        <f t="shared" ref="AC49:AC73" si="67">SUM(AK49:AP49)</f>
        <v>0</v>
      </c>
      <c r="AD49" s="64">
        <f t="shared" si="48"/>
        <v>-100</v>
      </c>
      <c r="AE49" s="361">
        <v>261724654.014</v>
      </c>
      <c r="AF49" s="65">
        <v>250514601.34200001</v>
      </c>
      <c r="AG49" s="65">
        <v>247659701.62900001</v>
      </c>
      <c r="AH49" s="60">
        <f t="shared" ref="AH49:AH73" si="68">AS49-AG49-AF49-AE49</f>
        <v>153358508.51399893</v>
      </c>
      <c r="AI49" s="63"/>
      <c r="AJ49" s="63"/>
      <c r="AK49" s="63"/>
      <c r="AL49" s="66"/>
      <c r="AM49" s="63"/>
      <c r="AN49" s="63"/>
      <c r="AO49" s="63"/>
      <c r="AP49" s="63"/>
      <c r="AQ49" s="67">
        <f t="shared" si="50"/>
        <v>-38.076922686544485</v>
      </c>
      <c r="AR49" s="356">
        <v>916831947.63900101</v>
      </c>
      <c r="AS49" s="356">
        <v>913257465.498999</v>
      </c>
      <c r="AT49" s="357">
        <f t="shared" si="51"/>
        <v>-0.38987320950223375</v>
      </c>
      <c r="AX49" s="364" t="s">
        <v>503</v>
      </c>
      <c r="BA49" s="352">
        <v>237040083.72600001</v>
      </c>
      <c r="BB49" s="352">
        <v>235139264.78</v>
      </c>
      <c r="BC49" s="352">
        <v>229505370.021</v>
      </c>
      <c r="BD49" s="352">
        <v>254926529.20899999</v>
      </c>
      <c r="BE49" s="352">
        <v>287451836.40600002</v>
      </c>
      <c r="BF49" s="354">
        <f t="shared" si="52"/>
        <v>12.758698475957498</v>
      </c>
      <c r="BG49" s="355">
        <f t="shared" si="53"/>
        <v>4.7749945341073641</v>
      </c>
      <c r="BH49" s="365">
        <v>65966293.358999997</v>
      </c>
      <c r="BI49" s="365">
        <v>78962766.555000007</v>
      </c>
      <c r="BJ49" s="357">
        <f t="shared" si="54"/>
        <v>19.701687838167516</v>
      </c>
      <c r="BK49" s="196">
        <f t="shared" ref="BK49:BK73" si="69">BT49-BH49</f>
        <v>58373094.262999997</v>
      </c>
      <c r="BL49" s="196">
        <f t="shared" ref="BL49:BL73" si="70">SUM(CC49:CE49)</f>
        <v>25254875.872999996</v>
      </c>
      <c r="BM49" s="201">
        <f t="shared" si="55"/>
        <v>-56.735416904209082</v>
      </c>
      <c r="BN49" s="358">
        <v>67738611.958000019</v>
      </c>
      <c r="BO49" s="358">
        <v>82187456.92900002</v>
      </c>
      <c r="BP49" s="236">
        <v>21.330293835897791</v>
      </c>
      <c r="BQ49" s="359">
        <f t="shared" ref="BQ49:BQ73" si="71">CM49-BN49-BK49-BH49</f>
        <v>-103343068.51600011</v>
      </c>
      <c r="BR49" s="62">
        <f t="shared" ref="BR49:BR73" si="72">SUM(CI49:CK49)</f>
        <v>0</v>
      </c>
      <c r="BS49" s="360">
        <f t="shared" si="56"/>
        <v>-100</v>
      </c>
      <c r="BT49" s="365">
        <v>124339387.62199999</v>
      </c>
      <c r="BU49" s="365">
        <v>135512904.92300001</v>
      </c>
      <c r="BV49" s="357">
        <f t="shared" si="57"/>
        <v>8.9863055582743012</v>
      </c>
      <c r="BW49" s="63">
        <f t="shared" ref="BW49:BW73" si="73">CM49-BT49</f>
        <v>-35604456.558000088</v>
      </c>
      <c r="BX49" s="63">
        <f t="shared" ref="BX49:BX73" si="74">SUM(CF49:CK49)</f>
        <v>0</v>
      </c>
      <c r="BY49" s="64">
        <f t="shared" si="58"/>
        <v>-100</v>
      </c>
      <c r="BZ49" s="365">
        <v>25722370.022</v>
      </c>
      <c r="CA49" s="65">
        <v>25494143.561999902</v>
      </c>
      <c r="CB49" s="65">
        <v>27746252.971000105</v>
      </c>
      <c r="CC49" s="60">
        <f t="shared" ref="CC49:CC73" si="75">CN49-CB49-CA49-BZ49</f>
        <v>25254875.872999996</v>
      </c>
      <c r="CD49" s="63"/>
      <c r="CE49" s="63"/>
      <c r="CF49" s="63"/>
      <c r="CG49" s="66"/>
      <c r="CH49" s="63"/>
      <c r="CI49" s="63"/>
      <c r="CJ49" s="63"/>
      <c r="CK49" s="63"/>
      <c r="CL49" s="67">
        <f t="shared" si="60"/>
        <v>-8.979147925321854</v>
      </c>
      <c r="CM49" s="365">
        <v>88734931.063999906</v>
      </c>
      <c r="CN49" s="365">
        <v>104217642.428</v>
      </c>
      <c r="CO49" s="357">
        <f t="shared" si="61"/>
        <v>17.448271135561281</v>
      </c>
    </row>
    <row r="50" spans="2:93" ht="15.75" hidden="1" customHeight="1" x14ac:dyDescent="0.25">
      <c r="B50" s="351">
        <v>2</v>
      </c>
      <c r="C50" s="350" t="s">
        <v>504</v>
      </c>
      <c r="F50" s="352">
        <v>634845692.28600001</v>
      </c>
      <c r="G50" s="352">
        <v>709183122.51799905</v>
      </c>
      <c r="H50" s="353">
        <v>851318978.10800099</v>
      </c>
      <c r="I50" s="353">
        <v>956669783.07000101</v>
      </c>
      <c r="J50" s="353">
        <v>941277878.71500003</v>
      </c>
      <c r="K50" s="367">
        <f t="shared" si="42"/>
        <v>-1.6089046217815706</v>
      </c>
      <c r="L50" s="355">
        <f t="shared" si="43"/>
        <v>11.483424720465536</v>
      </c>
      <c r="M50" s="356">
        <v>258517086.33899999</v>
      </c>
      <c r="N50" s="356">
        <v>241783788.47400001</v>
      </c>
      <c r="O50" s="357">
        <f t="shared" si="44"/>
        <v>-6.4728015087781019</v>
      </c>
      <c r="P50" s="196">
        <f t="shared" si="62"/>
        <v>187234322.44300002</v>
      </c>
      <c r="Q50" s="196">
        <f t="shared" si="63"/>
        <v>75435944.86300002</v>
      </c>
      <c r="R50" s="201">
        <f t="shared" si="45"/>
        <v>-59.710407857530988</v>
      </c>
      <c r="S50" s="358">
        <v>259739947.51299992</v>
      </c>
      <c r="T50" s="358">
        <v>261148432.97299892</v>
      </c>
      <c r="U50" s="236">
        <v>0.54226755394585602</v>
      </c>
      <c r="V50" s="359">
        <f t="shared" si="64"/>
        <v>-372796127.7249999</v>
      </c>
      <c r="W50" s="62">
        <f t="shared" si="65"/>
        <v>0</v>
      </c>
      <c r="X50" s="188">
        <f t="shared" si="46"/>
        <v>-100</v>
      </c>
      <c r="Y50" s="356">
        <v>445751408.78200001</v>
      </c>
      <c r="Z50" s="356">
        <v>485416039.495</v>
      </c>
      <c r="AA50" s="357">
        <f t="shared" si="47"/>
        <v>8.8983747289508752</v>
      </c>
      <c r="AB50" s="63">
        <f t="shared" si="66"/>
        <v>-113056180.21200001</v>
      </c>
      <c r="AC50" s="63">
        <f t="shared" si="67"/>
        <v>0</v>
      </c>
      <c r="AD50" s="64">
        <f t="shared" si="48"/>
        <v>-100</v>
      </c>
      <c r="AE50" s="361">
        <v>84370351.061000004</v>
      </c>
      <c r="AF50" s="65">
        <v>80480976.66399999</v>
      </c>
      <c r="AG50" s="65">
        <v>76932460.748999998</v>
      </c>
      <c r="AH50" s="60">
        <f t="shared" si="68"/>
        <v>75435944.86300002</v>
      </c>
      <c r="AI50" s="63"/>
      <c r="AJ50" s="63"/>
      <c r="AK50" s="63"/>
      <c r="AL50" s="66"/>
      <c r="AM50" s="63"/>
      <c r="AN50" s="63"/>
      <c r="AO50" s="63"/>
      <c r="AP50" s="63"/>
      <c r="AQ50" s="67">
        <f t="shared" si="50"/>
        <v>-1.945233353294799</v>
      </c>
      <c r="AR50" s="356">
        <v>332695228.56999999</v>
      </c>
      <c r="AS50" s="356">
        <v>317219733.33700001</v>
      </c>
      <c r="AT50" s="357">
        <f t="shared" si="51"/>
        <v>-4.6515531044785918</v>
      </c>
      <c r="AX50" s="364" t="s">
        <v>504</v>
      </c>
      <c r="BA50" s="352">
        <v>193146030.081</v>
      </c>
      <c r="BB50" s="352">
        <v>202929418.94299999</v>
      </c>
      <c r="BC50" s="352">
        <v>172433140.65099999</v>
      </c>
      <c r="BD50" s="352">
        <v>192816532.39500001</v>
      </c>
      <c r="BE50" s="352">
        <v>209933322.213</v>
      </c>
      <c r="BF50" s="367">
        <f t="shared" si="52"/>
        <v>8.8772418035891665</v>
      </c>
      <c r="BG50" s="355">
        <f t="shared" si="53"/>
        <v>1.162381375044319</v>
      </c>
      <c r="BH50" s="365">
        <v>52476442.218000002</v>
      </c>
      <c r="BI50" s="365">
        <v>52435876.469999902</v>
      </c>
      <c r="BJ50" s="357">
        <f t="shared" si="54"/>
        <v>-7.7302778705119132E-2</v>
      </c>
      <c r="BK50" s="196">
        <f t="shared" si="69"/>
        <v>38679096.469999902</v>
      </c>
      <c r="BL50" s="196">
        <f t="shared" si="70"/>
        <v>15782436.642999997</v>
      </c>
      <c r="BM50" s="201">
        <f t="shared" si="55"/>
        <v>-59.196470229750332</v>
      </c>
      <c r="BN50" s="358">
        <v>49882648.245000102</v>
      </c>
      <c r="BO50" s="358">
        <v>59416366.935000025</v>
      </c>
      <c r="BP50" s="236">
        <v>19.112294606282294</v>
      </c>
      <c r="BQ50" s="359">
        <f t="shared" si="71"/>
        <v>-74068565.432000011</v>
      </c>
      <c r="BR50" s="62">
        <f t="shared" si="72"/>
        <v>0</v>
      </c>
      <c r="BS50" s="188">
        <f t="shared" si="56"/>
        <v>-100</v>
      </c>
      <c r="BT50" s="365">
        <v>91155538.687999904</v>
      </c>
      <c r="BU50" s="365">
        <v>100878400.101</v>
      </c>
      <c r="BV50" s="357">
        <f t="shared" si="57"/>
        <v>10.666232192734604</v>
      </c>
      <c r="BW50" s="63">
        <f t="shared" si="73"/>
        <v>-24185917.186999902</v>
      </c>
      <c r="BX50" s="63">
        <f t="shared" si="74"/>
        <v>0</v>
      </c>
      <c r="BY50" s="64">
        <f t="shared" si="58"/>
        <v>-100</v>
      </c>
      <c r="BZ50" s="365">
        <v>14800854.227</v>
      </c>
      <c r="CA50" s="65">
        <v>22426940.293000005</v>
      </c>
      <c r="CB50" s="65">
        <v>15208081.949999897</v>
      </c>
      <c r="CC50" s="60">
        <f t="shared" si="75"/>
        <v>15782436.642999997</v>
      </c>
      <c r="CD50" s="63"/>
      <c r="CE50" s="63"/>
      <c r="CF50" s="63"/>
      <c r="CG50" s="66"/>
      <c r="CH50" s="63"/>
      <c r="CI50" s="63"/>
      <c r="CJ50" s="63"/>
      <c r="CK50" s="63"/>
      <c r="CL50" s="67">
        <f t="shared" si="60"/>
        <v>3.7766412285811257</v>
      </c>
      <c r="CM50" s="365">
        <v>66969621.501000002</v>
      </c>
      <c r="CN50" s="365">
        <v>68218313.112999901</v>
      </c>
      <c r="CO50" s="357">
        <f t="shared" si="61"/>
        <v>1.8645642367580852</v>
      </c>
    </row>
    <row r="51" spans="2:93" ht="15.75" hidden="1" customHeight="1" x14ac:dyDescent="0.25">
      <c r="B51" s="351">
        <v>3</v>
      </c>
      <c r="C51" s="350" t="s">
        <v>505</v>
      </c>
      <c r="F51" s="352">
        <v>587028708.14499998</v>
      </c>
      <c r="G51" s="352">
        <v>597999384.19599998</v>
      </c>
      <c r="H51" s="353">
        <v>632985209.646999</v>
      </c>
      <c r="I51" s="353">
        <v>641079728.398</v>
      </c>
      <c r="J51" s="353">
        <v>676148952.896999</v>
      </c>
      <c r="K51" s="367">
        <f t="shared" si="42"/>
        <v>5.4703374550048256</v>
      </c>
      <c r="L51" s="355">
        <f t="shared" si="43"/>
        <v>3.5852070812041745</v>
      </c>
      <c r="M51" s="356">
        <v>170345632.24200001</v>
      </c>
      <c r="N51" s="356">
        <v>144866109.43599999</v>
      </c>
      <c r="O51" s="357">
        <f t="shared" si="44"/>
        <v>-14.957543947943888</v>
      </c>
      <c r="P51" s="196">
        <f t="shared" si="62"/>
        <v>131550958.52199998</v>
      </c>
      <c r="Q51" s="196">
        <f t="shared" si="63"/>
        <v>46366920.390000023</v>
      </c>
      <c r="R51" s="201">
        <f t="shared" si="45"/>
        <v>-64.753643066579542</v>
      </c>
      <c r="S51" s="358">
        <v>178864173.84600002</v>
      </c>
      <c r="T51" s="358">
        <v>170025588.91099915</v>
      </c>
      <c r="U51" s="236">
        <v>-4.9415065884634819</v>
      </c>
      <c r="V51" s="359">
        <f t="shared" si="64"/>
        <v>-253244423.87200001</v>
      </c>
      <c r="W51" s="62">
        <f t="shared" si="65"/>
        <v>0</v>
      </c>
      <c r="X51" s="188">
        <f t="shared" si="46"/>
        <v>-100</v>
      </c>
      <c r="Y51" s="356">
        <v>301896590.764</v>
      </c>
      <c r="Z51" s="356">
        <v>333875132.04800099</v>
      </c>
      <c r="AA51" s="357">
        <f t="shared" si="47"/>
        <v>10.592547998993274</v>
      </c>
      <c r="AB51" s="63">
        <f t="shared" si="66"/>
        <v>-74380250.025999993</v>
      </c>
      <c r="AC51" s="63">
        <f t="shared" si="67"/>
        <v>0</v>
      </c>
      <c r="AD51" s="64">
        <f t="shared" si="48"/>
        <v>-100</v>
      </c>
      <c r="AE51" s="369">
        <v>57515906.916000001</v>
      </c>
      <c r="AF51" s="65">
        <v>43166076.786999993</v>
      </c>
      <c r="AG51" s="65">
        <v>44184125.732999988</v>
      </c>
      <c r="AH51" s="60">
        <f t="shared" si="68"/>
        <v>46366920.390000023</v>
      </c>
      <c r="AI51" s="63"/>
      <c r="AJ51" s="63"/>
      <c r="AK51" s="63"/>
      <c r="AL51" s="66"/>
      <c r="AM51" s="63"/>
      <c r="AN51" s="63"/>
      <c r="AO51" s="63"/>
      <c r="AP51" s="63"/>
      <c r="AQ51" s="67">
        <f t="shared" si="50"/>
        <v>4.9402237133545048</v>
      </c>
      <c r="AR51" s="356">
        <v>227516340.73800001</v>
      </c>
      <c r="AS51" s="356">
        <v>191233029.82600001</v>
      </c>
      <c r="AT51" s="357">
        <f t="shared" si="51"/>
        <v>-15.94756262091197</v>
      </c>
      <c r="AX51" s="364" t="s">
        <v>505</v>
      </c>
      <c r="BA51" s="352">
        <v>591529869.16999996</v>
      </c>
      <c r="BB51" s="352">
        <v>572307782.14900005</v>
      </c>
      <c r="BC51" s="352">
        <v>508404288.76800001</v>
      </c>
      <c r="BD51" s="352">
        <v>479137489.23400003</v>
      </c>
      <c r="BE51" s="352">
        <v>613471817.44799995</v>
      </c>
      <c r="BF51" s="367">
        <f t="shared" si="52"/>
        <v>28.036697447482357</v>
      </c>
      <c r="BG51" s="355">
        <f t="shared" si="53"/>
        <v>-1.0429733629564595</v>
      </c>
      <c r="BH51" s="365">
        <v>138041533.52500001</v>
      </c>
      <c r="BI51" s="365">
        <v>110130666.96799999</v>
      </c>
      <c r="BJ51" s="357">
        <f t="shared" si="54"/>
        <v>-20.219180303401377</v>
      </c>
      <c r="BK51" s="196">
        <f t="shared" si="69"/>
        <v>90723666.681999981</v>
      </c>
      <c r="BL51" s="196">
        <f t="shared" si="70"/>
        <v>47005268.682000004</v>
      </c>
      <c r="BM51" s="201">
        <f t="shared" si="55"/>
        <v>-48.18852632272845</v>
      </c>
      <c r="BN51" s="358">
        <v>131998631.37300001</v>
      </c>
      <c r="BO51" s="358">
        <v>140511749.0679999</v>
      </c>
      <c r="BP51" s="236">
        <v>6.4493984569761427</v>
      </c>
      <c r="BQ51" s="359">
        <f t="shared" si="71"/>
        <v>-175375514.34200001</v>
      </c>
      <c r="BR51" s="62">
        <f t="shared" si="72"/>
        <v>0</v>
      </c>
      <c r="BS51" s="188">
        <f t="shared" si="56"/>
        <v>-100</v>
      </c>
      <c r="BT51" s="365">
        <v>228765200.20699999</v>
      </c>
      <c r="BU51" s="365">
        <v>303482459.47000003</v>
      </c>
      <c r="BV51" s="357">
        <f t="shared" si="57"/>
        <v>32.661112439912863</v>
      </c>
      <c r="BW51" s="63">
        <f t="shared" si="73"/>
        <v>-43376882.968999982</v>
      </c>
      <c r="BX51" s="63">
        <f t="shared" si="74"/>
        <v>0</v>
      </c>
      <c r="BY51" s="64">
        <f t="shared" si="58"/>
        <v>-100</v>
      </c>
      <c r="BZ51" s="365">
        <v>45884123.688000001</v>
      </c>
      <c r="CA51" s="65">
        <v>24926164.353999995</v>
      </c>
      <c r="CB51" s="65">
        <v>39320378.925999992</v>
      </c>
      <c r="CC51" s="60">
        <f t="shared" si="75"/>
        <v>47005268.682000004</v>
      </c>
      <c r="CD51" s="63"/>
      <c r="CE51" s="63"/>
      <c r="CF51" s="63"/>
      <c r="CG51" s="66"/>
      <c r="CH51" s="63"/>
      <c r="CI51" s="63"/>
      <c r="CJ51" s="63"/>
      <c r="CK51" s="63"/>
      <c r="CL51" s="67">
        <f t="shared" si="60"/>
        <v>19.544292211585219</v>
      </c>
      <c r="CM51" s="365">
        <v>185388317.23800001</v>
      </c>
      <c r="CN51" s="365">
        <v>157135935.65000001</v>
      </c>
      <c r="CO51" s="357">
        <f t="shared" si="61"/>
        <v>-15.2395695742412</v>
      </c>
    </row>
    <row r="52" spans="2:93" ht="15.75" hidden="1" customHeight="1" x14ac:dyDescent="0.25">
      <c r="B52" s="351">
        <v>4</v>
      </c>
      <c r="C52" s="350" t="s">
        <v>506</v>
      </c>
      <c r="F52" s="352">
        <v>218793501.91999999</v>
      </c>
      <c r="G52" s="352">
        <v>279944948.37199998</v>
      </c>
      <c r="H52" s="353">
        <v>306724552.76999998</v>
      </c>
      <c r="I52" s="353">
        <v>328098356.39600003</v>
      </c>
      <c r="J52" s="353">
        <v>376270740.62400001</v>
      </c>
      <c r="K52" s="367">
        <f t="shared" si="42"/>
        <v>14.68229977045605</v>
      </c>
      <c r="L52" s="355">
        <f t="shared" si="43"/>
        <v>13.236476620924549</v>
      </c>
      <c r="M52" s="356">
        <v>95884278.034999996</v>
      </c>
      <c r="N52" s="356">
        <v>107474423.484</v>
      </c>
      <c r="O52" s="357">
        <f t="shared" si="44"/>
        <v>12.087639065050194</v>
      </c>
      <c r="P52" s="196">
        <f t="shared" si="62"/>
        <v>69605661.120999992</v>
      </c>
      <c r="Q52" s="196">
        <f t="shared" si="63"/>
        <v>29468646.516000003</v>
      </c>
      <c r="R52" s="201">
        <f t="shared" si="45"/>
        <v>-57.663434207207999</v>
      </c>
      <c r="S52" s="358">
        <v>81884399.478000015</v>
      </c>
      <c r="T52" s="358">
        <v>86743556.79900001</v>
      </c>
      <c r="U52" s="236">
        <v>5.934167377395875</v>
      </c>
      <c r="V52" s="359">
        <f t="shared" si="64"/>
        <v>-117608818.91</v>
      </c>
      <c r="W52" s="62">
        <f t="shared" si="65"/>
        <v>0</v>
      </c>
      <c r="X52" s="188">
        <f t="shared" si="46"/>
        <v>-100</v>
      </c>
      <c r="Y52" s="356">
        <v>165489939.15599999</v>
      </c>
      <c r="Z52" s="356">
        <v>184703918.125</v>
      </c>
      <c r="AA52" s="357">
        <f t="shared" si="47"/>
        <v>11.610360766939342</v>
      </c>
      <c r="AB52" s="63">
        <f t="shared" si="66"/>
        <v>-35724419.431999981</v>
      </c>
      <c r="AC52" s="63">
        <f t="shared" si="67"/>
        <v>0</v>
      </c>
      <c r="AD52" s="64">
        <f t="shared" si="48"/>
        <v>-100</v>
      </c>
      <c r="AE52" s="361">
        <v>35416133.957000002</v>
      </c>
      <c r="AF52" s="65">
        <v>32296820.340000004</v>
      </c>
      <c r="AG52" s="65">
        <v>39761469.186999992</v>
      </c>
      <c r="AH52" s="60">
        <f t="shared" si="68"/>
        <v>29468646.516000003</v>
      </c>
      <c r="AI52" s="63"/>
      <c r="AJ52" s="63"/>
      <c r="AK52" s="63"/>
      <c r="AL52" s="66"/>
      <c r="AM52" s="63"/>
      <c r="AN52" s="63"/>
      <c r="AO52" s="63"/>
      <c r="AP52" s="63"/>
      <c r="AQ52" s="67">
        <f t="shared" si="50"/>
        <v>-25.886424424088499</v>
      </c>
      <c r="AR52" s="356">
        <v>129765519.72400001</v>
      </c>
      <c r="AS52" s="356">
        <v>136943070</v>
      </c>
      <c r="AT52" s="357">
        <f t="shared" si="51"/>
        <v>5.5311690588270439</v>
      </c>
      <c r="AX52" s="364" t="s">
        <v>506</v>
      </c>
      <c r="BA52" s="352">
        <v>53743210.086999997</v>
      </c>
      <c r="BB52" s="352">
        <v>58230680.146999903</v>
      </c>
      <c r="BC52" s="352">
        <v>62558384.755999997</v>
      </c>
      <c r="BD52" s="352">
        <v>56401489.281000003</v>
      </c>
      <c r="BE52" s="352">
        <v>52368900.659999996</v>
      </c>
      <c r="BF52" s="367">
        <f t="shared" si="52"/>
        <v>-7.1497910292919649</v>
      </c>
      <c r="BG52" s="355">
        <f t="shared" si="53"/>
        <v>-0.8337611686446138</v>
      </c>
      <c r="BH52" s="365">
        <v>15689772.744000001</v>
      </c>
      <c r="BI52" s="365">
        <v>15223681.324999999</v>
      </c>
      <c r="BJ52" s="357">
        <f t="shared" si="54"/>
        <v>-2.9706702997227401</v>
      </c>
      <c r="BK52" s="196">
        <f t="shared" si="69"/>
        <v>14090173.881999997</v>
      </c>
      <c r="BL52" s="196">
        <f t="shared" si="70"/>
        <v>4645458.8110000016</v>
      </c>
      <c r="BM52" s="201">
        <f t="shared" si="55"/>
        <v>-67.030507572837607</v>
      </c>
      <c r="BN52" s="358">
        <v>13082182.573000098</v>
      </c>
      <c r="BO52" s="358">
        <v>11440267.454000004</v>
      </c>
      <c r="BP52" s="236">
        <v>-12.550773617766126</v>
      </c>
      <c r="BQ52" s="359">
        <f t="shared" si="71"/>
        <v>-22429899.141000099</v>
      </c>
      <c r="BR52" s="62">
        <f t="shared" si="72"/>
        <v>0</v>
      </c>
      <c r="BS52" s="188">
        <f t="shared" si="56"/>
        <v>-100</v>
      </c>
      <c r="BT52" s="365">
        <v>29779946.625999998</v>
      </c>
      <c r="BU52" s="365">
        <v>27654297.675000001</v>
      </c>
      <c r="BV52" s="357">
        <f t="shared" si="57"/>
        <v>-7.1378534612421216</v>
      </c>
      <c r="BW52" s="63">
        <f t="shared" si="73"/>
        <v>-9347716.568</v>
      </c>
      <c r="BX52" s="63">
        <f t="shared" si="74"/>
        <v>0</v>
      </c>
      <c r="BY52" s="64">
        <f t="shared" si="58"/>
        <v>-100</v>
      </c>
      <c r="BZ52" s="365">
        <v>4769176.2429999998</v>
      </c>
      <c r="CA52" s="65">
        <v>5417918.7429999998</v>
      </c>
      <c r="CB52" s="65">
        <v>5036586.3389999988</v>
      </c>
      <c r="CC52" s="60">
        <f t="shared" si="75"/>
        <v>4645458.8110000016</v>
      </c>
      <c r="CD52" s="63"/>
      <c r="CE52" s="63"/>
      <c r="CF52" s="63"/>
      <c r="CG52" s="66"/>
      <c r="CH52" s="63"/>
      <c r="CI52" s="63"/>
      <c r="CJ52" s="63"/>
      <c r="CK52" s="63"/>
      <c r="CL52" s="67">
        <f t="shared" si="60"/>
        <v>-7.7657266583789868</v>
      </c>
      <c r="CM52" s="365">
        <v>20432230.057999998</v>
      </c>
      <c r="CN52" s="365">
        <v>19869140.136</v>
      </c>
      <c r="CO52" s="357">
        <f t="shared" si="61"/>
        <v>-2.7558906707764246</v>
      </c>
    </row>
    <row r="53" spans="2:93" ht="15.75" hidden="1" customHeight="1" x14ac:dyDescent="0.25">
      <c r="B53" s="351">
        <v>5</v>
      </c>
      <c r="C53" s="350" t="s">
        <v>507</v>
      </c>
      <c r="F53" s="361">
        <v>216727088.37</v>
      </c>
      <c r="G53" s="361">
        <v>275176547.588</v>
      </c>
      <c r="H53" s="353">
        <v>299505058.27999997</v>
      </c>
      <c r="I53" s="353">
        <v>323721039.972</v>
      </c>
      <c r="J53" s="353">
        <v>295230140.30299997</v>
      </c>
      <c r="K53" s="367">
        <f t="shared" si="42"/>
        <v>-8.8010651613699036</v>
      </c>
      <c r="L53" s="355">
        <f t="shared" si="43"/>
        <v>8.1198539106664072</v>
      </c>
      <c r="M53" s="356">
        <v>83128576.094999894</v>
      </c>
      <c r="N53" s="356">
        <v>71211525.192999899</v>
      </c>
      <c r="O53" s="357">
        <f t="shared" si="44"/>
        <v>-14.335685105902824</v>
      </c>
      <c r="P53" s="196">
        <f t="shared" si="62"/>
        <v>71580740.018000111</v>
      </c>
      <c r="Q53" s="196">
        <f t="shared" si="63"/>
        <v>22468111.633000005</v>
      </c>
      <c r="R53" s="201">
        <f t="shared" si="45"/>
        <v>-68.611512499940574</v>
      </c>
      <c r="S53" s="358">
        <v>88073236.393000007</v>
      </c>
      <c r="T53" s="358">
        <v>66427929.644000016</v>
      </c>
      <c r="U53" s="236">
        <v>-24.576486155697058</v>
      </c>
      <c r="V53" s="359">
        <f t="shared" si="64"/>
        <v>-132943434.09900001</v>
      </c>
      <c r="W53" s="62">
        <f t="shared" si="65"/>
        <v>0</v>
      </c>
      <c r="X53" s="188">
        <f t="shared" si="46"/>
        <v>-100</v>
      </c>
      <c r="Y53" s="356">
        <v>154709316.11300001</v>
      </c>
      <c r="Z53" s="356">
        <v>157940131.02000001</v>
      </c>
      <c r="AA53" s="357">
        <f t="shared" si="47"/>
        <v>2.0883130946298101</v>
      </c>
      <c r="AB53" s="63">
        <f t="shared" si="66"/>
        <v>-44870197.706</v>
      </c>
      <c r="AC53" s="63">
        <f t="shared" si="67"/>
        <v>0</v>
      </c>
      <c r="AD53" s="64">
        <f t="shared" si="48"/>
        <v>-100</v>
      </c>
      <c r="AE53" s="369">
        <v>24342759.199999999</v>
      </c>
      <c r="AF53" s="65">
        <v>25188029.583999898</v>
      </c>
      <c r="AG53" s="65">
        <v>21680736.408999998</v>
      </c>
      <c r="AH53" s="60">
        <f t="shared" si="68"/>
        <v>22468111.633000005</v>
      </c>
      <c r="AI53" s="63"/>
      <c r="AJ53" s="63"/>
      <c r="AK53" s="63"/>
      <c r="AL53" s="66"/>
      <c r="AM53" s="63"/>
      <c r="AN53" s="63"/>
      <c r="AO53" s="63"/>
      <c r="AP53" s="63"/>
      <c r="AQ53" s="67">
        <f t="shared" si="50"/>
        <v>3.6316811806869977</v>
      </c>
      <c r="AR53" s="356">
        <v>109839118.40700001</v>
      </c>
      <c r="AS53" s="356">
        <v>93679636.825999901</v>
      </c>
      <c r="AT53" s="357">
        <f t="shared" si="51"/>
        <v>-14.711954916756021</v>
      </c>
      <c r="AX53" s="364" t="s">
        <v>507</v>
      </c>
      <c r="BA53" s="352">
        <v>182088418.89500001</v>
      </c>
      <c r="BB53" s="352">
        <v>177086419.456</v>
      </c>
      <c r="BC53" s="352">
        <v>156397654.09599999</v>
      </c>
      <c r="BD53" s="352">
        <v>159420759.491</v>
      </c>
      <c r="BE53" s="352">
        <v>160835328.34099999</v>
      </c>
      <c r="BF53" s="367">
        <f t="shared" si="52"/>
        <v>0.88731784650659173</v>
      </c>
      <c r="BG53" s="355">
        <f t="shared" si="53"/>
        <v>-3.4714490641642044</v>
      </c>
      <c r="BH53" s="365">
        <v>45186059.814000003</v>
      </c>
      <c r="BI53" s="365">
        <v>43498993.068999998</v>
      </c>
      <c r="BJ53" s="357">
        <f t="shared" si="54"/>
        <v>-3.7336000349322349</v>
      </c>
      <c r="BK53" s="196">
        <f t="shared" si="69"/>
        <v>24362886.160000004</v>
      </c>
      <c r="BL53" s="196">
        <f t="shared" si="70"/>
        <v>14749739.513000004</v>
      </c>
      <c r="BM53" s="201">
        <f t="shared" si="55"/>
        <v>-39.458160186223182</v>
      </c>
      <c r="BN53" s="358">
        <v>47868957.109999999</v>
      </c>
      <c r="BO53" s="358">
        <v>35114737.212999985</v>
      </c>
      <c r="BP53" s="236">
        <v>-26.644031261620306</v>
      </c>
      <c r="BQ53" s="359">
        <f t="shared" si="71"/>
        <v>-56452835.875000007</v>
      </c>
      <c r="BR53" s="62">
        <f t="shared" si="72"/>
        <v>0</v>
      </c>
      <c r="BS53" s="188">
        <f t="shared" si="56"/>
        <v>-100</v>
      </c>
      <c r="BT53" s="365">
        <v>69548945.974000007</v>
      </c>
      <c r="BU53" s="365">
        <v>81251506.988000005</v>
      </c>
      <c r="BV53" s="357">
        <f t="shared" si="57"/>
        <v>16.826367172228395</v>
      </c>
      <c r="BW53" s="63">
        <f t="shared" si="73"/>
        <v>-8583878.765000008</v>
      </c>
      <c r="BX53" s="63">
        <f t="shared" si="74"/>
        <v>0</v>
      </c>
      <c r="BY53" s="64">
        <f t="shared" si="58"/>
        <v>-100</v>
      </c>
      <c r="BZ53" s="365">
        <v>13700710.068</v>
      </c>
      <c r="CA53" s="65">
        <v>16827997.129999999</v>
      </c>
      <c r="CB53" s="65">
        <v>12970285.870999999</v>
      </c>
      <c r="CC53" s="60">
        <f t="shared" si="75"/>
        <v>14749739.513000004</v>
      </c>
      <c r="CD53" s="63"/>
      <c r="CE53" s="63"/>
      <c r="CF53" s="63"/>
      <c r="CG53" s="66"/>
      <c r="CH53" s="63"/>
      <c r="CI53" s="63"/>
      <c r="CJ53" s="63"/>
      <c r="CK53" s="63"/>
      <c r="CL53" s="67">
        <f t="shared" si="60"/>
        <v>13.719463546895671</v>
      </c>
      <c r="CM53" s="365">
        <v>60965067.208999999</v>
      </c>
      <c r="CN53" s="365">
        <v>58248732.582000002</v>
      </c>
      <c r="CO53" s="357">
        <f t="shared" si="61"/>
        <v>-4.4555591445308806</v>
      </c>
    </row>
    <row r="54" spans="2:93" ht="15.75" hidden="1" customHeight="1" x14ac:dyDescent="0.25">
      <c r="B54" s="351">
        <v>6</v>
      </c>
      <c r="C54" s="350" t="s">
        <v>508</v>
      </c>
      <c r="F54" s="352">
        <v>124599337.811</v>
      </c>
      <c r="G54" s="352">
        <v>132474751.874</v>
      </c>
      <c r="H54" s="353">
        <v>155072424.183</v>
      </c>
      <c r="I54" s="353">
        <v>172498565.345</v>
      </c>
      <c r="J54" s="353">
        <v>195626931.82499999</v>
      </c>
      <c r="K54" s="367">
        <f t="shared" si="42"/>
        <v>13.407860195093724</v>
      </c>
      <c r="L54" s="355">
        <f t="shared" si="43"/>
        <v>12.369337176742022</v>
      </c>
      <c r="M54" s="356">
        <v>47898646.670000002</v>
      </c>
      <c r="N54" s="356">
        <v>53146063.978</v>
      </c>
      <c r="O54" s="357">
        <f t="shared" si="44"/>
        <v>10.955251709202409</v>
      </c>
      <c r="P54" s="196">
        <f t="shared" si="62"/>
        <v>39316907.762000099</v>
      </c>
      <c r="Q54" s="196">
        <f t="shared" si="63"/>
        <v>17352465.658000011</v>
      </c>
      <c r="R54" s="201">
        <f t="shared" si="45"/>
        <v>-55.865131197394881</v>
      </c>
      <c r="S54" s="358">
        <v>38327004.221999899</v>
      </c>
      <c r="T54" s="358">
        <v>46973105.176000088</v>
      </c>
      <c r="U54" s="236">
        <v>22.558770583580554</v>
      </c>
      <c r="V54" s="359">
        <f t="shared" si="64"/>
        <v>-59476905.472999997</v>
      </c>
      <c r="W54" s="62">
        <f t="shared" si="65"/>
        <v>0</v>
      </c>
      <c r="X54" s="188">
        <f t="shared" si="46"/>
        <v>-100</v>
      </c>
      <c r="Y54" s="356">
        <v>87215554.432000101</v>
      </c>
      <c r="Z54" s="356">
        <v>97457204.362999901</v>
      </c>
      <c r="AA54" s="357">
        <f t="shared" si="47"/>
        <v>11.742916728213855</v>
      </c>
      <c r="AB54" s="63">
        <f t="shared" si="66"/>
        <v>-21149901.251000099</v>
      </c>
      <c r="AC54" s="63">
        <f t="shared" si="67"/>
        <v>0</v>
      </c>
      <c r="AD54" s="64">
        <f t="shared" si="48"/>
        <v>-100</v>
      </c>
      <c r="AE54" s="361">
        <v>17048374.252</v>
      </c>
      <c r="AF54" s="65">
        <v>19256699.764000002</v>
      </c>
      <c r="AG54" s="65">
        <v>16840989.962000001</v>
      </c>
      <c r="AH54" s="60">
        <f t="shared" si="68"/>
        <v>17352465.658000011</v>
      </c>
      <c r="AI54" s="63"/>
      <c r="AJ54" s="63"/>
      <c r="AK54" s="63"/>
      <c r="AL54" s="66"/>
      <c r="AM54" s="63"/>
      <c r="AN54" s="63"/>
      <c r="AO54" s="63"/>
      <c r="AP54" s="63"/>
      <c r="AQ54" s="67">
        <f t="shared" si="50"/>
        <v>3.0370880640277274</v>
      </c>
      <c r="AR54" s="356">
        <v>66065653.181000002</v>
      </c>
      <c r="AS54" s="356">
        <v>70498529.636000007</v>
      </c>
      <c r="AT54" s="357">
        <f t="shared" si="51"/>
        <v>6.709804931248101</v>
      </c>
      <c r="AX54" s="364" t="s">
        <v>508</v>
      </c>
      <c r="BA54" s="352">
        <v>39461077.185000002</v>
      </c>
      <c r="BB54" s="352">
        <v>48621230.528999999</v>
      </c>
      <c r="BC54" s="352">
        <v>58247869.406000003</v>
      </c>
      <c r="BD54" s="352">
        <v>55428522.417000003</v>
      </c>
      <c r="BE54" s="352">
        <v>59943184.457000099</v>
      </c>
      <c r="BF54" s="367">
        <f t="shared" si="52"/>
        <v>8.1450160371142104</v>
      </c>
      <c r="BG54" s="355">
        <f t="shared" si="53"/>
        <v>10.155176456630841</v>
      </c>
      <c r="BH54" s="365">
        <v>14893058.995999999</v>
      </c>
      <c r="BI54" s="365">
        <v>15414052.432</v>
      </c>
      <c r="BJ54" s="357">
        <f t="shared" si="54"/>
        <v>3.4982298541886516</v>
      </c>
      <c r="BK54" s="196">
        <f t="shared" si="69"/>
        <v>12189001.151999999</v>
      </c>
      <c r="BL54" s="196">
        <f t="shared" si="70"/>
        <v>6154029.2149999989</v>
      </c>
      <c r="BM54" s="201">
        <f t="shared" si="55"/>
        <v>-49.511620039594206</v>
      </c>
      <c r="BN54" s="358">
        <v>13379910.754000006</v>
      </c>
      <c r="BO54" s="358">
        <v>14901227.402999993</v>
      </c>
      <c r="BP54" s="236">
        <v>11.370155429065028</v>
      </c>
      <c r="BQ54" s="359">
        <f t="shared" si="71"/>
        <v>-20288712.310000002</v>
      </c>
      <c r="BR54" s="62">
        <f t="shared" si="72"/>
        <v>0</v>
      </c>
      <c r="BS54" s="188">
        <f t="shared" si="56"/>
        <v>-100</v>
      </c>
      <c r="BT54" s="365">
        <v>27082060.147999998</v>
      </c>
      <c r="BU54" s="365">
        <v>29995774.467</v>
      </c>
      <c r="BV54" s="357">
        <f t="shared" si="57"/>
        <v>10.758835565229992</v>
      </c>
      <c r="BW54" s="63">
        <f t="shared" si="73"/>
        <v>-6908801.555999998</v>
      </c>
      <c r="BX54" s="63">
        <f t="shared" si="74"/>
        <v>0</v>
      </c>
      <c r="BY54" s="64">
        <f t="shared" si="58"/>
        <v>-100</v>
      </c>
      <c r="BZ54" s="365">
        <v>4742837.8820000002</v>
      </c>
      <c r="CA54" s="65">
        <v>5520100.1660000002</v>
      </c>
      <c r="CB54" s="65">
        <v>5151114.3839999987</v>
      </c>
      <c r="CC54" s="60">
        <f t="shared" si="75"/>
        <v>6154029.2149999989</v>
      </c>
      <c r="CD54" s="63"/>
      <c r="CE54" s="63"/>
      <c r="CF54" s="63"/>
      <c r="CG54" s="66"/>
      <c r="CH54" s="63"/>
      <c r="CI54" s="63"/>
      <c r="CJ54" s="63"/>
      <c r="CK54" s="63"/>
      <c r="CL54" s="67">
        <f t="shared" si="60"/>
        <v>19.469861397665294</v>
      </c>
      <c r="CM54" s="365">
        <v>20173258.592</v>
      </c>
      <c r="CN54" s="365">
        <v>21568081.647</v>
      </c>
      <c r="CO54" s="357">
        <f t="shared" si="61"/>
        <v>6.9142178921611466</v>
      </c>
    </row>
    <row r="55" spans="2:93" ht="15.75" hidden="1" customHeight="1" x14ac:dyDescent="0.25">
      <c r="B55" s="351">
        <v>7</v>
      </c>
      <c r="C55" s="350" t="s">
        <v>509</v>
      </c>
      <c r="F55" s="361">
        <v>115151804.93000001</v>
      </c>
      <c r="G55" s="361">
        <v>164043759.102</v>
      </c>
      <c r="H55" s="353">
        <v>182531058.16999999</v>
      </c>
      <c r="I55" s="353">
        <v>202190619.78</v>
      </c>
      <c r="J55" s="353">
        <v>186373557.77900001</v>
      </c>
      <c r="K55" s="367">
        <f t="shared" si="42"/>
        <v>-7.8228465881405622</v>
      </c>
      <c r="L55" s="355">
        <f t="shared" si="43"/>
        <v>12.435340203547796</v>
      </c>
      <c r="M55" s="356">
        <v>53995486.653999999</v>
      </c>
      <c r="N55" s="356">
        <v>43510281.144000001</v>
      </c>
      <c r="O55" s="357">
        <f t="shared" si="44"/>
        <v>-19.418670262551011</v>
      </c>
      <c r="P55" s="196">
        <f t="shared" si="62"/>
        <v>44662402.790000007</v>
      </c>
      <c r="Q55" s="196">
        <f t="shared" si="63"/>
        <v>14114309.507000001</v>
      </c>
      <c r="R55" s="201">
        <f t="shared" si="45"/>
        <v>-68.397782865904787</v>
      </c>
      <c r="S55" s="358">
        <v>53711095.268000007</v>
      </c>
      <c r="T55" s="358">
        <v>42637680.659999996</v>
      </c>
      <c r="U55" s="236">
        <v>-20.616624093676467</v>
      </c>
      <c r="V55" s="359">
        <f t="shared" si="64"/>
        <v>-81068809.349000007</v>
      </c>
      <c r="W55" s="62">
        <f t="shared" si="65"/>
        <v>0</v>
      </c>
      <c r="X55" s="188">
        <f t="shared" si="46"/>
        <v>-100</v>
      </c>
      <c r="Y55" s="356">
        <v>98657889.444000006</v>
      </c>
      <c r="Z55" s="356">
        <v>102327452.23800001</v>
      </c>
      <c r="AA55" s="357">
        <f t="shared" si="47"/>
        <v>3.7194823593737119</v>
      </c>
      <c r="AB55" s="63">
        <f t="shared" si="66"/>
        <v>-27357714.081</v>
      </c>
      <c r="AC55" s="63">
        <f t="shared" si="67"/>
        <v>0</v>
      </c>
      <c r="AD55" s="64">
        <f t="shared" si="48"/>
        <v>-100</v>
      </c>
      <c r="AE55" s="361">
        <v>14966618.464</v>
      </c>
      <c r="AF55" s="65">
        <v>13953451.885</v>
      </c>
      <c r="AG55" s="65">
        <v>14590210.795000004</v>
      </c>
      <c r="AH55" s="60">
        <f t="shared" si="68"/>
        <v>14114309.507000001</v>
      </c>
      <c r="AI55" s="63"/>
      <c r="AJ55" s="63"/>
      <c r="AK55" s="63"/>
      <c r="AL55" s="66"/>
      <c r="AM55" s="63"/>
      <c r="AN55" s="63"/>
      <c r="AO55" s="63"/>
      <c r="AP55" s="63"/>
      <c r="AQ55" s="67">
        <f t="shared" si="50"/>
        <v>-3.2617848685441313</v>
      </c>
      <c r="AR55" s="356">
        <v>71300175.363000005</v>
      </c>
      <c r="AS55" s="356">
        <v>57624590.651000001</v>
      </c>
      <c r="AT55" s="357">
        <f t="shared" si="51"/>
        <v>-19.180296040473294</v>
      </c>
      <c r="AX55" s="364" t="s">
        <v>509</v>
      </c>
      <c r="BA55" s="352">
        <v>32585187.090999998</v>
      </c>
      <c r="BB55" s="352">
        <v>40264702.688000001</v>
      </c>
      <c r="BC55" s="352">
        <v>41268505.292999998</v>
      </c>
      <c r="BD55" s="352">
        <v>44759535.854999997</v>
      </c>
      <c r="BE55" s="352">
        <v>42106889.663000003</v>
      </c>
      <c r="BF55" s="367">
        <f t="shared" si="52"/>
        <v>-5.9264381127483752</v>
      </c>
      <c r="BG55" s="355">
        <f t="shared" si="53"/>
        <v>6.3806639288112024</v>
      </c>
      <c r="BH55" s="365">
        <v>11995229.354</v>
      </c>
      <c r="BI55" s="365">
        <v>10512255.835000001</v>
      </c>
      <c r="BJ55" s="357">
        <f t="shared" si="54"/>
        <v>-12.363027627358191</v>
      </c>
      <c r="BK55" s="196">
        <f t="shared" si="69"/>
        <v>8614053.4359999988</v>
      </c>
      <c r="BL55" s="196">
        <f t="shared" si="70"/>
        <v>2515455.3499999992</v>
      </c>
      <c r="BM55" s="201">
        <f t="shared" si="55"/>
        <v>-70.798238382323404</v>
      </c>
      <c r="BN55" s="358">
        <v>12132919.489000002</v>
      </c>
      <c r="BO55" s="358">
        <v>10648438.730000004</v>
      </c>
      <c r="BP55" s="236">
        <v>-12.235148847281678</v>
      </c>
      <c r="BQ55" s="359">
        <f t="shared" si="71"/>
        <v>-16957775.195</v>
      </c>
      <c r="BR55" s="62">
        <f t="shared" si="72"/>
        <v>0</v>
      </c>
      <c r="BS55" s="188">
        <f t="shared" si="56"/>
        <v>-100</v>
      </c>
      <c r="BT55" s="365">
        <v>20609282.789999999</v>
      </c>
      <c r="BU55" s="365">
        <v>22063593.846999999</v>
      </c>
      <c r="BV55" s="357">
        <f t="shared" si="57"/>
        <v>7.0565825692180724</v>
      </c>
      <c r="BW55" s="63">
        <f t="shared" si="73"/>
        <v>-4824855.7059999984</v>
      </c>
      <c r="BX55" s="63">
        <f t="shared" si="74"/>
        <v>0</v>
      </c>
      <c r="BY55" s="64">
        <f t="shared" si="58"/>
        <v>-100</v>
      </c>
      <c r="BZ55" s="365">
        <v>3634189.9389999998</v>
      </c>
      <c r="CA55" s="65">
        <v>3472635.97</v>
      </c>
      <c r="CB55" s="65">
        <v>3405429.9260000004</v>
      </c>
      <c r="CC55" s="60">
        <f t="shared" si="75"/>
        <v>2515455.3499999992</v>
      </c>
      <c r="CD55" s="63"/>
      <c r="CE55" s="63"/>
      <c r="CF55" s="63"/>
      <c r="CG55" s="66"/>
      <c r="CH55" s="63"/>
      <c r="CI55" s="63"/>
      <c r="CJ55" s="63"/>
      <c r="CK55" s="63"/>
      <c r="CL55" s="67">
        <f t="shared" si="60"/>
        <v>-26.133985879584976</v>
      </c>
      <c r="CM55" s="365">
        <v>15784427.084000001</v>
      </c>
      <c r="CN55" s="365">
        <v>13027711.185000001</v>
      </c>
      <c r="CO55" s="357">
        <f t="shared" si="61"/>
        <v>-17.464782752833425</v>
      </c>
    </row>
    <row r="56" spans="2:93" ht="15.75" hidden="1" customHeight="1" x14ac:dyDescent="0.25">
      <c r="B56" s="351">
        <v>8</v>
      </c>
      <c r="C56" s="350" t="s">
        <v>510</v>
      </c>
      <c r="F56" s="352">
        <v>108756795.292</v>
      </c>
      <c r="G56" s="352">
        <v>149732711.11300001</v>
      </c>
      <c r="H56" s="353">
        <v>153149765.51300001</v>
      </c>
      <c r="I56" s="353">
        <v>137952310.86000001</v>
      </c>
      <c r="J56" s="353">
        <v>114470180.999</v>
      </c>
      <c r="K56" s="367">
        <f t="shared" si="42"/>
        <v>-17.021918454726503</v>
      </c>
      <c r="L56" s="355">
        <f t="shared" si="43"/>
        <v>0.2047762669149904</v>
      </c>
      <c r="M56" s="356">
        <v>33117759.061000001</v>
      </c>
      <c r="N56" s="356">
        <v>39160453.023000002</v>
      </c>
      <c r="O56" s="357">
        <f t="shared" si="44"/>
        <v>18.246083471015929</v>
      </c>
      <c r="P56" s="196">
        <f t="shared" si="62"/>
        <v>40918957.99499999</v>
      </c>
      <c r="Q56" s="196">
        <f t="shared" si="63"/>
        <v>14781627.668000001</v>
      </c>
      <c r="R56" s="201">
        <f t="shared" si="45"/>
        <v>-63.875845348246131</v>
      </c>
      <c r="S56" s="358">
        <v>35845023.738000005</v>
      </c>
      <c r="T56" s="358">
        <v>24517040.897000026</v>
      </c>
      <c r="U56" s="236">
        <v>-31.602665195032259</v>
      </c>
      <c r="V56" s="359">
        <f t="shared" si="64"/>
        <v>-64860332.281000003</v>
      </c>
      <c r="W56" s="62">
        <f t="shared" si="65"/>
        <v>0</v>
      </c>
      <c r="X56" s="188">
        <f t="shared" si="46"/>
        <v>-100</v>
      </c>
      <c r="Y56" s="356">
        <v>74036717.055999994</v>
      </c>
      <c r="Z56" s="356">
        <v>62042668.759999998</v>
      </c>
      <c r="AA56" s="357">
        <f t="shared" si="47"/>
        <v>-16.200135247660864</v>
      </c>
      <c r="AB56" s="63">
        <f t="shared" si="66"/>
        <v>-29015308.542999998</v>
      </c>
      <c r="AC56" s="63">
        <f t="shared" si="67"/>
        <v>0</v>
      </c>
      <c r="AD56" s="64">
        <f t="shared" si="48"/>
        <v>-100</v>
      </c>
      <c r="AE56" s="361">
        <v>10756627.886</v>
      </c>
      <c r="AF56" s="65">
        <v>14793872.528000001</v>
      </c>
      <c r="AG56" s="65">
        <v>13609952.609000001</v>
      </c>
      <c r="AH56" s="60">
        <f t="shared" si="68"/>
        <v>14781627.668000001</v>
      </c>
      <c r="AI56" s="63"/>
      <c r="AJ56" s="63"/>
      <c r="AK56" s="63"/>
      <c r="AL56" s="66"/>
      <c r="AM56" s="63"/>
      <c r="AN56" s="63"/>
      <c r="AO56" s="63"/>
      <c r="AP56" s="63"/>
      <c r="AQ56" s="67">
        <f t="shared" si="50"/>
        <v>8.6089576698833916</v>
      </c>
      <c r="AR56" s="356">
        <v>45021408.512999997</v>
      </c>
      <c r="AS56" s="356">
        <v>53942080.691</v>
      </c>
      <c r="AT56" s="357">
        <f t="shared" si="51"/>
        <v>19.814289407280864</v>
      </c>
      <c r="AX56" s="364" t="s">
        <v>510</v>
      </c>
      <c r="BA56" s="352">
        <v>29832610.179000001</v>
      </c>
      <c r="BB56" s="352">
        <v>31230892.363000002</v>
      </c>
      <c r="BC56" s="352">
        <v>30700580.548999999</v>
      </c>
      <c r="BD56" s="352">
        <v>27688926.794</v>
      </c>
      <c r="BE56" s="352">
        <v>21992244.517999999</v>
      </c>
      <c r="BF56" s="367">
        <f t="shared" si="52"/>
        <v>-20.573864485186302</v>
      </c>
      <c r="BG56" s="355">
        <f t="shared" si="53"/>
        <v>-7.0417726542989243</v>
      </c>
      <c r="BH56" s="365">
        <v>6287024.8339999998</v>
      </c>
      <c r="BI56" s="365">
        <v>6540557.9170000004</v>
      </c>
      <c r="BJ56" s="357">
        <f t="shared" si="54"/>
        <v>4.0326400753008471</v>
      </c>
      <c r="BK56" s="196">
        <f t="shared" si="69"/>
        <v>7352552.4080000008</v>
      </c>
      <c r="BL56" s="196">
        <f t="shared" si="70"/>
        <v>2806058.3210000093</v>
      </c>
      <c r="BM56" s="201">
        <f t="shared" si="55"/>
        <v>-61.835588986120584</v>
      </c>
      <c r="BN56" s="358">
        <v>7442663.0820000004</v>
      </c>
      <c r="BO56" s="358">
        <v>5285421.2840000009</v>
      </c>
      <c r="BP56" s="236">
        <v>-28.984810601157875</v>
      </c>
      <c r="BQ56" s="359">
        <f t="shared" si="71"/>
        <v>-12733540.129000001</v>
      </c>
      <c r="BR56" s="62">
        <f t="shared" si="72"/>
        <v>0</v>
      </c>
      <c r="BS56" s="188">
        <f t="shared" si="56"/>
        <v>-100</v>
      </c>
      <c r="BT56" s="365">
        <v>13639577.242000001</v>
      </c>
      <c r="BU56" s="365">
        <v>11504113.814999999</v>
      </c>
      <c r="BV56" s="357">
        <f t="shared" si="57"/>
        <v>-15.656375480790732</v>
      </c>
      <c r="BW56" s="63">
        <f t="shared" si="73"/>
        <v>-5290877.0470000003</v>
      </c>
      <c r="BX56" s="63">
        <f t="shared" si="74"/>
        <v>0</v>
      </c>
      <c r="BY56" s="64">
        <f t="shared" si="58"/>
        <v>-100</v>
      </c>
      <c r="BZ56" s="365">
        <v>1827919.9750000001</v>
      </c>
      <c r="CA56" s="65">
        <v>2621315.9539999994</v>
      </c>
      <c r="CB56" s="65">
        <v>2091321.9880000008</v>
      </c>
      <c r="CC56" s="60">
        <f t="shared" si="75"/>
        <v>2806058.3210000093</v>
      </c>
      <c r="CD56" s="63"/>
      <c r="CE56" s="63"/>
      <c r="CF56" s="63"/>
      <c r="CG56" s="66"/>
      <c r="CH56" s="63"/>
      <c r="CI56" s="63"/>
      <c r="CJ56" s="63"/>
      <c r="CK56" s="63"/>
      <c r="CL56" s="67">
        <f t="shared" si="60"/>
        <v>34.176293134254955</v>
      </c>
      <c r="CM56" s="365">
        <v>8348700.1950000003</v>
      </c>
      <c r="CN56" s="365">
        <v>9346616.2380000092</v>
      </c>
      <c r="CO56" s="357">
        <f t="shared" si="61"/>
        <v>11.952950994666887</v>
      </c>
    </row>
    <row r="57" spans="2:93" ht="15.75" hidden="1" customHeight="1" x14ac:dyDescent="0.25">
      <c r="B57" s="351">
        <v>9</v>
      </c>
      <c r="C57" s="350" t="s">
        <v>511</v>
      </c>
      <c r="F57" s="352">
        <v>96124112.188999996</v>
      </c>
      <c r="G57" s="352">
        <v>94131310.460999995</v>
      </c>
      <c r="H57" s="353">
        <v>150506604.287</v>
      </c>
      <c r="I57" s="353">
        <v>220694796.789</v>
      </c>
      <c r="J57" s="353">
        <v>230521188.26100001</v>
      </c>
      <c r="K57" s="367">
        <f t="shared" si="42"/>
        <v>4.4524799020951704</v>
      </c>
      <c r="L57" s="355">
        <f t="shared" si="43"/>
        <v>29.712401668551479</v>
      </c>
      <c r="M57" s="356">
        <v>57119711.838</v>
      </c>
      <c r="N57" s="356">
        <v>47294723.354000002</v>
      </c>
      <c r="O57" s="357">
        <f t="shared" si="44"/>
        <v>-17.200696866022586</v>
      </c>
      <c r="P57" s="196">
        <f t="shared" si="62"/>
        <v>38734316.471000105</v>
      </c>
      <c r="Q57" s="196">
        <f t="shared" si="63"/>
        <v>3884306.6580000017</v>
      </c>
      <c r="R57" s="201">
        <f t="shared" si="45"/>
        <v>-89.971924092404905</v>
      </c>
      <c r="S57" s="358">
        <v>64691315.578999907</v>
      </c>
      <c r="T57" s="358">
        <v>64445865.801999986</v>
      </c>
      <c r="U57" s="236">
        <v>-0.37941688896430253</v>
      </c>
      <c r="V57" s="359">
        <f t="shared" si="64"/>
        <v>-82991340.18900001</v>
      </c>
      <c r="W57" s="62">
        <f t="shared" si="65"/>
        <v>0</v>
      </c>
      <c r="X57" s="188">
        <f t="shared" si="46"/>
        <v>-100</v>
      </c>
      <c r="Y57" s="356">
        <v>95854028.309000105</v>
      </c>
      <c r="Z57" s="356">
        <v>112431388.257</v>
      </c>
      <c r="AA57" s="357">
        <f t="shared" si="47"/>
        <v>17.29438004896387</v>
      </c>
      <c r="AB57" s="63">
        <f t="shared" si="66"/>
        <v>-18300024.610000104</v>
      </c>
      <c r="AC57" s="63">
        <f t="shared" si="67"/>
        <v>0</v>
      </c>
      <c r="AD57" s="64">
        <f t="shared" si="48"/>
        <v>-100</v>
      </c>
      <c r="AE57" s="361">
        <v>15961685.001</v>
      </c>
      <c r="AF57" s="65">
        <v>17656311.799999997</v>
      </c>
      <c r="AG57" s="65">
        <v>13676726.553000005</v>
      </c>
      <c r="AH57" s="60">
        <f t="shared" si="68"/>
        <v>3884306.6580000017</v>
      </c>
      <c r="AI57" s="63"/>
      <c r="AJ57" s="63"/>
      <c r="AK57" s="63"/>
      <c r="AL57" s="66"/>
      <c r="AM57" s="63"/>
      <c r="AN57" s="63"/>
      <c r="AO57" s="63"/>
      <c r="AP57" s="63"/>
      <c r="AQ57" s="67">
        <f t="shared" si="50"/>
        <v>-71.599149526404943</v>
      </c>
      <c r="AR57" s="356">
        <v>77554003.699000001</v>
      </c>
      <c r="AS57" s="356">
        <v>51179030.012000002</v>
      </c>
      <c r="AT57" s="357">
        <f t="shared" si="51"/>
        <v>-34.008526225629389</v>
      </c>
      <c r="AX57" s="364" t="s">
        <v>511</v>
      </c>
      <c r="BA57" s="352">
        <v>47860399.5</v>
      </c>
      <c r="BB57" s="352">
        <v>55691903.178999998</v>
      </c>
      <c r="BC57" s="352">
        <v>89058744.870000094</v>
      </c>
      <c r="BD57" s="352">
        <v>130097760.89399999</v>
      </c>
      <c r="BE57" s="352">
        <v>133149078.296</v>
      </c>
      <c r="BF57" s="367">
        <f t="shared" si="52"/>
        <v>2.3454034727670199</v>
      </c>
      <c r="BG57" s="355">
        <f t="shared" si="53"/>
        <v>33.573450606861314</v>
      </c>
      <c r="BH57" s="365">
        <v>31950651.872000001</v>
      </c>
      <c r="BI57" s="365">
        <v>30918990.247000001</v>
      </c>
      <c r="BJ57" s="357">
        <f t="shared" si="54"/>
        <v>-3.2289219923681687</v>
      </c>
      <c r="BK57" s="196">
        <f t="shared" si="69"/>
        <v>21778283.508999996</v>
      </c>
      <c r="BL57" s="196">
        <f t="shared" si="70"/>
        <v>2349648.1679999977</v>
      </c>
      <c r="BM57" s="201">
        <f t="shared" si="55"/>
        <v>-89.211049773371755</v>
      </c>
      <c r="BN57" s="358">
        <v>37646477.730000004</v>
      </c>
      <c r="BO57" s="358">
        <v>36435380.039999999</v>
      </c>
      <c r="BP57" s="236">
        <v>-3.2170278948431252</v>
      </c>
      <c r="BQ57" s="359">
        <f t="shared" si="71"/>
        <v>-48356229.019000001</v>
      </c>
      <c r="BR57" s="62">
        <f t="shared" si="72"/>
        <v>0</v>
      </c>
      <c r="BS57" s="188">
        <f t="shared" si="56"/>
        <v>-100</v>
      </c>
      <c r="BT57" s="365">
        <v>53728935.380999997</v>
      </c>
      <c r="BU57" s="365">
        <v>63182646.936999999</v>
      </c>
      <c r="BV57" s="357">
        <f t="shared" si="57"/>
        <v>17.595196124699484</v>
      </c>
      <c r="BW57" s="63">
        <f t="shared" si="73"/>
        <v>-10709751.288999997</v>
      </c>
      <c r="BX57" s="63">
        <f t="shared" si="74"/>
        <v>0</v>
      </c>
      <c r="BY57" s="64">
        <f t="shared" si="58"/>
        <v>-100</v>
      </c>
      <c r="BZ57" s="365">
        <v>10808740.198000001</v>
      </c>
      <c r="CA57" s="65">
        <v>11621115.918999998</v>
      </c>
      <c r="CB57" s="65">
        <v>8489134.1300000008</v>
      </c>
      <c r="CC57" s="60">
        <f t="shared" si="75"/>
        <v>2349648.1679999977</v>
      </c>
      <c r="CD57" s="63"/>
      <c r="CE57" s="63"/>
      <c r="CF57" s="63"/>
      <c r="CG57" s="66"/>
      <c r="CH57" s="63"/>
      <c r="CI57" s="63"/>
      <c r="CJ57" s="63"/>
      <c r="CK57" s="63"/>
      <c r="CL57" s="67">
        <f t="shared" si="60"/>
        <v>-72.321698161223452</v>
      </c>
      <c r="CM57" s="365">
        <v>43019184.092</v>
      </c>
      <c r="CN57" s="365">
        <v>33268638.414999999</v>
      </c>
      <c r="CO57" s="357">
        <f t="shared" si="61"/>
        <v>-22.665575563096855</v>
      </c>
    </row>
    <row r="58" spans="2:93" ht="15.75" hidden="1" customHeight="1" x14ac:dyDescent="0.25">
      <c r="B58" s="351">
        <v>10</v>
      </c>
      <c r="C58" s="350" t="s">
        <v>512</v>
      </c>
      <c r="F58" s="361">
        <v>127807411.279</v>
      </c>
      <c r="G58" s="361">
        <v>168909225.91299999</v>
      </c>
      <c r="H58" s="353">
        <v>149069014.04800001</v>
      </c>
      <c r="I58" s="353">
        <v>164412684.96200001</v>
      </c>
      <c r="J58" s="353">
        <v>149513104.07600001</v>
      </c>
      <c r="K58" s="367">
        <f t="shared" si="42"/>
        <v>-9.062306165393311</v>
      </c>
      <c r="L58" s="355">
        <f t="shared" si="43"/>
        <v>2.9088769976692674</v>
      </c>
      <c r="M58" s="356">
        <v>34262827.912</v>
      </c>
      <c r="N58" s="356">
        <v>37641437.958999999</v>
      </c>
      <c r="O58" s="357">
        <f t="shared" si="44"/>
        <v>9.8608616185376068</v>
      </c>
      <c r="P58" s="196">
        <f t="shared" si="62"/>
        <v>35609591.111000001</v>
      </c>
      <c r="Q58" s="196">
        <f t="shared" si="63"/>
        <v>10438768.219000001</v>
      </c>
      <c r="R58" s="201">
        <f t="shared" si="45"/>
        <v>-70.685515072439557</v>
      </c>
      <c r="S58" s="358">
        <v>48097689.304999992</v>
      </c>
      <c r="T58" s="358">
        <v>43122392.696000122</v>
      </c>
      <c r="U58" s="236">
        <v>-10.344148920440267</v>
      </c>
      <c r="V58" s="359">
        <f t="shared" si="64"/>
        <v>-72782370.389999986</v>
      </c>
      <c r="W58" s="62">
        <f t="shared" si="65"/>
        <v>0</v>
      </c>
      <c r="X58" s="188">
        <f t="shared" si="46"/>
        <v>-100</v>
      </c>
      <c r="Y58" s="356">
        <v>69872419.023000002</v>
      </c>
      <c r="Z58" s="356">
        <v>66402312.173999898</v>
      </c>
      <c r="AA58" s="357">
        <f t="shared" si="47"/>
        <v>-4.9663470901985569</v>
      </c>
      <c r="AB58" s="63">
        <f t="shared" si="66"/>
        <v>-24684681.085000001</v>
      </c>
      <c r="AC58" s="63">
        <f t="shared" si="67"/>
        <v>0</v>
      </c>
      <c r="AD58" s="64">
        <f t="shared" si="48"/>
        <v>-100</v>
      </c>
      <c r="AE58" s="369">
        <v>14702200.07</v>
      </c>
      <c r="AF58" s="65">
        <v>10140846.283999998</v>
      </c>
      <c r="AG58" s="65">
        <v>12798391.605</v>
      </c>
      <c r="AH58" s="60">
        <f t="shared" si="68"/>
        <v>10438768.219000001</v>
      </c>
      <c r="AI58" s="63"/>
      <c r="AJ58" s="63"/>
      <c r="AK58" s="63"/>
      <c r="AL58" s="66"/>
      <c r="AM58" s="63"/>
      <c r="AN58" s="63"/>
      <c r="AO58" s="63"/>
      <c r="AP58" s="63"/>
      <c r="AQ58" s="67">
        <f t="shared" si="50"/>
        <v>-18.436874404422475</v>
      </c>
      <c r="AR58" s="356">
        <v>45187737.938000001</v>
      </c>
      <c r="AS58" s="356">
        <v>48080206.178000003</v>
      </c>
      <c r="AT58" s="357">
        <f t="shared" si="51"/>
        <v>6.4010025108329689</v>
      </c>
      <c r="AX58" s="364" t="s">
        <v>512</v>
      </c>
      <c r="BA58" s="352">
        <v>135866309.78200001</v>
      </c>
      <c r="BB58" s="352">
        <v>568898617.19099998</v>
      </c>
      <c r="BC58" s="352">
        <v>335310869.93699998</v>
      </c>
      <c r="BD58" s="352">
        <v>477881022.15100002</v>
      </c>
      <c r="BE58" s="352">
        <v>439995721.55800098</v>
      </c>
      <c r="BF58" s="367">
        <f t="shared" si="52"/>
        <v>-7.9277683852086733</v>
      </c>
      <c r="BG58" s="355">
        <f t="shared" si="53"/>
        <v>24.307068668073285</v>
      </c>
      <c r="BH58" s="365">
        <v>114048910.948</v>
      </c>
      <c r="BI58" s="365">
        <v>113770771.668</v>
      </c>
      <c r="BJ58" s="357">
        <f t="shared" si="54"/>
        <v>-0.24387719066148497</v>
      </c>
      <c r="BK58" s="196">
        <f t="shared" si="69"/>
        <v>86358474.482000008</v>
      </c>
      <c r="BL58" s="196">
        <f t="shared" si="70"/>
        <v>69312687.969000012</v>
      </c>
      <c r="BM58" s="201">
        <f t="shared" si="55"/>
        <v>-19.738406236614228</v>
      </c>
      <c r="BN58" s="358">
        <v>115274378.75199999</v>
      </c>
      <c r="BO58" s="358">
        <v>138699336.81400102</v>
      </c>
      <c r="BP58" s="236">
        <v>20.321044724428511</v>
      </c>
      <c r="BQ58" s="359">
        <f t="shared" si="71"/>
        <v>-162830602.51999998</v>
      </c>
      <c r="BR58" s="62">
        <f t="shared" si="72"/>
        <v>0</v>
      </c>
      <c r="BS58" s="188">
        <f t="shared" si="56"/>
        <v>-100</v>
      </c>
      <c r="BT58" s="365">
        <v>200407385.43000001</v>
      </c>
      <c r="BU58" s="365">
        <v>224179574.95100001</v>
      </c>
      <c r="BV58" s="357">
        <f t="shared" si="57"/>
        <v>11.861932867390932</v>
      </c>
      <c r="BW58" s="63">
        <f t="shared" si="73"/>
        <v>-47556223.768000007</v>
      </c>
      <c r="BX58" s="63">
        <f t="shared" si="74"/>
        <v>0</v>
      </c>
      <c r="BY58" s="64">
        <f t="shared" si="58"/>
        <v>-100</v>
      </c>
      <c r="BZ58" s="365">
        <v>35737485.152000003</v>
      </c>
      <c r="CA58" s="65">
        <v>2345273.0749999955</v>
      </c>
      <c r="CB58" s="65">
        <v>75688013.440999985</v>
      </c>
      <c r="CC58" s="60">
        <f t="shared" si="75"/>
        <v>69312687.969000012</v>
      </c>
      <c r="CD58" s="63"/>
      <c r="CE58" s="63"/>
      <c r="CF58" s="63"/>
      <c r="CG58" s="66"/>
      <c r="CH58" s="63"/>
      <c r="CI58" s="63"/>
      <c r="CJ58" s="63"/>
      <c r="CK58" s="63"/>
      <c r="CL58" s="67">
        <f t="shared" si="60"/>
        <v>-8.4231639623751526</v>
      </c>
      <c r="CM58" s="365">
        <v>152851161.662</v>
      </c>
      <c r="CN58" s="365">
        <v>183083459.63699999</v>
      </c>
      <c r="CO58" s="357">
        <f t="shared" si="61"/>
        <v>19.778912797439325</v>
      </c>
    </row>
    <row r="59" spans="2:93" ht="15.75" hidden="1" customHeight="1" x14ac:dyDescent="0.25">
      <c r="B59" s="351">
        <v>11</v>
      </c>
      <c r="C59" s="350" t="s">
        <v>513</v>
      </c>
      <c r="F59" s="361">
        <v>186869171.36700001</v>
      </c>
      <c r="G59" s="361">
        <v>157759170.82600001</v>
      </c>
      <c r="H59" s="353">
        <v>158577245.16100001</v>
      </c>
      <c r="I59" s="353">
        <v>176289331.66499999</v>
      </c>
      <c r="J59" s="353">
        <v>169309922.10800001</v>
      </c>
      <c r="K59" s="367">
        <f t="shared" si="42"/>
        <v>-3.9590651862376167</v>
      </c>
      <c r="L59" s="355">
        <f t="shared" si="43"/>
        <v>-0.85927473782030006</v>
      </c>
      <c r="M59" s="356">
        <v>37022422.673</v>
      </c>
      <c r="N59" s="356">
        <v>36936582.806000002</v>
      </c>
      <c r="O59" s="357">
        <f t="shared" si="44"/>
        <v>-0.2318591296906149</v>
      </c>
      <c r="P59" s="196">
        <f t="shared" si="62"/>
        <v>47278786.843000002</v>
      </c>
      <c r="Q59" s="196">
        <f t="shared" si="63"/>
        <v>8280916.0879999958</v>
      </c>
      <c r="R59" s="201">
        <f t="shared" si="45"/>
        <v>-82.484922645120605</v>
      </c>
      <c r="S59" s="358">
        <v>46370243.238999985</v>
      </c>
      <c r="T59" s="358">
        <v>44506746.749999903</v>
      </c>
      <c r="U59" s="236">
        <v>-4.0187334782681852</v>
      </c>
      <c r="V59" s="359">
        <f t="shared" si="64"/>
        <v>-78449259.735999987</v>
      </c>
      <c r="W59" s="62">
        <f t="shared" si="65"/>
        <v>0</v>
      </c>
      <c r="X59" s="188">
        <f t="shared" si="46"/>
        <v>-100</v>
      </c>
      <c r="Y59" s="356">
        <v>84301209.516000003</v>
      </c>
      <c r="Z59" s="356">
        <v>76680922.381000102</v>
      </c>
      <c r="AA59" s="357">
        <f t="shared" si="47"/>
        <v>-9.039356823882347</v>
      </c>
      <c r="AB59" s="63">
        <f t="shared" si="66"/>
        <v>-32079016.497000001</v>
      </c>
      <c r="AC59" s="63">
        <f t="shared" si="67"/>
        <v>0</v>
      </c>
      <c r="AD59" s="64">
        <f t="shared" si="48"/>
        <v>-100</v>
      </c>
      <c r="AE59" s="369">
        <v>11666622.669</v>
      </c>
      <c r="AF59" s="65">
        <v>14076893.357999999</v>
      </c>
      <c r="AG59" s="65">
        <v>11193066.779000003</v>
      </c>
      <c r="AH59" s="60">
        <f t="shared" si="68"/>
        <v>8280916.0879999958</v>
      </c>
      <c r="AI59" s="63"/>
      <c r="AJ59" s="63"/>
      <c r="AK59" s="63"/>
      <c r="AL59" s="66"/>
      <c r="AM59" s="63"/>
      <c r="AN59" s="63"/>
      <c r="AO59" s="63"/>
      <c r="AP59" s="63"/>
      <c r="AQ59" s="67">
        <f t="shared" si="50"/>
        <v>-26.017451235649474</v>
      </c>
      <c r="AR59" s="356">
        <v>52222193.019000001</v>
      </c>
      <c r="AS59" s="356">
        <v>45217498.894000001</v>
      </c>
      <c r="AT59" s="357">
        <f t="shared" si="51"/>
        <v>-13.413251569981908</v>
      </c>
      <c r="AX59" s="364" t="s">
        <v>513</v>
      </c>
      <c r="BA59" s="352">
        <v>153914402.465</v>
      </c>
      <c r="BB59" s="352">
        <v>119044272.04099999</v>
      </c>
      <c r="BC59" s="352">
        <v>132366996.662</v>
      </c>
      <c r="BD59" s="352">
        <v>122187778.256</v>
      </c>
      <c r="BE59" s="352">
        <v>126161870.377</v>
      </c>
      <c r="BF59" s="367">
        <f t="shared" si="52"/>
        <v>3.2524465030158289</v>
      </c>
      <c r="BG59" s="355">
        <f t="shared" si="53"/>
        <v>-3.6477860697803948</v>
      </c>
      <c r="BH59" s="365">
        <v>23525172.221000001</v>
      </c>
      <c r="BI59" s="365">
        <v>22898528.82</v>
      </c>
      <c r="BJ59" s="357">
        <f t="shared" si="54"/>
        <v>-2.6637144039295086</v>
      </c>
      <c r="BK59" s="196">
        <f t="shared" si="69"/>
        <v>34185116.578000002</v>
      </c>
      <c r="BL59" s="196">
        <f t="shared" si="70"/>
        <v>3445216.0940000014</v>
      </c>
      <c r="BM59" s="201">
        <f t="shared" si="55"/>
        <v>-89.921882857590759</v>
      </c>
      <c r="BN59" s="358">
        <v>33906820.052000105</v>
      </c>
      <c r="BO59" s="358">
        <v>28773002.831000004</v>
      </c>
      <c r="BP59" s="236">
        <v>-15.14095752160417</v>
      </c>
      <c r="BQ59" s="359">
        <f t="shared" si="71"/>
        <v>-58158954.765000105</v>
      </c>
      <c r="BR59" s="62">
        <f t="shared" si="72"/>
        <v>0</v>
      </c>
      <c r="BS59" s="188">
        <f t="shared" si="56"/>
        <v>-100</v>
      </c>
      <c r="BT59" s="365">
        <v>57710288.799000002</v>
      </c>
      <c r="BU59" s="365">
        <v>48683418.799999997</v>
      </c>
      <c r="BV59" s="357">
        <f t="shared" si="57"/>
        <v>-15.641699577071641</v>
      </c>
      <c r="BW59" s="63">
        <f t="shared" si="73"/>
        <v>-24252134.713000003</v>
      </c>
      <c r="BX59" s="63">
        <f t="shared" si="74"/>
        <v>0</v>
      </c>
      <c r="BY59" s="64">
        <f t="shared" si="58"/>
        <v>-100</v>
      </c>
      <c r="BZ59" s="365">
        <v>6721768.4950000001</v>
      </c>
      <c r="CA59" s="65">
        <v>9564702.3429999985</v>
      </c>
      <c r="CB59" s="65">
        <v>6612057.9820000017</v>
      </c>
      <c r="CC59" s="60">
        <f t="shared" si="75"/>
        <v>3445216.0940000014</v>
      </c>
      <c r="CD59" s="63"/>
      <c r="CE59" s="63"/>
      <c r="CF59" s="63"/>
      <c r="CG59" s="66"/>
      <c r="CH59" s="63"/>
      <c r="CI59" s="63"/>
      <c r="CJ59" s="63"/>
      <c r="CK59" s="63"/>
      <c r="CL59" s="67">
        <f t="shared" si="60"/>
        <v>-47.894950356168842</v>
      </c>
      <c r="CM59" s="365">
        <v>33458154.085999999</v>
      </c>
      <c r="CN59" s="365">
        <v>26343744.914000001</v>
      </c>
      <c r="CO59" s="357">
        <f t="shared" si="61"/>
        <v>-21.263603346775497</v>
      </c>
    </row>
    <row r="60" spans="2:93" ht="15.75" hidden="1" customHeight="1" x14ac:dyDescent="0.25">
      <c r="B60" s="351">
        <v>12</v>
      </c>
      <c r="C60" s="350" t="s">
        <v>514</v>
      </c>
      <c r="F60" s="361">
        <v>144345418.04100001</v>
      </c>
      <c r="G60" s="361">
        <v>127341286.516</v>
      </c>
      <c r="H60" s="353">
        <v>141810742.52599999</v>
      </c>
      <c r="I60" s="353">
        <v>144927771.86899999</v>
      </c>
      <c r="J60" s="353">
        <v>119570164.34900001</v>
      </c>
      <c r="K60" s="367">
        <f t="shared" si="42"/>
        <v>-17.496720740949971</v>
      </c>
      <c r="L60" s="355">
        <f t="shared" si="43"/>
        <v>-2.4421539858115864</v>
      </c>
      <c r="M60" s="356">
        <v>30198626.149</v>
      </c>
      <c r="N60" s="356">
        <v>31757043.846999999</v>
      </c>
      <c r="O60" s="357">
        <f t="shared" si="44"/>
        <v>5.1605582661633909</v>
      </c>
      <c r="P60" s="196">
        <f t="shared" si="62"/>
        <v>34520103.392000005</v>
      </c>
      <c r="Q60" s="196">
        <f t="shared" si="63"/>
        <v>10345495.896000007</v>
      </c>
      <c r="R60" s="201">
        <f t="shared" si="45"/>
        <v>-70.030518800828503</v>
      </c>
      <c r="S60" s="358">
        <v>39460547.270000003</v>
      </c>
      <c r="T60" s="358">
        <v>34430123.247000001</v>
      </c>
      <c r="U60" s="236">
        <v>-12.747983418933465</v>
      </c>
      <c r="V60" s="359">
        <f t="shared" si="64"/>
        <v>-65838239.876000002</v>
      </c>
      <c r="W60" s="62">
        <f t="shared" si="65"/>
        <v>0</v>
      </c>
      <c r="X60" s="188">
        <f t="shared" si="46"/>
        <v>-100</v>
      </c>
      <c r="Y60" s="356">
        <v>64718729.541000001</v>
      </c>
      <c r="Z60" s="356">
        <v>53179490.196000002</v>
      </c>
      <c r="AA60" s="357">
        <f t="shared" si="47"/>
        <v>-17.829829829539172</v>
      </c>
      <c r="AB60" s="63">
        <f t="shared" si="66"/>
        <v>-26377692.605999999</v>
      </c>
      <c r="AC60" s="63">
        <f t="shared" si="67"/>
        <v>0</v>
      </c>
      <c r="AD60" s="64">
        <f t="shared" si="48"/>
        <v>-100</v>
      </c>
      <c r="AE60" s="369">
        <v>9537069.8499999996</v>
      </c>
      <c r="AF60" s="65">
        <v>10484662.253</v>
      </c>
      <c r="AG60" s="65">
        <v>11735311.743999997</v>
      </c>
      <c r="AH60" s="60">
        <f t="shared" si="68"/>
        <v>10345495.896000007</v>
      </c>
      <c r="AI60" s="63"/>
      <c r="AJ60" s="63"/>
      <c r="AK60" s="63"/>
      <c r="AL60" s="66"/>
      <c r="AM60" s="63"/>
      <c r="AN60" s="63"/>
      <c r="AO60" s="63"/>
      <c r="AP60" s="63"/>
      <c r="AQ60" s="67">
        <f t="shared" si="50"/>
        <v>-11.843024525620905</v>
      </c>
      <c r="AR60" s="356">
        <v>38341036.935000002</v>
      </c>
      <c r="AS60" s="356">
        <v>42102539.743000001</v>
      </c>
      <c r="AT60" s="357">
        <f t="shared" si="51"/>
        <v>9.8106444392125258</v>
      </c>
      <c r="AX60" s="364" t="s">
        <v>514</v>
      </c>
      <c r="BA60" s="352">
        <v>140944440.71200001</v>
      </c>
      <c r="BB60" s="352">
        <v>130316978.374</v>
      </c>
      <c r="BC60" s="352">
        <v>113372943.03</v>
      </c>
      <c r="BD60" s="352">
        <v>111546438.675</v>
      </c>
      <c r="BE60" s="352">
        <v>100477151.273</v>
      </c>
      <c r="BF60" s="367">
        <f t="shared" si="52"/>
        <v>-9.9234789864078969</v>
      </c>
      <c r="BG60" s="355">
        <f t="shared" si="53"/>
        <v>-7.9869676639487608</v>
      </c>
      <c r="BH60" s="365">
        <v>26283696.596999999</v>
      </c>
      <c r="BI60" s="365">
        <v>31470468.977000002</v>
      </c>
      <c r="BJ60" s="357">
        <f t="shared" si="54"/>
        <v>19.733800992787355</v>
      </c>
      <c r="BK60" s="196">
        <f t="shared" si="69"/>
        <v>22484794.208000001</v>
      </c>
      <c r="BL60" s="196">
        <f t="shared" si="70"/>
        <v>11597025.719000001</v>
      </c>
      <c r="BM60" s="201">
        <f t="shared" si="55"/>
        <v>-48.422806934680217</v>
      </c>
      <c r="BN60" s="358">
        <v>29579246.328000005</v>
      </c>
      <c r="BO60" s="358">
        <v>27170292.847999997</v>
      </c>
      <c r="BP60" s="236">
        <v>-8.144066462300863</v>
      </c>
      <c r="BQ60" s="359">
        <f t="shared" si="71"/>
        <v>-44682921.760000005</v>
      </c>
      <c r="BR60" s="62">
        <f t="shared" si="72"/>
        <v>0</v>
      </c>
      <c r="BS60" s="188">
        <f t="shared" si="56"/>
        <v>-100</v>
      </c>
      <c r="BT60" s="365">
        <v>48768490.805</v>
      </c>
      <c r="BU60" s="365">
        <v>44260501.421999998</v>
      </c>
      <c r="BV60" s="357">
        <f t="shared" si="57"/>
        <v>-9.2436516049371349</v>
      </c>
      <c r="BW60" s="63">
        <f t="shared" si="73"/>
        <v>-15103675.431999996</v>
      </c>
      <c r="BX60" s="63">
        <f t="shared" si="74"/>
        <v>0</v>
      </c>
      <c r="BY60" s="64">
        <f t="shared" si="58"/>
        <v>-100</v>
      </c>
      <c r="BZ60" s="365">
        <v>7592897.8229999999</v>
      </c>
      <c r="CA60" s="65">
        <v>9980951.5100000016</v>
      </c>
      <c r="CB60" s="65">
        <v>13896619.644000001</v>
      </c>
      <c r="CC60" s="60">
        <f t="shared" si="75"/>
        <v>11597025.719000001</v>
      </c>
      <c r="CD60" s="63"/>
      <c r="CE60" s="63"/>
      <c r="CF60" s="63"/>
      <c r="CG60" s="66"/>
      <c r="CH60" s="63"/>
      <c r="CI60" s="63"/>
      <c r="CJ60" s="63"/>
      <c r="CK60" s="63"/>
      <c r="CL60" s="67">
        <f t="shared" si="60"/>
        <v>-16.547865480313931</v>
      </c>
      <c r="CM60" s="365">
        <v>33664815.373000003</v>
      </c>
      <c r="CN60" s="365">
        <v>43067494.696000002</v>
      </c>
      <c r="CO60" s="357">
        <f t="shared" si="61"/>
        <v>27.930286320658617</v>
      </c>
    </row>
    <row r="61" spans="2:93" ht="15.75" hidden="1" customHeight="1" x14ac:dyDescent="0.25">
      <c r="B61" s="351">
        <v>13</v>
      </c>
      <c r="C61" s="350" t="s">
        <v>515</v>
      </c>
      <c r="F61" s="352">
        <v>82648021.246000007</v>
      </c>
      <c r="G61" s="352">
        <v>74211816.423999995</v>
      </c>
      <c r="H61" s="353">
        <v>131801430.699</v>
      </c>
      <c r="I61" s="353">
        <v>89511492.224999994</v>
      </c>
      <c r="J61" s="353">
        <v>94282847.286999896</v>
      </c>
      <c r="K61" s="367">
        <f t="shared" si="42"/>
        <v>5.3304385206833738</v>
      </c>
      <c r="L61" s="355">
        <f t="shared" si="43"/>
        <v>4.6117866523122615</v>
      </c>
      <c r="M61" s="356">
        <v>20418164.186000001</v>
      </c>
      <c r="N61" s="356">
        <v>26242628.451000001</v>
      </c>
      <c r="O61" s="357">
        <f t="shared" si="44"/>
        <v>28.52589592258067</v>
      </c>
      <c r="P61" s="196">
        <f t="shared" si="62"/>
        <v>24904865.162999999</v>
      </c>
      <c r="Q61" s="196">
        <f t="shared" si="63"/>
        <v>6126926.1349999979</v>
      </c>
      <c r="R61" s="201">
        <f t="shared" si="45"/>
        <v>-75.398677748705552</v>
      </c>
      <c r="S61" s="358">
        <v>23337270.896000002</v>
      </c>
      <c r="T61" s="358">
        <v>25210091.25300001</v>
      </c>
      <c r="U61" s="236">
        <v>8.0250187151103809</v>
      </c>
      <c r="V61" s="359">
        <f t="shared" si="64"/>
        <v>-40901674.181000002</v>
      </c>
      <c r="W61" s="62">
        <f t="shared" si="65"/>
        <v>0</v>
      </c>
      <c r="X61" s="188">
        <f t="shared" si="46"/>
        <v>-100</v>
      </c>
      <c r="Y61" s="356">
        <v>45323029.348999999</v>
      </c>
      <c r="Z61" s="356">
        <v>41466209.229000002</v>
      </c>
      <c r="AA61" s="357">
        <f t="shared" si="47"/>
        <v>-8.5096256260838263</v>
      </c>
      <c r="AB61" s="63">
        <f t="shared" si="66"/>
        <v>-17564403.285</v>
      </c>
      <c r="AC61" s="63">
        <f t="shared" si="67"/>
        <v>0</v>
      </c>
      <c r="AD61" s="64">
        <f t="shared" si="48"/>
        <v>-100</v>
      </c>
      <c r="AE61" s="361">
        <v>8702403.7300000098</v>
      </c>
      <c r="AF61" s="65">
        <v>10096450.502999989</v>
      </c>
      <c r="AG61" s="65">
        <v>7443774.2180000022</v>
      </c>
      <c r="AH61" s="60">
        <f t="shared" si="68"/>
        <v>6126926.1349999979</v>
      </c>
      <c r="AI61" s="63"/>
      <c r="AJ61" s="63"/>
      <c r="AK61" s="63"/>
      <c r="AL61" s="66"/>
      <c r="AM61" s="63"/>
      <c r="AN61" s="63"/>
      <c r="AO61" s="63"/>
      <c r="AP61" s="63"/>
      <c r="AQ61" s="67">
        <f t="shared" si="50"/>
        <v>-17.690596791822305</v>
      </c>
      <c r="AR61" s="356">
        <v>27758626.063999999</v>
      </c>
      <c r="AS61" s="356">
        <v>32369554.585999999</v>
      </c>
      <c r="AT61" s="357">
        <f t="shared" si="51"/>
        <v>16.610795186221001</v>
      </c>
      <c r="AX61" s="364" t="s">
        <v>515</v>
      </c>
      <c r="BA61" s="352">
        <v>36234260.853</v>
      </c>
      <c r="BB61" s="352">
        <v>24925269.738000002</v>
      </c>
      <c r="BC61" s="352">
        <v>37409554.710000001</v>
      </c>
      <c r="BD61" s="352">
        <v>29761446.092999998</v>
      </c>
      <c r="BE61" s="352">
        <v>32909352.109999999</v>
      </c>
      <c r="BF61" s="367">
        <f t="shared" si="52"/>
        <v>10.577127224138479</v>
      </c>
      <c r="BG61" s="355">
        <f t="shared" si="53"/>
        <v>-0.1515329964047254</v>
      </c>
      <c r="BH61" s="365">
        <v>8129018.0209999997</v>
      </c>
      <c r="BI61" s="365">
        <v>12469898.26</v>
      </c>
      <c r="BJ61" s="357">
        <f t="shared" si="54"/>
        <v>53.399810749416964</v>
      </c>
      <c r="BK61" s="196">
        <f t="shared" si="69"/>
        <v>7219221.5280000009</v>
      </c>
      <c r="BL61" s="196">
        <f t="shared" si="70"/>
        <v>2426111.4859999977</v>
      </c>
      <c r="BM61" s="201">
        <f t="shared" si="55"/>
        <v>-66.393724356701895</v>
      </c>
      <c r="BN61" s="358">
        <v>7740174.2689999985</v>
      </c>
      <c r="BO61" s="358">
        <v>9452565.5800000001</v>
      </c>
      <c r="BP61" s="236">
        <v>22.123420629665439</v>
      </c>
      <c r="BQ61" s="359">
        <f t="shared" si="71"/>
        <v>-12248215.127999999</v>
      </c>
      <c r="BR61" s="62">
        <f t="shared" si="72"/>
        <v>0</v>
      </c>
      <c r="BS61" s="188">
        <f t="shared" si="56"/>
        <v>-100</v>
      </c>
      <c r="BT61" s="365">
        <v>15348239.549000001</v>
      </c>
      <c r="BU61" s="365">
        <v>14557131.765000001</v>
      </c>
      <c r="BV61" s="357">
        <f t="shared" si="57"/>
        <v>-5.154387781571625</v>
      </c>
      <c r="BW61" s="63">
        <f t="shared" si="73"/>
        <v>-4508040.8590000011</v>
      </c>
      <c r="BX61" s="63">
        <f t="shared" si="74"/>
        <v>0</v>
      </c>
      <c r="BY61" s="64">
        <f t="shared" si="58"/>
        <v>-100</v>
      </c>
      <c r="BZ61" s="365">
        <v>4538250.0990000004</v>
      </c>
      <c r="CA61" s="65">
        <v>3652210.4329999899</v>
      </c>
      <c r="CB61" s="65">
        <v>4279437.7280000104</v>
      </c>
      <c r="CC61" s="60">
        <f t="shared" si="75"/>
        <v>2426111.4859999977</v>
      </c>
      <c r="CD61" s="63"/>
      <c r="CE61" s="63"/>
      <c r="CF61" s="63"/>
      <c r="CG61" s="66"/>
      <c r="CH61" s="63"/>
      <c r="CI61" s="63"/>
      <c r="CJ61" s="63"/>
      <c r="CK61" s="63"/>
      <c r="CL61" s="67">
        <f t="shared" si="60"/>
        <v>-43.307704418126029</v>
      </c>
      <c r="CM61" s="365">
        <v>10840198.689999999</v>
      </c>
      <c r="CN61" s="365">
        <v>14896009.745999999</v>
      </c>
      <c r="CO61" s="357">
        <f t="shared" si="61"/>
        <v>37.414545360145979</v>
      </c>
    </row>
    <row r="62" spans="2:93" ht="15.75" hidden="1" customHeight="1" x14ac:dyDescent="0.25">
      <c r="B62" s="351">
        <v>14</v>
      </c>
      <c r="C62" s="350" t="s">
        <v>516</v>
      </c>
      <c r="F62" s="352">
        <v>68470277.559</v>
      </c>
      <c r="G62" s="352">
        <v>59115530.68</v>
      </c>
      <c r="H62" s="353">
        <v>75250414.229000002</v>
      </c>
      <c r="I62" s="353">
        <v>90179585.388999999</v>
      </c>
      <c r="J62" s="353">
        <v>100347198.98100001</v>
      </c>
      <c r="K62" s="367">
        <f t="shared" si="42"/>
        <v>11.274850675062254</v>
      </c>
      <c r="L62" s="355">
        <f t="shared" si="43"/>
        <v>12.600753666534189</v>
      </c>
      <c r="M62" s="356">
        <v>24642795.870999999</v>
      </c>
      <c r="N62" s="356">
        <v>25684592.276999999</v>
      </c>
      <c r="O62" s="357">
        <f t="shared" si="44"/>
        <v>4.2275901300063135</v>
      </c>
      <c r="P62" s="196">
        <f t="shared" si="62"/>
        <v>18296756.306000002</v>
      </c>
      <c r="Q62" s="196">
        <f t="shared" si="63"/>
        <v>5324082.3709999993</v>
      </c>
      <c r="R62" s="201">
        <f t="shared" si="45"/>
        <v>-70.901495970331695</v>
      </c>
      <c r="S62" s="358">
        <v>23592042.431999996</v>
      </c>
      <c r="T62" s="358">
        <v>25704207.083999999</v>
      </c>
      <c r="U62" s="236">
        <v>8.9528689942295312</v>
      </c>
      <c r="V62" s="359">
        <f t="shared" si="64"/>
        <v>-32828910.019999996</v>
      </c>
      <c r="W62" s="62">
        <f t="shared" si="65"/>
        <v>0</v>
      </c>
      <c r="X62" s="188">
        <f t="shared" si="46"/>
        <v>-100</v>
      </c>
      <c r="Y62" s="356">
        <v>42939552.177000001</v>
      </c>
      <c r="Z62" s="356">
        <v>49588922.098999999</v>
      </c>
      <c r="AA62" s="357">
        <f t="shared" si="47"/>
        <v>15.485419816654829</v>
      </c>
      <c r="AB62" s="63">
        <f t="shared" si="66"/>
        <v>-9236867.5879999995</v>
      </c>
      <c r="AC62" s="63">
        <f t="shared" si="67"/>
        <v>0</v>
      </c>
      <c r="AD62" s="64">
        <f t="shared" si="48"/>
        <v>-100</v>
      </c>
      <c r="AE62" s="361">
        <v>9184594.6469999999</v>
      </c>
      <c r="AF62" s="65">
        <v>9434843.7050000019</v>
      </c>
      <c r="AG62" s="65">
        <v>7065153.924999997</v>
      </c>
      <c r="AH62" s="60">
        <f t="shared" si="68"/>
        <v>5324082.3709999993</v>
      </c>
      <c r="AI62" s="63"/>
      <c r="AJ62" s="63"/>
      <c r="AK62" s="63"/>
      <c r="AL62" s="66"/>
      <c r="AM62" s="63"/>
      <c r="AN62" s="63"/>
      <c r="AO62" s="63"/>
      <c r="AP62" s="63"/>
      <c r="AQ62" s="67">
        <f t="shared" si="50"/>
        <v>-24.643080285048402</v>
      </c>
      <c r="AR62" s="356">
        <v>33702684.589000002</v>
      </c>
      <c r="AS62" s="356">
        <v>31008674.647999998</v>
      </c>
      <c r="AT62" s="357">
        <f t="shared" si="51"/>
        <v>-7.9934580104021853</v>
      </c>
      <c r="AX62" s="364" t="s">
        <v>516</v>
      </c>
      <c r="BA62" s="352">
        <v>182896197.727</v>
      </c>
      <c r="BB62" s="352">
        <v>32113646.429000001</v>
      </c>
      <c r="BC62" s="352">
        <v>127622493.243</v>
      </c>
      <c r="BD62" s="352">
        <v>66952537.644000001</v>
      </c>
      <c r="BE62" s="352">
        <v>79894383.939999998</v>
      </c>
      <c r="BF62" s="367">
        <f t="shared" si="52"/>
        <v>19.329881661565054</v>
      </c>
      <c r="BG62" s="355">
        <f t="shared" si="53"/>
        <v>-8.8052037918606061</v>
      </c>
      <c r="BH62" s="365">
        <v>9606348.9930000007</v>
      </c>
      <c r="BI62" s="365">
        <v>10275507.904999999</v>
      </c>
      <c r="BJ62" s="357">
        <f t="shared" si="54"/>
        <v>6.9657984785645874</v>
      </c>
      <c r="BK62" s="196">
        <f t="shared" si="69"/>
        <v>38894537.424000002</v>
      </c>
      <c r="BL62" s="196">
        <f t="shared" si="70"/>
        <v>1802081.1520000016</v>
      </c>
      <c r="BM62" s="201">
        <f t="shared" si="55"/>
        <v>-95.36675000822089</v>
      </c>
      <c r="BN62" s="358">
        <v>9137350.6140000969</v>
      </c>
      <c r="BO62" s="358">
        <v>20926495.364999995</v>
      </c>
      <c r="BP62" s="236">
        <v>129.02147732994689</v>
      </c>
      <c r="BQ62" s="359">
        <f t="shared" si="71"/>
        <v>-45119283.842000097</v>
      </c>
      <c r="BR62" s="62">
        <f t="shared" si="72"/>
        <v>0</v>
      </c>
      <c r="BS62" s="188">
        <f t="shared" si="56"/>
        <v>-100</v>
      </c>
      <c r="BT62" s="365">
        <v>48500886.417000003</v>
      </c>
      <c r="BU62" s="365">
        <v>49875414.634999998</v>
      </c>
      <c r="BV62" s="357">
        <f t="shared" si="57"/>
        <v>2.8340270035110326</v>
      </c>
      <c r="BW62" s="63">
        <f t="shared" si="73"/>
        <v>-35981933.228</v>
      </c>
      <c r="BX62" s="63">
        <f t="shared" si="74"/>
        <v>0</v>
      </c>
      <c r="BY62" s="64">
        <f t="shared" si="58"/>
        <v>-100</v>
      </c>
      <c r="BZ62" s="365">
        <v>3720535.6579999998</v>
      </c>
      <c r="CA62" s="65">
        <v>3575849.95</v>
      </c>
      <c r="CB62" s="65">
        <v>2979122.2969999993</v>
      </c>
      <c r="CC62" s="60">
        <f t="shared" si="75"/>
        <v>1802081.1520000016</v>
      </c>
      <c r="CD62" s="63"/>
      <c r="CE62" s="63"/>
      <c r="CF62" s="63"/>
      <c r="CG62" s="66"/>
      <c r="CH62" s="63"/>
      <c r="CI62" s="63"/>
      <c r="CJ62" s="63"/>
      <c r="CK62" s="63"/>
      <c r="CL62" s="67">
        <f t="shared" si="60"/>
        <v>-39.509661828428051</v>
      </c>
      <c r="CM62" s="365">
        <v>12518953.188999999</v>
      </c>
      <c r="CN62" s="365">
        <v>12077589.057</v>
      </c>
      <c r="CO62" s="357">
        <f t="shared" si="61"/>
        <v>-3.5255673963843215</v>
      </c>
    </row>
    <row r="63" spans="2:93" ht="15.75" hidden="1" customHeight="1" x14ac:dyDescent="0.25">
      <c r="B63" s="351">
        <v>15</v>
      </c>
      <c r="C63" s="350" t="s">
        <v>517</v>
      </c>
      <c r="F63" s="352">
        <v>60702504.365000002</v>
      </c>
      <c r="G63" s="352">
        <v>74907263.561000004</v>
      </c>
      <c r="H63" s="353">
        <v>85384768.035999998</v>
      </c>
      <c r="I63" s="353">
        <v>98388199.599000096</v>
      </c>
      <c r="J63" s="353">
        <v>111112004.991</v>
      </c>
      <c r="K63" s="367">
        <f t="shared" si="42"/>
        <v>12.932247407573469</v>
      </c>
      <c r="L63" s="355">
        <f t="shared" si="43"/>
        <v>15.971902899790493</v>
      </c>
      <c r="M63" s="356">
        <v>26177542.550000001</v>
      </c>
      <c r="N63" s="356">
        <v>24607353.037</v>
      </c>
      <c r="O63" s="357">
        <f t="shared" si="44"/>
        <v>-5.9982311555826318</v>
      </c>
      <c r="P63" s="196">
        <f t="shared" si="62"/>
        <v>20559203.739999998</v>
      </c>
      <c r="Q63" s="196">
        <f t="shared" si="63"/>
        <v>6344128.2619999982</v>
      </c>
      <c r="R63" s="201">
        <f t="shared" si="45"/>
        <v>-69.142149947875382</v>
      </c>
      <c r="S63" s="358">
        <v>23871273.114</v>
      </c>
      <c r="T63" s="358">
        <v>26534408.621000081</v>
      </c>
      <c r="U63" s="236">
        <v>11.156235757858294</v>
      </c>
      <c r="V63" s="359">
        <f t="shared" si="64"/>
        <v>-35081504.707999997</v>
      </c>
      <c r="W63" s="62">
        <f t="shared" si="65"/>
        <v>0</v>
      </c>
      <c r="X63" s="188">
        <f t="shared" si="46"/>
        <v>-100</v>
      </c>
      <c r="Y63" s="356">
        <v>46736746.289999999</v>
      </c>
      <c r="Z63" s="356">
        <v>53468031.463</v>
      </c>
      <c r="AA63" s="357">
        <f t="shared" si="47"/>
        <v>14.40255410856501</v>
      </c>
      <c r="AB63" s="63">
        <f t="shared" si="66"/>
        <v>-11210231.593999997</v>
      </c>
      <c r="AC63" s="63">
        <f t="shared" si="67"/>
        <v>0</v>
      </c>
      <c r="AD63" s="64">
        <f t="shared" si="48"/>
        <v>-100</v>
      </c>
      <c r="AE63" s="361">
        <v>9077814.8900000006</v>
      </c>
      <c r="AF63" s="65">
        <v>7248008.8139999993</v>
      </c>
      <c r="AG63" s="65">
        <v>8281529.3330000006</v>
      </c>
      <c r="AH63" s="60">
        <f t="shared" si="68"/>
        <v>6344128.2619999982</v>
      </c>
      <c r="AI63" s="63"/>
      <c r="AJ63" s="63"/>
      <c r="AK63" s="63"/>
      <c r="AL63" s="66"/>
      <c r="AM63" s="63"/>
      <c r="AN63" s="63"/>
      <c r="AO63" s="63"/>
      <c r="AP63" s="63"/>
      <c r="AQ63" s="67">
        <f t="shared" si="50"/>
        <v>-23.394242694762937</v>
      </c>
      <c r="AR63" s="356">
        <v>35526514.696000002</v>
      </c>
      <c r="AS63" s="356">
        <v>30951481.298999999</v>
      </c>
      <c r="AT63" s="357">
        <f t="shared" si="51"/>
        <v>-12.877799683274633</v>
      </c>
      <c r="AX63" s="364" t="s">
        <v>517</v>
      </c>
      <c r="BA63" s="352">
        <v>14023494.794</v>
      </c>
      <c r="BB63" s="352">
        <v>23938791.061999999</v>
      </c>
      <c r="BC63" s="352">
        <v>12589794.185000001</v>
      </c>
      <c r="BD63" s="352">
        <v>13308287.392000001</v>
      </c>
      <c r="BE63" s="352">
        <v>13377778.946</v>
      </c>
      <c r="BF63" s="367">
        <f t="shared" si="52"/>
        <v>0.52216751827716712</v>
      </c>
      <c r="BG63" s="355">
        <f t="shared" si="53"/>
        <v>-6.5869510968092015</v>
      </c>
      <c r="BH63" s="365">
        <v>3149516.88</v>
      </c>
      <c r="BI63" s="365">
        <v>3304018.2769999998</v>
      </c>
      <c r="BJ63" s="357">
        <f t="shared" si="54"/>
        <v>4.9055586265027378</v>
      </c>
      <c r="BK63" s="196">
        <f t="shared" si="69"/>
        <v>3232114.1060000099</v>
      </c>
      <c r="BL63" s="196">
        <f t="shared" si="70"/>
        <v>826704.06800000044</v>
      </c>
      <c r="BM63" s="201">
        <f t="shared" si="55"/>
        <v>-74.422188051302726</v>
      </c>
      <c r="BN63" s="358">
        <v>3524870.6559999906</v>
      </c>
      <c r="BO63" s="358">
        <v>3614582.997</v>
      </c>
      <c r="BP63" s="236">
        <v>2.5451243394506435</v>
      </c>
      <c r="BQ63" s="359">
        <f t="shared" si="71"/>
        <v>-5858866.0980000002</v>
      </c>
      <c r="BR63" s="62">
        <f t="shared" si="72"/>
        <v>0</v>
      </c>
      <c r="BS63" s="188">
        <f t="shared" si="56"/>
        <v>-100</v>
      </c>
      <c r="BT63" s="365">
        <v>6381630.9860000098</v>
      </c>
      <c r="BU63" s="365">
        <v>6061197.4069999997</v>
      </c>
      <c r="BV63" s="357">
        <f t="shared" si="57"/>
        <v>-5.0211862720200484</v>
      </c>
      <c r="BW63" s="63">
        <f t="shared" si="73"/>
        <v>-2333995.4420000096</v>
      </c>
      <c r="BX63" s="63">
        <f t="shared" si="74"/>
        <v>0</v>
      </c>
      <c r="BY63" s="64">
        <f t="shared" si="58"/>
        <v>-100</v>
      </c>
      <c r="BZ63" s="365">
        <v>1285139.6669999999</v>
      </c>
      <c r="CA63" s="65">
        <v>879031.36500000022</v>
      </c>
      <c r="CB63" s="65">
        <v>1139847.2449999996</v>
      </c>
      <c r="CC63" s="60">
        <f t="shared" si="75"/>
        <v>826704.06800000044</v>
      </c>
      <c r="CD63" s="63"/>
      <c r="CE63" s="63"/>
      <c r="CF63" s="63"/>
      <c r="CG63" s="66"/>
      <c r="CH63" s="63"/>
      <c r="CI63" s="63"/>
      <c r="CJ63" s="63"/>
      <c r="CK63" s="63"/>
      <c r="CL63" s="67">
        <f t="shared" si="60"/>
        <v>-27.47238091539181</v>
      </c>
      <c r="CM63" s="365">
        <v>4047635.5440000002</v>
      </c>
      <c r="CN63" s="365">
        <v>4130722.3450000002</v>
      </c>
      <c r="CO63" s="357">
        <f t="shared" si="61"/>
        <v>2.0527243645531139</v>
      </c>
    </row>
    <row r="64" spans="2:93" ht="15.75" hidden="1" customHeight="1" x14ac:dyDescent="0.25">
      <c r="B64" s="351">
        <v>16</v>
      </c>
      <c r="C64" s="350" t="s">
        <v>518</v>
      </c>
      <c r="F64" s="361">
        <v>87224223.231000006</v>
      </c>
      <c r="G64" s="361">
        <v>88596811.662000105</v>
      </c>
      <c r="H64" s="353">
        <v>95445800.277999997</v>
      </c>
      <c r="I64" s="353">
        <v>97726169.429000005</v>
      </c>
      <c r="J64" s="353">
        <v>83154227.909000099</v>
      </c>
      <c r="K64" s="367">
        <f t="shared" si="42"/>
        <v>-14.910992219526943</v>
      </c>
      <c r="L64" s="355">
        <f t="shared" si="43"/>
        <v>2.5037591812775872E-2</v>
      </c>
      <c r="M64" s="356">
        <v>20640081.671</v>
      </c>
      <c r="N64" s="356">
        <v>22338400.072999999</v>
      </c>
      <c r="O64" s="357">
        <f t="shared" si="44"/>
        <v>8.2282542727831967</v>
      </c>
      <c r="P64" s="196">
        <f t="shared" si="62"/>
        <v>29540992.141000103</v>
      </c>
      <c r="Q64" s="196">
        <f t="shared" si="63"/>
        <v>8554278.1480000019</v>
      </c>
      <c r="R64" s="201">
        <f t="shared" si="45"/>
        <v>-71.042685001335911</v>
      </c>
      <c r="S64" s="358">
        <v>28855532.1379999</v>
      </c>
      <c r="T64" s="358">
        <v>18148940.448000103</v>
      </c>
      <c r="U64" s="236">
        <v>-37.104121451637582</v>
      </c>
      <c r="V64" s="359">
        <f t="shared" si="64"/>
        <v>-51245467.034000002</v>
      </c>
      <c r="W64" s="62">
        <f t="shared" si="65"/>
        <v>0</v>
      </c>
      <c r="X64" s="188">
        <f t="shared" si="46"/>
        <v>-100</v>
      </c>
      <c r="Y64" s="356">
        <v>50181073.812000103</v>
      </c>
      <c r="Z64" s="356">
        <v>41929709.042999998</v>
      </c>
      <c r="AA64" s="357">
        <f t="shared" si="47"/>
        <v>-16.443180948883771</v>
      </c>
      <c r="AB64" s="63">
        <f t="shared" si="66"/>
        <v>-22389934.896000102</v>
      </c>
      <c r="AC64" s="63">
        <f t="shared" si="67"/>
        <v>0</v>
      </c>
      <c r="AD64" s="64">
        <f t="shared" si="48"/>
        <v>-100</v>
      </c>
      <c r="AE64" s="369">
        <v>6909532.0999999996</v>
      </c>
      <c r="AF64" s="65">
        <v>7965316.2050000001</v>
      </c>
      <c r="AG64" s="65">
        <v>7463551.7679999992</v>
      </c>
      <c r="AH64" s="60">
        <f t="shared" si="68"/>
        <v>8554278.1480000019</v>
      </c>
      <c r="AI64" s="63"/>
      <c r="AJ64" s="63"/>
      <c r="AK64" s="63"/>
      <c r="AL64" s="66"/>
      <c r="AM64" s="63"/>
      <c r="AN64" s="63"/>
      <c r="AO64" s="63"/>
      <c r="AP64" s="63"/>
      <c r="AQ64" s="67">
        <f t="shared" si="50"/>
        <v>14.614039185425032</v>
      </c>
      <c r="AR64" s="356">
        <v>27791138.916000001</v>
      </c>
      <c r="AS64" s="356">
        <v>30892678.221000001</v>
      </c>
      <c r="AT64" s="357">
        <f t="shared" si="51"/>
        <v>11.160173443681257</v>
      </c>
      <c r="AX64" s="364" t="s">
        <v>518</v>
      </c>
      <c r="BA64" s="352">
        <v>51119439.579000004</v>
      </c>
      <c r="BB64" s="352">
        <v>45303095.140000001</v>
      </c>
      <c r="BC64" s="352">
        <v>48531817.273000002</v>
      </c>
      <c r="BD64" s="352">
        <v>44108100.898000002</v>
      </c>
      <c r="BE64" s="352">
        <v>32504492.984999999</v>
      </c>
      <c r="BF64" s="367">
        <f t="shared" si="52"/>
        <v>-26.307203612854131</v>
      </c>
      <c r="BG64" s="355">
        <f t="shared" si="53"/>
        <v>-8.9016500089583417</v>
      </c>
      <c r="BH64" s="365">
        <v>8056307.1200000001</v>
      </c>
      <c r="BI64" s="365">
        <v>8974038.8729999997</v>
      </c>
      <c r="BJ64" s="357">
        <f t="shared" si="54"/>
        <v>11.391469308831409</v>
      </c>
      <c r="BK64" s="196">
        <f t="shared" si="69"/>
        <v>13912199.875</v>
      </c>
      <c r="BL64" s="196">
        <f t="shared" si="70"/>
        <v>4013556.5840000003</v>
      </c>
      <c r="BM64" s="201">
        <f t="shared" si="55"/>
        <v>-71.15081281133476</v>
      </c>
      <c r="BN64" s="358">
        <v>13528179.136999996</v>
      </c>
      <c r="BO64" s="358">
        <v>7825038.9309999999</v>
      </c>
      <c r="BP64" s="236">
        <v>-42.157485854114157</v>
      </c>
      <c r="BQ64" s="359">
        <f t="shared" si="71"/>
        <v>-24462927.227999996</v>
      </c>
      <c r="BR64" s="62">
        <f t="shared" si="72"/>
        <v>0</v>
      </c>
      <c r="BS64" s="188">
        <f t="shared" si="56"/>
        <v>-100</v>
      </c>
      <c r="BT64" s="365">
        <v>21968506.995000001</v>
      </c>
      <c r="BU64" s="365">
        <v>16541981.007999999</v>
      </c>
      <c r="BV64" s="357">
        <f t="shared" si="57"/>
        <v>-24.701387255106006</v>
      </c>
      <c r="BW64" s="63">
        <f t="shared" si="73"/>
        <v>-10934748.091000002</v>
      </c>
      <c r="BX64" s="63">
        <f t="shared" si="74"/>
        <v>0</v>
      </c>
      <c r="BY64" s="64">
        <f t="shared" si="58"/>
        <v>-100</v>
      </c>
      <c r="BZ64" s="365">
        <v>2714254.861</v>
      </c>
      <c r="CA64" s="65">
        <v>3292797.7100000004</v>
      </c>
      <c r="CB64" s="65">
        <v>2966986.3019999987</v>
      </c>
      <c r="CC64" s="60">
        <f t="shared" si="75"/>
        <v>4013556.5840000003</v>
      </c>
      <c r="CD64" s="63"/>
      <c r="CE64" s="63"/>
      <c r="CF64" s="63"/>
      <c r="CG64" s="66"/>
      <c r="CH64" s="63"/>
      <c r="CI64" s="63"/>
      <c r="CJ64" s="63"/>
      <c r="CK64" s="63"/>
      <c r="CL64" s="67">
        <f t="shared" si="60"/>
        <v>35.273849471247139</v>
      </c>
      <c r="CM64" s="365">
        <v>11033758.903999999</v>
      </c>
      <c r="CN64" s="365">
        <v>12987595.457</v>
      </c>
      <c r="CO64" s="357">
        <f t="shared" si="61"/>
        <v>17.707805381642778</v>
      </c>
    </row>
    <row r="65" spans="2:93" ht="15.75" hidden="1" customHeight="1" x14ac:dyDescent="0.25">
      <c r="B65" s="351">
        <v>17</v>
      </c>
      <c r="C65" s="350" t="s">
        <v>519</v>
      </c>
      <c r="F65" s="352">
        <v>108328310.669</v>
      </c>
      <c r="G65" s="352">
        <v>96151006.435000002</v>
      </c>
      <c r="H65" s="353">
        <v>90073452.967999995</v>
      </c>
      <c r="I65" s="353">
        <v>100930766.977</v>
      </c>
      <c r="J65" s="353">
        <v>97097575.753000006</v>
      </c>
      <c r="K65" s="367">
        <f t="shared" si="42"/>
        <v>-3.7978421633053636</v>
      </c>
      <c r="L65" s="355">
        <f t="shared" si="43"/>
        <v>-1.6894202543739567</v>
      </c>
      <c r="M65" s="356">
        <v>35031481.590000004</v>
      </c>
      <c r="N65" s="356">
        <v>27683262.214000002</v>
      </c>
      <c r="O65" s="357">
        <f t="shared" si="44"/>
        <v>-20.976045095670763</v>
      </c>
      <c r="P65" s="196">
        <f t="shared" si="62"/>
        <v>13064931.018999994</v>
      </c>
      <c r="Q65" s="196">
        <f t="shared" si="63"/>
        <v>2482712.9780000001</v>
      </c>
      <c r="R65" s="201">
        <f t="shared" si="45"/>
        <v>-80.997121420775557</v>
      </c>
      <c r="S65" s="358">
        <v>25585706.340000007</v>
      </c>
      <c r="T65" s="358">
        <v>14999957.561999995</v>
      </c>
      <c r="U65" s="236">
        <v>-41.373681997790058</v>
      </c>
      <c r="V65" s="359">
        <f t="shared" si="64"/>
        <v>-30447494.228000004</v>
      </c>
      <c r="W65" s="62">
        <f t="shared" si="65"/>
        <v>0</v>
      </c>
      <c r="X65" s="188">
        <f t="shared" si="46"/>
        <v>-100</v>
      </c>
      <c r="Y65" s="356">
        <v>48096412.608999997</v>
      </c>
      <c r="Z65" s="356">
        <v>54399384.001000002</v>
      </c>
      <c r="AA65" s="357">
        <f t="shared" si="47"/>
        <v>13.104868014253036</v>
      </c>
      <c r="AB65" s="63">
        <f t="shared" si="66"/>
        <v>-4861787.8879999965</v>
      </c>
      <c r="AC65" s="63">
        <f t="shared" si="67"/>
        <v>0</v>
      </c>
      <c r="AD65" s="64">
        <f t="shared" si="48"/>
        <v>-100</v>
      </c>
      <c r="AE65" s="361">
        <v>10086416.697000001</v>
      </c>
      <c r="AF65" s="65">
        <v>9401855.368999999</v>
      </c>
      <c r="AG65" s="65">
        <v>8194990.1480000019</v>
      </c>
      <c r="AH65" s="60">
        <f t="shared" si="68"/>
        <v>2482712.9780000001</v>
      </c>
      <c r="AI65" s="63"/>
      <c r="AJ65" s="63"/>
      <c r="AK65" s="63"/>
      <c r="AL65" s="66"/>
      <c r="AM65" s="63"/>
      <c r="AN65" s="63"/>
      <c r="AO65" s="63"/>
      <c r="AP65" s="63"/>
      <c r="AQ65" s="67">
        <f t="shared" si="50"/>
        <v>-69.704503200581527</v>
      </c>
      <c r="AR65" s="356">
        <v>43234624.721000001</v>
      </c>
      <c r="AS65" s="356">
        <v>30165975.192000002</v>
      </c>
      <c r="AT65" s="357">
        <f t="shared" si="51"/>
        <v>-30.22727643256788</v>
      </c>
      <c r="AX65" s="364" t="s">
        <v>519</v>
      </c>
      <c r="BA65" s="352">
        <v>51062056.399999999</v>
      </c>
      <c r="BB65" s="352">
        <v>42400858.825000003</v>
      </c>
      <c r="BC65" s="352">
        <v>37763376.618000001</v>
      </c>
      <c r="BD65" s="352">
        <v>42559382.956</v>
      </c>
      <c r="BE65" s="352">
        <v>46510198.218000002</v>
      </c>
      <c r="BF65" s="367">
        <f t="shared" si="52"/>
        <v>9.2830651846727914</v>
      </c>
      <c r="BG65" s="355">
        <f t="shared" si="53"/>
        <v>-1.8134399557874019</v>
      </c>
      <c r="BH65" s="365">
        <v>15296647.92</v>
      </c>
      <c r="BI65" s="365">
        <v>14521405.365</v>
      </c>
      <c r="BJ65" s="357">
        <f t="shared" si="54"/>
        <v>-5.0680551651214296</v>
      </c>
      <c r="BK65" s="196">
        <f t="shared" si="69"/>
        <v>4643370.9110000003</v>
      </c>
      <c r="BL65" s="196">
        <f t="shared" si="70"/>
        <v>1379549.8899999987</v>
      </c>
      <c r="BM65" s="201">
        <f t="shared" si="55"/>
        <v>-70.289905406180495</v>
      </c>
      <c r="BN65" s="358">
        <v>11648919.829000002</v>
      </c>
      <c r="BO65" s="358">
        <v>7650329.298000006</v>
      </c>
      <c r="BP65" s="236">
        <v>-34.325848144696636</v>
      </c>
      <c r="BQ65" s="359">
        <f t="shared" si="71"/>
        <v>-12850515.880000001</v>
      </c>
      <c r="BR65" s="62">
        <f t="shared" si="72"/>
        <v>0</v>
      </c>
      <c r="BS65" s="188">
        <f t="shared" si="56"/>
        <v>-100</v>
      </c>
      <c r="BT65" s="365">
        <v>19940018.831</v>
      </c>
      <c r="BU65" s="365">
        <v>24199284.723000001</v>
      </c>
      <c r="BV65" s="357">
        <f t="shared" si="57"/>
        <v>21.36039051968336</v>
      </c>
      <c r="BW65" s="63">
        <f t="shared" si="73"/>
        <v>-1201596.050999999</v>
      </c>
      <c r="BX65" s="63">
        <f t="shared" si="74"/>
        <v>0</v>
      </c>
      <c r="BY65" s="64">
        <f t="shared" si="58"/>
        <v>-100</v>
      </c>
      <c r="BZ65" s="365">
        <v>5295820.0650000004</v>
      </c>
      <c r="CA65" s="65">
        <v>4855794.21</v>
      </c>
      <c r="CB65" s="65">
        <v>4369791.0900000008</v>
      </c>
      <c r="CC65" s="60">
        <f t="shared" si="75"/>
        <v>1379549.8899999987</v>
      </c>
      <c r="CD65" s="63"/>
      <c r="CE65" s="63"/>
      <c r="CF65" s="63"/>
      <c r="CG65" s="66"/>
      <c r="CH65" s="63"/>
      <c r="CI65" s="63"/>
      <c r="CJ65" s="63"/>
      <c r="CK65" s="63"/>
      <c r="CL65" s="67">
        <f t="shared" si="60"/>
        <v>-68.429843404710709</v>
      </c>
      <c r="CM65" s="365">
        <v>18738422.780000001</v>
      </c>
      <c r="CN65" s="365">
        <v>15900955.255000001</v>
      </c>
      <c r="CO65" s="357">
        <f t="shared" si="61"/>
        <v>-15.14250990231954</v>
      </c>
    </row>
    <row r="66" spans="2:93" ht="15.75" hidden="1" customHeight="1" x14ac:dyDescent="0.25">
      <c r="B66" s="351">
        <v>18</v>
      </c>
      <c r="C66" s="350" t="s">
        <v>520</v>
      </c>
      <c r="F66" s="361">
        <v>108053996.388</v>
      </c>
      <c r="G66" s="361">
        <v>119398793.994</v>
      </c>
      <c r="H66" s="353">
        <v>132137017.844</v>
      </c>
      <c r="I66" s="353">
        <v>152913949.72400001</v>
      </c>
      <c r="J66" s="353">
        <v>135480033.82600001</v>
      </c>
      <c r="K66" s="367">
        <f t="shared" si="42"/>
        <v>-11.401128497084221</v>
      </c>
      <c r="L66" s="355">
        <f t="shared" si="43"/>
        <v>7.2485944152551554</v>
      </c>
      <c r="M66" s="356">
        <v>41226382.787</v>
      </c>
      <c r="N66" s="356">
        <v>24292892.456</v>
      </c>
      <c r="O66" s="357">
        <f t="shared" si="44"/>
        <v>-41.074402327481593</v>
      </c>
      <c r="P66" s="196">
        <f t="shared" si="62"/>
        <v>33689509.294999897</v>
      </c>
      <c r="Q66" s="196">
        <f t="shared" si="63"/>
        <v>2996248.4800000004</v>
      </c>
      <c r="R66" s="201">
        <f t="shared" si="45"/>
        <v>-91.106286370146989</v>
      </c>
      <c r="S66" s="358">
        <v>40240980.790000089</v>
      </c>
      <c r="T66" s="358">
        <v>30853341.284000002</v>
      </c>
      <c r="U66" s="236">
        <v>-23.32855542212063</v>
      </c>
      <c r="V66" s="359">
        <f t="shared" si="64"/>
        <v>-63697383.214999989</v>
      </c>
      <c r="W66" s="62">
        <f t="shared" si="65"/>
        <v>0</v>
      </c>
      <c r="X66" s="188">
        <f t="shared" si="46"/>
        <v>-100</v>
      </c>
      <c r="Y66" s="356">
        <v>74915892.081999898</v>
      </c>
      <c r="Z66" s="356">
        <v>73248512.620000005</v>
      </c>
      <c r="AA66" s="357">
        <f t="shared" si="47"/>
        <v>-2.2256685673246035</v>
      </c>
      <c r="AB66" s="63">
        <f t="shared" si="66"/>
        <v>-23456402.4249999</v>
      </c>
      <c r="AC66" s="63">
        <f t="shared" si="67"/>
        <v>0</v>
      </c>
      <c r="AD66" s="64">
        <f t="shared" si="48"/>
        <v>-100</v>
      </c>
      <c r="AE66" s="369">
        <v>8649880.8430000003</v>
      </c>
      <c r="AF66" s="65">
        <v>9818763.2229999993</v>
      </c>
      <c r="AG66" s="65">
        <v>5824248.3900000006</v>
      </c>
      <c r="AH66" s="60">
        <f t="shared" si="68"/>
        <v>2996248.4800000004</v>
      </c>
      <c r="AI66" s="63"/>
      <c r="AJ66" s="63"/>
      <c r="AK66" s="63"/>
      <c r="AL66" s="66"/>
      <c r="AM66" s="63"/>
      <c r="AN66" s="63"/>
      <c r="AO66" s="63"/>
      <c r="AP66" s="63"/>
      <c r="AQ66" s="67">
        <f t="shared" si="50"/>
        <v>-48.555619895187881</v>
      </c>
      <c r="AR66" s="356">
        <v>51459489.656999998</v>
      </c>
      <c r="AS66" s="356">
        <v>27289140.936000001</v>
      </c>
      <c r="AT66" s="357">
        <f t="shared" si="51"/>
        <v>-46.969662703819921</v>
      </c>
      <c r="AX66" s="364" t="s">
        <v>520</v>
      </c>
      <c r="BA66" s="352">
        <v>46686110.957000002</v>
      </c>
      <c r="BB66" s="352">
        <v>53036305.556999996</v>
      </c>
      <c r="BC66" s="352">
        <v>58978594.787</v>
      </c>
      <c r="BD66" s="352">
        <v>68495265.627000004</v>
      </c>
      <c r="BE66" s="352">
        <v>66017697.009999998</v>
      </c>
      <c r="BF66" s="367">
        <f t="shared" si="52"/>
        <v>-3.6171384902599439</v>
      </c>
      <c r="BG66" s="355">
        <f t="shared" si="53"/>
        <v>9.9520329109248848</v>
      </c>
      <c r="BH66" s="365">
        <v>19298882.506000001</v>
      </c>
      <c r="BI66" s="365">
        <v>12786742.085000001</v>
      </c>
      <c r="BJ66" s="357">
        <f t="shared" si="54"/>
        <v>-33.743614009647359</v>
      </c>
      <c r="BK66" s="196">
        <f t="shared" si="69"/>
        <v>13406171.969999999</v>
      </c>
      <c r="BL66" s="196">
        <f t="shared" si="70"/>
        <v>950932.53299999982</v>
      </c>
      <c r="BM66" s="201">
        <f t="shared" si="55"/>
        <v>-92.906755670985177</v>
      </c>
      <c r="BN66" s="358">
        <v>17091486.169000007</v>
      </c>
      <c r="BO66" s="358">
        <v>14686982.190000005</v>
      </c>
      <c r="BP66" s="236">
        <v>-14.068431236607234</v>
      </c>
      <c r="BQ66" s="359">
        <f t="shared" si="71"/>
        <v>-25691196.779000007</v>
      </c>
      <c r="BR66" s="62">
        <f t="shared" si="72"/>
        <v>0</v>
      </c>
      <c r="BS66" s="188">
        <f t="shared" si="56"/>
        <v>-100</v>
      </c>
      <c r="BT66" s="365">
        <v>32705054.476</v>
      </c>
      <c r="BU66" s="365">
        <v>34486835.785999998</v>
      </c>
      <c r="BV66" s="357">
        <f t="shared" si="57"/>
        <v>5.4480303994219792</v>
      </c>
      <c r="BW66" s="63">
        <f t="shared" si="73"/>
        <v>-8599710.6099999994</v>
      </c>
      <c r="BX66" s="63">
        <f t="shared" si="74"/>
        <v>0</v>
      </c>
      <c r="BY66" s="64">
        <f t="shared" si="58"/>
        <v>-100</v>
      </c>
      <c r="BZ66" s="365">
        <v>4427057.0640000002</v>
      </c>
      <c r="CA66" s="65">
        <v>5273413.4950000001</v>
      </c>
      <c r="CB66" s="65">
        <v>3086271.5260000005</v>
      </c>
      <c r="CC66" s="60">
        <f t="shared" si="75"/>
        <v>950932.53299999982</v>
      </c>
      <c r="CD66" s="63"/>
      <c r="CE66" s="63"/>
      <c r="CF66" s="63"/>
      <c r="CG66" s="66"/>
      <c r="CH66" s="63"/>
      <c r="CI66" s="63"/>
      <c r="CJ66" s="63"/>
      <c r="CK66" s="63"/>
      <c r="CL66" s="67">
        <f t="shared" si="60"/>
        <v>-69.188306181456838</v>
      </c>
      <c r="CM66" s="365">
        <v>24105343.866</v>
      </c>
      <c r="CN66" s="365">
        <v>13737674.618000001</v>
      </c>
      <c r="CO66" s="357">
        <f t="shared" si="61"/>
        <v>-43.009837592996732</v>
      </c>
    </row>
    <row r="67" spans="2:93" ht="15.75" hidden="1" customHeight="1" x14ac:dyDescent="0.25">
      <c r="B67" s="351">
        <v>19</v>
      </c>
      <c r="C67" s="350" t="s">
        <v>521</v>
      </c>
      <c r="F67" s="352">
        <v>97806100.596999899</v>
      </c>
      <c r="G67" s="352">
        <v>81602866.143999904</v>
      </c>
      <c r="H67" s="353">
        <v>83970966.546000004</v>
      </c>
      <c r="I67" s="353">
        <v>96175271.366000101</v>
      </c>
      <c r="J67" s="353">
        <v>90994457.787</v>
      </c>
      <c r="K67" s="367">
        <f t="shared" si="42"/>
        <v>-5.3868458132904449</v>
      </c>
      <c r="L67" s="355">
        <f t="shared" si="43"/>
        <v>0.19951056022765101</v>
      </c>
      <c r="M67" s="356">
        <v>21921061.502</v>
      </c>
      <c r="N67" s="356">
        <v>19261385.215999998</v>
      </c>
      <c r="O67" s="357">
        <f t="shared" si="44"/>
        <v>-12.132972145337682</v>
      </c>
      <c r="P67" s="196">
        <f t="shared" si="62"/>
        <v>27191743.039000001</v>
      </c>
      <c r="Q67" s="196">
        <f t="shared" si="63"/>
        <v>5771930.1400000006</v>
      </c>
      <c r="R67" s="201">
        <f t="shared" si="45"/>
        <v>-78.773224902421447</v>
      </c>
      <c r="S67" s="358">
        <v>23730611.616000097</v>
      </c>
      <c r="T67" s="358">
        <v>20500341.765000008</v>
      </c>
      <c r="U67" s="236">
        <v>-13.612248614873948</v>
      </c>
      <c r="V67" s="359">
        <f t="shared" si="64"/>
        <v>-42144805.254000098</v>
      </c>
      <c r="W67" s="62">
        <f t="shared" si="65"/>
        <v>0</v>
      </c>
      <c r="X67" s="188">
        <f t="shared" si="46"/>
        <v>-100</v>
      </c>
      <c r="Y67" s="356">
        <v>49112804.541000001</v>
      </c>
      <c r="Z67" s="356">
        <v>47010726.295999996</v>
      </c>
      <c r="AA67" s="357">
        <f t="shared" si="47"/>
        <v>-4.2801022353450877</v>
      </c>
      <c r="AB67" s="63">
        <f t="shared" si="66"/>
        <v>-18414193.638</v>
      </c>
      <c r="AC67" s="63">
        <f t="shared" si="67"/>
        <v>0</v>
      </c>
      <c r="AD67" s="64">
        <f t="shared" si="48"/>
        <v>-100</v>
      </c>
      <c r="AE67" s="361">
        <v>5983080.034</v>
      </c>
      <c r="AF67" s="65">
        <v>6902691.3829999994</v>
      </c>
      <c r="AG67" s="65">
        <v>6375613.7989999987</v>
      </c>
      <c r="AH67" s="60">
        <f t="shared" si="68"/>
        <v>5771930.1400000006</v>
      </c>
      <c r="AI67" s="63"/>
      <c r="AJ67" s="63"/>
      <c r="AK67" s="63"/>
      <c r="AL67" s="66"/>
      <c r="AM67" s="63"/>
      <c r="AN67" s="63"/>
      <c r="AO67" s="63"/>
      <c r="AP67" s="63"/>
      <c r="AQ67" s="67">
        <f t="shared" si="50"/>
        <v>-9.4686359310955215</v>
      </c>
      <c r="AR67" s="356">
        <v>30698610.903000001</v>
      </c>
      <c r="AS67" s="356">
        <v>25033315.355999999</v>
      </c>
      <c r="AT67" s="357">
        <f t="shared" si="51"/>
        <v>-18.454566445696617</v>
      </c>
      <c r="AX67" s="364" t="s">
        <v>521</v>
      </c>
      <c r="BA67" s="352">
        <v>25875832.714000002</v>
      </c>
      <c r="BB67" s="352">
        <v>25541427.563000001</v>
      </c>
      <c r="BC67" s="352">
        <v>22417099.719999999</v>
      </c>
      <c r="BD67" s="352">
        <v>24989604.063999999</v>
      </c>
      <c r="BE67" s="352">
        <v>19641021.662999999</v>
      </c>
      <c r="BF67" s="367">
        <f t="shared" si="52"/>
        <v>-21.403229868316174</v>
      </c>
      <c r="BG67" s="355">
        <f t="shared" si="53"/>
        <v>-5.5710047346251059</v>
      </c>
      <c r="BH67" s="365">
        <v>5064389.3689999999</v>
      </c>
      <c r="BI67" s="365">
        <v>4579532.5389999999</v>
      </c>
      <c r="BJ67" s="357">
        <f t="shared" si="54"/>
        <v>-9.5738458217271418</v>
      </c>
      <c r="BK67" s="196">
        <f t="shared" si="69"/>
        <v>7234393.0459999992</v>
      </c>
      <c r="BL67" s="196">
        <f t="shared" si="70"/>
        <v>1237254.5710000009</v>
      </c>
      <c r="BM67" s="201">
        <f t="shared" si="55"/>
        <v>-82.897603667192271</v>
      </c>
      <c r="BN67" s="358">
        <v>6613898.8900000006</v>
      </c>
      <c r="BO67" s="358">
        <v>4523691.2400000012</v>
      </c>
      <c r="BP67" s="236">
        <v>-31.603259813365536</v>
      </c>
      <c r="BQ67" s="359">
        <f t="shared" si="71"/>
        <v>-12031839.789999999</v>
      </c>
      <c r="BR67" s="62">
        <f t="shared" si="72"/>
        <v>0</v>
      </c>
      <c r="BS67" s="188">
        <f t="shared" si="56"/>
        <v>-100</v>
      </c>
      <c r="BT67" s="365">
        <v>12298782.414999999</v>
      </c>
      <c r="BU67" s="365">
        <v>10245407.421</v>
      </c>
      <c r="BV67" s="357">
        <f t="shared" si="57"/>
        <v>-16.695758366256122</v>
      </c>
      <c r="BW67" s="63">
        <f t="shared" si="73"/>
        <v>-5417940.8999999994</v>
      </c>
      <c r="BX67" s="63">
        <f t="shared" si="74"/>
        <v>0</v>
      </c>
      <c r="BY67" s="64">
        <f t="shared" si="58"/>
        <v>-100</v>
      </c>
      <c r="BZ67" s="365">
        <v>1498933.0449999999</v>
      </c>
      <c r="CA67" s="65">
        <v>1526670.3450000002</v>
      </c>
      <c r="CB67" s="65">
        <v>1553929.1489999997</v>
      </c>
      <c r="CC67" s="60">
        <f t="shared" si="75"/>
        <v>1237254.5710000009</v>
      </c>
      <c r="CD67" s="63"/>
      <c r="CE67" s="63"/>
      <c r="CF67" s="63"/>
      <c r="CG67" s="66"/>
      <c r="CH67" s="63"/>
      <c r="CI67" s="63"/>
      <c r="CJ67" s="63"/>
      <c r="CK67" s="63"/>
      <c r="CL67" s="67">
        <f t="shared" si="60"/>
        <v>-20.378958603343563</v>
      </c>
      <c r="CM67" s="365">
        <v>6880841.5149999997</v>
      </c>
      <c r="CN67" s="365">
        <v>5816787.1100000003</v>
      </c>
      <c r="CO67" s="357">
        <f t="shared" si="61"/>
        <v>-15.464015595772654</v>
      </c>
    </row>
    <row r="68" spans="2:93" ht="15.75" hidden="1" customHeight="1" x14ac:dyDescent="0.25">
      <c r="B68" s="351">
        <v>20</v>
      </c>
      <c r="C68" s="350" t="s">
        <v>522</v>
      </c>
      <c r="F68" s="361">
        <v>21075336.585000001</v>
      </c>
      <c r="G68" s="361">
        <v>29160219.333000001</v>
      </c>
      <c r="H68" s="353">
        <v>44618315.596000001</v>
      </c>
      <c r="I68" s="353">
        <v>56587771.965000004</v>
      </c>
      <c r="J68" s="353">
        <v>73053216.034999996</v>
      </c>
      <c r="K68" s="367">
        <f t="shared" si="42"/>
        <v>29.097176825028566</v>
      </c>
      <c r="L68" s="355">
        <f t="shared" si="43"/>
        <v>37.014378454619418</v>
      </c>
      <c r="M68" s="356">
        <v>19226351.458000001</v>
      </c>
      <c r="N68" s="356">
        <v>19163589.798</v>
      </c>
      <c r="O68" s="357">
        <f t="shared" si="44"/>
        <v>-0.32643562215692928</v>
      </c>
      <c r="P68" s="196">
        <f t="shared" si="62"/>
        <v>6939485.2850000001</v>
      </c>
      <c r="Q68" s="196">
        <f t="shared" si="63"/>
        <v>4825749.4759999979</v>
      </c>
      <c r="R68" s="201">
        <f t="shared" si="45"/>
        <v>-30.459547389904181</v>
      </c>
      <c r="S68" s="358">
        <v>16712595.827000001</v>
      </c>
      <c r="T68" s="358">
        <v>21043740.426999994</v>
      </c>
      <c r="U68" s="236">
        <v>25.915451105463937</v>
      </c>
      <c r="V68" s="359">
        <f t="shared" si="64"/>
        <v>-18031867.658</v>
      </c>
      <c r="W68" s="62">
        <f t="shared" si="65"/>
        <v>0</v>
      </c>
      <c r="X68" s="188">
        <f t="shared" si="46"/>
        <v>-100</v>
      </c>
      <c r="Y68" s="356">
        <v>26165836.743000001</v>
      </c>
      <c r="Z68" s="356">
        <v>33890398.402000003</v>
      </c>
      <c r="AA68" s="357">
        <f t="shared" si="47"/>
        <v>29.521554135151096</v>
      </c>
      <c r="AB68" s="63">
        <f t="shared" si="66"/>
        <v>-1319271.8310000002</v>
      </c>
      <c r="AC68" s="63">
        <f t="shared" si="67"/>
        <v>0</v>
      </c>
      <c r="AD68" s="64">
        <f t="shared" si="48"/>
        <v>-100</v>
      </c>
      <c r="AE68" s="369">
        <v>7888308.534</v>
      </c>
      <c r="AF68" s="65">
        <v>5751796.6510000005</v>
      </c>
      <c r="AG68" s="65">
        <v>5523484.6129999999</v>
      </c>
      <c r="AH68" s="60">
        <f t="shared" si="68"/>
        <v>4825749.4759999979</v>
      </c>
      <c r="AI68" s="63"/>
      <c r="AJ68" s="63"/>
      <c r="AK68" s="63"/>
      <c r="AL68" s="66"/>
      <c r="AM68" s="63"/>
      <c r="AN68" s="63"/>
      <c r="AO68" s="63"/>
      <c r="AP68" s="63"/>
      <c r="AQ68" s="67">
        <f t="shared" si="50"/>
        <v>-12.632154987049693</v>
      </c>
      <c r="AR68" s="356">
        <v>24846564.912</v>
      </c>
      <c r="AS68" s="356">
        <v>23989339.274</v>
      </c>
      <c r="AT68" s="357">
        <f t="shared" si="51"/>
        <v>-3.4500770671361134</v>
      </c>
      <c r="AX68" s="364" t="s">
        <v>522</v>
      </c>
      <c r="BA68" s="352">
        <v>6639392.6040000003</v>
      </c>
      <c r="BB68" s="352">
        <v>8835409.6239999905</v>
      </c>
      <c r="BC68" s="352">
        <v>9493073.0219999906</v>
      </c>
      <c r="BD68" s="352">
        <v>13144148.461999999</v>
      </c>
      <c r="BE68" s="352">
        <v>13760712.944</v>
      </c>
      <c r="BF68" s="367">
        <f t="shared" si="52"/>
        <v>4.6907906113697759</v>
      </c>
      <c r="BG68" s="355">
        <f t="shared" si="53"/>
        <v>20.379654820708581</v>
      </c>
      <c r="BH68" s="365">
        <v>3392746.7370000002</v>
      </c>
      <c r="BI68" s="365">
        <v>4522738.7949999999</v>
      </c>
      <c r="BJ68" s="357">
        <f t="shared" si="54"/>
        <v>33.306112881245689</v>
      </c>
      <c r="BK68" s="196">
        <f t="shared" si="69"/>
        <v>2675526.0649999999</v>
      </c>
      <c r="BL68" s="196">
        <f t="shared" si="70"/>
        <v>668294.40199999977</v>
      </c>
      <c r="BM68" s="201">
        <f t="shared" si="55"/>
        <v>-75.021943880782189</v>
      </c>
      <c r="BN68" s="358">
        <v>4498342.7129999995</v>
      </c>
      <c r="BO68" s="358">
        <v>4011775.6890000002</v>
      </c>
      <c r="BP68" s="236">
        <v>-10.81658412983616</v>
      </c>
      <c r="BQ68" s="359">
        <f t="shared" si="71"/>
        <v>-6089828.4709999999</v>
      </c>
      <c r="BR68" s="62">
        <f t="shared" si="72"/>
        <v>0</v>
      </c>
      <c r="BS68" s="188">
        <f t="shared" si="56"/>
        <v>-100</v>
      </c>
      <c r="BT68" s="365">
        <v>6068272.8020000001</v>
      </c>
      <c r="BU68" s="365">
        <v>6217026.7570000002</v>
      </c>
      <c r="BV68" s="357">
        <f t="shared" si="57"/>
        <v>2.451339283081889</v>
      </c>
      <c r="BW68" s="63">
        <f t="shared" si="73"/>
        <v>-1591485.7580000004</v>
      </c>
      <c r="BX68" s="63">
        <f t="shared" si="74"/>
        <v>0</v>
      </c>
      <c r="BY68" s="64">
        <f t="shared" si="58"/>
        <v>-100</v>
      </c>
      <c r="BZ68" s="365">
        <v>1603074.307</v>
      </c>
      <c r="CA68" s="65">
        <v>1454266.1230000001</v>
      </c>
      <c r="CB68" s="65">
        <v>1465398.3649999998</v>
      </c>
      <c r="CC68" s="60">
        <f t="shared" si="75"/>
        <v>668294.40199999977</v>
      </c>
      <c r="CD68" s="63"/>
      <c r="CE68" s="63"/>
      <c r="CF68" s="63"/>
      <c r="CG68" s="66"/>
      <c r="CH68" s="63"/>
      <c r="CI68" s="63"/>
      <c r="CJ68" s="63"/>
      <c r="CK68" s="63"/>
      <c r="CL68" s="67">
        <f t="shared" si="60"/>
        <v>-54.395035646160295</v>
      </c>
      <c r="CM68" s="365">
        <v>4476787.0439999998</v>
      </c>
      <c r="CN68" s="365">
        <v>5191033.1969999997</v>
      </c>
      <c r="CO68" s="357">
        <f t="shared" si="61"/>
        <v>15.954436652448459</v>
      </c>
    </row>
    <row r="69" spans="2:93" ht="15.75" hidden="1" customHeight="1" x14ac:dyDescent="0.25">
      <c r="B69" s="351">
        <v>21</v>
      </c>
      <c r="C69" s="350" t="s">
        <v>523</v>
      </c>
      <c r="F69" s="352">
        <v>66353285.770000003</v>
      </c>
      <c r="G69" s="352">
        <v>60928409.751000002</v>
      </c>
      <c r="H69" s="353">
        <v>66415760.465999998</v>
      </c>
      <c r="I69" s="353">
        <v>79262026.540999994</v>
      </c>
      <c r="J69" s="353">
        <v>86319269.202000007</v>
      </c>
      <c r="K69" s="367">
        <f t="shared" si="42"/>
        <v>8.9036868838440579</v>
      </c>
      <c r="L69" s="355">
        <f t="shared" si="43"/>
        <v>8.2115448419265817</v>
      </c>
      <c r="M69" s="356">
        <v>18287947.362</v>
      </c>
      <c r="N69" s="356">
        <v>17206744.824999999</v>
      </c>
      <c r="O69" s="357">
        <f t="shared" si="44"/>
        <v>-5.9121043799951005</v>
      </c>
      <c r="P69" s="196">
        <f t="shared" si="62"/>
        <v>17311145.173999999</v>
      </c>
      <c r="Q69" s="196">
        <f t="shared" si="63"/>
        <v>5964214.921000002</v>
      </c>
      <c r="R69" s="201">
        <f t="shared" si="45"/>
        <v>-65.546964911612022</v>
      </c>
      <c r="S69" s="358">
        <v>22469657.838</v>
      </c>
      <c r="T69" s="358">
        <v>26730162.441999994</v>
      </c>
      <c r="U69" s="236">
        <v>18.961145891570986</v>
      </c>
      <c r="V69" s="359">
        <f t="shared" si="64"/>
        <v>-32666038.491999999</v>
      </c>
      <c r="W69" s="62">
        <f t="shared" si="65"/>
        <v>0</v>
      </c>
      <c r="X69" s="188">
        <f t="shared" si="46"/>
        <v>-100</v>
      </c>
      <c r="Y69" s="356">
        <v>35599092.535999998</v>
      </c>
      <c r="Z69" s="356">
        <v>38595307.218000002</v>
      </c>
      <c r="AA69" s="357">
        <f t="shared" si="47"/>
        <v>8.4165479189393579</v>
      </c>
      <c r="AB69" s="63">
        <f t="shared" si="66"/>
        <v>-10196380.653999999</v>
      </c>
      <c r="AC69" s="63">
        <f t="shared" si="67"/>
        <v>0</v>
      </c>
      <c r="AD69" s="64">
        <f t="shared" si="48"/>
        <v>-100</v>
      </c>
      <c r="AE69" s="361">
        <v>5957609.0140000004</v>
      </c>
      <c r="AF69" s="65">
        <v>6329683.4809999987</v>
      </c>
      <c r="AG69" s="65">
        <v>4919452.33</v>
      </c>
      <c r="AH69" s="60">
        <f t="shared" si="68"/>
        <v>5964214.921000002</v>
      </c>
      <c r="AI69" s="63"/>
      <c r="AJ69" s="63"/>
      <c r="AK69" s="63"/>
      <c r="AL69" s="66"/>
      <c r="AM69" s="63"/>
      <c r="AN69" s="63"/>
      <c r="AO69" s="63"/>
      <c r="AP69" s="63"/>
      <c r="AQ69" s="67">
        <f t="shared" si="50"/>
        <v>21.237376051573648</v>
      </c>
      <c r="AR69" s="356">
        <v>25402711.881999999</v>
      </c>
      <c r="AS69" s="356">
        <v>23170959.745999999</v>
      </c>
      <c r="AT69" s="357">
        <f t="shared" si="51"/>
        <v>-8.7854877320456009</v>
      </c>
      <c r="AX69" s="364" t="s">
        <v>523</v>
      </c>
      <c r="BA69" s="352">
        <v>15327584.390000001</v>
      </c>
      <c r="BB69" s="352">
        <v>13793457.429</v>
      </c>
      <c r="BC69" s="352">
        <v>11181845.774</v>
      </c>
      <c r="BD69" s="352">
        <v>10971811.176999999</v>
      </c>
      <c r="BE69" s="352">
        <v>12431057.612</v>
      </c>
      <c r="BF69" s="367">
        <f t="shared" si="52"/>
        <v>13.299959427473482</v>
      </c>
      <c r="BG69" s="355">
        <f t="shared" si="53"/>
        <v>-6.2724227287259993</v>
      </c>
      <c r="BH69" s="365">
        <v>3152385.8930000002</v>
      </c>
      <c r="BI69" s="365">
        <v>2991316.3870000001</v>
      </c>
      <c r="BJ69" s="357">
        <f t="shared" si="54"/>
        <v>-5.1094476205359687</v>
      </c>
      <c r="BK69" s="196">
        <f t="shared" si="69"/>
        <v>2938488.1049999995</v>
      </c>
      <c r="BL69" s="196">
        <f t="shared" si="70"/>
        <v>1154439.3029999996</v>
      </c>
      <c r="BM69" s="201">
        <f t="shared" si="55"/>
        <v>-60.713153780147778</v>
      </c>
      <c r="BN69" s="358">
        <v>2369819.8949999996</v>
      </c>
      <c r="BO69" s="358">
        <v>3317823.8619999997</v>
      </c>
      <c r="BP69" s="236">
        <v>40.003207374541866</v>
      </c>
      <c r="BQ69" s="359">
        <f t="shared" si="71"/>
        <v>-4087097.3469999991</v>
      </c>
      <c r="BR69" s="62">
        <f t="shared" si="72"/>
        <v>0</v>
      </c>
      <c r="BS69" s="188">
        <f t="shared" si="56"/>
        <v>-100</v>
      </c>
      <c r="BT69" s="365">
        <v>6090873.9979999997</v>
      </c>
      <c r="BU69" s="365">
        <v>6215415.9639999997</v>
      </c>
      <c r="BV69" s="357">
        <f t="shared" si="57"/>
        <v>2.0447306255373965</v>
      </c>
      <c r="BW69" s="63">
        <f t="shared" si="73"/>
        <v>-1717277.4519999996</v>
      </c>
      <c r="BX69" s="63">
        <f t="shared" si="74"/>
        <v>0</v>
      </c>
      <c r="BY69" s="64">
        <f t="shared" si="58"/>
        <v>-100</v>
      </c>
      <c r="BZ69" s="365">
        <v>873767.2</v>
      </c>
      <c r="CA69" s="65">
        <v>987896.38599999994</v>
      </c>
      <c r="CB69" s="65">
        <v>1129652.8010000002</v>
      </c>
      <c r="CC69" s="60">
        <f t="shared" si="75"/>
        <v>1154439.3029999996</v>
      </c>
      <c r="CD69" s="63"/>
      <c r="CE69" s="63"/>
      <c r="CF69" s="63"/>
      <c r="CG69" s="66"/>
      <c r="CH69" s="63"/>
      <c r="CI69" s="63"/>
      <c r="CJ69" s="63"/>
      <c r="CK69" s="63"/>
      <c r="CL69" s="67">
        <f t="shared" si="60"/>
        <v>2.1941699235426753</v>
      </c>
      <c r="CM69" s="365">
        <v>4373596.5460000001</v>
      </c>
      <c r="CN69" s="365">
        <v>4145755.69</v>
      </c>
      <c r="CO69" s="357">
        <f t="shared" si="61"/>
        <v>-5.2094621349648405</v>
      </c>
    </row>
    <row r="70" spans="2:93" ht="15.75" hidden="1" customHeight="1" x14ac:dyDescent="0.25">
      <c r="B70" s="351">
        <v>22</v>
      </c>
      <c r="C70" s="350" t="s">
        <v>524</v>
      </c>
      <c r="F70" s="352">
        <v>100066255.94499999</v>
      </c>
      <c r="G70" s="352">
        <v>72525700.662999898</v>
      </c>
      <c r="H70" s="353">
        <v>77457994.658000007</v>
      </c>
      <c r="I70" s="353">
        <v>90398120.801000103</v>
      </c>
      <c r="J70" s="353">
        <v>67903162.099999994</v>
      </c>
      <c r="K70" s="367">
        <f t="shared" si="42"/>
        <v>-24.8843211580912</v>
      </c>
      <c r="L70" s="355">
        <f t="shared" si="43"/>
        <v>-5.4008538299615765</v>
      </c>
      <c r="M70" s="356">
        <v>17033696.949000001</v>
      </c>
      <c r="N70" s="356">
        <v>17234706.837000001</v>
      </c>
      <c r="O70" s="357">
        <f t="shared" si="44"/>
        <v>1.1800719984735961</v>
      </c>
      <c r="P70" s="196">
        <f t="shared" si="62"/>
        <v>29574673.995999999</v>
      </c>
      <c r="Q70" s="196">
        <f t="shared" si="63"/>
        <v>3692196.4100000011</v>
      </c>
      <c r="R70" s="201">
        <f t="shared" si="45"/>
        <v>-87.515681794161537</v>
      </c>
      <c r="S70" s="358">
        <v>22841542.589999996</v>
      </c>
      <c r="T70" s="358">
        <v>16395540.174999993</v>
      </c>
      <c r="U70" s="236">
        <v>-28.220521401308758</v>
      </c>
      <c r="V70" s="359">
        <f t="shared" si="64"/>
        <v>-46106379.372999996</v>
      </c>
      <c r="W70" s="62">
        <f t="shared" si="65"/>
        <v>0</v>
      </c>
      <c r="X70" s="188">
        <f t="shared" si="46"/>
        <v>-100</v>
      </c>
      <c r="Y70" s="356">
        <v>46608370.945</v>
      </c>
      <c r="Z70" s="356">
        <v>33375637.015999999</v>
      </c>
      <c r="AA70" s="357">
        <f t="shared" si="47"/>
        <v>-28.391324692757934</v>
      </c>
      <c r="AB70" s="63">
        <f t="shared" si="66"/>
        <v>-23264836.783</v>
      </c>
      <c r="AC70" s="63">
        <f t="shared" si="67"/>
        <v>0</v>
      </c>
      <c r="AD70" s="64">
        <f t="shared" si="48"/>
        <v>-100</v>
      </c>
      <c r="AE70" s="361">
        <v>4888147.5060000001</v>
      </c>
      <c r="AF70" s="65">
        <v>7125750.5650000004</v>
      </c>
      <c r="AG70" s="65">
        <v>5220808.7659999998</v>
      </c>
      <c r="AH70" s="60">
        <f t="shared" si="68"/>
        <v>3692196.4100000011</v>
      </c>
      <c r="AI70" s="63"/>
      <c r="AJ70" s="63"/>
      <c r="AK70" s="63"/>
      <c r="AL70" s="66"/>
      <c r="AM70" s="63"/>
      <c r="AN70" s="63"/>
      <c r="AO70" s="63"/>
      <c r="AP70" s="63"/>
      <c r="AQ70" s="67">
        <f t="shared" si="50"/>
        <v>-29.279225202710645</v>
      </c>
      <c r="AR70" s="356">
        <v>23343534.162</v>
      </c>
      <c r="AS70" s="356">
        <v>20926903.247000001</v>
      </c>
      <c r="AT70" s="357">
        <f t="shared" si="51"/>
        <v>-10.352463762466334</v>
      </c>
      <c r="AX70" s="364" t="s">
        <v>524</v>
      </c>
      <c r="BA70" s="352">
        <v>57746693.049000002</v>
      </c>
      <c r="BB70" s="352">
        <v>51772034.401000001</v>
      </c>
      <c r="BC70" s="352">
        <v>41790275.740999997</v>
      </c>
      <c r="BD70" s="352">
        <v>50289791.236000001</v>
      </c>
      <c r="BE70" s="352">
        <v>30352101.749000002</v>
      </c>
      <c r="BF70" s="367">
        <f t="shared" si="52"/>
        <v>-39.645600025333941</v>
      </c>
      <c r="BG70" s="355">
        <f t="shared" si="53"/>
        <v>-12.326006210128327</v>
      </c>
      <c r="BH70" s="365">
        <v>7381616.0159999998</v>
      </c>
      <c r="BI70" s="365">
        <v>7279080.6280000098</v>
      </c>
      <c r="BJ70" s="357">
        <f t="shared" si="54"/>
        <v>-1.3890642344134367</v>
      </c>
      <c r="BK70" s="196">
        <f t="shared" si="69"/>
        <v>21681031.587000001</v>
      </c>
      <c r="BL70" s="196">
        <f t="shared" si="70"/>
        <v>1833896.1499999913</v>
      </c>
      <c r="BM70" s="201">
        <f t="shared" si="55"/>
        <v>-91.54147189610849</v>
      </c>
      <c r="BN70" s="358">
        <v>11088201.015000001</v>
      </c>
      <c r="BO70" s="358">
        <v>7846660.8509999933</v>
      </c>
      <c r="BP70" s="236">
        <v>-29.234139601319331</v>
      </c>
      <c r="BQ70" s="359">
        <f t="shared" si="71"/>
        <v>-29989139.598000001</v>
      </c>
      <c r="BR70" s="62">
        <f t="shared" si="72"/>
        <v>0</v>
      </c>
      <c r="BS70" s="188">
        <f t="shared" si="56"/>
        <v>-100</v>
      </c>
      <c r="BT70" s="365">
        <v>29062647.603</v>
      </c>
      <c r="BU70" s="365">
        <v>15482205.617000001</v>
      </c>
      <c r="BV70" s="357">
        <f t="shared" si="57"/>
        <v>-46.728165208864709</v>
      </c>
      <c r="BW70" s="63">
        <f t="shared" si="73"/>
        <v>-18900938.583000001</v>
      </c>
      <c r="BX70" s="63">
        <f t="shared" si="74"/>
        <v>0</v>
      </c>
      <c r="BY70" s="64">
        <f t="shared" si="58"/>
        <v>-100</v>
      </c>
      <c r="BZ70" s="365">
        <v>1851901.899</v>
      </c>
      <c r="CA70" s="65">
        <v>2782425.2960000001</v>
      </c>
      <c r="CB70" s="65">
        <v>2644753.4330000095</v>
      </c>
      <c r="CC70" s="60">
        <f t="shared" si="75"/>
        <v>1833896.1499999913</v>
      </c>
      <c r="CD70" s="63"/>
      <c r="CE70" s="63"/>
      <c r="CF70" s="63"/>
      <c r="CG70" s="66"/>
      <c r="CH70" s="63"/>
      <c r="CI70" s="63"/>
      <c r="CJ70" s="63"/>
      <c r="CK70" s="63"/>
      <c r="CL70" s="67">
        <f t="shared" si="60"/>
        <v>-30.659088022441573</v>
      </c>
      <c r="CM70" s="365">
        <v>10161709.02</v>
      </c>
      <c r="CN70" s="365">
        <v>9112976.7780000009</v>
      </c>
      <c r="CO70" s="357">
        <f t="shared" si="61"/>
        <v>-10.320431729898115</v>
      </c>
    </row>
    <row r="71" spans="2:93" ht="15.75" hidden="1" customHeight="1" x14ac:dyDescent="0.25">
      <c r="B71" s="351">
        <v>23</v>
      </c>
      <c r="C71" s="350" t="s">
        <v>525</v>
      </c>
      <c r="F71" s="361">
        <v>42094608.479999997</v>
      </c>
      <c r="G71" s="361">
        <v>60015206.972999997</v>
      </c>
      <c r="H71" s="353">
        <v>86651169.178000003</v>
      </c>
      <c r="I71" s="353">
        <v>81530585.733999997</v>
      </c>
      <c r="J71" s="353">
        <v>76596221.418999895</v>
      </c>
      <c r="K71" s="367">
        <f t="shared" si="42"/>
        <v>-6.0521634556862578</v>
      </c>
      <c r="L71" s="355">
        <f t="shared" si="43"/>
        <v>16.225681048111909</v>
      </c>
      <c r="M71" s="356">
        <v>15895841.028999999</v>
      </c>
      <c r="N71" s="356">
        <v>14341515.669</v>
      </c>
      <c r="O71" s="357">
        <f t="shared" si="44"/>
        <v>-9.7781888807539321</v>
      </c>
      <c r="P71" s="196">
        <f t="shared" si="62"/>
        <v>23697067.283</v>
      </c>
      <c r="Q71" s="196">
        <f t="shared" si="63"/>
        <v>5984213.944000002</v>
      </c>
      <c r="R71" s="201">
        <f t="shared" si="45"/>
        <v>-74.747027247996172</v>
      </c>
      <c r="S71" s="358">
        <v>20428533.397000004</v>
      </c>
      <c r="T71" s="358">
        <v>20597825.504999984</v>
      </c>
      <c r="U71" s="236">
        <v>0.82870416935971292</v>
      </c>
      <c r="V71" s="359">
        <f t="shared" si="64"/>
        <v>-37635547.891000003</v>
      </c>
      <c r="W71" s="62">
        <f t="shared" si="65"/>
        <v>0</v>
      </c>
      <c r="X71" s="188">
        <f t="shared" si="46"/>
        <v>-100</v>
      </c>
      <c r="Y71" s="356">
        <v>39592908.311999999</v>
      </c>
      <c r="Z71" s="356">
        <v>37483031.052000001</v>
      </c>
      <c r="AA71" s="357">
        <f t="shared" si="47"/>
        <v>-5.328927199218974</v>
      </c>
      <c r="AB71" s="63">
        <f t="shared" si="66"/>
        <v>-17207014.493999999</v>
      </c>
      <c r="AC71" s="63">
        <f t="shared" si="67"/>
        <v>0</v>
      </c>
      <c r="AD71" s="64">
        <f t="shared" si="48"/>
        <v>-100</v>
      </c>
      <c r="AE71" s="369">
        <v>5382676.5209999997</v>
      </c>
      <c r="AF71" s="65">
        <v>4180495.2780000009</v>
      </c>
      <c r="AG71" s="65">
        <v>4778343.8699999992</v>
      </c>
      <c r="AH71" s="60">
        <f t="shared" si="68"/>
        <v>5984213.944000002</v>
      </c>
      <c r="AI71" s="63"/>
      <c r="AJ71" s="63"/>
      <c r="AK71" s="63"/>
      <c r="AL71" s="66"/>
      <c r="AM71" s="63"/>
      <c r="AN71" s="63"/>
      <c r="AO71" s="63"/>
      <c r="AP71" s="63"/>
      <c r="AQ71" s="67">
        <f t="shared" si="50"/>
        <v>25.236150993042767</v>
      </c>
      <c r="AR71" s="356">
        <v>22385893.818</v>
      </c>
      <c r="AS71" s="356">
        <v>20325729.613000002</v>
      </c>
      <c r="AT71" s="357">
        <f t="shared" si="51"/>
        <v>-9.2029571021348531</v>
      </c>
      <c r="AX71" s="364" t="s">
        <v>525</v>
      </c>
      <c r="BA71" s="352">
        <v>29849767.511</v>
      </c>
      <c r="BB71" s="352">
        <v>22232520.228999998</v>
      </c>
      <c r="BC71" s="352">
        <v>18602401.807</v>
      </c>
      <c r="BD71" s="352">
        <v>15878794.512</v>
      </c>
      <c r="BE71" s="352">
        <v>15253901.359999999</v>
      </c>
      <c r="BF71" s="367">
        <f t="shared" si="52"/>
        <v>-3.9353941606067977</v>
      </c>
      <c r="BG71" s="355">
        <f t="shared" si="53"/>
        <v>-15.45831891476179</v>
      </c>
      <c r="BH71" s="365">
        <v>3451119.4789999998</v>
      </c>
      <c r="BI71" s="365">
        <v>2592202.5920000002</v>
      </c>
      <c r="BJ71" s="357">
        <f t="shared" si="54"/>
        <v>-24.888065806660521</v>
      </c>
      <c r="BK71" s="196">
        <f t="shared" si="69"/>
        <v>3995392.5010000006</v>
      </c>
      <c r="BL71" s="196">
        <f t="shared" si="70"/>
        <v>1444847.0979999998</v>
      </c>
      <c r="BM71" s="201">
        <f t="shared" si="55"/>
        <v>-63.837167496350574</v>
      </c>
      <c r="BN71" s="358">
        <v>4220234.1830000002</v>
      </c>
      <c r="BO71" s="358">
        <v>4149132.8290000032</v>
      </c>
      <c r="BP71" s="236">
        <v>-1.684772714424436</v>
      </c>
      <c r="BQ71" s="359">
        <f t="shared" si="71"/>
        <v>-6999447.4140000008</v>
      </c>
      <c r="BR71" s="62">
        <f t="shared" si="72"/>
        <v>0</v>
      </c>
      <c r="BS71" s="188">
        <f t="shared" si="56"/>
        <v>-100</v>
      </c>
      <c r="BT71" s="365">
        <v>7446511.9800000004</v>
      </c>
      <c r="BU71" s="365">
        <v>7089413.3109999998</v>
      </c>
      <c r="BV71" s="357">
        <f t="shared" si="57"/>
        <v>-4.7955159403369505</v>
      </c>
      <c r="BW71" s="63">
        <f t="shared" si="73"/>
        <v>-2779213.2310000006</v>
      </c>
      <c r="BX71" s="63">
        <f t="shared" si="74"/>
        <v>0</v>
      </c>
      <c r="BY71" s="64">
        <f t="shared" si="58"/>
        <v>-100</v>
      </c>
      <c r="BZ71" s="365">
        <v>607493.15599999996</v>
      </c>
      <c r="CA71" s="65">
        <v>953974.00600000005</v>
      </c>
      <c r="CB71" s="65">
        <v>1030735.4300000002</v>
      </c>
      <c r="CC71" s="60">
        <f t="shared" si="75"/>
        <v>1444847.0979999998</v>
      </c>
      <c r="CD71" s="63"/>
      <c r="CE71" s="63"/>
      <c r="CF71" s="63"/>
      <c r="CG71" s="66"/>
      <c r="CH71" s="63"/>
      <c r="CI71" s="63"/>
      <c r="CJ71" s="63"/>
      <c r="CK71" s="63"/>
      <c r="CL71" s="67">
        <f t="shared" si="60"/>
        <v>40.176330020983123</v>
      </c>
      <c r="CM71" s="365">
        <v>4667298.7489999998</v>
      </c>
      <c r="CN71" s="365">
        <v>4037049.69</v>
      </c>
      <c r="CO71" s="357">
        <f t="shared" si="61"/>
        <v>-13.503507979536023</v>
      </c>
    </row>
    <row r="72" spans="2:93" ht="15.75" hidden="1" customHeight="1" x14ac:dyDescent="0.25">
      <c r="B72" s="351">
        <v>24</v>
      </c>
      <c r="C72" s="350" t="s">
        <v>526</v>
      </c>
      <c r="F72" s="352">
        <v>38388481.269000001</v>
      </c>
      <c r="G72" s="352">
        <v>51411709.915000103</v>
      </c>
      <c r="H72" s="353">
        <v>63459046.228</v>
      </c>
      <c r="I72" s="353">
        <v>65502529.706</v>
      </c>
      <c r="J72" s="353">
        <v>72955023.015000105</v>
      </c>
      <c r="K72" s="367">
        <f t="shared" si="42"/>
        <v>11.377412967788723</v>
      </c>
      <c r="L72" s="355">
        <f t="shared" si="43"/>
        <v>16.490485698364353</v>
      </c>
      <c r="M72" s="356">
        <v>24219912.188000001</v>
      </c>
      <c r="N72" s="356">
        <v>15245405.551999999</v>
      </c>
      <c r="O72" s="357">
        <f t="shared" si="44"/>
        <v>-37.054249273647287</v>
      </c>
      <c r="P72" s="196">
        <f t="shared" si="62"/>
        <v>10229398.512999997</v>
      </c>
      <c r="Q72" s="196">
        <f t="shared" si="63"/>
        <v>4987106.1410000008</v>
      </c>
      <c r="R72" s="201">
        <f t="shared" si="45"/>
        <v>-51.247317868571116</v>
      </c>
      <c r="S72" s="358">
        <v>14286342.015000001</v>
      </c>
      <c r="T72" s="358">
        <v>15533475.589999991</v>
      </c>
      <c r="U72" s="236">
        <v>8.7295514393436555</v>
      </c>
      <c r="V72" s="359">
        <f t="shared" si="64"/>
        <v>-18727139.623999998</v>
      </c>
      <c r="W72" s="62">
        <f t="shared" si="65"/>
        <v>0</v>
      </c>
      <c r="X72" s="188">
        <f t="shared" si="46"/>
        <v>-100</v>
      </c>
      <c r="Y72" s="356">
        <v>34449310.700999998</v>
      </c>
      <c r="Z72" s="356">
        <v>40941066.927000001</v>
      </c>
      <c r="AA72" s="357">
        <f t="shared" si="47"/>
        <v>18.844371901500949</v>
      </c>
      <c r="AB72" s="63">
        <f t="shared" si="66"/>
        <v>-4440797.6089999974</v>
      </c>
      <c r="AC72" s="63">
        <f t="shared" si="67"/>
        <v>0</v>
      </c>
      <c r="AD72" s="64">
        <f t="shared" si="48"/>
        <v>-100</v>
      </c>
      <c r="AE72" s="361">
        <v>5032993.5209999997</v>
      </c>
      <c r="AF72" s="65">
        <v>5334811.9960000012</v>
      </c>
      <c r="AG72" s="65">
        <v>4877600.0349999983</v>
      </c>
      <c r="AH72" s="60">
        <f t="shared" si="68"/>
        <v>4987106.1410000008</v>
      </c>
      <c r="AI72" s="63"/>
      <c r="AJ72" s="63"/>
      <c r="AK72" s="63"/>
      <c r="AL72" s="66"/>
      <c r="AM72" s="63"/>
      <c r="AN72" s="63"/>
      <c r="AO72" s="63"/>
      <c r="AP72" s="63"/>
      <c r="AQ72" s="67">
        <f t="shared" si="50"/>
        <v>2.2450817044083959</v>
      </c>
      <c r="AR72" s="356">
        <v>30008513.092</v>
      </c>
      <c r="AS72" s="356">
        <v>20232511.693</v>
      </c>
      <c r="AT72" s="357">
        <f t="shared" si="51"/>
        <v>-32.577426842272281</v>
      </c>
      <c r="AX72" s="364" t="s">
        <v>526</v>
      </c>
      <c r="BA72" s="352">
        <v>10746513.734999999</v>
      </c>
      <c r="BB72" s="352">
        <v>16374774.814999999</v>
      </c>
      <c r="BC72" s="352">
        <v>13053030.892000001</v>
      </c>
      <c r="BD72" s="352">
        <v>13710470.710000001</v>
      </c>
      <c r="BE72" s="352">
        <v>19926320.561000001</v>
      </c>
      <c r="BF72" s="367">
        <f t="shared" si="52"/>
        <v>45.336516757709475</v>
      </c>
      <c r="BG72" s="355">
        <f t="shared" si="53"/>
        <v>11.152594872062977</v>
      </c>
      <c r="BH72" s="365">
        <v>8643816.9639999997</v>
      </c>
      <c r="BI72" s="365">
        <v>3099298.352</v>
      </c>
      <c r="BJ72" s="357">
        <f t="shared" si="54"/>
        <v>-64.144331550424525</v>
      </c>
      <c r="BK72" s="196">
        <f t="shared" si="69"/>
        <v>-1412842.9079999998</v>
      </c>
      <c r="BL72" s="196">
        <f t="shared" si="70"/>
        <v>873837.9800000001</v>
      </c>
      <c r="BM72" s="201">
        <f t="shared" si="55"/>
        <v>-161.8496207223061</v>
      </c>
      <c r="BN72" s="358">
        <v>3672185.3090000008</v>
      </c>
      <c r="BO72" s="358">
        <v>3712332.6930000014</v>
      </c>
      <c r="BP72" s="236">
        <v>1.0932831712388003</v>
      </c>
      <c r="BQ72" s="359">
        <f t="shared" si="71"/>
        <v>-952840.39600001089</v>
      </c>
      <c r="BR72" s="62">
        <f t="shared" si="72"/>
        <v>0</v>
      </c>
      <c r="BS72" s="188">
        <f t="shared" si="56"/>
        <v>-100</v>
      </c>
      <c r="BT72" s="365">
        <v>7230974.0559999999</v>
      </c>
      <c r="BU72" s="365">
        <v>12677673.834000001</v>
      </c>
      <c r="BV72" s="357">
        <f t="shared" si="57"/>
        <v>75.324565346497508</v>
      </c>
      <c r="BW72" s="63">
        <f t="shared" si="73"/>
        <v>2719344.9129999895</v>
      </c>
      <c r="BX72" s="63">
        <f t="shared" si="74"/>
        <v>0</v>
      </c>
      <c r="BY72" s="64">
        <f t="shared" si="58"/>
        <v>-100</v>
      </c>
      <c r="BZ72" s="365">
        <v>1039529.546</v>
      </c>
      <c r="CA72" s="65">
        <v>1189851.0109999999</v>
      </c>
      <c r="CB72" s="65">
        <v>869917.79500000004</v>
      </c>
      <c r="CC72" s="60">
        <f t="shared" si="75"/>
        <v>873837.9800000001</v>
      </c>
      <c r="CD72" s="63"/>
      <c r="CE72" s="63"/>
      <c r="CF72" s="63"/>
      <c r="CG72" s="66"/>
      <c r="CH72" s="63"/>
      <c r="CI72" s="63"/>
      <c r="CJ72" s="63"/>
      <c r="CK72" s="63"/>
      <c r="CL72" s="67">
        <f t="shared" si="60"/>
        <v>0.45063855717540019</v>
      </c>
      <c r="CM72" s="365">
        <v>9950318.9689999893</v>
      </c>
      <c r="CN72" s="365">
        <v>3973136.3319999999</v>
      </c>
      <c r="CO72" s="357">
        <f t="shared" si="61"/>
        <v>-60.070261622986934</v>
      </c>
    </row>
    <row r="73" spans="2:93" ht="15.75" hidden="1" customHeight="1" x14ac:dyDescent="0.25">
      <c r="B73" s="351">
        <v>25</v>
      </c>
      <c r="C73" s="350" t="s">
        <v>527</v>
      </c>
      <c r="F73" s="352">
        <v>147651338.53200001</v>
      </c>
      <c r="G73" s="352">
        <v>125699719.07099999</v>
      </c>
      <c r="H73" s="353">
        <v>118630409.638</v>
      </c>
      <c r="I73" s="353">
        <v>113401831.353</v>
      </c>
      <c r="J73" s="353">
        <v>87844266.433999896</v>
      </c>
      <c r="K73" s="367">
        <f t="shared" si="42"/>
        <v>-22.53717123795284</v>
      </c>
      <c r="L73" s="355">
        <f t="shared" si="43"/>
        <v>-10.787895891729306</v>
      </c>
      <c r="M73" s="356">
        <v>20738193.864</v>
      </c>
      <c r="N73" s="356">
        <v>15343723.846000001</v>
      </c>
      <c r="O73" s="357">
        <f t="shared" si="44"/>
        <v>-26.012246068180545</v>
      </c>
      <c r="P73" s="196">
        <f t="shared" si="62"/>
        <v>43090380.836000003</v>
      </c>
      <c r="Q73" s="196">
        <f t="shared" si="63"/>
        <v>3411109.506000001</v>
      </c>
      <c r="R73" s="201">
        <f t="shared" si="45"/>
        <v>-92.083826042330585</v>
      </c>
      <c r="S73" s="358">
        <v>24542039.662</v>
      </c>
      <c r="T73" s="358">
        <v>21286184.443999991</v>
      </c>
      <c r="U73" s="236">
        <v>-13.266441024627865</v>
      </c>
      <c r="V73" s="359">
        <f t="shared" si="64"/>
        <v>-58217121.976000004</v>
      </c>
      <c r="W73" s="62">
        <f t="shared" si="65"/>
        <v>0</v>
      </c>
      <c r="X73" s="188">
        <f t="shared" si="46"/>
        <v>-100</v>
      </c>
      <c r="Y73" s="356">
        <v>63828574.700000003</v>
      </c>
      <c r="Z73" s="356">
        <v>45939006.590000004</v>
      </c>
      <c r="AA73" s="357">
        <f t="shared" si="47"/>
        <v>-28.027522460093408</v>
      </c>
      <c r="AB73" s="63">
        <f t="shared" si="66"/>
        <v>-33675082.314000003</v>
      </c>
      <c r="AC73" s="63">
        <f t="shared" si="67"/>
        <v>0</v>
      </c>
      <c r="AD73" s="64">
        <f t="shared" si="48"/>
        <v>-100</v>
      </c>
      <c r="AE73" s="361">
        <v>4480811.8760000002</v>
      </c>
      <c r="AF73" s="65">
        <v>6106680.6639999989</v>
      </c>
      <c r="AG73" s="65">
        <v>4756231.3060000017</v>
      </c>
      <c r="AH73" s="60">
        <f t="shared" si="68"/>
        <v>3411109.506000001</v>
      </c>
      <c r="AI73" s="63"/>
      <c r="AJ73" s="63"/>
      <c r="AK73" s="63"/>
      <c r="AL73" s="66"/>
      <c r="AM73" s="63"/>
      <c r="AN73" s="63"/>
      <c r="AO73" s="63"/>
      <c r="AP73" s="63"/>
      <c r="AQ73" s="67">
        <f t="shared" si="50"/>
        <v>-28.281252812560336</v>
      </c>
      <c r="AR73" s="356">
        <v>30153492.386</v>
      </c>
      <c r="AS73" s="356">
        <v>18754833.352000002</v>
      </c>
      <c r="AT73" s="357">
        <f t="shared" si="51"/>
        <v>-37.802118865980162</v>
      </c>
      <c r="AX73" s="364" t="s">
        <v>527</v>
      </c>
      <c r="BA73" s="352">
        <v>71521655.629999995</v>
      </c>
      <c r="BB73" s="352">
        <v>61604094.906999998</v>
      </c>
      <c r="BC73" s="352">
        <v>55357557.6450001</v>
      </c>
      <c r="BD73" s="352">
        <v>50878504.838</v>
      </c>
      <c r="BE73" s="352">
        <v>41548211.173</v>
      </c>
      <c r="BF73" s="367">
        <f t="shared" si="52"/>
        <v>-18.338380215197311</v>
      </c>
      <c r="BG73" s="355">
        <f t="shared" si="53"/>
        <v>-11.993362086122687</v>
      </c>
      <c r="BH73" s="365">
        <v>9880841.3090000097</v>
      </c>
      <c r="BI73" s="365">
        <v>8394678.6089999992</v>
      </c>
      <c r="BJ73" s="357">
        <f t="shared" si="54"/>
        <v>-15.040851821457068</v>
      </c>
      <c r="BK73" s="196">
        <f t="shared" si="69"/>
        <v>17394072.286999993</v>
      </c>
      <c r="BL73" s="196">
        <f t="shared" si="70"/>
        <v>1603334.654000001</v>
      </c>
      <c r="BM73" s="201">
        <f t="shared" si="55"/>
        <v>-90.782292797539398</v>
      </c>
      <c r="BN73" s="358">
        <v>11273273.145999998</v>
      </c>
      <c r="BO73" s="358">
        <v>11417527.152000003</v>
      </c>
      <c r="BP73" s="236">
        <v>1.2796106696943572</v>
      </c>
      <c r="BQ73" s="359">
        <f t="shared" si="71"/>
        <v>-24844560.398000002</v>
      </c>
      <c r="BR73" s="62">
        <f t="shared" si="72"/>
        <v>0</v>
      </c>
      <c r="BS73" s="188">
        <f t="shared" si="56"/>
        <v>-100</v>
      </c>
      <c r="BT73" s="365">
        <v>27274913.596000001</v>
      </c>
      <c r="BU73" s="365">
        <v>20686336.739999998</v>
      </c>
      <c r="BV73" s="357">
        <f t="shared" si="57"/>
        <v>-24.156178654095719</v>
      </c>
      <c r="BW73" s="63">
        <f t="shared" si="73"/>
        <v>-13571287.252</v>
      </c>
      <c r="BX73" s="63">
        <f t="shared" si="74"/>
        <v>0</v>
      </c>
      <c r="BY73" s="64">
        <f t="shared" si="58"/>
        <v>-100</v>
      </c>
      <c r="BZ73" s="365">
        <v>2298595.6379999998</v>
      </c>
      <c r="CA73" s="65">
        <v>3486799.0890000002</v>
      </c>
      <c r="CB73" s="65">
        <v>2609283.8819999998</v>
      </c>
      <c r="CC73" s="60">
        <f t="shared" si="75"/>
        <v>1603334.654000001</v>
      </c>
      <c r="CD73" s="63"/>
      <c r="CE73" s="63"/>
      <c r="CF73" s="63"/>
      <c r="CG73" s="66"/>
      <c r="CH73" s="63"/>
      <c r="CI73" s="63"/>
      <c r="CJ73" s="63"/>
      <c r="CK73" s="63"/>
      <c r="CL73" s="67">
        <f t="shared" si="60"/>
        <v>-38.552693899635976</v>
      </c>
      <c r="CM73" s="365">
        <v>13703626.344000001</v>
      </c>
      <c r="CN73" s="365">
        <v>9998013.2630000003</v>
      </c>
      <c r="CO73" s="357">
        <f t="shared" si="61"/>
        <v>-27.041112972424752</v>
      </c>
    </row>
    <row r="74" spans="2:93" ht="15.75" hidden="1" customHeight="1" x14ac:dyDescent="0.25">
      <c r="C74" s="350"/>
      <c r="F74" s="352"/>
      <c r="G74" s="352"/>
      <c r="H74" s="353"/>
      <c r="I74" s="353"/>
      <c r="J74" s="353"/>
      <c r="K74" s="367"/>
      <c r="L74" s="355"/>
      <c r="M74" s="356"/>
      <c r="N74" s="356"/>
      <c r="O74" s="357"/>
      <c r="P74" s="196"/>
      <c r="Q74" s="196"/>
      <c r="R74" s="201"/>
      <c r="S74" s="358"/>
      <c r="T74" s="358"/>
      <c r="U74" s="236"/>
      <c r="V74" s="359"/>
      <c r="W74" s="62"/>
      <c r="X74" s="188"/>
      <c r="Y74" s="356"/>
      <c r="Z74" s="356"/>
      <c r="AA74" s="357"/>
      <c r="AB74" s="63"/>
      <c r="AC74" s="63"/>
      <c r="AD74" s="64"/>
      <c r="AE74" s="361"/>
      <c r="AF74" s="65"/>
      <c r="AG74" s="65"/>
      <c r="AH74" s="60"/>
      <c r="AI74" s="63"/>
      <c r="AJ74" s="63"/>
      <c r="AK74" s="63"/>
      <c r="AL74" s="66"/>
      <c r="AM74" s="63"/>
      <c r="AN74" s="63"/>
      <c r="AO74" s="63"/>
      <c r="AP74" s="63"/>
      <c r="AQ74" s="67"/>
      <c r="AR74" s="356"/>
      <c r="AS74" s="356"/>
      <c r="AT74" s="357"/>
      <c r="AX74" s="364"/>
      <c r="BA74" s="352"/>
      <c r="BB74" s="352"/>
      <c r="BC74" s="352"/>
      <c r="BD74" s="352"/>
      <c r="BE74" s="352"/>
      <c r="BF74" s="367"/>
      <c r="BG74" s="355"/>
      <c r="BH74" s="365"/>
      <c r="BI74" s="365"/>
      <c r="BJ74" s="357"/>
      <c r="BK74" s="196"/>
      <c r="BL74" s="196"/>
      <c r="BM74" s="201"/>
      <c r="BN74" s="358"/>
      <c r="BO74" s="358"/>
      <c r="BP74" s="236"/>
      <c r="BQ74" s="359"/>
      <c r="BR74" s="62"/>
      <c r="BS74" s="188"/>
      <c r="BT74" s="365"/>
      <c r="BU74" s="365"/>
      <c r="BV74" s="357"/>
      <c r="BW74" s="63"/>
      <c r="BX74" s="63"/>
      <c r="BY74" s="64"/>
      <c r="BZ74" s="365"/>
      <c r="CA74" s="65"/>
      <c r="CB74" s="65"/>
      <c r="CC74" s="60"/>
      <c r="CD74" s="63"/>
      <c r="CE74" s="63"/>
      <c r="CF74" s="63"/>
      <c r="CG74" s="66"/>
      <c r="CH74" s="63"/>
      <c r="CI74" s="63"/>
      <c r="CJ74" s="63"/>
      <c r="CK74" s="63"/>
      <c r="CL74" s="67"/>
      <c r="CM74" s="365"/>
      <c r="CN74" s="365"/>
      <c r="CO74" s="357"/>
    </row>
    <row r="75" spans="2:93" ht="15.75" hidden="1" customHeight="1" x14ac:dyDescent="0.25">
      <c r="C75" s="350"/>
      <c r="F75" s="352"/>
      <c r="G75" s="352"/>
      <c r="H75" s="353"/>
      <c r="I75" s="353"/>
      <c r="J75" s="353"/>
      <c r="K75" s="367"/>
      <c r="L75" s="355"/>
      <c r="M75" s="356"/>
      <c r="N75" s="356"/>
      <c r="O75" s="357"/>
      <c r="P75" s="196"/>
      <c r="Q75" s="196"/>
      <c r="R75" s="201"/>
      <c r="S75" s="358"/>
      <c r="T75" s="358"/>
      <c r="U75" s="236"/>
      <c r="V75" s="359"/>
      <c r="W75" s="62"/>
      <c r="X75" s="188"/>
      <c r="Y75" s="356"/>
      <c r="Z75" s="356"/>
      <c r="AA75" s="357"/>
      <c r="AB75" s="63"/>
      <c r="AC75" s="63"/>
      <c r="AD75" s="64"/>
      <c r="AE75" s="361"/>
      <c r="AF75" s="65"/>
      <c r="AG75" s="65"/>
      <c r="AH75" s="60"/>
      <c r="AI75" s="63"/>
      <c r="AJ75" s="63"/>
      <c r="AK75" s="63"/>
      <c r="AL75" s="66"/>
      <c r="AM75" s="63"/>
      <c r="AN75" s="63"/>
      <c r="AO75" s="63"/>
      <c r="AP75" s="63"/>
      <c r="AQ75" s="67"/>
      <c r="AR75" s="356"/>
      <c r="AS75" s="356"/>
      <c r="AT75" s="357"/>
      <c r="AX75" s="364"/>
      <c r="BA75" s="352"/>
      <c r="BB75" s="352"/>
      <c r="BC75" s="352"/>
      <c r="BD75" s="352"/>
      <c r="BE75" s="352"/>
      <c r="BF75" s="367"/>
      <c r="BG75" s="355"/>
      <c r="BH75" s="365"/>
      <c r="BI75" s="365"/>
      <c r="BJ75" s="357"/>
      <c r="BK75" s="196"/>
      <c r="BL75" s="196"/>
      <c r="BM75" s="201"/>
      <c r="BN75" s="358"/>
      <c r="BO75" s="358"/>
      <c r="BP75" s="236"/>
      <c r="BQ75" s="359"/>
      <c r="BR75" s="62"/>
      <c r="BS75" s="188"/>
      <c r="BT75" s="365"/>
      <c r="BU75" s="365"/>
      <c r="BV75" s="357"/>
      <c r="BW75" s="63"/>
      <c r="BX75" s="63"/>
      <c r="BY75" s="64"/>
      <c r="BZ75" s="365"/>
      <c r="CA75" s="65"/>
      <c r="CB75" s="65"/>
      <c r="CC75" s="60"/>
      <c r="CD75" s="63"/>
      <c r="CE75" s="63"/>
      <c r="CF75" s="63"/>
      <c r="CG75" s="66"/>
      <c r="CH75" s="63"/>
      <c r="CI75" s="63"/>
      <c r="CJ75" s="63"/>
      <c r="CK75" s="63"/>
      <c r="CL75" s="67"/>
      <c r="CM75" s="365"/>
      <c r="CN75" s="365"/>
      <c r="CO75" s="357"/>
    </row>
    <row r="76" spans="2:93" ht="15.75" hidden="1" customHeight="1" x14ac:dyDescent="0.25">
      <c r="C76" s="350"/>
      <c r="F76" s="352"/>
      <c r="G76" s="352"/>
      <c r="H76" s="353"/>
      <c r="I76" s="353"/>
      <c r="J76" s="353"/>
      <c r="K76" s="367"/>
      <c r="L76" s="355"/>
      <c r="M76" s="356"/>
      <c r="N76" s="356"/>
      <c r="O76" s="357"/>
      <c r="P76" s="196"/>
      <c r="Q76" s="196"/>
      <c r="R76" s="201"/>
      <c r="S76" s="358"/>
      <c r="T76" s="358"/>
      <c r="U76" s="236"/>
      <c r="V76" s="359"/>
      <c r="W76" s="62"/>
      <c r="X76" s="188"/>
      <c r="Y76" s="356"/>
      <c r="Z76" s="356"/>
      <c r="AA76" s="357"/>
      <c r="AB76" s="63"/>
      <c r="AC76" s="63"/>
      <c r="AD76" s="64"/>
      <c r="AE76" s="361"/>
      <c r="AF76" s="65"/>
      <c r="AG76" s="65"/>
      <c r="AH76" s="60"/>
      <c r="AI76" s="63"/>
      <c r="AJ76" s="63"/>
      <c r="AK76" s="63"/>
      <c r="AL76" s="66"/>
      <c r="AM76" s="63"/>
      <c r="AN76" s="63"/>
      <c r="AO76" s="63"/>
      <c r="AP76" s="63"/>
      <c r="AQ76" s="67"/>
      <c r="AR76" s="356"/>
      <c r="AS76" s="356"/>
      <c r="AT76" s="357"/>
      <c r="AX76" s="364"/>
      <c r="BA76" s="352"/>
      <c r="BB76" s="352"/>
      <c r="BC76" s="352"/>
      <c r="BD76" s="352"/>
      <c r="BE76" s="352"/>
      <c r="BF76" s="367"/>
      <c r="BG76" s="355"/>
      <c r="BH76" s="365"/>
      <c r="BI76" s="365"/>
      <c r="BJ76" s="357"/>
      <c r="BK76" s="196"/>
      <c r="BL76" s="196"/>
      <c r="BM76" s="201"/>
      <c r="BN76" s="358"/>
      <c r="BO76" s="358"/>
      <c r="BP76" s="236"/>
      <c r="BQ76" s="359"/>
      <c r="BR76" s="62"/>
      <c r="BS76" s="188"/>
      <c r="BT76" s="365"/>
      <c r="BU76" s="365"/>
      <c r="BV76" s="357"/>
      <c r="BW76" s="63"/>
      <c r="BX76" s="63"/>
      <c r="BY76" s="64"/>
      <c r="BZ76" s="365"/>
      <c r="CA76" s="65"/>
      <c r="CB76" s="65"/>
      <c r="CC76" s="60"/>
      <c r="CD76" s="63"/>
      <c r="CE76" s="63"/>
      <c r="CF76" s="63"/>
      <c r="CG76" s="66"/>
      <c r="CH76" s="63"/>
      <c r="CI76" s="63"/>
      <c r="CJ76" s="63"/>
      <c r="CK76" s="63"/>
      <c r="CL76" s="67"/>
      <c r="CM76" s="365"/>
      <c r="CN76" s="365"/>
      <c r="CO76" s="357"/>
    </row>
    <row r="77" spans="2:93" ht="15.75" hidden="1" customHeight="1" x14ac:dyDescent="0.25">
      <c r="C77" s="350" t="s">
        <v>532</v>
      </c>
      <c r="F77" s="361">
        <v>84739909.767000005</v>
      </c>
      <c r="G77" s="361">
        <v>79578716.010000005</v>
      </c>
      <c r="H77" s="353">
        <v>71209796.890000001</v>
      </c>
      <c r="I77" s="353">
        <v>58381140.909999996</v>
      </c>
      <c r="J77" s="353">
        <v>50696926.189000003</v>
      </c>
      <c r="K77" s="367">
        <f t="shared" ref="K77:K140" si="76">(J77-I77)/I77*100</f>
        <v>-13.162152368426527</v>
      </c>
      <c r="L77" s="355">
        <f t="shared" ref="L77:L140" si="77">LOGEST(F77:J77)*100-100</f>
        <v>-12.51647149774324</v>
      </c>
      <c r="M77" s="356">
        <v>12266994.953</v>
      </c>
      <c r="N77" s="356">
        <v>12378220.634</v>
      </c>
      <c r="O77" s="357">
        <f t="shared" ref="O77:O113" si="78">(N77-M77)/M77*100</f>
        <v>0.9067068293918118</v>
      </c>
      <c r="P77" s="196">
        <f t="shared" ref="P77:P140" si="79">Y77-M77</f>
        <v>19331853.924999997</v>
      </c>
      <c r="Q77" s="196">
        <f t="shared" ref="Q77:Q108" si="80">SUM(AH77:AJ77)</f>
        <v>3429751.8480000012</v>
      </c>
      <c r="R77" s="201">
        <f t="shared" ref="R77:R113" si="81">(Q77-P77)/P77*100</f>
        <v>-82.258546638588868</v>
      </c>
      <c r="S77" s="358">
        <v>12830572.667000003</v>
      </c>
      <c r="T77" s="358">
        <v>11901202.472000003</v>
      </c>
      <c r="U77" s="236">
        <v>-7.2434038535966776</v>
      </c>
      <c r="V77" s="359">
        <f t="shared" ref="V77:V140" si="82">AR77-S77-P77-M77</f>
        <v>-27223600.869000003</v>
      </c>
      <c r="W77" s="62">
        <f t="shared" ref="W77:W140" si="83">SUM(AN77:AP77)</f>
        <v>0</v>
      </c>
      <c r="X77" s="188">
        <f t="shared" ref="X77:X140" si="84">(W77-V77)/V77*100</f>
        <v>-100</v>
      </c>
      <c r="Y77" s="356">
        <v>31598848.877999999</v>
      </c>
      <c r="Z77" s="356">
        <v>23674559.52</v>
      </c>
      <c r="AA77" s="357">
        <f t="shared" ref="AA77:AA140" si="85">(Z77-Y77)/Y77*100</f>
        <v>-25.077778588058347</v>
      </c>
      <c r="AB77" s="63">
        <f t="shared" ref="AB77:AB140" si="86">AR77-Y77</f>
        <v>-14393028.202</v>
      </c>
      <c r="AC77" s="63">
        <f t="shared" ref="AC77:AC140" si="87">SUM(AK77:AP77)</f>
        <v>0</v>
      </c>
      <c r="AD77" s="64">
        <f t="shared" ref="AD77:AD140" si="88">(AC77-AB77)/AB77*100</f>
        <v>-100</v>
      </c>
      <c r="AE77" s="369">
        <v>3065581.3590000002</v>
      </c>
      <c r="AF77" s="65">
        <v>3855406.6409999998</v>
      </c>
      <c r="AG77" s="65">
        <v>5457232.6340000005</v>
      </c>
      <c r="AH77" s="60">
        <f t="shared" ref="AH77:AH140" si="89">AS77-AG77-AF77-AE77</f>
        <v>3429751.8480000012</v>
      </c>
      <c r="AI77" s="63"/>
      <c r="AJ77" s="63"/>
      <c r="AK77" s="63"/>
      <c r="AL77" s="66"/>
      <c r="AM77" s="63"/>
      <c r="AN77" s="63"/>
      <c r="AO77" s="63"/>
      <c r="AP77" s="63"/>
      <c r="AQ77" s="67">
        <f t="shared" ref="AQ77:AQ140" si="90">(AH77-AG77)/AG77*100</f>
        <v>-37.152178072238641</v>
      </c>
      <c r="AR77" s="356">
        <v>17205820.675999999</v>
      </c>
      <c r="AS77" s="356">
        <v>15807972.482000001</v>
      </c>
      <c r="AT77" s="357">
        <f t="shared" ref="AT77:AT140" si="91">(AS77-AR77)/AR77*100</f>
        <v>-8.1242750364696317</v>
      </c>
      <c r="AX77" s="364" t="s">
        <v>532</v>
      </c>
      <c r="BA77" s="352">
        <v>19538310.785</v>
      </c>
      <c r="BB77" s="352">
        <v>15890602.185000001</v>
      </c>
      <c r="BC77" s="352">
        <v>12534191.964</v>
      </c>
      <c r="BD77" s="352">
        <v>11266964.624</v>
      </c>
      <c r="BE77" s="352">
        <v>9848019.5809999797</v>
      </c>
      <c r="BF77" s="367">
        <f t="shared" ref="BF77:BF140" si="92">(BE77-BD77)/BD77*100</f>
        <v>-12.593853716177428</v>
      </c>
      <c r="BG77" s="355">
        <f t="shared" ref="BG77:BG140" si="93">LOGEST(BA77:BE77)*100-100</f>
        <v>-15.752109451912546</v>
      </c>
      <c r="BH77" s="365">
        <v>2553223.9279999998</v>
      </c>
      <c r="BI77" s="365">
        <v>2860735.2450000001</v>
      </c>
      <c r="BJ77" s="357">
        <f t="shared" ref="BJ77:BJ113" si="94">(BI77-BH77)/BH77*100</f>
        <v>12.04404022802971</v>
      </c>
      <c r="BK77" s="196">
        <f t="shared" ref="BK77:BK140" si="95">BT77-BH77</f>
        <v>3249899.8350000004</v>
      </c>
      <c r="BL77" s="196">
        <f t="shared" ref="BL77:BL108" si="96">SUM(CC77:CE77)</f>
        <v>745313.125</v>
      </c>
      <c r="BM77" s="201">
        <f t="shared" ref="BM77:BM113" si="97">(BL77-BK77)/BK77*100</f>
        <v>-77.066581653585033</v>
      </c>
      <c r="BN77" s="358">
        <v>2689934.9089999888</v>
      </c>
      <c r="BO77" s="358">
        <v>2254901.3779999898</v>
      </c>
      <c r="BP77" s="236">
        <v>-16.172641558889143</v>
      </c>
      <c r="BQ77" s="359">
        <f t="shared" ref="BQ77:BQ140" si="98">CM77-BN77-BK77-BH77</f>
        <v>-5047210.4999999888</v>
      </c>
      <c r="BR77" s="62">
        <f t="shared" ref="BR77:BR140" si="99">SUM(CI77:CK77)</f>
        <v>0</v>
      </c>
      <c r="BS77" s="188">
        <f t="shared" ref="BS77:BS140" si="100">(BR77-BQ77)/BQ77*100</f>
        <v>-100</v>
      </c>
      <c r="BT77" s="365">
        <v>5803123.7630000003</v>
      </c>
      <c r="BU77" s="365">
        <v>4857920.9079999998</v>
      </c>
      <c r="BV77" s="357">
        <f t="shared" ref="BV77:BV140" si="101">(BU77-BT77)/BT77*100</f>
        <v>-16.287828652328546</v>
      </c>
      <c r="BW77" s="63">
        <f t="shared" ref="BW77:BW140" si="102">CM77-BT77</f>
        <v>-2357275.5910000005</v>
      </c>
      <c r="BX77" s="63">
        <f t="shared" ref="BX77:BX140" si="103">SUM(CF77:CK77)</f>
        <v>0</v>
      </c>
      <c r="BY77" s="64">
        <f t="shared" ref="BY77:BY140" si="104">(BX77-BW77)/BW77*100</f>
        <v>-100</v>
      </c>
      <c r="BZ77" s="365">
        <v>556918.22</v>
      </c>
      <c r="CA77" s="65">
        <v>1201538.098</v>
      </c>
      <c r="CB77" s="65">
        <v>1102278.9270000001</v>
      </c>
      <c r="CC77" s="60">
        <f t="shared" ref="CC77:CC140" si="105">CN77-CB77-CA77-BZ77</f>
        <v>745313.125</v>
      </c>
      <c r="CD77" s="63"/>
      <c r="CE77" s="63"/>
      <c r="CF77" s="63"/>
      <c r="CG77" s="66"/>
      <c r="CH77" s="63"/>
      <c r="CI77" s="63"/>
      <c r="CJ77" s="63"/>
      <c r="CK77" s="63"/>
      <c r="CL77" s="67">
        <f t="shared" ref="CL77:CL140" si="106">(CC77-CB77)/CB77*100</f>
        <v>-32.384344221433174</v>
      </c>
      <c r="CM77" s="365">
        <v>3445848.1719999998</v>
      </c>
      <c r="CN77" s="365">
        <v>3606048.37</v>
      </c>
      <c r="CO77" s="357">
        <f t="shared" ref="CO77:CO140" si="107">(CN77-CM77)/CM77*100</f>
        <v>4.6490788335290691</v>
      </c>
    </row>
    <row r="78" spans="2:93" ht="15.75" hidden="1" customHeight="1" x14ac:dyDescent="0.25">
      <c r="C78" s="350" t="s">
        <v>533</v>
      </c>
      <c r="F78" s="352">
        <v>18166382.432999998</v>
      </c>
      <c r="G78" s="352">
        <v>26240167.256999999</v>
      </c>
      <c r="H78" s="353">
        <v>33320590.070999999</v>
      </c>
      <c r="I78" s="353">
        <v>46451930.671999998</v>
      </c>
      <c r="J78" s="353">
        <v>45543047.887000002</v>
      </c>
      <c r="K78" s="367">
        <f t="shared" si="76"/>
        <v>-1.9566092772713257</v>
      </c>
      <c r="L78" s="355">
        <f t="shared" si="77"/>
        <v>27.243159662959627</v>
      </c>
      <c r="M78" s="356">
        <v>13512548.997</v>
      </c>
      <c r="N78" s="356">
        <v>12085889.929</v>
      </c>
      <c r="O78" s="357">
        <f t="shared" si="78"/>
        <v>-10.55803067442524</v>
      </c>
      <c r="P78" s="196">
        <f t="shared" si="79"/>
        <v>9335643.5559999999</v>
      </c>
      <c r="Q78" s="196">
        <f t="shared" si="80"/>
        <v>2665790.3200000008</v>
      </c>
      <c r="R78" s="201">
        <f t="shared" si="81"/>
        <v>-71.445028893731674</v>
      </c>
      <c r="S78" s="358">
        <v>11478375.620000003</v>
      </c>
      <c r="T78" s="358">
        <v>9515313.8960000016</v>
      </c>
      <c r="U78" s="236">
        <v>-17.102260711694679</v>
      </c>
      <c r="V78" s="359">
        <f t="shared" si="82"/>
        <v>-15442016.788000001</v>
      </c>
      <c r="W78" s="62">
        <f t="shared" si="83"/>
        <v>0</v>
      </c>
      <c r="X78" s="188">
        <f t="shared" si="84"/>
        <v>-100</v>
      </c>
      <c r="Y78" s="356">
        <v>22848192.552999999</v>
      </c>
      <c r="Z78" s="356">
        <v>25205633.379999999</v>
      </c>
      <c r="AA78" s="357">
        <f t="shared" si="85"/>
        <v>10.317843836143899</v>
      </c>
      <c r="AB78" s="63">
        <f t="shared" si="86"/>
        <v>-3963641.1679999977</v>
      </c>
      <c r="AC78" s="63">
        <f t="shared" si="87"/>
        <v>0</v>
      </c>
      <c r="AD78" s="64">
        <f t="shared" si="88"/>
        <v>-100</v>
      </c>
      <c r="AE78" s="361">
        <v>3553913.264</v>
      </c>
      <c r="AF78" s="65">
        <v>4278869.6490000002</v>
      </c>
      <c r="AG78" s="65">
        <v>4253107.0159999989</v>
      </c>
      <c r="AH78" s="60">
        <f t="shared" si="89"/>
        <v>2665790.3200000008</v>
      </c>
      <c r="AI78" s="63"/>
      <c r="AJ78" s="63"/>
      <c r="AK78" s="63"/>
      <c r="AL78" s="66"/>
      <c r="AM78" s="63"/>
      <c r="AN78" s="63"/>
      <c r="AO78" s="63"/>
      <c r="AP78" s="63"/>
      <c r="AQ78" s="67">
        <f t="shared" si="90"/>
        <v>-37.321343902906357</v>
      </c>
      <c r="AR78" s="356">
        <v>18884551.385000002</v>
      </c>
      <c r="AS78" s="356">
        <v>14751680.249</v>
      </c>
      <c r="AT78" s="357">
        <f t="shared" si="91"/>
        <v>-21.884931506939271</v>
      </c>
      <c r="AX78" s="364" t="s">
        <v>533</v>
      </c>
      <c r="BA78" s="352">
        <v>4326816.6560000004</v>
      </c>
      <c r="BB78" s="352">
        <v>5423039.699</v>
      </c>
      <c r="BC78" s="352">
        <v>5660480.898</v>
      </c>
      <c r="BD78" s="352">
        <v>6572575.1400000099</v>
      </c>
      <c r="BE78" s="352">
        <v>6697022.6270000003</v>
      </c>
      <c r="BF78" s="367">
        <f t="shared" si="92"/>
        <v>1.8934357439691474</v>
      </c>
      <c r="BG78" s="355">
        <f t="shared" si="93"/>
        <v>11.247928341945368</v>
      </c>
      <c r="BH78" s="365">
        <v>1881563.0260000001</v>
      </c>
      <c r="BI78" s="365">
        <v>1735481.3940000001</v>
      </c>
      <c r="BJ78" s="357">
        <f t="shared" si="94"/>
        <v>-7.7638447387305316</v>
      </c>
      <c r="BK78" s="196">
        <f t="shared" si="95"/>
        <v>1234598.0260000001</v>
      </c>
      <c r="BL78" s="196">
        <f t="shared" si="96"/>
        <v>372467.13399999961</v>
      </c>
      <c r="BM78" s="201">
        <f t="shared" si="97"/>
        <v>-69.830898304060668</v>
      </c>
      <c r="BN78" s="358">
        <v>1914855.693</v>
      </c>
      <c r="BO78" s="358">
        <v>1519970.4929999998</v>
      </c>
      <c r="BP78" s="236">
        <v>-20.622191084349257</v>
      </c>
      <c r="BQ78" s="359">
        <f t="shared" si="98"/>
        <v>-2281991.8220000002</v>
      </c>
      <c r="BR78" s="62">
        <f t="shared" si="99"/>
        <v>0</v>
      </c>
      <c r="BS78" s="188">
        <f t="shared" si="100"/>
        <v>-100</v>
      </c>
      <c r="BT78" s="365">
        <v>3116161.0520000001</v>
      </c>
      <c r="BU78" s="365">
        <v>3671246.8119999999</v>
      </c>
      <c r="BV78" s="357">
        <f t="shared" si="101"/>
        <v>17.813128100158277</v>
      </c>
      <c r="BW78" s="63">
        <f t="shared" si="102"/>
        <v>-367136.12900000019</v>
      </c>
      <c r="BX78" s="63">
        <f t="shared" si="103"/>
        <v>0</v>
      </c>
      <c r="BY78" s="64">
        <f t="shared" si="104"/>
        <v>-100</v>
      </c>
      <c r="BZ78" s="365">
        <v>614400.87699999998</v>
      </c>
      <c r="CA78" s="65">
        <v>552867.59699999995</v>
      </c>
      <c r="CB78" s="65">
        <v>568212.92000000027</v>
      </c>
      <c r="CC78" s="60">
        <f t="shared" si="105"/>
        <v>372467.13399999961</v>
      </c>
      <c r="CD78" s="63"/>
      <c r="CE78" s="63"/>
      <c r="CF78" s="63"/>
      <c r="CG78" s="66"/>
      <c r="CH78" s="63"/>
      <c r="CI78" s="63"/>
      <c r="CJ78" s="63"/>
      <c r="CK78" s="63"/>
      <c r="CL78" s="67">
        <f t="shared" si="106"/>
        <v>-34.449372604903203</v>
      </c>
      <c r="CM78" s="365">
        <v>2749024.923</v>
      </c>
      <c r="CN78" s="365">
        <v>2107948.5279999999</v>
      </c>
      <c r="CO78" s="357">
        <f t="shared" si="107"/>
        <v>-23.320137610844064</v>
      </c>
    </row>
    <row r="79" spans="2:93" ht="15.75" hidden="1" customHeight="1" x14ac:dyDescent="0.25">
      <c r="C79" s="350" t="s">
        <v>534</v>
      </c>
      <c r="F79" s="352">
        <v>35137458.022</v>
      </c>
      <c r="G79" s="352">
        <v>36235525.316</v>
      </c>
      <c r="H79" s="353">
        <v>44076634.026000001</v>
      </c>
      <c r="I79" s="353">
        <v>60249683.145999998</v>
      </c>
      <c r="J79" s="353">
        <v>28062297.594000001</v>
      </c>
      <c r="K79" s="367">
        <f t="shared" si="76"/>
        <v>-53.423327511950461</v>
      </c>
      <c r="L79" s="355">
        <f t="shared" si="77"/>
        <v>0.5894880417590258</v>
      </c>
      <c r="M79" s="356">
        <v>9103119.8990000002</v>
      </c>
      <c r="N79" s="356">
        <v>11002720.162</v>
      </c>
      <c r="O79" s="357">
        <f t="shared" si="78"/>
        <v>20.867573799710975</v>
      </c>
      <c r="P79" s="196">
        <f t="shared" si="79"/>
        <v>24656009.150999997</v>
      </c>
      <c r="Q79" s="196">
        <f t="shared" si="80"/>
        <v>1572574.906</v>
      </c>
      <c r="R79" s="201">
        <f t="shared" si="81"/>
        <v>-93.621940613466151</v>
      </c>
      <c r="S79" s="358">
        <v>15578717.459999997</v>
      </c>
      <c r="T79" s="358">
        <v>4937023.7880000025</v>
      </c>
      <c r="U79" s="236">
        <v>-68.309176922449922</v>
      </c>
      <c r="V79" s="359">
        <f t="shared" si="82"/>
        <v>-37662283.70099999</v>
      </c>
      <c r="W79" s="62">
        <f t="shared" si="83"/>
        <v>0</v>
      </c>
      <c r="X79" s="188">
        <f t="shared" si="84"/>
        <v>-100</v>
      </c>
      <c r="Y79" s="356">
        <v>33759129.049999997</v>
      </c>
      <c r="Z79" s="356">
        <v>15660158.229</v>
      </c>
      <c r="AA79" s="357">
        <f t="shared" si="85"/>
        <v>-53.612078659357465</v>
      </c>
      <c r="AB79" s="63">
        <f t="shared" si="86"/>
        <v>-22083566.240999997</v>
      </c>
      <c r="AC79" s="63">
        <f t="shared" si="87"/>
        <v>0</v>
      </c>
      <c r="AD79" s="64">
        <f t="shared" si="88"/>
        <v>-100</v>
      </c>
      <c r="AE79" s="361">
        <v>3717968.48</v>
      </c>
      <c r="AF79" s="65">
        <v>3766838.69</v>
      </c>
      <c r="AG79" s="65">
        <v>3517912.992000001</v>
      </c>
      <c r="AH79" s="60">
        <f t="shared" si="89"/>
        <v>1572574.906</v>
      </c>
      <c r="AI79" s="63"/>
      <c r="AJ79" s="63"/>
      <c r="AK79" s="63"/>
      <c r="AL79" s="66"/>
      <c r="AM79" s="63"/>
      <c r="AN79" s="63"/>
      <c r="AO79" s="63"/>
      <c r="AP79" s="63"/>
      <c r="AQ79" s="67">
        <f t="shared" si="90"/>
        <v>-55.298072761431172</v>
      </c>
      <c r="AR79" s="356">
        <v>11675562.809</v>
      </c>
      <c r="AS79" s="356">
        <v>12575295.068</v>
      </c>
      <c r="AT79" s="357">
        <f t="shared" si="91"/>
        <v>7.7061146748870142</v>
      </c>
      <c r="AX79" s="364" t="s">
        <v>534</v>
      </c>
      <c r="BA79" s="352">
        <v>15858012.395</v>
      </c>
      <c r="BB79" s="352">
        <v>97077533.969999999</v>
      </c>
      <c r="BC79" s="352">
        <v>56331309.273999996</v>
      </c>
      <c r="BD79" s="352">
        <v>21668810.105999999</v>
      </c>
      <c r="BE79" s="352">
        <v>126434215.40099999</v>
      </c>
      <c r="BF79" s="367">
        <f t="shared" si="92"/>
        <v>483.48480965270409</v>
      </c>
      <c r="BG79" s="355">
        <f t="shared" si="93"/>
        <v>30.375145402396754</v>
      </c>
      <c r="BH79" s="365">
        <v>4868945.9929999998</v>
      </c>
      <c r="BI79" s="365">
        <v>121193701.06200001</v>
      </c>
      <c r="BJ79" s="357">
        <f t="shared" si="94"/>
        <v>2389.1157395509849</v>
      </c>
      <c r="BK79" s="196">
        <f t="shared" si="95"/>
        <v>6948415.8420000011</v>
      </c>
      <c r="BL79" s="196">
        <f t="shared" si="96"/>
        <v>442006.19599999487</v>
      </c>
      <c r="BM79" s="201">
        <f t="shared" si="97"/>
        <v>-93.638748657956398</v>
      </c>
      <c r="BN79" s="358">
        <v>5606740.077999997</v>
      </c>
      <c r="BO79" s="358">
        <v>46914969.557999998</v>
      </c>
      <c r="BP79" s="236">
        <v>736.76020121009844</v>
      </c>
      <c r="BQ79" s="359">
        <f t="shared" si="98"/>
        <v>-11518672.009999998</v>
      </c>
      <c r="BR79" s="62">
        <f t="shared" si="99"/>
        <v>0</v>
      </c>
      <c r="BS79" s="188">
        <f t="shared" si="100"/>
        <v>-100</v>
      </c>
      <c r="BT79" s="365">
        <v>11817361.835000001</v>
      </c>
      <c r="BU79" s="365">
        <v>9138516.0920000002</v>
      </c>
      <c r="BV79" s="357">
        <f t="shared" si="101"/>
        <v>-22.66872911571469</v>
      </c>
      <c r="BW79" s="63">
        <f t="shared" si="102"/>
        <v>-5911931.932000001</v>
      </c>
      <c r="BX79" s="63">
        <f t="shared" si="103"/>
        <v>0</v>
      </c>
      <c r="BY79" s="64">
        <f t="shared" si="104"/>
        <v>-100</v>
      </c>
      <c r="BZ79" s="365">
        <v>60192031.527999997</v>
      </c>
      <c r="CA79" s="65">
        <v>59724026.464000002</v>
      </c>
      <c r="CB79" s="65">
        <v>1277643.0700000077</v>
      </c>
      <c r="CC79" s="60">
        <f t="shared" si="105"/>
        <v>442006.19599999487</v>
      </c>
      <c r="CD79" s="63"/>
      <c r="CE79" s="63"/>
      <c r="CF79" s="63"/>
      <c r="CG79" s="66"/>
      <c r="CH79" s="63"/>
      <c r="CI79" s="63"/>
      <c r="CJ79" s="63"/>
      <c r="CK79" s="63"/>
      <c r="CL79" s="67">
        <f t="shared" si="106"/>
        <v>-65.404563576586995</v>
      </c>
      <c r="CM79" s="365">
        <v>5905429.9029999999</v>
      </c>
      <c r="CN79" s="365">
        <v>121635707.258</v>
      </c>
      <c r="CO79" s="357">
        <f t="shared" si="107"/>
        <v>1959.7265441455534</v>
      </c>
    </row>
    <row r="80" spans="2:93" ht="15.75" hidden="1" customHeight="1" x14ac:dyDescent="0.25">
      <c r="C80" s="350" t="s">
        <v>535</v>
      </c>
      <c r="F80" s="361">
        <v>25741293.881000001</v>
      </c>
      <c r="G80" s="361">
        <v>23349706.096000001</v>
      </c>
      <c r="H80" s="353">
        <v>23037336.612</v>
      </c>
      <c r="I80" s="353">
        <v>30353188.717999998</v>
      </c>
      <c r="J80" s="353">
        <v>41248063.640000001</v>
      </c>
      <c r="K80" s="367">
        <f t="shared" si="76"/>
        <v>35.893675037638275</v>
      </c>
      <c r="L80" s="355">
        <f t="shared" si="77"/>
        <v>12.809825891156208</v>
      </c>
      <c r="M80" s="356">
        <v>8894996.307</v>
      </c>
      <c r="N80" s="356">
        <v>8526204.5409999993</v>
      </c>
      <c r="O80" s="357">
        <f t="shared" si="78"/>
        <v>-4.1460586746930597</v>
      </c>
      <c r="P80" s="196">
        <f t="shared" si="79"/>
        <v>3471632.9590000007</v>
      </c>
      <c r="Q80" s="196">
        <f t="shared" si="80"/>
        <v>3889950.7580000022</v>
      </c>
      <c r="R80" s="201">
        <f t="shared" si="81"/>
        <v>12.049597521982779</v>
      </c>
      <c r="S80" s="358">
        <v>8728646.7429999989</v>
      </c>
      <c r="T80" s="358">
        <v>11136734.262000002</v>
      </c>
      <c r="U80" s="236">
        <v>27.588326001750339</v>
      </c>
      <c r="V80" s="359">
        <f t="shared" si="82"/>
        <v>-9091796.243999999</v>
      </c>
      <c r="W80" s="62">
        <f t="shared" si="83"/>
        <v>0</v>
      </c>
      <c r="X80" s="188">
        <f t="shared" si="84"/>
        <v>-100</v>
      </c>
      <c r="Y80" s="356">
        <v>12366629.266000001</v>
      </c>
      <c r="Z80" s="356">
        <v>18911936.373</v>
      </c>
      <c r="AA80" s="357">
        <f t="shared" si="85"/>
        <v>52.927171715216183</v>
      </c>
      <c r="AB80" s="63">
        <f t="shared" si="86"/>
        <v>-363149.50100000016</v>
      </c>
      <c r="AC80" s="63">
        <f t="shared" si="87"/>
        <v>0</v>
      </c>
      <c r="AD80" s="64">
        <f t="shared" si="88"/>
        <v>-100</v>
      </c>
      <c r="AE80" s="369">
        <v>1995121.8459999999</v>
      </c>
      <c r="AF80" s="65">
        <v>2586370.7479999997</v>
      </c>
      <c r="AG80" s="65">
        <v>3944711.9469999997</v>
      </c>
      <c r="AH80" s="60">
        <f t="shared" si="89"/>
        <v>3889950.7580000022</v>
      </c>
      <c r="AI80" s="63"/>
      <c r="AJ80" s="63"/>
      <c r="AK80" s="63"/>
      <c r="AL80" s="66"/>
      <c r="AM80" s="63"/>
      <c r="AN80" s="63"/>
      <c r="AO80" s="63"/>
      <c r="AP80" s="63"/>
      <c r="AQ80" s="67">
        <f t="shared" si="90"/>
        <v>-1.388217688281244</v>
      </c>
      <c r="AR80" s="356">
        <v>12003479.765000001</v>
      </c>
      <c r="AS80" s="356">
        <v>12416155.299000001</v>
      </c>
      <c r="AT80" s="357">
        <f t="shared" si="91"/>
        <v>3.4379658405663998</v>
      </c>
      <c r="AX80" s="364" t="s">
        <v>535</v>
      </c>
      <c r="BA80" s="352">
        <v>11399594.233999999</v>
      </c>
      <c r="BB80" s="352">
        <v>9292833.1410000008</v>
      </c>
      <c r="BC80" s="352">
        <v>5098973.2989999996</v>
      </c>
      <c r="BD80" s="352">
        <v>7618776.3269999903</v>
      </c>
      <c r="BE80" s="352">
        <v>8682624.8149999995</v>
      </c>
      <c r="BF80" s="367">
        <f t="shared" si="92"/>
        <v>13.963508604785565</v>
      </c>
      <c r="BG80" s="355">
        <f t="shared" si="93"/>
        <v>-7.1619442161000109</v>
      </c>
      <c r="BH80" s="365">
        <v>2163556.27</v>
      </c>
      <c r="BI80" s="365">
        <v>2744105.398</v>
      </c>
      <c r="BJ80" s="357">
        <f t="shared" si="94"/>
        <v>26.833095863968449</v>
      </c>
      <c r="BK80" s="196">
        <f t="shared" si="95"/>
        <v>674199.93699999992</v>
      </c>
      <c r="BL80" s="196">
        <f t="shared" si="96"/>
        <v>696367.08299999987</v>
      </c>
      <c r="BM80" s="201">
        <f t="shared" si="97"/>
        <v>3.287918729069824</v>
      </c>
      <c r="BN80" s="358">
        <v>2800344.3999999901</v>
      </c>
      <c r="BO80" s="358">
        <v>2459584.3870000099</v>
      </c>
      <c r="BP80" s="236">
        <v>-12.168503738325237</v>
      </c>
      <c r="BQ80" s="359">
        <f t="shared" si="98"/>
        <v>-2795866.5059999903</v>
      </c>
      <c r="BR80" s="62">
        <f t="shared" si="99"/>
        <v>0</v>
      </c>
      <c r="BS80" s="188">
        <f t="shared" si="100"/>
        <v>-100</v>
      </c>
      <c r="BT80" s="365">
        <v>2837756.2069999999</v>
      </c>
      <c r="BU80" s="365">
        <v>3938480.4070000001</v>
      </c>
      <c r="BV80" s="357">
        <f t="shared" si="101"/>
        <v>38.78853994873846</v>
      </c>
      <c r="BW80" s="63">
        <f t="shared" si="102"/>
        <v>4477.8939999998547</v>
      </c>
      <c r="BX80" s="63">
        <f t="shared" si="103"/>
        <v>0</v>
      </c>
      <c r="BY80" s="64">
        <f t="shared" si="104"/>
        <v>-100</v>
      </c>
      <c r="BZ80" s="365">
        <v>596202.33799999999</v>
      </c>
      <c r="CA80" s="65">
        <v>967961.93599999999</v>
      </c>
      <c r="CB80" s="65">
        <v>1179941.1240000001</v>
      </c>
      <c r="CC80" s="60">
        <f t="shared" si="105"/>
        <v>696367.08299999987</v>
      </c>
      <c r="CD80" s="63"/>
      <c r="CE80" s="63"/>
      <c r="CF80" s="63"/>
      <c r="CG80" s="66"/>
      <c r="CH80" s="63"/>
      <c r="CI80" s="63"/>
      <c r="CJ80" s="63"/>
      <c r="CK80" s="63"/>
      <c r="CL80" s="67">
        <f t="shared" si="106"/>
        <v>-40.982895770314734</v>
      </c>
      <c r="CM80" s="365">
        <v>2842234.1009999998</v>
      </c>
      <c r="CN80" s="365">
        <v>3440472.4810000001</v>
      </c>
      <c r="CO80" s="357">
        <f t="shared" si="107"/>
        <v>21.048174032867969</v>
      </c>
    </row>
    <row r="81" spans="3:93" ht="15.75" hidden="1" customHeight="1" x14ac:dyDescent="0.25">
      <c r="C81" s="350" t="s">
        <v>536</v>
      </c>
      <c r="F81" s="361">
        <v>42140460.105999999</v>
      </c>
      <c r="G81" s="361">
        <v>34060191.794</v>
      </c>
      <c r="H81" s="353">
        <v>35069846.445</v>
      </c>
      <c r="I81" s="353">
        <v>35372679.306999996</v>
      </c>
      <c r="J81" s="353">
        <v>33992060.931999996</v>
      </c>
      <c r="K81" s="367">
        <f t="shared" si="76"/>
        <v>-3.9030641784796485</v>
      </c>
      <c r="L81" s="355">
        <f t="shared" si="77"/>
        <v>-3.8437027237387866</v>
      </c>
      <c r="M81" s="356">
        <v>5904470.9720000001</v>
      </c>
      <c r="N81" s="356">
        <v>9680455.1109999996</v>
      </c>
      <c r="O81" s="357">
        <f t="shared" si="78"/>
        <v>63.951269417808213</v>
      </c>
      <c r="P81" s="196">
        <f t="shared" si="79"/>
        <v>11436979.124000002</v>
      </c>
      <c r="Q81" s="196">
        <f t="shared" si="80"/>
        <v>2100023.776000001</v>
      </c>
      <c r="R81" s="201">
        <f t="shared" si="81"/>
        <v>-81.638300173223257</v>
      </c>
      <c r="S81" s="358">
        <v>9061242.4959999993</v>
      </c>
      <c r="T81" s="358">
        <v>9661505.2409999929</v>
      </c>
      <c r="U81" s="236">
        <v>6.6245081208782777</v>
      </c>
      <c r="V81" s="359">
        <f t="shared" si="82"/>
        <v>-17288467.627</v>
      </c>
      <c r="W81" s="62">
        <f t="shared" si="83"/>
        <v>0</v>
      </c>
      <c r="X81" s="188">
        <f t="shared" si="84"/>
        <v>-100</v>
      </c>
      <c r="Y81" s="356">
        <v>17341450.096000001</v>
      </c>
      <c r="Z81" s="356">
        <v>14947483.444</v>
      </c>
      <c r="AA81" s="357">
        <f t="shared" si="85"/>
        <v>-13.804881591489259</v>
      </c>
      <c r="AB81" s="63">
        <f t="shared" si="86"/>
        <v>-8227225.131000001</v>
      </c>
      <c r="AC81" s="63">
        <f t="shared" si="87"/>
        <v>0</v>
      </c>
      <c r="AD81" s="64">
        <f t="shared" si="88"/>
        <v>-100</v>
      </c>
      <c r="AE81" s="369">
        <v>2577586.2289999998</v>
      </c>
      <c r="AF81" s="65">
        <v>3952996.0690000006</v>
      </c>
      <c r="AG81" s="65">
        <v>3149872.8129999996</v>
      </c>
      <c r="AH81" s="60">
        <f t="shared" si="89"/>
        <v>2100023.776000001</v>
      </c>
      <c r="AI81" s="63"/>
      <c r="AJ81" s="63"/>
      <c r="AK81" s="63"/>
      <c r="AL81" s="66"/>
      <c r="AM81" s="63"/>
      <c r="AN81" s="63"/>
      <c r="AO81" s="63"/>
      <c r="AP81" s="63"/>
      <c r="AQ81" s="67">
        <f t="shared" si="90"/>
        <v>-33.32988661215505</v>
      </c>
      <c r="AR81" s="356">
        <v>9114224.9649999999</v>
      </c>
      <c r="AS81" s="356">
        <v>11780478.887</v>
      </c>
      <c r="AT81" s="357">
        <f t="shared" si="91"/>
        <v>29.253764661710875</v>
      </c>
      <c r="AX81" s="364" t="s">
        <v>536</v>
      </c>
      <c r="BA81" s="352">
        <v>30388274.289999999</v>
      </c>
      <c r="BB81" s="352">
        <v>26661301.265999999</v>
      </c>
      <c r="BC81" s="352">
        <v>25946958.914000001</v>
      </c>
      <c r="BD81" s="352">
        <v>23068386.445</v>
      </c>
      <c r="BE81" s="352">
        <v>21001827.269000001</v>
      </c>
      <c r="BF81" s="367">
        <f t="shared" si="92"/>
        <v>-8.9584036617694132</v>
      </c>
      <c r="BG81" s="355">
        <f t="shared" si="93"/>
        <v>-8.4572833618632757</v>
      </c>
      <c r="BH81" s="365">
        <v>3986212.05</v>
      </c>
      <c r="BI81" s="365">
        <v>6355624.6560000004</v>
      </c>
      <c r="BJ81" s="357">
        <f t="shared" si="94"/>
        <v>59.440204792918649</v>
      </c>
      <c r="BK81" s="196">
        <f t="shared" si="95"/>
        <v>7648280.6059999997</v>
      </c>
      <c r="BL81" s="196">
        <f t="shared" si="96"/>
        <v>1352592.21</v>
      </c>
      <c r="BM81" s="201">
        <f t="shared" si="97"/>
        <v>-82.315081262330978</v>
      </c>
      <c r="BN81" s="358">
        <v>6083274.4919999987</v>
      </c>
      <c r="BO81" s="358">
        <v>5543362.9370000018</v>
      </c>
      <c r="BP81" s="236">
        <v>-8.8753442855492466</v>
      </c>
      <c r="BQ81" s="359">
        <f t="shared" si="98"/>
        <v>-11456420.091999998</v>
      </c>
      <c r="BR81" s="62">
        <f t="shared" si="99"/>
        <v>0</v>
      </c>
      <c r="BS81" s="188">
        <f t="shared" si="100"/>
        <v>-100</v>
      </c>
      <c r="BT81" s="365">
        <v>11634492.655999999</v>
      </c>
      <c r="BU81" s="365">
        <v>9038363.091</v>
      </c>
      <c r="BV81" s="357">
        <f t="shared" si="101"/>
        <v>-22.314076270967906</v>
      </c>
      <c r="BW81" s="63">
        <f t="shared" si="102"/>
        <v>-5373145.5999999996</v>
      </c>
      <c r="BX81" s="63">
        <f t="shared" si="103"/>
        <v>0</v>
      </c>
      <c r="BY81" s="64">
        <f t="shared" si="104"/>
        <v>-100</v>
      </c>
      <c r="BZ81" s="365">
        <v>1980292.9369999999</v>
      </c>
      <c r="CA81" s="65">
        <v>2338996.9649999999</v>
      </c>
      <c r="CB81" s="65">
        <v>2036334.7540000007</v>
      </c>
      <c r="CC81" s="60">
        <f t="shared" si="105"/>
        <v>1352592.21</v>
      </c>
      <c r="CD81" s="63"/>
      <c r="CE81" s="63"/>
      <c r="CF81" s="63"/>
      <c r="CG81" s="66"/>
      <c r="CH81" s="63"/>
      <c r="CI81" s="63"/>
      <c r="CJ81" s="63"/>
      <c r="CK81" s="63"/>
      <c r="CL81" s="67">
        <f t="shared" si="106"/>
        <v>-33.577119020186423</v>
      </c>
      <c r="CM81" s="365">
        <v>6261347.0559999999</v>
      </c>
      <c r="CN81" s="365">
        <v>7708216.8660000004</v>
      </c>
      <c r="CO81" s="357">
        <f t="shared" si="107"/>
        <v>23.107963782546165</v>
      </c>
    </row>
    <row r="82" spans="3:93" ht="15.75" hidden="1" customHeight="1" x14ac:dyDescent="0.25">
      <c r="C82" s="350" t="s">
        <v>537</v>
      </c>
      <c r="F82" s="352">
        <v>17370933.359000001</v>
      </c>
      <c r="G82" s="352">
        <v>18204159.495999999</v>
      </c>
      <c r="H82" s="353">
        <v>17890605.477000002</v>
      </c>
      <c r="I82" s="353">
        <v>23520051.327</v>
      </c>
      <c r="J82" s="353">
        <v>28092361.436000001</v>
      </c>
      <c r="K82" s="367">
        <f t="shared" si="76"/>
        <v>19.440051577401054</v>
      </c>
      <c r="L82" s="355">
        <f t="shared" si="77"/>
        <v>12.94832166036835</v>
      </c>
      <c r="M82" s="356">
        <v>7791368.9409999996</v>
      </c>
      <c r="N82" s="356">
        <v>8645314.6970000006</v>
      </c>
      <c r="O82" s="357">
        <f t="shared" si="78"/>
        <v>10.960150423712314</v>
      </c>
      <c r="P82" s="196">
        <f t="shared" si="79"/>
        <v>3532574.3870000001</v>
      </c>
      <c r="Q82" s="196">
        <f t="shared" si="80"/>
        <v>1951511.4759999993</v>
      </c>
      <c r="R82" s="201">
        <f t="shared" si="81"/>
        <v>-44.756677079989274</v>
      </c>
      <c r="S82" s="358">
        <v>5183112.6740000006</v>
      </c>
      <c r="T82" s="358">
        <v>5389554.466</v>
      </c>
      <c r="U82" s="236">
        <v>3.9829694043807198</v>
      </c>
      <c r="V82" s="359">
        <f t="shared" si="82"/>
        <v>-6748820.9879999999</v>
      </c>
      <c r="W82" s="62">
        <f t="shared" si="83"/>
        <v>0</v>
      </c>
      <c r="X82" s="188">
        <f t="shared" si="84"/>
        <v>-100</v>
      </c>
      <c r="Y82" s="356">
        <v>11323943.328</v>
      </c>
      <c r="Z82" s="356">
        <v>14110048.957</v>
      </c>
      <c r="AA82" s="357">
        <f t="shared" si="85"/>
        <v>24.603669837440577</v>
      </c>
      <c r="AB82" s="63">
        <f t="shared" si="86"/>
        <v>-1565708.3139999993</v>
      </c>
      <c r="AC82" s="63">
        <f t="shared" si="87"/>
        <v>0</v>
      </c>
      <c r="AD82" s="64">
        <f t="shared" si="88"/>
        <v>-100</v>
      </c>
      <c r="AE82" s="361">
        <v>3086610.0550000002</v>
      </c>
      <c r="AF82" s="65">
        <v>3394601.9530000002</v>
      </c>
      <c r="AG82" s="65">
        <v>2164102.6890000007</v>
      </c>
      <c r="AH82" s="60">
        <f t="shared" si="89"/>
        <v>1951511.4759999993</v>
      </c>
      <c r="AI82" s="63"/>
      <c r="AJ82" s="63"/>
      <c r="AK82" s="63"/>
      <c r="AL82" s="66"/>
      <c r="AM82" s="63"/>
      <c r="AN82" s="63"/>
      <c r="AO82" s="63"/>
      <c r="AP82" s="63"/>
      <c r="AQ82" s="67">
        <f t="shared" si="90"/>
        <v>-9.8235270479811003</v>
      </c>
      <c r="AR82" s="356">
        <v>9758235.0140000004</v>
      </c>
      <c r="AS82" s="356">
        <v>10596826.173</v>
      </c>
      <c r="AT82" s="357">
        <f t="shared" si="91"/>
        <v>8.5936766002959057</v>
      </c>
      <c r="AX82" s="364" t="s">
        <v>537</v>
      </c>
      <c r="BA82" s="352">
        <v>3317661.32</v>
      </c>
      <c r="BB82" s="352">
        <v>2712393.031</v>
      </c>
      <c r="BC82" s="352">
        <v>2190234.8139999998</v>
      </c>
      <c r="BD82" s="352">
        <v>2615608.4249999998</v>
      </c>
      <c r="BE82" s="352">
        <v>2602885.0099999998</v>
      </c>
      <c r="BF82" s="367">
        <f t="shared" si="92"/>
        <v>-0.48644188779901326</v>
      </c>
      <c r="BG82" s="355">
        <f t="shared" si="93"/>
        <v>-5.0824330381625202</v>
      </c>
      <c r="BH82" s="365">
        <v>796489.88199999998</v>
      </c>
      <c r="BI82" s="365">
        <v>871275.15700000001</v>
      </c>
      <c r="BJ82" s="357">
        <f t="shared" si="94"/>
        <v>9.389356561845192</v>
      </c>
      <c r="BK82" s="196">
        <f t="shared" si="95"/>
        <v>510089.20600000001</v>
      </c>
      <c r="BL82" s="196">
        <f t="shared" si="96"/>
        <v>246599.94799999997</v>
      </c>
      <c r="BM82" s="201">
        <f t="shared" si="97"/>
        <v>-51.655525131813903</v>
      </c>
      <c r="BN82" s="358">
        <v>571810.0290000001</v>
      </c>
      <c r="BO82" s="358">
        <v>478544.88599999982</v>
      </c>
      <c r="BP82" s="236">
        <v>-16.310511930527937</v>
      </c>
      <c r="BQ82" s="359">
        <f t="shared" si="98"/>
        <v>-903750.38000000012</v>
      </c>
      <c r="BR82" s="62">
        <f t="shared" si="99"/>
        <v>0</v>
      </c>
      <c r="BS82" s="188">
        <f t="shared" si="100"/>
        <v>-100</v>
      </c>
      <c r="BT82" s="365">
        <v>1306579.088</v>
      </c>
      <c r="BU82" s="365">
        <v>1363792.7520000001</v>
      </c>
      <c r="BV82" s="357">
        <f t="shared" si="101"/>
        <v>4.3788902275772612</v>
      </c>
      <c r="BW82" s="63">
        <f t="shared" si="102"/>
        <v>-331940.35100000002</v>
      </c>
      <c r="BX82" s="63">
        <f t="shared" si="103"/>
        <v>0</v>
      </c>
      <c r="BY82" s="64">
        <f t="shared" si="104"/>
        <v>-100</v>
      </c>
      <c r="BZ82" s="365">
        <v>292998.54599999997</v>
      </c>
      <c r="CA82" s="65">
        <v>322950.43900000001</v>
      </c>
      <c r="CB82" s="65">
        <v>255326.17200000002</v>
      </c>
      <c r="CC82" s="60">
        <f t="shared" si="105"/>
        <v>246599.94799999997</v>
      </c>
      <c r="CD82" s="63"/>
      <c r="CE82" s="63"/>
      <c r="CF82" s="63"/>
      <c r="CG82" s="66"/>
      <c r="CH82" s="63"/>
      <c r="CI82" s="63"/>
      <c r="CJ82" s="63"/>
      <c r="CK82" s="63"/>
      <c r="CL82" s="67">
        <f t="shared" si="106"/>
        <v>-3.4176770566238877</v>
      </c>
      <c r="CM82" s="365">
        <v>974638.73699999996</v>
      </c>
      <c r="CN82" s="365">
        <v>1117875.105</v>
      </c>
      <c r="CO82" s="357">
        <f t="shared" si="107"/>
        <v>14.696354922326469</v>
      </c>
    </row>
    <row r="83" spans="3:93" ht="15.75" hidden="1" customHeight="1" x14ac:dyDescent="0.25">
      <c r="C83" s="350" t="s">
        <v>538</v>
      </c>
      <c r="F83" s="361">
        <v>21331163.140000001</v>
      </c>
      <c r="G83" s="361">
        <v>33440873.096999999</v>
      </c>
      <c r="H83" s="353">
        <v>34083183.450000003</v>
      </c>
      <c r="I83" s="353">
        <v>49070242.909999996</v>
      </c>
      <c r="J83" s="353">
        <v>23724245.5</v>
      </c>
      <c r="K83" s="367">
        <f t="shared" si="76"/>
        <v>-51.652480010109649</v>
      </c>
      <c r="L83" s="355">
        <f t="shared" si="77"/>
        <v>6.1425787004025807</v>
      </c>
      <c r="M83" s="356">
        <v>6714431.6799999997</v>
      </c>
      <c r="N83" s="356">
        <v>7349248.4299999997</v>
      </c>
      <c r="O83" s="357">
        <f t="shared" si="78"/>
        <v>9.4545120161234557</v>
      </c>
      <c r="P83" s="196">
        <f t="shared" si="79"/>
        <v>13057758.740000002</v>
      </c>
      <c r="Q83" s="196">
        <f t="shared" si="80"/>
        <v>3222913.6099999994</v>
      </c>
      <c r="R83" s="201">
        <f t="shared" si="81"/>
        <v>-75.318018396777347</v>
      </c>
      <c r="S83" s="358">
        <v>13836325.109999999</v>
      </c>
      <c r="T83" s="358">
        <v>10123718.479999995</v>
      </c>
      <c r="U83" s="236">
        <v>-26.832317110825716</v>
      </c>
      <c r="V83" s="359">
        <f t="shared" si="82"/>
        <v>-26754574.520000003</v>
      </c>
      <c r="W83" s="62">
        <f t="shared" si="83"/>
        <v>0</v>
      </c>
      <c r="X83" s="188">
        <f t="shared" si="84"/>
        <v>-100</v>
      </c>
      <c r="Y83" s="356">
        <v>19772190.420000002</v>
      </c>
      <c r="Z83" s="356">
        <v>9597830.5099999998</v>
      </c>
      <c r="AA83" s="357">
        <f t="shared" si="85"/>
        <v>-51.457930021290984</v>
      </c>
      <c r="AB83" s="63">
        <f t="shared" si="86"/>
        <v>-12918249.410000002</v>
      </c>
      <c r="AC83" s="63">
        <f t="shared" si="87"/>
        <v>0</v>
      </c>
      <c r="AD83" s="64">
        <f t="shared" si="88"/>
        <v>-100</v>
      </c>
      <c r="AE83" s="369">
        <v>1813833.76</v>
      </c>
      <c r="AF83" s="65">
        <v>2075479.41</v>
      </c>
      <c r="AG83" s="65">
        <v>3459935.26</v>
      </c>
      <c r="AH83" s="60">
        <f t="shared" si="89"/>
        <v>3222913.6099999994</v>
      </c>
      <c r="AI83" s="63"/>
      <c r="AJ83" s="63"/>
      <c r="AK83" s="63"/>
      <c r="AL83" s="66"/>
      <c r="AM83" s="63"/>
      <c r="AN83" s="63"/>
      <c r="AO83" s="63"/>
      <c r="AP83" s="63"/>
      <c r="AQ83" s="67">
        <f t="shared" si="90"/>
        <v>-6.8504648841319762</v>
      </c>
      <c r="AR83" s="356">
        <v>6853941.0099999998</v>
      </c>
      <c r="AS83" s="356">
        <v>10572162.039999999</v>
      </c>
      <c r="AT83" s="357">
        <f t="shared" si="91"/>
        <v>54.249387681846997</v>
      </c>
      <c r="AX83" s="364" t="s">
        <v>538</v>
      </c>
      <c r="BA83" s="352">
        <v>30597321.859999999</v>
      </c>
      <c r="BB83" s="352">
        <v>46475030.479999997</v>
      </c>
      <c r="BC83" s="352">
        <v>42762477.359999999</v>
      </c>
      <c r="BD83" s="352">
        <v>71909128.989999995</v>
      </c>
      <c r="BE83" s="352">
        <v>36340757.590000004</v>
      </c>
      <c r="BF83" s="367">
        <f t="shared" si="92"/>
        <v>-49.462942883018776</v>
      </c>
      <c r="BG83" s="355">
        <f t="shared" si="93"/>
        <v>8.1181352976933141</v>
      </c>
      <c r="BH83" s="365">
        <v>9915430.5500000007</v>
      </c>
      <c r="BI83" s="365">
        <v>9163524.0700000003</v>
      </c>
      <c r="BJ83" s="357">
        <f t="shared" si="94"/>
        <v>-7.5831954669885748</v>
      </c>
      <c r="BK83" s="196">
        <f t="shared" si="95"/>
        <v>16575726.210000001</v>
      </c>
      <c r="BL83" s="196">
        <f t="shared" si="96"/>
        <v>4709664</v>
      </c>
      <c r="BM83" s="201">
        <f t="shared" si="97"/>
        <v>-71.586982432427618</v>
      </c>
      <c r="BN83" s="358">
        <v>20775115.959999997</v>
      </c>
      <c r="BO83" s="358">
        <v>16792843.809999999</v>
      </c>
      <c r="BP83" s="236">
        <v>-19.168471346525273</v>
      </c>
      <c r="BQ83" s="359">
        <f t="shared" si="98"/>
        <v>-37183921.469999999</v>
      </c>
      <c r="BR83" s="62">
        <f t="shared" si="99"/>
        <v>0</v>
      </c>
      <c r="BS83" s="188">
        <f t="shared" si="100"/>
        <v>-100</v>
      </c>
      <c r="BT83" s="365">
        <v>26491156.760000002</v>
      </c>
      <c r="BU83" s="365">
        <v>13509319.189999999</v>
      </c>
      <c r="BV83" s="357">
        <f t="shared" si="101"/>
        <v>-49.004419428002358</v>
      </c>
      <c r="BW83" s="63">
        <f t="shared" si="102"/>
        <v>-16408805.510000002</v>
      </c>
      <c r="BX83" s="63">
        <f t="shared" si="103"/>
        <v>0</v>
      </c>
      <c r="BY83" s="64">
        <f t="shared" si="104"/>
        <v>-100</v>
      </c>
      <c r="BZ83" s="365">
        <v>2048484.07</v>
      </c>
      <c r="CA83" s="65">
        <v>2544615</v>
      </c>
      <c r="CB83" s="65">
        <v>4570425</v>
      </c>
      <c r="CC83" s="60">
        <f t="shared" si="105"/>
        <v>4709664</v>
      </c>
      <c r="CD83" s="63"/>
      <c r="CE83" s="63"/>
      <c r="CF83" s="63"/>
      <c r="CG83" s="66"/>
      <c r="CH83" s="63"/>
      <c r="CI83" s="63"/>
      <c r="CJ83" s="63"/>
      <c r="CK83" s="63"/>
      <c r="CL83" s="67">
        <f t="shared" si="106"/>
        <v>3.0465219317678334</v>
      </c>
      <c r="CM83" s="365">
        <v>10082351.25</v>
      </c>
      <c r="CN83" s="365">
        <v>13873188.07</v>
      </c>
      <c r="CO83" s="357">
        <f t="shared" si="107"/>
        <v>37.598737893603939</v>
      </c>
    </row>
    <row r="84" spans="3:93" ht="15.75" hidden="1" customHeight="1" x14ac:dyDescent="0.25">
      <c r="C84" s="350" t="s">
        <v>539</v>
      </c>
      <c r="F84" s="361">
        <v>14619706.023</v>
      </c>
      <c r="G84" s="361">
        <v>20427866.688999999</v>
      </c>
      <c r="H84" s="353">
        <v>19700094.427999999</v>
      </c>
      <c r="I84" s="353">
        <v>30060528.923999999</v>
      </c>
      <c r="J84" s="353">
        <v>17827578.642000001</v>
      </c>
      <c r="K84" s="367">
        <f t="shared" si="76"/>
        <v>-40.694394675914516</v>
      </c>
      <c r="L84" s="355">
        <f t="shared" si="77"/>
        <v>8.1454132466519411</v>
      </c>
      <c r="M84" s="356">
        <v>4024614.6069999998</v>
      </c>
      <c r="N84" s="356">
        <v>6291691.7259999998</v>
      </c>
      <c r="O84" s="357">
        <f t="shared" si="78"/>
        <v>56.330290981324758</v>
      </c>
      <c r="P84" s="196">
        <f t="shared" si="79"/>
        <v>12452473.767000001</v>
      </c>
      <c r="Q84" s="196">
        <f t="shared" si="80"/>
        <v>635576.70200000075</v>
      </c>
      <c r="R84" s="201">
        <f t="shared" si="81"/>
        <v>-94.895980398012739</v>
      </c>
      <c r="S84" s="358">
        <v>8843715.3400000017</v>
      </c>
      <c r="T84" s="358">
        <v>3889945.9170000022</v>
      </c>
      <c r="U84" s="236">
        <v>-56.014573429270939</v>
      </c>
      <c r="V84" s="359">
        <f t="shared" si="82"/>
        <v>-19277086.104000002</v>
      </c>
      <c r="W84" s="62">
        <f t="shared" si="83"/>
        <v>0</v>
      </c>
      <c r="X84" s="188">
        <f t="shared" si="84"/>
        <v>-100</v>
      </c>
      <c r="Y84" s="356">
        <v>16477088.374</v>
      </c>
      <c r="Z84" s="356">
        <v>9386334.5869999994</v>
      </c>
      <c r="AA84" s="357">
        <f t="shared" si="85"/>
        <v>-43.034021703669723</v>
      </c>
      <c r="AB84" s="63">
        <f t="shared" si="86"/>
        <v>-10433370.763999999</v>
      </c>
      <c r="AC84" s="63">
        <f t="shared" si="87"/>
        <v>0</v>
      </c>
      <c r="AD84" s="64">
        <f t="shared" si="88"/>
        <v>-100</v>
      </c>
      <c r="AE84" s="361">
        <v>2018233.3019999999</v>
      </c>
      <c r="AF84" s="65">
        <v>2252234.1919999998</v>
      </c>
      <c r="AG84" s="65">
        <v>2021224.2320000001</v>
      </c>
      <c r="AH84" s="60">
        <f t="shared" si="89"/>
        <v>635576.70200000075</v>
      </c>
      <c r="AI84" s="63"/>
      <c r="AJ84" s="63"/>
      <c r="AK84" s="63"/>
      <c r="AL84" s="66"/>
      <c r="AM84" s="63"/>
      <c r="AN84" s="63"/>
      <c r="AO84" s="63"/>
      <c r="AP84" s="63"/>
      <c r="AQ84" s="67">
        <f t="shared" si="90"/>
        <v>-68.554864327393403</v>
      </c>
      <c r="AR84" s="356">
        <v>6043717.6100000003</v>
      </c>
      <c r="AS84" s="356">
        <v>6927268.4280000003</v>
      </c>
      <c r="AT84" s="357">
        <f t="shared" si="91"/>
        <v>14.619326629987928</v>
      </c>
      <c r="AX84" s="364" t="s">
        <v>539</v>
      </c>
      <c r="BA84" s="352">
        <v>5303923.7869999995</v>
      </c>
      <c r="BB84" s="352">
        <v>7560380.7439999999</v>
      </c>
      <c r="BC84" s="352">
        <v>6624816.477</v>
      </c>
      <c r="BD84" s="352">
        <v>9592841.25</v>
      </c>
      <c r="BE84" s="352">
        <v>4552986.8509999998</v>
      </c>
      <c r="BF84" s="367">
        <f t="shared" si="92"/>
        <v>-52.537660820770903</v>
      </c>
      <c r="BG84" s="355">
        <f t="shared" si="93"/>
        <v>-0.67005769090687295</v>
      </c>
      <c r="BH84" s="365">
        <v>981434.89899999998</v>
      </c>
      <c r="BI84" s="365">
        <v>1952501.5789999999</v>
      </c>
      <c r="BJ84" s="357">
        <f t="shared" si="94"/>
        <v>98.943565282774799</v>
      </c>
      <c r="BK84" s="196">
        <f t="shared" si="95"/>
        <v>4691823.8250000002</v>
      </c>
      <c r="BL84" s="196">
        <f t="shared" si="96"/>
        <v>43380.252000000095</v>
      </c>
      <c r="BM84" s="201">
        <f t="shared" si="97"/>
        <v>-99.075407482931226</v>
      </c>
      <c r="BN84" s="358">
        <v>2774177.5359999994</v>
      </c>
      <c r="BO84" s="358">
        <v>1071428.3150000002</v>
      </c>
      <c r="BP84" s="236">
        <v>-61.378523865316147</v>
      </c>
      <c r="BQ84" s="359">
        <f t="shared" si="98"/>
        <v>-6956778.0999999996</v>
      </c>
      <c r="BR84" s="62">
        <f t="shared" si="99"/>
        <v>0</v>
      </c>
      <c r="BS84" s="188">
        <f t="shared" si="100"/>
        <v>-100</v>
      </c>
      <c r="BT84" s="365">
        <v>5673258.7240000004</v>
      </c>
      <c r="BU84" s="365">
        <v>2308913.733</v>
      </c>
      <c r="BV84" s="357">
        <f t="shared" si="101"/>
        <v>-59.301807914515983</v>
      </c>
      <c r="BW84" s="63">
        <f t="shared" si="102"/>
        <v>-4182600.5640000002</v>
      </c>
      <c r="BX84" s="63">
        <f t="shared" si="103"/>
        <v>0</v>
      </c>
      <c r="BY84" s="64">
        <f t="shared" si="104"/>
        <v>-100</v>
      </c>
      <c r="BZ84" s="365">
        <v>695651.75600000005</v>
      </c>
      <c r="CA84" s="65">
        <v>746324.51600000006</v>
      </c>
      <c r="CB84" s="65">
        <v>510525.3069999998</v>
      </c>
      <c r="CC84" s="60">
        <f t="shared" si="105"/>
        <v>43380.252000000095</v>
      </c>
      <c r="CD84" s="63"/>
      <c r="CE84" s="63"/>
      <c r="CF84" s="63"/>
      <c r="CG84" s="66"/>
      <c r="CH84" s="63"/>
      <c r="CI84" s="63"/>
      <c r="CJ84" s="63"/>
      <c r="CK84" s="63"/>
      <c r="CL84" s="67">
        <f t="shared" si="106"/>
        <v>-91.50282044686179</v>
      </c>
      <c r="CM84" s="365">
        <v>1490658.16</v>
      </c>
      <c r="CN84" s="365">
        <v>1995881.831</v>
      </c>
      <c r="CO84" s="357">
        <f t="shared" si="107"/>
        <v>33.892657925006766</v>
      </c>
    </row>
    <row r="85" spans="3:93" ht="15.75" hidden="1" customHeight="1" x14ac:dyDescent="0.25">
      <c r="C85" s="350" t="s">
        <v>540</v>
      </c>
      <c r="F85" s="361">
        <v>11379612.448999999</v>
      </c>
      <c r="G85" s="361">
        <v>13354943.679</v>
      </c>
      <c r="H85" s="353">
        <v>17062031.657000002</v>
      </c>
      <c r="I85" s="353">
        <v>17821177.925999999</v>
      </c>
      <c r="J85" s="353">
        <v>22038449.581</v>
      </c>
      <c r="K85" s="367">
        <f t="shared" si="76"/>
        <v>23.664382189054191</v>
      </c>
      <c r="L85" s="355">
        <f t="shared" si="77"/>
        <v>17.473564802208202</v>
      </c>
      <c r="M85" s="356">
        <v>5443189.4419999998</v>
      </c>
      <c r="N85" s="356">
        <v>5745652.1239999998</v>
      </c>
      <c r="O85" s="357">
        <f t="shared" si="78"/>
        <v>5.5567178989983059</v>
      </c>
      <c r="P85" s="196">
        <f t="shared" si="79"/>
        <v>2697174.4840000002</v>
      </c>
      <c r="Q85" s="196">
        <f t="shared" si="80"/>
        <v>714874.54999999935</v>
      </c>
      <c r="R85" s="201">
        <f t="shared" si="81"/>
        <v>-73.495428114097521</v>
      </c>
      <c r="S85" s="358">
        <v>4834154.0000000009</v>
      </c>
      <c r="T85" s="358">
        <v>5862477.824</v>
      </c>
      <c r="U85" s="236">
        <v>21.272053476161474</v>
      </c>
      <c r="V85" s="359">
        <f t="shared" si="82"/>
        <v>-4712006.1000000006</v>
      </c>
      <c r="W85" s="62">
        <f t="shared" si="83"/>
        <v>0</v>
      </c>
      <c r="X85" s="188">
        <f t="shared" si="84"/>
        <v>-100</v>
      </c>
      <c r="Y85" s="356">
        <v>8140363.926</v>
      </c>
      <c r="Z85" s="356">
        <v>11168651.944</v>
      </c>
      <c r="AA85" s="357">
        <f t="shared" si="85"/>
        <v>37.200892313029989</v>
      </c>
      <c r="AB85" s="63">
        <f t="shared" si="86"/>
        <v>122147.90000000037</v>
      </c>
      <c r="AC85" s="63">
        <f t="shared" si="87"/>
        <v>0</v>
      </c>
      <c r="AD85" s="64">
        <f t="shared" si="88"/>
        <v>-100</v>
      </c>
      <c r="AE85" s="369">
        <v>2426459.0610000002</v>
      </c>
      <c r="AF85" s="65">
        <v>1640148.1129999999</v>
      </c>
      <c r="AG85" s="65">
        <v>1679044.9499999997</v>
      </c>
      <c r="AH85" s="60">
        <f t="shared" si="89"/>
        <v>714874.54999999935</v>
      </c>
      <c r="AI85" s="63"/>
      <c r="AJ85" s="63"/>
      <c r="AK85" s="63"/>
      <c r="AL85" s="66"/>
      <c r="AM85" s="63"/>
      <c r="AN85" s="63"/>
      <c r="AO85" s="63"/>
      <c r="AP85" s="63"/>
      <c r="AQ85" s="67">
        <f t="shared" si="90"/>
        <v>-57.423739608638854</v>
      </c>
      <c r="AR85" s="356">
        <v>8262511.8260000004</v>
      </c>
      <c r="AS85" s="356">
        <v>6460526.6739999996</v>
      </c>
      <c r="AT85" s="357">
        <f t="shared" si="91"/>
        <v>-21.809168809049286</v>
      </c>
      <c r="AX85" s="364" t="s">
        <v>540</v>
      </c>
      <c r="BA85" s="352">
        <v>18601775.260000002</v>
      </c>
      <c r="BB85" s="352">
        <v>17540605.73</v>
      </c>
      <c r="BC85" s="352">
        <v>42972928.038999997</v>
      </c>
      <c r="BD85" s="352">
        <v>26688361.631999999</v>
      </c>
      <c r="BE85" s="352">
        <v>37710463.954999998</v>
      </c>
      <c r="BF85" s="367">
        <f t="shared" si="92"/>
        <v>41.29928421602407</v>
      </c>
      <c r="BG85" s="355">
        <f t="shared" si="93"/>
        <v>20.118314403624439</v>
      </c>
      <c r="BH85" s="365">
        <v>6987228.7850000001</v>
      </c>
      <c r="BI85" s="365">
        <v>2635153.301</v>
      </c>
      <c r="BJ85" s="357">
        <f t="shared" si="94"/>
        <v>-62.286145450724639</v>
      </c>
      <c r="BK85" s="196">
        <f t="shared" si="95"/>
        <v>2567331.5859999992</v>
      </c>
      <c r="BL85" s="196">
        <f t="shared" si="96"/>
        <v>784784.00000000023</v>
      </c>
      <c r="BM85" s="201">
        <f t="shared" si="97"/>
        <v>-69.431918951196963</v>
      </c>
      <c r="BN85" s="358">
        <v>3653213.4740000013</v>
      </c>
      <c r="BO85" s="358">
        <v>15328674.956999997</v>
      </c>
      <c r="BP85" s="236">
        <v>319.59428503410783</v>
      </c>
      <c r="BQ85" s="359">
        <f t="shared" si="98"/>
        <v>-1874925.5860000011</v>
      </c>
      <c r="BR85" s="62">
        <f t="shared" si="99"/>
        <v>0</v>
      </c>
      <c r="BS85" s="188">
        <f t="shared" si="100"/>
        <v>-100</v>
      </c>
      <c r="BT85" s="365">
        <v>9554560.3709999993</v>
      </c>
      <c r="BU85" s="365">
        <v>15422526.318</v>
      </c>
      <c r="BV85" s="357">
        <f t="shared" si="101"/>
        <v>61.41534219418876</v>
      </c>
      <c r="BW85" s="63">
        <f t="shared" si="102"/>
        <v>1778287.8880000003</v>
      </c>
      <c r="BX85" s="63">
        <f t="shared" si="103"/>
        <v>0</v>
      </c>
      <c r="BY85" s="64">
        <f t="shared" si="104"/>
        <v>-100</v>
      </c>
      <c r="BZ85" s="365">
        <v>1034243.541</v>
      </c>
      <c r="CA85" s="65">
        <v>691629.46</v>
      </c>
      <c r="CB85" s="65">
        <v>909280.3</v>
      </c>
      <c r="CC85" s="60">
        <f t="shared" si="105"/>
        <v>784784.00000000023</v>
      </c>
      <c r="CD85" s="63"/>
      <c r="CE85" s="63"/>
      <c r="CF85" s="63"/>
      <c r="CG85" s="66"/>
      <c r="CH85" s="63"/>
      <c r="CI85" s="63"/>
      <c r="CJ85" s="63"/>
      <c r="CK85" s="63"/>
      <c r="CL85" s="67">
        <f t="shared" si="106"/>
        <v>-13.691740599680847</v>
      </c>
      <c r="CM85" s="365">
        <v>11332848.259</v>
      </c>
      <c r="CN85" s="365">
        <v>3419937.301</v>
      </c>
      <c r="CO85" s="357">
        <f t="shared" si="107"/>
        <v>-69.822791033277525</v>
      </c>
    </row>
    <row r="86" spans="3:93" ht="15.75" hidden="1" customHeight="1" x14ac:dyDescent="0.25">
      <c r="C86" s="350" t="s">
        <v>541</v>
      </c>
      <c r="F86" s="352">
        <v>8296555.6849999996</v>
      </c>
      <c r="G86" s="352">
        <v>11479388.687000001</v>
      </c>
      <c r="H86" s="353">
        <v>10935901.392999999</v>
      </c>
      <c r="I86" s="353">
        <v>16911068.868999999</v>
      </c>
      <c r="J86" s="353">
        <v>19133592.125</v>
      </c>
      <c r="K86" s="367">
        <f t="shared" si="76"/>
        <v>13.142417390743116</v>
      </c>
      <c r="L86" s="355">
        <f t="shared" si="77"/>
        <v>22.858431236531601</v>
      </c>
      <c r="M86" s="356">
        <v>5131272.3020000001</v>
      </c>
      <c r="N86" s="356">
        <v>5431405.9000000004</v>
      </c>
      <c r="O86" s="357">
        <f t="shared" si="78"/>
        <v>5.849106816705441</v>
      </c>
      <c r="P86" s="196">
        <f t="shared" si="79"/>
        <v>3204813.3020000001</v>
      </c>
      <c r="Q86" s="196">
        <f t="shared" si="80"/>
        <v>949457.22999999975</v>
      </c>
      <c r="R86" s="201">
        <f t="shared" si="81"/>
        <v>-70.374023678462649</v>
      </c>
      <c r="S86" s="358">
        <v>4502739.9649999999</v>
      </c>
      <c r="T86" s="358">
        <v>3866366.1400000006</v>
      </c>
      <c r="U86" s="236">
        <v>-14.133035217369017</v>
      </c>
      <c r="V86" s="359">
        <f t="shared" si="82"/>
        <v>-5449976.04</v>
      </c>
      <c r="W86" s="62">
        <f t="shared" si="83"/>
        <v>0</v>
      </c>
      <c r="X86" s="188">
        <f t="shared" si="84"/>
        <v>-100</v>
      </c>
      <c r="Y86" s="356">
        <v>8336085.6040000003</v>
      </c>
      <c r="Z86" s="356">
        <v>10603116.859999999</v>
      </c>
      <c r="AA86" s="357">
        <f t="shared" si="85"/>
        <v>27.195393182049177</v>
      </c>
      <c r="AB86" s="63">
        <f t="shared" si="86"/>
        <v>-947236.07500000019</v>
      </c>
      <c r="AC86" s="63">
        <f t="shared" si="87"/>
        <v>0</v>
      </c>
      <c r="AD86" s="64">
        <f t="shared" si="88"/>
        <v>-100</v>
      </c>
      <c r="AE86" s="361">
        <v>1564813.2</v>
      </c>
      <c r="AF86" s="65">
        <v>1918247.0799999998</v>
      </c>
      <c r="AG86" s="65">
        <v>1948345.6200000003</v>
      </c>
      <c r="AH86" s="60">
        <f t="shared" si="89"/>
        <v>949457.22999999975</v>
      </c>
      <c r="AI86" s="63"/>
      <c r="AJ86" s="63"/>
      <c r="AK86" s="63"/>
      <c r="AL86" s="66"/>
      <c r="AM86" s="63"/>
      <c r="AN86" s="63"/>
      <c r="AO86" s="63"/>
      <c r="AP86" s="63"/>
      <c r="AQ86" s="67">
        <f t="shared" si="90"/>
        <v>-51.268541871949822</v>
      </c>
      <c r="AR86" s="356">
        <v>7388849.5290000001</v>
      </c>
      <c r="AS86" s="356">
        <v>6380863.1299999999</v>
      </c>
      <c r="AT86" s="357">
        <f t="shared" si="91"/>
        <v>-13.641993859041545</v>
      </c>
      <c r="AX86" s="364" t="s">
        <v>541</v>
      </c>
      <c r="BA86" s="352">
        <v>2626376.4640000002</v>
      </c>
      <c r="BB86" s="352">
        <v>3711038.25</v>
      </c>
      <c r="BC86" s="352">
        <v>2754577.236</v>
      </c>
      <c r="BD86" s="352">
        <v>4471681.1050000004</v>
      </c>
      <c r="BE86" s="352">
        <v>5593849.4440000001</v>
      </c>
      <c r="BF86" s="367">
        <f t="shared" si="92"/>
        <v>25.094999232956251</v>
      </c>
      <c r="BG86" s="355">
        <f t="shared" si="93"/>
        <v>18.51362945008961</v>
      </c>
      <c r="BH86" s="365">
        <v>1710438.868</v>
      </c>
      <c r="BI86" s="365">
        <v>1399482.4240000001</v>
      </c>
      <c r="BJ86" s="357">
        <f t="shared" si="94"/>
        <v>-18.179921528771054</v>
      </c>
      <c r="BK86" s="196">
        <f t="shared" si="95"/>
        <v>335038.96699999995</v>
      </c>
      <c r="BL86" s="196">
        <f t="shared" si="96"/>
        <v>140423.40899999999</v>
      </c>
      <c r="BM86" s="201">
        <f t="shared" si="97"/>
        <v>-58.0874397216011</v>
      </c>
      <c r="BN86" s="358">
        <v>1356970.7990000001</v>
      </c>
      <c r="BO86" s="358">
        <v>977599.00799999887</v>
      </c>
      <c r="BP86" s="236">
        <v>-27.957255327791415</v>
      </c>
      <c r="BQ86" s="359">
        <f t="shared" si="98"/>
        <v>-910298.19900000002</v>
      </c>
      <c r="BR86" s="62">
        <f t="shared" si="99"/>
        <v>0</v>
      </c>
      <c r="BS86" s="188">
        <f t="shared" si="100"/>
        <v>-100</v>
      </c>
      <c r="BT86" s="365">
        <v>2045477.835</v>
      </c>
      <c r="BU86" s="365">
        <v>3353180.6030000001</v>
      </c>
      <c r="BV86" s="357">
        <f t="shared" si="101"/>
        <v>63.931407401439778</v>
      </c>
      <c r="BW86" s="63">
        <f t="shared" si="102"/>
        <v>446672.60000000009</v>
      </c>
      <c r="BX86" s="63">
        <f t="shared" si="103"/>
        <v>0</v>
      </c>
      <c r="BY86" s="64">
        <f t="shared" si="104"/>
        <v>-100</v>
      </c>
      <c r="BZ86" s="365">
        <v>381312.96600000001</v>
      </c>
      <c r="CA86" s="65">
        <v>493273.46700000099</v>
      </c>
      <c r="CB86" s="65">
        <v>524895.99099999911</v>
      </c>
      <c r="CC86" s="60">
        <f t="shared" si="105"/>
        <v>140423.40899999999</v>
      </c>
      <c r="CD86" s="63"/>
      <c r="CE86" s="63"/>
      <c r="CF86" s="63"/>
      <c r="CG86" s="66"/>
      <c r="CH86" s="63"/>
      <c r="CI86" s="63"/>
      <c r="CJ86" s="63"/>
      <c r="CK86" s="63"/>
      <c r="CL86" s="67">
        <f t="shared" si="106"/>
        <v>-73.247383975542647</v>
      </c>
      <c r="CM86" s="365">
        <v>2492150.4350000001</v>
      </c>
      <c r="CN86" s="365">
        <v>1539905.8330000001</v>
      </c>
      <c r="CO86" s="357">
        <f t="shared" si="107"/>
        <v>-38.209756065548262</v>
      </c>
    </row>
    <row r="87" spans="3:93" ht="15.75" hidden="1" customHeight="1" x14ac:dyDescent="0.25">
      <c r="C87" s="350" t="s">
        <v>542</v>
      </c>
      <c r="F87" s="352">
        <v>5532320.5199999996</v>
      </c>
      <c r="G87" s="352">
        <v>8826101.6899999995</v>
      </c>
      <c r="H87" s="353">
        <v>12003677.287</v>
      </c>
      <c r="I87" s="353">
        <v>14837310.163000001</v>
      </c>
      <c r="J87" s="353">
        <v>14559756.49</v>
      </c>
      <c r="K87" s="367">
        <f t="shared" si="76"/>
        <v>-1.8706468352474006</v>
      </c>
      <c r="L87" s="355">
        <f t="shared" si="77"/>
        <v>27.82269810409062</v>
      </c>
      <c r="M87" s="356">
        <v>3333535.76</v>
      </c>
      <c r="N87" s="356">
        <v>4639113.4239999996</v>
      </c>
      <c r="O87" s="357">
        <f t="shared" si="78"/>
        <v>39.16495151082465</v>
      </c>
      <c r="P87" s="196">
        <f t="shared" si="79"/>
        <v>4258814.0200000005</v>
      </c>
      <c r="Q87" s="196">
        <f t="shared" si="80"/>
        <v>1661520.7200000002</v>
      </c>
      <c r="R87" s="201">
        <f t="shared" si="81"/>
        <v>-60.986304821077866</v>
      </c>
      <c r="S87" s="358">
        <v>3525965.497</v>
      </c>
      <c r="T87" s="358">
        <v>4210810.7799999993</v>
      </c>
      <c r="U87" s="236">
        <v>19.422915045047571</v>
      </c>
      <c r="V87" s="359">
        <f t="shared" si="82"/>
        <v>-6405597.8570000008</v>
      </c>
      <c r="W87" s="62">
        <f t="shared" si="83"/>
        <v>0</v>
      </c>
      <c r="X87" s="188">
        <f t="shared" si="84"/>
        <v>-100</v>
      </c>
      <c r="Y87" s="356">
        <v>7592349.7800000003</v>
      </c>
      <c r="Z87" s="356">
        <v>6789890.7000000002</v>
      </c>
      <c r="AA87" s="357">
        <f t="shared" si="85"/>
        <v>-10.569311257416805</v>
      </c>
      <c r="AB87" s="63">
        <f t="shared" si="86"/>
        <v>-2879632.3600000003</v>
      </c>
      <c r="AC87" s="63">
        <f t="shared" si="87"/>
        <v>0</v>
      </c>
      <c r="AD87" s="64">
        <f t="shared" si="88"/>
        <v>-100</v>
      </c>
      <c r="AE87" s="361">
        <v>1965893.98</v>
      </c>
      <c r="AF87" s="65">
        <v>996577.1540000001</v>
      </c>
      <c r="AG87" s="65">
        <v>1676642.2899999996</v>
      </c>
      <c r="AH87" s="60">
        <f t="shared" si="89"/>
        <v>1661520.7200000002</v>
      </c>
      <c r="AI87" s="63"/>
      <c r="AJ87" s="63"/>
      <c r="AK87" s="63"/>
      <c r="AL87" s="66"/>
      <c r="AM87" s="63"/>
      <c r="AN87" s="63"/>
      <c r="AO87" s="63"/>
      <c r="AP87" s="63"/>
      <c r="AQ87" s="67">
        <f t="shared" si="90"/>
        <v>-0.90189601504083328</v>
      </c>
      <c r="AR87" s="356">
        <v>4712717.42</v>
      </c>
      <c r="AS87" s="356">
        <v>6300634.1440000003</v>
      </c>
      <c r="AT87" s="357">
        <f t="shared" si="91"/>
        <v>33.694291052995077</v>
      </c>
      <c r="AX87" s="364" t="s">
        <v>542</v>
      </c>
      <c r="BA87" s="352">
        <v>2899344.03</v>
      </c>
      <c r="BB87" s="352">
        <v>3548591.27</v>
      </c>
      <c r="BC87" s="352">
        <v>5997720.5300000003</v>
      </c>
      <c r="BD87" s="352">
        <v>6542761.1600000001</v>
      </c>
      <c r="BE87" s="352">
        <v>5233907.2750000004</v>
      </c>
      <c r="BF87" s="367">
        <f t="shared" si="92"/>
        <v>-20.004610484665768</v>
      </c>
      <c r="BG87" s="355">
        <f t="shared" si="93"/>
        <v>19.639823427923858</v>
      </c>
      <c r="BH87" s="365">
        <v>1204245.9099999999</v>
      </c>
      <c r="BI87" s="365">
        <v>1870495.03</v>
      </c>
      <c r="BJ87" s="357">
        <f t="shared" si="94"/>
        <v>55.325005837055343</v>
      </c>
      <c r="BK87" s="196">
        <f t="shared" si="95"/>
        <v>3071878.8099999996</v>
      </c>
      <c r="BL87" s="196">
        <f t="shared" si="96"/>
        <v>733224.92000000051</v>
      </c>
      <c r="BM87" s="201">
        <f t="shared" si="97"/>
        <v>-76.13105967549545</v>
      </c>
      <c r="BN87" s="358">
        <v>1072717.75</v>
      </c>
      <c r="BO87" s="358">
        <v>1949753.115</v>
      </c>
      <c r="BP87" s="236">
        <v>81.758259803196125</v>
      </c>
      <c r="BQ87" s="359">
        <f t="shared" si="98"/>
        <v>-3788602.6199999992</v>
      </c>
      <c r="BR87" s="62">
        <f t="shared" si="99"/>
        <v>0</v>
      </c>
      <c r="BS87" s="188">
        <f t="shared" si="100"/>
        <v>-100</v>
      </c>
      <c r="BT87" s="365">
        <v>4276124.72</v>
      </c>
      <c r="BU87" s="365">
        <v>2423762.65</v>
      </c>
      <c r="BV87" s="357">
        <f t="shared" si="101"/>
        <v>-43.318710077286987</v>
      </c>
      <c r="BW87" s="63">
        <f t="shared" si="102"/>
        <v>-2715884.8699999996</v>
      </c>
      <c r="BX87" s="63">
        <f t="shared" si="103"/>
        <v>0</v>
      </c>
      <c r="BY87" s="64">
        <f t="shared" si="104"/>
        <v>-100</v>
      </c>
      <c r="BZ87" s="365">
        <v>838158.83</v>
      </c>
      <c r="CA87" s="65">
        <v>321571.11</v>
      </c>
      <c r="CB87" s="65">
        <v>710765.09</v>
      </c>
      <c r="CC87" s="60">
        <f t="shared" si="105"/>
        <v>733224.92000000051</v>
      </c>
      <c r="CD87" s="63"/>
      <c r="CE87" s="63"/>
      <c r="CF87" s="63"/>
      <c r="CG87" s="66"/>
      <c r="CH87" s="63"/>
      <c r="CI87" s="63"/>
      <c r="CJ87" s="63"/>
      <c r="CK87" s="63"/>
      <c r="CL87" s="67">
        <f t="shared" si="106"/>
        <v>3.1599512013175186</v>
      </c>
      <c r="CM87" s="365">
        <v>1560239.85</v>
      </c>
      <c r="CN87" s="365">
        <v>2603719.9500000002</v>
      </c>
      <c r="CO87" s="357">
        <f t="shared" si="107"/>
        <v>66.87946728190542</v>
      </c>
    </row>
    <row r="88" spans="3:93" ht="15.75" hidden="1" customHeight="1" x14ac:dyDescent="0.25">
      <c r="C88" s="350" t="s">
        <v>543</v>
      </c>
      <c r="F88" s="352">
        <v>8648580.0690000001</v>
      </c>
      <c r="G88" s="352">
        <v>10050755.199999999</v>
      </c>
      <c r="H88" s="353">
        <v>5049304.28</v>
      </c>
      <c r="I88" s="353">
        <v>13930608.84</v>
      </c>
      <c r="J88" s="353">
        <v>13016649.062000001</v>
      </c>
      <c r="K88" s="367">
        <f t="shared" si="76"/>
        <v>-6.56080282274295</v>
      </c>
      <c r="L88" s="355">
        <f t="shared" si="77"/>
        <v>12.121272322516717</v>
      </c>
      <c r="M88" s="356">
        <v>3329168.02</v>
      </c>
      <c r="N88" s="356">
        <v>3240121.52</v>
      </c>
      <c r="O88" s="357">
        <f t="shared" si="78"/>
        <v>-2.6747373357262996</v>
      </c>
      <c r="P88" s="196">
        <f t="shared" si="79"/>
        <v>4084044.9600000004</v>
      </c>
      <c r="Q88" s="196">
        <f t="shared" si="80"/>
        <v>2879497.75</v>
      </c>
      <c r="R88" s="201">
        <f t="shared" si="81"/>
        <v>-29.49397525731451</v>
      </c>
      <c r="S88" s="358">
        <v>3772110.0700000003</v>
      </c>
      <c r="T88" s="358">
        <v>4122786.4099999992</v>
      </c>
      <c r="U88" s="236">
        <v>9.2965563966164684</v>
      </c>
      <c r="V88" s="359">
        <f t="shared" si="82"/>
        <v>-7153209.2100000009</v>
      </c>
      <c r="W88" s="62">
        <f t="shared" si="83"/>
        <v>0</v>
      </c>
      <c r="X88" s="188">
        <f t="shared" si="84"/>
        <v>-100</v>
      </c>
      <c r="Y88" s="356">
        <v>7413212.9800000004</v>
      </c>
      <c r="Z88" s="356">
        <v>5375140.9800000004</v>
      </c>
      <c r="AA88" s="357">
        <f t="shared" si="85"/>
        <v>-27.492424748870491</v>
      </c>
      <c r="AB88" s="63">
        <f t="shared" si="86"/>
        <v>-3381099.1400000006</v>
      </c>
      <c r="AC88" s="63">
        <f t="shared" si="87"/>
        <v>0</v>
      </c>
      <c r="AD88" s="64">
        <f t="shared" si="88"/>
        <v>-100</v>
      </c>
      <c r="AE88" s="361">
        <v>941653.21</v>
      </c>
      <c r="AF88" s="65">
        <v>17214.340000000084</v>
      </c>
      <c r="AG88" s="65">
        <v>2281253.9699999997</v>
      </c>
      <c r="AH88" s="60">
        <f t="shared" si="89"/>
        <v>2879497.75</v>
      </c>
      <c r="AI88" s="63"/>
      <c r="AJ88" s="63"/>
      <c r="AK88" s="63"/>
      <c r="AL88" s="66"/>
      <c r="AM88" s="63"/>
      <c r="AN88" s="63"/>
      <c r="AO88" s="63"/>
      <c r="AP88" s="63"/>
      <c r="AQ88" s="67">
        <f t="shared" si="90"/>
        <v>26.224339239177318</v>
      </c>
      <c r="AR88" s="356">
        <v>4032113.84</v>
      </c>
      <c r="AS88" s="356">
        <v>6119619.2699999996</v>
      </c>
      <c r="AT88" s="357">
        <f t="shared" si="91"/>
        <v>51.771986427843508</v>
      </c>
      <c r="AX88" s="364" t="s">
        <v>543</v>
      </c>
      <c r="BA88" s="352">
        <v>10166284.52</v>
      </c>
      <c r="BB88" s="352">
        <v>11845122.32</v>
      </c>
      <c r="BC88" s="352">
        <v>3709131.05</v>
      </c>
      <c r="BD88" s="352">
        <v>13635851.578</v>
      </c>
      <c r="BE88" s="352">
        <v>12510709.956</v>
      </c>
      <c r="BF88" s="367">
        <f t="shared" si="92"/>
        <v>-8.2513484072773</v>
      </c>
      <c r="BG88" s="355">
        <f t="shared" si="93"/>
        <v>5.7153886332883133</v>
      </c>
      <c r="BH88" s="365">
        <v>4130768.4010000001</v>
      </c>
      <c r="BI88" s="365">
        <v>1968491.5649999999</v>
      </c>
      <c r="BJ88" s="357">
        <f t="shared" si="94"/>
        <v>-52.345632243060244</v>
      </c>
      <c r="BK88" s="196">
        <f t="shared" si="95"/>
        <v>3586458.747</v>
      </c>
      <c r="BL88" s="196">
        <f t="shared" si="96"/>
        <v>1966371.6400000001</v>
      </c>
      <c r="BM88" s="201">
        <f t="shared" si="97"/>
        <v>-45.17233352691342</v>
      </c>
      <c r="BN88" s="358">
        <v>3543186.6199999992</v>
      </c>
      <c r="BO88" s="358">
        <v>3243038.5100000002</v>
      </c>
      <c r="BP88" s="236">
        <v>-8.4711346646482593</v>
      </c>
      <c r="BQ88" s="359">
        <f t="shared" si="98"/>
        <v>-6325833.0769999996</v>
      </c>
      <c r="BR88" s="62">
        <f t="shared" si="99"/>
        <v>0</v>
      </c>
      <c r="BS88" s="188">
        <f t="shared" si="100"/>
        <v>-100</v>
      </c>
      <c r="BT88" s="365">
        <v>7717227.148</v>
      </c>
      <c r="BU88" s="365">
        <v>6071226.5939999996</v>
      </c>
      <c r="BV88" s="357">
        <f t="shared" si="101"/>
        <v>-21.328911569313838</v>
      </c>
      <c r="BW88" s="63">
        <f t="shared" si="102"/>
        <v>-2782646.4570000004</v>
      </c>
      <c r="BX88" s="63">
        <f t="shared" si="103"/>
        <v>0</v>
      </c>
      <c r="BY88" s="64">
        <f t="shared" si="104"/>
        <v>-100</v>
      </c>
      <c r="BZ88" s="365">
        <v>703048.52500000002</v>
      </c>
      <c r="CA88" s="65">
        <v>21036.5</v>
      </c>
      <c r="CB88" s="65">
        <v>1244406.54</v>
      </c>
      <c r="CC88" s="60">
        <f t="shared" si="105"/>
        <v>1966371.6400000001</v>
      </c>
      <c r="CD88" s="63"/>
      <c r="CE88" s="63"/>
      <c r="CF88" s="63"/>
      <c r="CG88" s="66"/>
      <c r="CH88" s="63"/>
      <c r="CI88" s="63"/>
      <c r="CJ88" s="63"/>
      <c r="CK88" s="63"/>
      <c r="CL88" s="67">
        <f t="shared" si="106"/>
        <v>58.016819808741928</v>
      </c>
      <c r="CM88" s="365">
        <v>4934580.6909999996</v>
      </c>
      <c r="CN88" s="365">
        <v>3934863.2050000001</v>
      </c>
      <c r="CO88" s="357">
        <f t="shared" si="107"/>
        <v>-20.259421186958146</v>
      </c>
    </row>
    <row r="89" spans="3:93" ht="15.75" hidden="1" customHeight="1" x14ac:dyDescent="0.25">
      <c r="C89" s="350" t="s">
        <v>544</v>
      </c>
      <c r="F89" s="352">
        <v>22993923.322000001</v>
      </c>
      <c r="G89" s="352">
        <v>28806760.897999998</v>
      </c>
      <c r="H89" s="353">
        <v>30327992.213</v>
      </c>
      <c r="I89" s="353">
        <v>24062773.635000002</v>
      </c>
      <c r="J89" s="353">
        <v>18651702.522</v>
      </c>
      <c r="K89" s="367">
        <f t="shared" si="76"/>
        <v>-22.487312539604503</v>
      </c>
      <c r="L89" s="355">
        <f t="shared" si="77"/>
        <v>-5.8096943808416768</v>
      </c>
      <c r="M89" s="356">
        <v>4967002.7340000002</v>
      </c>
      <c r="N89" s="356">
        <v>4574870.3909999998</v>
      </c>
      <c r="O89" s="357">
        <f t="shared" si="78"/>
        <v>-7.8947478791542842</v>
      </c>
      <c r="P89" s="196">
        <f t="shared" si="79"/>
        <v>9281474.6160000004</v>
      </c>
      <c r="Q89" s="196">
        <f t="shared" si="80"/>
        <v>1266656.3299999998</v>
      </c>
      <c r="R89" s="201">
        <f t="shared" si="81"/>
        <v>-86.352854665825873</v>
      </c>
      <c r="S89" s="358">
        <v>4703247.3530000029</v>
      </c>
      <c r="T89" s="358">
        <v>4488782.0009999992</v>
      </c>
      <c r="U89" s="236">
        <v>-4.5599420124736856</v>
      </c>
      <c r="V89" s="359">
        <f t="shared" si="82"/>
        <v>-12278594.624000004</v>
      </c>
      <c r="W89" s="62">
        <f t="shared" si="83"/>
        <v>0</v>
      </c>
      <c r="X89" s="188">
        <f t="shared" si="84"/>
        <v>-100</v>
      </c>
      <c r="Y89" s="356">
        <v>14248477.35</v>
      </c>
      <c r="Z89" s="356">
        <v>9600321.8200000003</v>
      </c>
      <c r="AA89" s="357">
        <f t="shared" si="85"/>
        <v>-32.622121057728314</v>
      </c>
      <c r="AB89" s="63">
        <f t="shared" si="86"/>
        <v>-7575347.2709999997</v>
      </c>
      <c r="AC89" s="63">
        <f t="shared" si="87"/>
        <v>0</v>
      </c>
      <c r="AD89" s="64">
        <f t="shared" si="88"/>
        <v>-100</v>
      </c>
      <c r="AE89" s="361">
        <v>1803325.6629999999</v>
      </c>
      <c r="AF89" s="65">
        <v>1405152.5489999999</v>
      </c>
      <c r="AG89" s="65">
        <v>1366392.1790000002</v>
      </c>
      <c r="AH89" s="60">
        <f t="shared" si="89"/>
        <v>1266656.3299999998</v>
      </c>
      <c r="AI89" s="63"/>
      <c r="AJ89" s="63"/>
      <c r="AK89" s="63"/>
      <c r="AL89" s="66"/>
      <c r="AM89" s="63"/>
      <c r="AN89" s="63"/>
      <c r="AO89" s="63"/>
      <c r="AP89" s="63"/>
      <c r="AQ89" s="67">
        <f t="shared" si="90"/>
        <v>-7.2992110561546459</v>
      </c>
      <c r="AR89" s="356">
        <v>6673130.0789999999</v>
      </c>
      <c r="AS89" s="356">
        <v>5841526.7209999999</v>
      </c>
      <c r="AT89" s="357">
        <f t="shared" si="91"/>
        <v>-12.461968344016151</v>
      </c>
      <c r="AX89" s="364" t="s">
        <v>544</v>
      </c>
      <c r="BA89" s="352">
        <v>9364269.0299999993</v>
      </c>
      <c r="BB89" s="352">
        <v>10545083.002</v>
      </c>
      <c r="BC89" s="352">
        <v>8336787.6840000004</v>
      </c>
      <c r="BD89" s="352">
        <v>5643333.0010000002</v>
      </c>
      <c r="BE89" s="352">
        <v>4835197.1090000002</v>
      </c>
      <c r="BF89" s="367">
        <f t="shared" si="92"/>
        <v>-14.320187943132154</v>
      </c>
      <c r="BG89" s="355">
        <f t="shared" si="93"/>
        <v>-17.693027429886584</v>
      </c>
      <c r="BH89" s="365">
        <v>1649972.7849999999</v>
      </c>
      <c r="BI89" s="365">
        <v>948631.777</v>
      </c>
      <c r="BJ89" s="357">
        <f t="shared" si="94"/>
        <v>-42.506216731326262</v>
      </c>
      <c r="BK89" s="196">
        <f t="shared" si="95"/>
        <v>1800531.2830000001</v>
      </c>
      <c r="BL89" s="196">
        <f t="shared" si="96"/>
        <v>102580.03000000003</v>
      </c>
      <c r="BM89" s="201">
        <f t="shared" si="97"/>
        <v>-94.30279101682234</v>
      </c>
      <c r="BN89" s="358">
        <v>806303.42399999965</v>
      </c>
      <c r="BO89" s="358">
        <v>865539.26700000023</v>
      </c>
      <c r="BP89" s="236">
        <v>7.3465944998889894</v>
      </c>
      <c r="BQ89" s="359">
        <f t="shared" si="98"/>
        <v>-1937386.0759999994</v>
      </c>
      <c r="BR89" s="62">
        <f t="shared" si="99"/>
        <v>0</v>
      </c>
      <c r="BS89" s="188">
        <f t="shared" si="100"/>
        <v>-100</v>
      </c>
      <c r="BT89" s="365">
        <v>3450504.068</v>
      </c>
      <c r="BU89" s="365">
        <v>2949171.1680000001</v>
      </c>
      <c r="BV89" s="357">
        <f t="shared" si="101"/>
        <v>-14.52926558323362</v>
      </c>
      <c r="BW89" s="63">
        <f t="shared" si="102"/>
        <v>-1131082.6519999998</v>
      </c>
      <c r="BX89" s="63">
        <f t="shared" si="103"/>
        <v>0</v>
      </c>
      <c r="BY89" s="64">
        <f t="shared" si="104"/>
        <v>-100</v>
      </c>
      <c r="BZ89" s="365">
        <v>301315.84499999997</v>
      </c>
      <c r="CA89" s="65">
        <v>434726.25400000007</v>
      </c>
      <c r="CB89" s="65">
        <v>212589.67799999996</v>
      </c>
      <c r="CC89" s="60">
        <f t="shared" si="105"/>
        <v>102580.03000000003</v>
      </c>
      <c r="CD89" s="63"/>
      <c r="CE89" s="63"/>
      <c r="CF89" s="63"/>
      <c r="CG89" s="66"/>
      <c r="CH89" s="63"/>
      <c r="CI89" s="63"/>
      <c r="CJ89" s="63"/>
      <c r="CK89" s="63"/>
      <c r="CL89" s="67">
        <f t="shared" si="106"/>
        <v>-51.747407980927441</v>
      </c>
      <c r="CM89" s="365">
        <v>2319421.4160000002</v>
      </c>
      <c r="CN89" s="365">
        <v>1051211.807</v>
      </c>
      <c r="CO89" s="357">
        <f t="shared" si="107"/>
        <v>-54.67784337298712</v>
      </c>
    </row>
    <row r="90" spans="3:93" ht="15.75" hidden="1" customHeight="1" x14ac:dyDescent="0.25">
      <c r="C90" s="350" t="s">
        <v>545</v>
      </c>
      <c r="F90" s="352">
        <v>7840527.0089999996</v>
      </c>
      <c r="G90" s="352">
        <v>6656940.9230000004</v>
      </c>
      <c r="H90" s="353">
        <v>12301654.013</v>
      </c>
      <c r="I90" s="353">
        <v>16015969.119999999</v>
      </c>
      <c r="J90" s="353">
        <v>16166136.259</v>
      </c>
      <c r="K90" s="367">
        <f t="shared" si="76"/>
        <v>0.9376088195155089</v>
      </c>
      <c r="L90" s="355">
        <f t="shared" si="77"/>
        <v>26.176956594602416</v>
      </c>
      <c r="M90" s="356">
        <v>3950219.3119999999</v>
      </c>
      <c r="N90" s="356">
        <v>4248776.0199999996</v>
      </c>
      <c r="O90" s="357">
        <f t="shared" si="78"/>
        <v>7.5579780366381755</v>
      </c>
      <c r="P90" s="196">
        <f t="shared" si="79"/>
        <v>5823768.4779999992</v>
      </c>
      <c r="Q90" s="196">
        <f t="shared" si="80"/>
        <v>1442795.6560000004</v>
      </c>
      <c r="R90" s="201">
        <f t="shared" si="81"/>
        <v>-75.225738086080554</v>
      </c>
      <c r="S90" s="358">
        <v>2939409.5780000016</v>
      </c>
      <c r="T90" s="358">
        <v>3474966.1209999984</v>
      </c>
      <c r="U90" s="236">
        <v>18.219867928864609</v>
      </c>
      <c r="V90" s="359">
        <f t="shared" si="82"/>
        <v>-6641033.9960000003</v>
      </c>
      <c r="W90" s="62">
        <f t="shared" si="83"/>
        <v>0</v>
      </c>
      <c r="X90" s="188">
        <f t="shared" si="84"/>
        <v>-100</v>
      </c>
      <c r="Y90" s="356">
        <v>9773987.7899999991</v>
      </c>
      <c r="Z90" s="356">
        <v>8574563.273</v>
      </c>
      <c r="AA90" s="357">
        <f t="shared" si="85"/>
        <v>-12.271598274628079</v>
      </c>
      <c r="AB90" s="63">
        <f t="shared" si="86"/>
        <v>-3701624.4179999987</v>
      </c>
      <c r="AC90" s="63">
        <f t="shared" si="87"/>
        <v>0</v>
      </c>
      <c r="AD90" s="64">
        <f t="shared" si="88"/>
        <v>-100</v>
      </c>
      <c r="AE90" s="361">
        <v>593961.01100000006</v>
      </c>
      <c r="AF90" s="65">
        <v>1376058.4100000001</v>
      </c>
      <c r="AG90" s="65">
        <v>2278756.5989999995</v>
      </c>
      <c r="AH90" s="60">
        <f t="shared" si="89"/>
        <v>1442795.6560000004</v>
      </c>
      <c r="AI90" s="63"/>
      <c r="AJ90" s="63"/>
      <c r="AK90" s="63"/>
      <c r="AL90" s="66"/>
      <c r="AM90" s="63"/>
      <c r="AN90" s="63"/>
      <c r="AO90" s="63"/>
      <c r="AP90" s="63"/>
      <c r="AQ90" s="67">
        <f t="shared" si="90"/>
        <v>-36.684959831464617</v>
      </c>
      <c r="AR90" s="356">
        <v>6072363.3720000004</v>
      </c>
      <c r="AS90" s="356">
        <v>5691571.676</v>
      </c>
      <c r="AT90" s="357">
        <f t="shared" si="91"/>
        <v>-6.270897715967588</v>
      </c>
      <c r="AX90" s="364" t="s">
        <v>545</v>
      </c>
      <c r="BA90" s="352">
        <v>5937536.29</v>
      </c>
      <c r="BB90" s="352">
        <v>3970447.443</v>
      </c>
      <c r="BC90" s="352">
        <v>3845410.79</v>
      </c>
      <c r="BD90" s="352">
        <v>4558111.7309999997</v>
      </c>
      <c r="BE90" s="352">
        <v>4166623.6359999999</v>
      </c>
      <c r="BF90" s="367">
        <f t="shared" si="92"/>
        <v>-8.5888218214894785</v>
      </c>
      <c r="BG90" s="355">
        <f t="shared" si="93"/>
        <v>-5.5438693965862456</v>
      </c>
      <c r="BH90" s="365">
        <v>1203707.6769999999</v>
      </c>
      <c r="BI90" s="365">
        <v>2307317.9190000002</v>
      </c>
      <c r="BJ90" s="357">
        <f t="shared" si="94"/>
        <v>91.684240541734155</v>
      </c>
      <c r="BK90" s="196">
        <f t="shared" si="95"/>
        <v>1319120.5940000003</v>
      </c>
      <c r="BL90" s="196">
        <f t="shared" si="96"/>
        <v>269493.13099999947</v>
      </c>
      <c r="BM90" s="201">
        <f t="shared" si="97"/>
        <v>-79.570243067556916</v>
      </c>
      <c r="BN90" s="358">
        <v>1059134.0309999997</v>
      </c>
      <c r="BO90" s="358">
        <v>726482.90900000022</v>
      </c>
      <c r="BP90" s="236">
        <v>-31.407840014914939</v>
      </c>
      <c r="BQ90" s="359">
        <f t="shared" si="98"/>
        <v>-1858010.9719999998</v>
      </c>
      <c r="BR90" s="62">
        <f t="shared" si="99"/>
        <v>0</v>
      </c>
      <c r="BS90" s="188">
        <f t="shared" si="100"/>
        <v>-100</v>
      </c>
      <c r="BT90" s="365">
        <v>2522828.2710000002</v>
      </c>
      <c r="BU90" s="365">
        <v>2401592.11</v>
      </c>
      <c r="BV90" s="357">
        <f t="shared" si="101"/>
        <v>-4.8055653408364831</v>
      </c>
      <c r="BW90" s="63">
        <f t="shared" si="102"/>
        <v>-798876.94100000011</v>
      </c>
      <c r="BX90" s="63">
        <f t="shared" si="103"/>
        <v>0</v>
      </c>
      <c r="BY90" s="64">
        <f t="shared" si="104"/>
        <v>-100</v>
      </c>
      <c r="BZ90" s="365">
        <v>168944.99100000001</v>
      </c>
      <c r="CA90" s="65">
        <v>1682848.8930000002</v>
      </c>
      <c r="CB90" s="65">
        <v>455524.03500000003</v>
      </c>
      <c r="CC90" s="60">
        <f t="shared" si="105"/>
        <v>269493.13099999947</v>
      </c>
      <c r="CD90" s="63"/>
      <c r="CE90" s="63"/>
      <c r="CF90" s="63"/>
      <c r="CG90" s="66"/>
      <c r="CH90" s="63"/>
      <c r="CI90" s="63"/>
      <c r="CJ90" s="63"/>
      <c r="CK90" s="63"/>
      <c r="CL90" s="67">
        <f t="shared" si="106"/>
        <v>-40.83887779928024</v>
      </c>
      <c r="CM90" s="365">
        <v>1723951.33</v>
      </c>
      <c r="CN90" s="365">
        <v>2576811.0499999998</v>
      </c>
      <c r="CO90" s="357">
        <f t="shared" si="107"/>
        <v>49.471217960660155</v>
      </c>
    </row>
    <row r="91" spans="3:93" ht="15.75" hidden="1" customHeight="1" x14ac:dyDescent="0.25">
      <c r="C91" s="350" t="s">
        <v>546</v>
      </c>
      <c r="F91" s="352">
        <v>20740342.197000001</v>
      </c>
      <c r="G91" s="352">
        <v>17669013.447999999</v>
      </c>
      <c r="H91" s="353">
        <v>15561063.994999999</v>
      </c>
      <c r="I91" s="353">
        <v>17753316.857999999</v>
      </c>
      <c r="J91" s="353">
        <v>11855791.102</v>
      </c>
      <c r="K91" s="367">
        <f t="shared" si="76"/>
        <v>-33.219289686380243</v>
      </c>
      <c r="L91" s="355">
        <f t="shared" si="77"/>
        <v>-10.539845374405104</v>
      </c>
      <c r="M91" s="356">
        <v>2856007.97</v>
      </c>
      <c r="N91" s="356">
        <v>4567340.9850000003</v>
      </c>
      <c r="O91" s="357">
        <f t="shared" si="78"/>
        <v>59.920456559510228</v>
      </c>
      <c r="P91" s="196">
        <f t="shared" si="79"/>
        <v>5324113.4719999991</v>
      </c>
      <c r="Q91" s="196">
        <f t="shared" si="80"/>
        <v>871679.44199999957</v>
      </c>
      <c r="R91" s="201">
        <f t="shared" si="81"/>
        <v>-83.627707287152276</v>
      </c>
      <c r="S91" s="358">
        <v>3584386.7699999996</v>
      </c>
      <c r="T91" s="358">
        <v>3000688.4499999993</v>
      </c>
      <c r="U91" s="236">
        <v>-16.284468096058742</v>
      </c>
      <c r="V91" s="359">
        <f t="shared" si="82"/>
        <v>-8456340.3919999991</v>
      </c>
      <c r="W91" s="62">
        <f t="shared" si="83"/>
        <v>0</v>
      </c>
      <c r="X91" s="188">
        <f t="shared" si="84"/>
        <v>-100</v>
      </c>
      <c r="Y91" s="356">
        <v>8180121.4419999998</v>
      </c>
      <c r="Z91" s="356">
        <v>4701642.0839999998</v>
      </c>
      <c r="AA91" s="357">
        <f t="shared" si="85"/>
        <v>-42.523566216756912</v>
      </c>
      <c r="AB91" s="63">
        <f t="shared" si="86"/>
        <v>-4871953.6219999995</v>
      </c>
      <c r="AC91" s="63">
        <f t="shared" si="87"/>
        <v>0</v>
      </c>
      <c r="AD91" s="64">
        <f t="shared" si="88"/>
        <v>-100</v>
      </c>
      <c r="AE91" s="361">
        <v>1488267.2139999999</v>
      </c>
      <c r="AF91" s="65">
        <v>889428.03300000005</v>
      </c>
      <c r="AG91" s="65">
        <v>2189645.7380000008</v>
      </c>
      <c r="AH91" s="60">
        <f t="shared" si="89"/>
        <v>871679.44199999957</v>
      </c>
      <c r="AI91" s="63"/>
      <c r="AJ91" s="63"/>
      <c r="AK91" s="63"/>
      <c r="AL91" s="66"/>
      <c r="AM91" s="63"/>
      <c r="AN91" s="63"/>
      <c r="AO91" s="63"/>
      <c r="AP91" s="63"/>
      <c r="AQ91" s="67">
        <f t="shared" si="90"/>
        <v>-60.190846086537164</v>
      </c>
      <c r="AR91" s="356">
        <v>3308167.82</v>
      </c>
      <c r="AS91" s="356">
        <v>5439020.4270000001</v>
      </c>
      <c r="AT91" s="357">
        <f t="shared" si="91"/>
        <v>64.411865508080552</v>
      </c>
      <c r="AX91" s="364" t="s">
        <v>546</v>
      </c>
      <c r="BA91" s="352">
        <v>80543202.030000001</v>
      </c>
      <c r="BB91" s="352">
        <v>3699496.0669999998</v>
      </c>
      <c r="BC91" s="352">
        <v>36656314.813000001</v>
      </c>
      <c r="BD91" s="352">
        <v>4940089.1030000001</v>
      </c>
      <c r="BE91" s="352">
        <v>4234359.4160000002</v>
      </c>
      <c r="BF91" s="367">
        <f t="shared" si="92"/>
        <v>-14.285768379591108</v>
      </c>
      <c r="BG91" s="355">
        <f t="shared" si="93"/>
        <v>-42.890154311295206</v>
      </c>
      <c r="BH91" s="365">
        <v>1023063.143</v>
      </c>
      <c r="BI91" s="365">
        <v>1940507.6580000001</v>
      </c>
      <c r="BJ91" s="357">
        <f t="shared" si="94"/>
        <v>89.67623565342339</v>
      </c>
      <c r="BK91" s="196">
        <f t="shared" si="95"/>
        <v>1762679.88</v>
      </c>
      <c r="BL91" s="196">
        <f t="shared" si="96"/>
        <v>266822.56200000015</v>
      </c>
      <c r="BM91" s="201">
        <f t="shared" si="97"/>
        <v>-84.86267614287398</v>
      </c>
      <c r="BN91" s="358">
        <v>1092074.3799999997</v>
      </c>
      <c r="BO91" s="358">
        <v>931176.39000000048</v>
      </c>
      <c r="BP91" s="236">
        <v>-14.733244634857126</v>
      </c>
      <c r="BQ91" s="359">
        <f t="shared" si="98"/>
        <v>-2506217.2299999995</v>
      </c>
      <c r="BR91" s="62">
        <f t="shared" si="99"/>
        <v>0</v>
      </c>
      <c r="BS91" s="188">
        <f t="shared" si="100"/>
        <v>-100</v>
      </c>
      <c r="BT91" s="365">
        <v>2785743.023</v>
      </c>
      <c r="BU91" s="365">
        <v>1925198.179</v>
      </c>
      <c r="BV91" s="357">
        <f t="shared" si="101"/>
        <v>-30.891034704029124</v>
      </c>
      <c r="BW91" s="63">
        <f t="shared" si="102"/>
        <v>-1414142.85</v>
      </c>
      <c r="BX91" s="63">
        <f t="shared" si="103"/>
        <v>0</v>
      </c>
      <c r="BY91" s="64">
        <f t="shared" si="104"/>
        <v>-100</v>
      </c>
      <c r="BZ91" s="365">
        <v>542341.13199999998</v>
      </c>
      <c r="CA91" s="65">
        <v>515983.27600000007</v>
      </c>
      <c r="CB91" s="65">
        <v>882183.25</v>
      </c>
      <c r="CC91" s="60">
        <f t="shared" si="105"/>
        <v>266822.56200000015</v>
      </c>
      <c r="CD91" s="63"/>
      <c r="CE91" s="63"/>
      <c r="CF91" s="63"/>
      <c r="CG91" s="66"/>
      <c r="CH91" s="63"/>
      <c r="CI91" s="63"/>
      <c r="CJ91" s="63"/>
      <c r="CK91" s="63"/>
      <c r="CL91" s="67">
        <f t="shared" si="106"/>
        <v>-69.754292886426924</v>
      </c>
      <c r="CM91" s="365">
        <v>1371600.173</v>
      </c>
      <c r="CN91" s="365">
        <v>2207330.2200000002</v>
      </c>
      <c r="CO91" s="357">
        <f t="shared" si="107"/>
        <v>60.931025196072227</v>
      </c>
    </row>
    <row r="92" spans="3:93" ht="15.75" hidden="1" customHeight="1" x14ac:dyDescent="0.25">
      <c r="C92" s="350" t="s">
        <v>547</v>
      </c>
      <c r="F92" s="352">
        <v>17252822.620000001</v>
      </c>
      <c r="G92" s="352">
        <v>9922117.3369999994</v>
      </c>
      <c r="H92" s="353">
        <v>10288748.189999999</v>
      </c>
      <c r="I92" s="353">
        <v>15853589.501</v>
      </c>
      <c r="J92" s="353">
        <v>16050752.890000001</v>
      </c>
      <c r="K92" s="367">
        <f t="shared" si="76"/>
        <v>1.2436514076989562</v>
      </c>
      <c r="L92" s="355">
        <f t="shared" si="77"/>
        <v>3.2950179099580339</v>
      </c>
      <c r="M92" s="356">
        <v>7432004.1699999999</v>
      </c>
      <c r="N92" s="356">
        <v>3618607.01</v>
      </c>
      <c r="O92" s="357">
        <f t="shared" si="78"/>
        <v>-51.310481974608479</v>
      </c>
      <c r="P92" s="196">
        <f t="shared" si="79"/>
        <v>922535.59100000001</v>
      </c>
      <c r="Q92" s="196">
        <f t="shared" si="80"/>
        <v>1717043.7999999996</v>
      </c>
      <c r="R92" s="201">
        <f t="shared" si="81"/>
        <v>86.122228426848807</v>
      </c>
      <c r="S92" s="358">
        <v>3974127.94</v>
      </c>
      <c r="T92" s="358">
        <v>2116148.84</v>
      </c>
      <c r="U92" s="236">
        <v>-46.75186929185778</v>
      </c>
      <c r="V92" s="359">
        <f t="shared" si="82"/>
        <v>-3835675.5109999999</v>
      </c>
      <c r="W92" s="62">
        <f t="shared" si="83"/>
        <v>0</v>
      </c>
      <c r="X92" s="188">
        <f t="shared" si="84"/>
        <v>-100</v>
      </c>
      <c r="Y92" s="356">
        <v>8354539.7609999999</v>
      </c>
      <c r="Z92" s="356">
        <v>10310259.66</v>
      </c>
      <c r="AA92" s="357">
        <f t="shared" si="85"/>
        <v>23.409068062965442</v>
      </c>
      <c r="AB92" s="63">
        <f t="shared" si="86"/>
        <v>138452.42899999954</v>
      </c>
      <c r="AC92" s="63">
        <f t="shared" si="87"/>
        <v>0</v>
      </c>
      <c r="AD92" s="64">
        <f t="shared" si="88"/>
        <v>-100</v>
      </c>
      <c r="AE92" s="361">
        <v>1225962.1399999999</v>
      </c>
      <c r="AF92" s="65">
        <v>1717156.3500000003</v>
      </c>
      <c r="AG92" s="65">
        <v>675488.51999999955</v>
      </c>
      <c r="AH92" s="60">
        <f t="shared" si="89"/>
        <v>1717043.7999999996</v>
      </c>
      <c r="AI92" s="63"/>
      <c r="AJ92" s="63"/>
      <c r="AK92" s="63"/>
      <c r="AL92" s="66"/>
      <c r="AM92" s="63"/>
      <c r="AN92" s="63"/>
      <c r="AO92" s="63"/>
      <c r="AP92" s="63"/>
      <c r="AQ92" s="67">
        <f t="shared" si="90"/>
        <v>154.19289139066356</v>
      </c>
      <c r="AR92" s="356">
        <v>8492992.1899999995</v>
      </c>
      <c r="AS92" s="356">
        <v>5335650.8099999996</v>
      </c>
      <c r="AT92" s="357">
        <f t="shared" si="91"/>
        <v>-37.17584226343201</v>
      </c>
      <c r="AX92" s="364" t="s">
        <v>547</v>
      </c>
      <c r="BA92" s="352">
        <v>24196371.5</v>
      </c>
      <c r="BB92" s="352">
        <v>12879124.960000001</v>
      </c>
      <c r="BC92" s="352">
        <v>11388884.6</v>
      </c>
      <c r="BD92" s="352">
        <v>21095354.859999999</v>
      </c>
      <c r="BE92" s="352">
        <v>24203368.208999999</v>
      </c>
      <c r="BF92" s="367">
        <f t="shared" si="92"/>
        <v>14.733164574032672</v>
      </c>
      <c r="BG92" s="355">
        <f t="shared" si="93"/>
        <v>5.0642974106514203</v>
      </c>
      <c r="BH92" s="365">
        <v>11274052.67</v>
      </c>
      <c r="BI92" s="365">
        <v>4044214.97</v>
      </c>
      <c r="BJ92" s="357">
        <f t="shared" si="94"/>
        <v>-64.128117116557689</v>
      </c>
      <c r="BK92" s="196">
        <f t="shared" si="95"/>
        <v>-739649.66999999993</v>
      </c>
      <c r="BL92" s="196">
        <f t="shared" si="96"/>
        <v>2400912</v>
      </c>
      <c r="BM92" s="201">
        <f t="shared" si="97"/>
        <v>-424.60123993565765</v>
      </c>
      <c r="BN92" s="358">
        <v>5477309</v>
      </c>
      <c r="BO92" s="358">
        <v>3570731.8549999986</v>
      </c>
      <c r="BP92" s="236">
        <v>-34.808646819085823</v>
      </c>
      <c r="BQ92" s="359">
        <f t="shared" si="98"/>
        <v>-3257726.5299999993</v>
      </c>
      <c r="BR92" s="62">
        <f t="shared" si="99"/>
        <v>0</v>
      </c>
      <c r="BS92" s="188">
        <f t="shared" si="100"/>
        <v>-100</v>
      </c>
      <c r="BT92" s="365">
        <v>10534403</v>
      </c>
      <c r="BU92" s="365">
        <v>15638183.354</v>
      </c>
      <c r="BV92" s="357">
        <f t="shared" si="101"/>
        <v>48.448690960465441</v>
      </c>
      <c r="BW92" s="63">
        <f t="shared" si="102"/>
        <v>2219582.4700000007</v>
      </c>
      <c r="BX92" s="63">
        <f t="shared" si="103"/>
        <v>0</v>
      </c>
      <c r="BY92" s="64">
        <f t="shared" si="104"/>
        <v>-100</v>
      </c>
      <c r="BZ92" s="365">
        <v>1286368</v>
      </c>
      <c r="CA92" s="65">
        <v>2010960</v>
      </c>
      <c r="CB92" s="65">
        <v>746886.9700000002</v>
      </c>
      <c r="CC92" s="60">
        <f t="shared" si="105"/>
        <v>2400912</v>
      </c>
      <c r="CD92" s="63"/>
      <c r="CE92" s="63"/>
      <c r="CF92" s="63"/>
      <c r="CG92" s="66"/>
      <c r="CH92" s="63"/>
      <c r="CI92" s="63"/>
      <c r="CJ92" s="63"/>
      <c r="CK92" s="63"/>
      <c r="CL92" s="67">
        <f t="shared" si="106"/>
        <v>221.45586901857445</v>
      </c>
      <c r="CM92" s="365">
        <v>12753985.470000001</v>
      </c>
      <c r="CN92" s="365">
        <v>6445126.9699999997</v>
      </c>
      <c r="CO92" s="357">
        <f t="shared" si="107"/>
        <v>-49.4657808325071</v>
      </c>
    </row>
    <row r="93" spans="3:93" ht="15.75" hidden="1" customHeight="1" x14ac:dyDescent="0.25">
      <c r="C93" s="350" t="s">
        <v>548</v>
      </c>
      <c r="F93" s="361">
        <v>11300122.703</v>
      </c>
      <c r="G93" s="361">
        <v>11433584.521</v>
      </c>
      <c r="H93" s="353">
        <v>13855107.801999999</v>
      </c>
      <c r="I93" s="353">
        <v>14602386.535</v>
      </c>
      <c r="J93" s="353">
        <v>15916291.467</v>
      </c>
      <c r="K93" s="367">
        <f t="shared" si="76"/>
        <v>8.9978780444603537</v>
      </c>
      <c r="L93" s="355">
        <f t="shared" si="77"/>
        <v>9.7427624867646472</v>
      </c>
      <c r="M93" s="356">
        <v>3330761.9879999999</v>
      </c>
      <c r="N93" s="356">
        <v>4112363.4550000001</v>
      </c>
      <c r="O93" s="357">
        <f t="shared" si="78"/>
        <v>23.46614587940951</v>
      </c>
      <c r="P93" s="196">
        <f t="shared" si="79"/>
        <v>3894338.9809999997</v>
      </c>
      <c r="Q93" s="196">
        <f t="shared" si="80"/>
        <v>1194434.4510000004</v>
      </c>
      <c r="R93" s="201">
        <f t="shared" si="81"/>
        <v>-69.32895526487296</v>
      </c>
      <c r="S93" s="358">
        <v>3975448.5260000001</v>
      </c>
      <c r="T93" s="358">
        <v>4500788.04</v>
      </c>
      <c r="U93" s="236">
        <v>13.214597310572747</v>
      </c>
      <c r="V93" s="359">
        <f t="shared" si="82"/>
        <v>-6372475.9269999992</v>
      </c>
      <c r="W93" s="62">
        <f t="shared" si="83"/>
        <v>0</v>
      </c>
      <c r="X93" s="188">
        <f t="shared" si="84"/>
        <v>-100</v>
      </c>
      <c r="Y93" s="356">
        <v>7225100.9689999996</v>
      </c>
      <c r="Z93" s="356">
        <v>7764161.1789999995</v>
      </c>
      <c r="AA93" s="357">
        <f t="shared" si="85"/>
        <v>7.4609367026549576</v>
      </c>
      <c r="AB93" s="63">
        <f t="shared" si="86"/>
        <v>-2397027.4009999996</v>
      </c>
      <c r="AC93" s="63">
        <f t="shared" si="87"/>
        <v>0</v>
      </c>
      <c r="AD93" s="64">
        <f t="shared" si="88"/>
        <v>-100</v>
      </c>
      <c r="AE93" s="369">
        <v>1156327.352</v>
      </c>
      <c r="AF93" s="65">
        <v>1406775.7250000001</v>
      </c>
      <c r="AG93" s="65">
        <v>1549260.378</v>
      </c>
      <c r="AH93" s="60">
        <f t="shared" si="89"/>
        <v>1194434.4510000004</v>
      </c>
      <c r="AI93" s="63"/>
      <c r="AJ93" s="63"/>
      <c r="AK93" s="63"/>
      <c r="AL93" s="66"/>
      <c r="AM93" s="63"/>
      <c r="AN93" s="63"/>
      <c r="AO93" s="63"/>
      <c r="AP93" s="63"/>
      <c r="AQ93" s="67">
        <f t="shared" si="90"/>
        <v>-22.902924004166309</v>
      </c>
      <c r="AR93" s="356">
        <v>4828073.568</v>
      </c>
      <c r="AS93" s="356">
        <v>5306797.9060000004</v>
      </c>
      <c r="AT93" s="357">
        <f t="shared" si="91"/>
        <v>9.9154317194530464</v>
      </c>
      <c r="AX93" s="364" t="s">
        <v>548</v>
      </c>
      <c r="BA93" s="352">
        <v>2436007.7280000001</v>
      </c>
      <c r="BB93" s="352">
        <v>2866296.6269999999</v>
      </c>
      <c r="BC93" s="352">
        <v>2359889.5299999998</v>
      </c>
      <c r="BD93" s="352">
        <v>2081278.3389999999</v>
      </c>
      <c r="BE93" s="352">
        <v>1954112.6610000001</v>
      </c>
      <c r="BF93" s="367">
        <f t="shared" si="92"/>
        <v>-6.1099794110719303</v>
      </c>
      <c r="BG93" s="355">
        <f t="shared" si="93"/>
        <v>-7.3266013132607668</v>
      </c>
      <c r="BH93" s="365">
        <v>455074.52100000001</v>
      </c>
      <c r="BI93" s="365">
        <v>485822.071</v>
      </c>
      <c r="BJ93" s="357">
        <f t="shared" si="94"/>
        <v>6.7565966849636023</v>
      </c>
      <c r="BK93" s="196">
        <f t="shared" si="95"/>
        <v>729190.09499999997</v>
      </c>
      <c r="BL93" s="196">
        <f t="shared" si="96"/>
        <v>190178.99899999995</v>
      </c>
      <c r="BM93" s="201">
        <f t="shared" si="97"/>
        <v>-73.919146693839835</v>
      </c>
      <c r="BN93" s="358">
        <v>501536.08200000017</v>
      </c>
      <c r="BO93" s="358">
        <v>527435.70299999975</v>
      </c>
      <c r="BP93" s="236">
        <v>5.1640593627318658</v>
      </c>
      <c r="BQ93" s="359">
        <f t="shared" si="98"/>
        <v>-1045309.9260000002</v>
      </c>
      <c r="BR93" s="62">
        <f t="shared" si="99"/>
        <v>0</v>
      </c>
      <c r="BS93" s="188">
        <f t="shared" si="100"/>
        <v>-100</v>
      </c>
      <c r="BT93" s="365">
        <v>1184264.6159999999</v>
      </c>
      <c r="BU93" s="365">
        <v>985453.53200000001</v>
      </c>
      <c r="BV93" s="357">
        <f t="shared" si="101"/>
        <v>-16.787724746138995</v>
      </c>
      <c r="BW93" s="63">
        <f t="shared" si="102"/>
        <v>-543773.84399999992</v>
      </c>
      <c r="BX93" s="63">
        <f t="shared" si="103"/>
        <v>0</v>
      </c>
      <c r="BY93" s="64">
        <f t="shared" si="104"/>
        <v>-100</v>
      </c>
      <c r="BZ93" s="365">
        <v>178590</v>
      </c>
      <c r="CA93" s="65">
        <v>132626.85100000002</v>
      </c>
      <c r="CB93" s="65">
        <v>174605.21999999997</v>
      </c>
      <c r="CC93" s="60">
        <f t="shared" si="105"/>
        <v>190178.99899999995</v>
      </c>
      <c r="CD93" s="63"/>
      <c r="CE93" s="63"/>
      <c r="CF93" s="63"/>
      <c r="CG93" s="66"/>
      <c r="CH93" s="63"/>
      <c r="CI93" s="63"/>
      <c r="CJ93" s="63"/>
      <c r="CK93" s="63"/>
      <c r="CL93" s="67">
        <f t="shared" si="106"/>
        <v>8.9194234857354111</v>
      </c>
      <c r="CM93" s="365">
        <v>640490.772</v>
      </c>
      <c r="CN93" s="365">
        <v>676001.07</v>
      </c>
      <c r="CO93" s="357">
        <f t="shared" si="107"/>
        <v>5.5442325717067398</v>
      </c>
    </row>
    <row r="94" spans="3:93" ht="15.75" hidden="1" customHeight="1" x14ac:dyDescent="0.25">
      <c r="C94" s="350" t="s">
        <v>549</v>
      </c>
      <c r="F94" s="352">
        <v>2199537.4</v>
      </c>
      <c r="G94" s="352">
        <v>935680.57</v>
      </c>
      <c r="H94" s="353">
        <v>2421341.85</v>
      </c>
      <c r="I94" s="353">
        <v>2283820.27</v>
      </c>
      <c r="J94" s="353">
        <v>2591676.7799999998</v>
      </c>
      <c r="K94" s="367">
        <f t="shared" si="76"/>
        <v>13.479892180832593</v>
      </c>
      <c r="L94" s="355">
        <f t="shared" si="77"/>
        <v>12.980457378537963</v>
      </c>
      <c r="M94" s="356">
        <v>781641.93</v>
      </c>
      <c r="N94" s="356">
        <v>3093129.41</v>
      </c>
      <c r="O94" s="357">
        <f t="shared" si="78"/>
        <v>295.72204244467792</v>
      </c>
      <c r="P94" s="196">
        <f t="shared" si="79"/>
        <v>333851.63</v>
      </c>
      <c r="Q94" s="196">
        <f t="shared" si="80"/>
        <v>1851717.3599999994</v>
      </c>
      <c r="R94" s="201">
        <f t="shared" si="81"/>
        <v>454.65278393279061</v>
      </c>
      <c r="S94" s="358">
        <v>900959.7699999999</v>
      </c>
      <c r="T94" s="358">
        <v>658846.39999999991</v>
      </c>
      <c r="U94" s="236">
        <v>-26.872828073111414</v>
      </c>
      <c r="V94" s="359">
        <f t="shared" si="82"/>
        <v>-1083532.6000000001</v>
      </c>
      <c r="W94" s="62">
        <f t="shared" si="83"/>
        <v>0</v>
      </c>
      <c r="X94" s="188">
        <f t="shared" si="84"/>
        <v>-100</v>
      </c>
      <c r="Y94" s="356">
        <v>1115493.56</v>
      </c>
      <c r="Z94" s="356">
        <v>954578.13</v>
      </c>
      <c r="AA94" s="357">
        <f t="shared" si="85"/>
        <v>-14.425491618257308</v>
      </c>
      <c r="AB94" s="63">
        <f t="shared" si="86"/>
        <v>-182572.83000000007</v>
      </c>
      <c r="AC94" s="63">
        <f t="shared" si="87"/>
        <v>0</v>
      </c>
      <c r="AD94" s="64">
        <f t="shared" si="88"/>
        <v>-100</v>
      </c>
      <c r="AE94" s="361">
        <v>881666.34</v>
      </c>
      <c r="AF94" s="65">
        <v>712053.00000000012</v>
      </c>
      <c r="AG94" s="65">
        <v>1499410.0700000003</v>
      </c>
      <c r="AH94" s="60">
        <f t="shared" si="89"/>
        <v>1851717.3599999994</v>
      </c>
      <c r="AI94" s="63"/>
      <c r="AJ94" s="63"/>
      <c r="AK94" s="63"/>
      <c r="AL94" s="66"/>
      <c r="AM94" s="63"/>
      <c r="AN94" s="63"/>
      <c r="AO94" s="63"/>
      <c r="AP94" s="63"/>
      <c r="AQ94" s="67">
        <f t="shared" si="90"/>
        <v>23.496393484938981</v>
      </c>
      <c r="AR94" s="356">
        <v>932920.73</v>
      </c>
      <c r="AS94" s="356">
        <v>4944846.7699999996</v>
      </c>
      <c r="AT94" s="357">
        <f t="shared" si="91"/>
        <v>430.03932820744586</v>
      </c>
      <c r="AX94" s="364" t="s">
        <v>549</v>
      </c>
      <c r="BA94" s="352">
        <v>2689744.67</v>
      </c>
      <c r="BB94" s="352">
        <v>1823335.6</v>
      </c>
      <c r="BC94" s="352">
        <v>3091617.1</v>
      </c>
      <c r="BD94" s="352">
        <v>3205951.4550000001</v>
      </c>
      <c r="BE94" s="352">
        <v>4045226.58</v>
      </c>
      <c r="BF94" s="367">
        <f t="shared" si="92"/>
        <v>26.178659807560933</v>
      </c>
      <c r="BG94" s="355">
        <f t="shared" si="93"/>
        <v>14.803569738901885</v>
      </c>
      <c r="BH94" s="365">
        <v>1220979.8999999999</v>
      </c>
      <c r="BI94" s="365">
        <v>3907014.23</v>
      </c>
      <c r="BJ94" s="357">
        <f t="shared" si="94"/>
        <v>219.99005307130776</v>
      </c>
      <c r="BK94" s="196">
        <f t="shared" si="95"/>
        <v>231952.9850000001</v>
      </c>
      <c r="BL94" s="196">
        <f t="shared" si="96"/>
        <v>2533908.5799999996</v>
      </c>
      <c r="BM94" s="201">
        <f t="shared" si="97"/>
        <v>992.42335467249916</v>
      </c>
      <c r="BN94" s="358">
        <v>1385228</v>
      </c>
      <c r="BO94" s="358">
        <v>960044.68000000017</v>
      </c>
      <c r="BP94" s="236">
        <v>-30.694103786524664</v>
      </c>
      <c r="BQ94" s="359">
        <f t="shared" si="98"/>
        <v>-1355180.9850000001</v>
      </c>
      <c r="BR94" s="62">
        <f t="shared" si="99"/>
        <v>0</v>
      </c>
      <c r="BS94" s="188">
        <f t="shared" si="100"/>
        <v>-100</v>
      </c>
      <c r="BT94" s="365">
        <v>1452932.885</v>
      </c>
      <c r="BU94" s="365">
        <v>1490017.9</v>
      </c>
      <c r="BV94" s="357">
        <f t="shared" si="101"/>
        <v>2.5524245051415364</v>
      </c>
      <c r="BW94" s="63">
        <f t="shared" si="102"/>
        <v>30047.014999999898</v>
      </c>
      <c r="BX94" s="63">
        <f t="shared" si="103"/>
        <v>0</v>
      </c>
      <c r="BY94" s="64">
        <f t="shared" si="104"/>
        <v>-100</v>
      </c>
      <c r="BZ94" s="365">
        <v>1066172.23</v>
      </c>
      <c r="CA94" s="65">
        <v>898164</v>
      </c>
      <c r="CB94" s="65">
        <v>1942678</v>
      </c>
      <c r="CC94" s="60">
        <f t="shared" si="105"/>
        <v>2533908.5799999996</v>
      </c>
      <c r="CD94" s="63"/>
      <c r="CE94" s="63"/>
      <c r="CF94" s="63"/>
      <c r="CG94" s="66"/>
      <c r="CH94" s="63"/>
      <c r="CI94" s="63"/>
      <c r="CJ94" s="63"/>
      <c r="CK94" s="63"/>
      <c r="CL94" s="67">
        <f t="shared" si="106"/>
        <v>30.433791909930498</v>
      </c>
      <c r="CM94" s="365">
        <v>1482979.9</v>
      </c>
      <c r="CN94" s="365">
        <v>6440922.8099999996</v>
      </c>
      <c r="CO94" s="357">
        <f t="shared" si="107"/>
        <v>334.32300127601195</v>
      </c>
    </row>
    <row r="95" spans="3:93" ht="15.75" hidden="1" customHeight="1" x14ac:dyDescent="0.25">
      <c r="C95" s="350" t="s">
        <v>550</v>
      </c>
      <c r="F95" s="352">
        <v>17894486.272</v>
      </c>
      <c r="G95" s="352">
        <v>16057234.494999999</v>
      </c>
      <c r="H95" s="353">
        <v>20949433.013</v>
      </c>
      <c r="I95" s="353">
        <v>23129047.991</v>
      </c>
      <c r="J95" s="353">
        <v>19390490.280999999</v>
      </c>
      <c r="K95" s="367">
        <f t="shared" si="76"/>
        <v>-16.163906579530433</v>
      </c>
      <c r="L95" s="355">
        <f t="shared" si="77"/>
        <v>5.3956318544239963</v>
      </c>
      <c r="M95" s="356">
        <v>4707023.6739999996</v>
      </c>
      <c r="N95" s="356">
        <v>4158257.4649999999</v>
      </c>
      <c r="O95" s="357">
        <f t="shared" si="78"/>
        <v>-11.658454407850082</v>
      </c>
      <c r="P95" s="196">
        <f t="shared" si="79"/>
        <v>5240336.1749999998</v>
      </c>
      <c r="Q95" s="196">
        <f t="shared" si="80"/>
        <v>542528.21800000034</v>
      </c>
      <c r="R95" s="201">
        <f t="shared" si="81"/>
        <v>-89.64707225104695</v>
      </c>
      <c r="S95" s="358">
        <v>8104169.4970000014</v>
      </c>
      <c r="T95" s="358">
        <v>5437053.9910000013</v>
      </c>
      <c r="U95" s="236">
        <v>-32.910411202373197</v>
      </c>
      <c r="V95" s="359">
        <f t="shared" si="82"/>
        <v>-11794381</v>
      </c>
      <c r="W95" s="62">
        <f t="shared" si="83"/>
        <v>0</v>
      </c>
      <c r="X95" s="188">
        <f t="shared" si="84"/>
        <v>-100</v>
      </c>
      <c r="Y95" s="356">
        <v>9947359.8489999995</v>
      </c>
      <c r="Z95" s="356">
        <v>9625554.148</v>
      </c>
      <c r="AA95" s="357">
        <f t="shared" si="85"/>
        <v>-3.2350865544725447</v>
      </c>
      <c r="AB95" s="63">
        <f t="shared" si="86"/>
        <v>-3690211.5029999996</v>
      </c>
      <c r="AC95" s="63">
        <f t="shared" si="87"/>
        <v>0</v>
      </c>
      <c r="AD95" s="64">
        <f t="shared" si="88"/>
        <v>-100</v>
      </c>
      <c r="AE95" s="361">
        <v>1265415.486</v>
      </c>
      <c r="AF95" s="65">
        <v>1705304.1430000002</v>
      </c>
      <c r="AG95" s="65">
        <v>1187537.8359999997</v>
      </c>
      <c r="AH95" s="60">
        <f t="shared" si="89"/>
        <v>542528.21800000034</v>
      </c>
      <c r="AI95" s="63"/>
      <c r="AJ95" s="63"/>
      <c r="AK95" s="63"/>
      <c r="AL95" s="66"/>
      <c r="AM95" s="63"/>
      <c r="AN95" s="63"/>
      <c r="AO95" s="63"/>
      <c r="AP95" s="63"/>
      <c r="AQ95" s="67">
        <f t="shared" si="90"/>
        <v>-54.314868835892781</v>
      </c>
      <c r="AR95" s="356">
        <v>6257148.3459999999</v>
      </c>
      <c r="AS95" s="356">
        <v>4700785.6830000002</v>
      </c>
      <c r="AT95" s="357">
        <f t="shared" si="91"/>
        <v>-24.873354073424419</v>
      </c>
      <c r="AX95" s="364" t="s">
        <v>550</v>
      </c>
      <c r="BA95" s="352">
        <v>9364394.1199999992</v>
      </c>
      <c r="BB95" s="352">
        <v>6466846.8720000004</v>
      </c>
      <c r="BC95" s="352">
        <v>7266823.3229999999</v>
      </c>
      <c r="BD95" s="352">
        <v>6372491.8710000003</v>
      </c>
      <c r="BE95" s="352">
        <v>5501236.5010000104</v>
      </c>
      <c r="BF95" s="367">
        <f t="shared" si="92"/>
        <v>-13.672129955393237</v>
      </c>
      <c r="BG95" s="355">
        <f t="shared" si="93"/>
        <v>-10.224507205242588</v>
      </c>
      <c r="BH95" s="365">
        <v>1450360.7320000001</v>
      </c>
      <c r="BI95" s="365">
        <v>1307405.9979999999</v>
      </c>
      <c r="BJ95" s="357">
        <f t="shared" si="94"/>
        <v>-9.8564950667735101</v>
      </c>
      <c r="BK95" s="196">
        <f t="shared" si="95"/>
        <v>1349146.8609999998</v>
      </c>
      <c r="BL95" s="196">
        <f t="shared" si="96"/>
        <v>117043.52700000006</v>
      </c>
      <c r="BM95" s="201">
        <f t="shared" si="97"/>
        <v>-91.324626667163116</v>
      </c>
      <c r="BN95" s="358">
        <v>2003403.6970000002</v>
      </c>
      <c r="BO95" s="358">
        <v>1488404.8329999999</v>
      </c>
      <c r="BP95" s="236">
        <v>-25.706195150342694</v>
      </c>
      <c r="BQ95" s="359">
        <f t="shared" si="98"/>
        <v>-2992853.4529999997</v>
      </c>
      <c r="BR95" s="62">
        <f t="shared" si="99"/>
        <v>0</v>
      </c>
      <c r="BS95" s="188">
        <f t="shared" si="100"/>
        <v>-100</v>
      </c>
      <c r="BT95" s="365">
        <v>2799507.5929999999</v>
      </c>
      <c r="BU95" s="365">
        <v>2778301.1140000001</v>
      </c>
      <c r="BV95" s="357">
        <f t="shared" si="101"/>
        <v>-0.75750746499224864</v>
      </c>
      <c r="BW95" s="63">
        <f t="shared" si="102"/>
        <v>-989449.75599999982</v>
      </c>
      <c r="BX95" s="63">
        <f t="shared" si="103"/>
        <v>0</v>
      </c>
      <c r="BY95" s="64">
        <f t="shared" si="104"/>
        <v>-100</v>
      </c>
      <c r="BZ95" s="365">
        <v>440372.75900000002</v>
      </c>
      <c r="CA95" s="65">
        <v>577988.85400000005</v>
      </c>
      <c r="CB95" s="65">
        <v>289044.38499999983</v>
      </c>
      <c r="CC95" s="60">
        <f t="shared" si="105"/>
        <v>117043.52700000006</v>
      </c>
      <c r="CD95" s="63"/>
      <c r="CE95" s="63"/>
      <c r="CF95" s="63"/>
      <c r="CG95" s="66"/>
      <c r="CH95" s="63"/>
      <c r="CI95" s="63"/>
      <c r="CJ95" s="63"/>
      <c r="CK95" s="63"/>
      <c r="CL95" s="67">
        <f t="shared" si="106"/>
        <v>-59.506728698431509</v>
      </c>
      <c r="CM95" s="365">
        <v>1810057.8370000001</v>
      </c>
      <c r="CN95" s="365">
        <v>1424449.5249999999</v>
      </c>
      <c r="CO95" s="357">
        <f t="shared" si="107"/>
        <v>-21.303645890073298</v>
      </c>
    </row>
    <row r="96" spans="3:93" ht="15.75" hidden="1" customHeight="1" x14ac:dyDescent="0.25">
      <c r="C96" s="350" t="s">
        <v>551</v>
      </c>
      <c r="F96" s="352">
        <v>4214870.1880000001</v>
      </c>
      <c r="G96" s="352">
        <v>3454919.49</v>
      </c>
      <c r="H96" s="353">
        <v>8425354.1600000001</v>
      </c>
      <c r="I96" s="353">
        <v>14404421.550000001</v>
      </c>
      <c r="J96" s="353">
        <v>8511817.7400000002</v>
      </c>
      <c r="K96" s="367">
        <f t="shared" si="76"/>
        <v>-40.908298813290422</v>
      </c>
      <c r="L96" s="355">
        <f t="shared" si="77"/>
        <v>32.755771690510841</v>
      </c>
      <c r="M96" s="356">
        <v>2583258.8199999998</v>
      </c>
      <c r="N96" s="356">
        <v>3879047.57</v>
      </c>
      <c r="O96" s="357">
        <f t="shared" si="78"/>
        <v>50.161011353868133</v>
      </c>
      <c r="P96" s="196">
        <f t="shared" si="79"/>
        <v>4070497.77</v>
      </c>
      <c r="Q96" s="196">
        <f t="shared" si="80"/>
        <v>683978.32999999984</v>
      </c>
      <c r="R96" s="201">
        <f t="shared" si="81"/>
        <v>-83.196690708419197</v>
      </c>
      <c r="S96" s="358">
        <v>5248251.6500000013</v>
      </c>
      <c r="T96" s="358">
        <v>2942553.4799999991</v>
      </c>
      <c r="U96" s="236">
        <v>-43.93269080380324</v>
      </c>
      <c r="V96" s="359">
        <f t="shared" si="82"/>
        <v>-8939280.620000001</v>
      </c>
      <c r="W96" s="62">
        <f t="shared" si="83"/>
        <v>0</v>
      </c>
      <c r="X96" s="188">
        <f t="shared" si="84"/>
        <v>-100</v>
      </c>
      <c r="Y96" s="356">
        <v>6653756.5899999999</v>
      </c>
      <c r="Z96" s="356">
        <v>3432100.15</v>
      </c>
      <c r="AA96" s="357">
        <f t="shared" si="85"/>
        <v>-48.418609794681409</v>
      </c>
      <c r="AB96" s="63">
        <f t="shared" si="86"/>
        <v>-3691028.9699999997</v>
      </c>
      <c r="AC96" s="63">
        <f t="shared" si="87"/>
        <v>0</v>
      </c>
      <c r="AD96" s="64">
        <f t="shared" si="88"/>
        <v>-100</v>
      </c>
      <c r="AE96" s="369">
        <v>1466031.47</v>
      </c>
      <c r="AF96" s="65">
        <v>534070.53</v>
      </c>
      <c r="AG96" s="65">
        <v>1878945.57</v>
      </c>
      <c r="AH96" s="60">
        <f t="shared" si="89"/>
        <v>683978.32999999984</v>
      </c>
      <c r="AI96" s="63"/>
      <c r="AJ96" s="63"/>
      <c r="AK96" s="63"/>
      <c r="AL96" s="66"/>
      <c r="AM96" s="63"/>
      <c r="AN96" s="63"/>
      <c r="AO96" s="63"/>
      <c r="AP96" s="63"/>
      <c r="AQ96" s="67">
        <f t="shared" si="90"/>
        <v>-63.597757118637567</v>
      </c>
      <c r="AR96" s="356">
        <v>2962727.62</v>
      </c>
      <c r="AS96" s="356">
        <v>4563025.9000000004</v>
      </c>
      <c r="AT96" s="357">
        <f t="shared" si="91"/>
        <v>54.014357215868536</v>
      </c>
      <c r="AX96" s="364" t="s">
        <v>551</v>
      </c>
      <c r="BA96" s="352">
        <v>5683716.8300000001</v>
      </c>
      <c r="BB96" s="352">
        <v>4038480.22</v>
      </c>
      <c r="BC96" s="352">
        <v>10130948.890000001</v>
      </c>
      <c r="BD96" s="352">
        <v>19814583.43</v>
      </c>
      <c r="BE96" s="352">
        <v>11995677.5</v>
      </c>
      <c r="BF96" s="367">
        <f t="shared" si="92"/>
        <v>-39.46035987898636</v>
      </c>
      <c r="BG96" s="355">
        <f t="shared" si="93"/>
        <v>36.130414962792543</v>
      </c>
      <c r="BH96" s="365">
        <v>3434167.02</v>
      </c>
      <c r="BI96" s="365">
        <v>4867676.46</v>
      </c>
      <c r="BJ96" s="357">
        <f t="shared" si="94"/>
        <v>41.742566149272491</v>
      </c>
      <c r="BK96" s="196">
        <f t="shared" si="95"/>
        <v>5348036.4700000007</v>
      </c>
      <c r="BL96" s="196">
        <f t="shared" si="96"/>
        <v>808409.45000000019</v>
      </c>
      <c r="BM96" s="201">
        <f t="shared" si="97"/>
        <v>-84.883995190855529</v>
      </c>
      <c r="BN96" s="358">
        <v>7527589.1999999983</v>
      </c>
      <c r="BO96" s="358">
        <v>4642128.7</v>
      </c>
      <c r="BP96" s="236">
        <v>-38.331800837378303</v>
      </c>
      <c r="BQ96" s="359">
        <f t="shared" si="98"/>
        <v>-12282705.669999998</v>
      </c>
      <c r="BR96" s="62">
        <f t="shared" si="99"/>
        <v>0</v>
      </c>
      <c r="BS96" s="188">
        <f t="shared" si="100"/>
        <v>-100</v>
      </c>
      <c r="BT96" s="365">
        <v>8782203.4900000002</v>
      </c>
      <c r="BU96" s="365">
        <v>4656148.17</v>
      </c>
      <c r="BV96" s="357">
        <f t="shared" si="101"/>
        <v>-46.982005423789154</v>
      </c>
      <c r="BW96" s="63">
        <f t="shared" si="102"/>
        <v>-4755116.4700000007</v>
      </c>
      <c r="BX96" s="63">
        <f t="shared" si="103"/>
        <v>0</v>
      </c>
      <c r="BY96" s="64">
        <f t="shared" si="104"/>
        <v>-100</v>
      </c>
      <c r="BZ96" s="365">
        <v>1792165</v>
      </c>
      <c r="CA96" s="65">
        <v>606713.5</v>
      </c>
      <c r="CB96" s="65">
        <v>2468797.96</v>
      </c>
      <c r="CC96" s="60">
        <f t="shared" si="105"/>
        <v>808409.45000000019</v>
      </c>
      <c r="CD96" s="63"/>
      <c r="CE96" s="63"/>
      <c r="CF96" s="63"/>
      <c r="CG96" s="66"/>
      <c r="CH96" s="63"/>
      <c r="CI96" s="63"/>
      <c r="CJ96" s="63"/>
      <c r="CK96" s="63"/>
      <c r="CL96" s="67">
        <f t="shared" si="106"/>
        <v>-67.254936892446224</v>
      </c>
      <c r="CM96" s="365">
        <v>4027087.02</v>
      </c>
      <c r="CN96" s="365">
        <v>5676085.9100000001</v>
      </c>
      <c r="CO96" s="357">
        <f t="shared" si="107"/>
        <v>40.94768456232665</v>
      </c>
    </row>
    <row r="97" spans="3:93" ht="15.75" hidden="1" customHeight="1" x14ac:dyDescent="0.25">
      <c r="C97" s="350" t="s">
        <v>552</v>
      </c>
      <c r="F97" s="361">
        <v>5453783.0980000002</v>
      </c>
      <c r="G97" s="361">
        <v>10083601.977</v>
      </c>
      <c r="H97" s="353">
        <v>11127474.691</v>
      </c>
      <c r="I97" s="353">
        <v>12764460.539999999</v>
      </c>
      <c r="J97" s="353">
        <v>11174962.608999999</v>
      </c>
      <c r="K97" s="367">
        <f t="shared" si="76"/>
        <v>-12.45252728087481</v>
      </c>
      <c r="L97" s="355">
        <f t="shared" si="77"/>
        <v>18.181179588169442</v>
      </c>
      <c r="M97" s="356">
        <v>3241837.1970000002</v>
      </c>
      <c r="N97" s="356">
        <v>3756956.747</v>
      </c>
      <c r="O97" s="357">
        <f t="shared" si="78"/>
        <v>15.889741485991093</v>
      </c>
      <c r="P97" s="196">
        <f t="shared" si="79"/>
        <v>2870149.6249999995</v>
      </c>
      <c r="Q97" s="196">
        <f t="shared" si="80"/>
        <v>780613.77899999963</v>
      </c>
      <c r="R97" s="201">
        <f t="shared" si="81"/>
        <v>-72.802331550920456</v>
      </c>
      <c r="S97" s="358">
        <v>2468705.1670000004</v>
      </c>
      <c r="T97" s="358">
        <v>2559001.5289999992</v>
      </c>
      <c r="U97" s="236">
        <v>3.6576405804557051</v>
      </c>
      <c r="V97" s="359">
        <f t="shared" si="82"/>
        <v>-4233438.3899999997</v>
      </c>
      <c r="W97" s="62">
        <f t="shared" si="83"/>
        <v>0</v>
      </c>
      <c r="X97" s="188">
        <f t="shared" si="84"/>
        <v>-100</v>
      </c>
      <c r="Y97" s="356">
        <v>6111986.8219999997</v>
      </c>
      <c r="Z97" s="356">
        <v>5970010.7949999999</v>
      </c>
      <c r="AA97" s="357">
        <f t="shared" si="85"/>
        <v>-2.3229112093134643</v>
      </c>
      <c r="AB97" s="63">
        <f t="shared" si="86"/>
        <v>-1764733.2229999993</v>
      </c>
      <c r="AC97" s="63">
        <f t="shared" si="87"/>
        <v>0</v>
      </c>
      <c r="AD97" s="64">
        <f t="shared" si="88"/>
        <v>-100</v>
      </c>
      <c r="AE97" s="369">
        <v>1039312.219</v>
      </c>
      <c r="AF97" s="65">
        <v>1439937.5720000002</v>
      </c>
      <c r="AG97" s="65">
        <v>1277706.9559999998</v>
      </c>
      <c r="AH97" s="60">
        <f t="shared" si="89"/>
        <v>780613.77899999963</v>
      </c>
      <c r="AI97" s="63"/>
      <c r="AJ97" s="63"/>
      <c r="AK97" s="63"/>
      <c r="AL97" s="66"/>
      <c r="AM97" s="63"/>
      <c r="AN97" s="63"/>
      <c r="AO97" s="63"/>
      <c r="AP97" s="63"/>
      <c r="AQ97" s="67">
        <f t="shared" si="90"/>
        <v>-38.905100630914951</v>
      </c>
      <c r="AR97" s="356">
        <v>4347253.5990000004</v>
      </c>
      <c r="AS97" s="356">
        <v>4537570.5259999996</v>
      </c>
      <c r="AT97" s="357">
        <f t="shared" si="91"/>
        <v>4.3778657643478134</v>
      </c>
      <c r="AX97" s="364" t="s">
        <v>552</v>
      </c>
      <c r="BA97" s="352">
        <v>1901422.9550000001</v>
      </c>
      <c r="BB97" s="352">
        <v>3440969.88</v>
      </c>
      <c r="BC97" s="352">
        <v>3330621.085</v>
      </c>
      <c r="BD97" s="352">
        <v>3092688.398</v>
      </c>
      <c r="BE97" s="352">
        <v>2332456.9440000001</v>
      </c>
      <c r="BF97" s="367">
        <f t="shared" si="92"/>
        <v>-24.581572928318007</v>
      </c>
      <c r="BG97" s="355">
        <f t="shared" si="93"/>
        <v>3.0653090813915043</v>
      </c>
      <c r="BH97" s="365">
        <v>587864.70299999998</v>
      </c>
      <c r="BI97" s="365">
        <v>921061.04799999995</v>
      </c>
      <c r="BJ97" s="357">
        <f t="shared" si="94"/>
        <v>56.679086752381522</v>
      </c>
      <c r="BK97" s="196">
        <f t="shared" si="95"/>
        <v>821711.14100000006</v>
      </c>
      <c r="BL97" s="196">
        <f t="shared" si="96"/>
        <v>213472.34700000018</v>
      </c>
      <c r="BM97" s="201">
        <f t="shared" si="97"/>
        <v>-74.020998822017901</v>
      </c>
      <c r="BN97" s="358">
        <v>573365.48199999984</v>
      </c>
      <c r="BO97" s="358">
        <v>666298.90000000037</v>
      </c>
      <c r="BP97" s="236">
        <v>16.208408234802064</v>
      </c>
      <c r="BQ97" s="359">
        <f t="shared" si="98"/>
        <v>-1183771.3289999999</v>
      </c>
      <c r="BR97" s="62">
        <f t="shared" si="99"/>
        <v>0</v>
      </c>
      <c r="BS97" s="188">
        <f t="shared" si="100"/>
        <v>-100</v>
      </c>
      <c r="BT97" s="365">
        <v>1409575.844</v>
      </c>
      <c r="BU97" s="365">
        <v>1133472.93</v>
      </c>
      <c r="BV97" s="357">
        <f t="shared" si="101"/>
        <v>-19.587659307249034</v>
      </c>
      <c r="BW97" s="63">
        <f t="shared" si="102"/>
        <v>-610405.84700000007</v>
      </c>
      <c r="BX97" s="63">
        <f t="shared" si="103"/>
        <v>0</v>
      </c>
      <c r="BY97" s="64">
        <f t="shared" si="104"/>
        <v>-100</v>
      </c>
      <c r="BZ97" s="365">
        <v>291411.90100000001</v>
      </c>
      <c r="CA97" s="65">
        <v>318502.05399999995</v>
      </c>
      <c r="CB97" s="65">
        <v>311147.09299999994</v>
      </c>
      <c r="CC97" s="60">
        <f t="shared" si="105"/>
        <v>213472.34700000018</v>
      </c>
      <c r="CD97" s="63"/>
      <c r="CE97" s="63"/>
      <c r="CF97" s="63"/>
      <c r="CG97" s="66"/>
      <c r="CH97" s="63"/>
      <c r="CI97" s="63"/>
      <c r="CJ97" s="63"/>
      <c r="CK97" s="63"/>
      <c r="CL97" s="67">
        <f t="shared" si="106"/>
        <v>-31.391823416457171</v>
      </c>
      <c r="CM97" s="365">
        <v>799169.99699999997</v>
      </c>
      <c r="CN97" s="365">
        <v>1134533.395</v>
      </c>
      <c r="CO97" s="357">
        <f t="shared" si="107"/>
        <v>41.963962518477786</v>
      </c>
    </row>
    <row r="98" spans="3:93" ht="15.75" hidden="1" customHeight="1" x14ac:dyDescent="0.25">
      <c r="C98" s="350" t="s">
        <v>553</v>
      </c>
      <c r="F98" s="352">
        <v>9933278</v>
      </c>
      <c r="G98" s="352">
        <v>12399801.797</v>
      </c>
      <c r="H98" s="353">
        <v>8336314.2199999997</v>
      </c>
      <c r="I98" s="353">
        <v>10063323.050000001</v>
      </c>
      <c r="J98" s="353">
        <v>6202202.1900000004</v>
      </c>
      <c r="K98" s="367">
        <f t="shared" si="76"/>
        <v>-38.368249144103551</v>
      </c>
      <c r="L98" s="355">
        <f t="shared" si="77"/>
        <v>-10.870117683621359</v>
      </c>
      <c r="M98" s="356">
        <v>1593014.52</v>
      </c>
      <c r="N98" s="356">
        <v>3627571.1150000002</v>
      </c>
      <c r="O98" s="357">
        <f t="shared" si="78"/>
        <v>127.71739174103701</v>
      </c>
      <c r="P98" s="196">
        <f t="shared" si="79"/>
        <v>4288925.17</v>
      </c>
      <c r="Q98" s="196">
        <f t="shared" si="80"/>
        <v>782991.78999999992</v>
      </c>
      <c r="R98" s="201">
        <f t="shared" si="81"/>
        <v>-81.743869175502539</v>
      </c>
      <c r="S98" s="358">
        <v>1274318.3999999994</v>
      </c>
      <c r="T98" s="358">
        <v>1596659.7200000009</v>
      </c>
      <c r="U98" s="236">
        <v>25.295194670343115</v>
      </c>
      <c r="V98" s="359">
        <f t="shared" si="82"/>
        <v>-5553047.5699999994</v>
      </c>
      <c r="W98" s="62">
        <f t="shared" si="83"/>
        <v>0</v>
      </c>
      <c r="X98" s="188">
        <f t="shared" si="84"/>
        <v>-100</v>
      </c>
      <c r="Y98" s="356">
        <v>5881939.6900000004</v>
      </c>
      <c r="Z98" s="356">
        <v>3291604.02</v>
      </c>
      <c r="AA98" s="357">
        <f t="shared" si="85"/>
        <v>-44.038800234621242</v>
      </c>
      <c r="AB98" s="63">
        <f t="shared" si="86"/>
        <v>-4278729.17</v>
      </c>
      <c r="AC98" s="63">
        <f t="shared" si="87"/>
        <v>0</v>
      </c>
      <c r="AD98" s="64">
        <f t="shared" si="88"/>
        <v>-100</v>
      </c>
      <c r="AE98" s="361">
        <v>986671.4</v>
      </c>
      <c r="AF98" s="65">
        <v>1619471.0950000002</v>
      </c>
      <c r="AG98" s="65">
        <v>1021428.62</v>
      </c>
      <c r="AH98" s="60">
        <f t="shared" si="89"/>
        <v>782991.78999999992</v>
      </c>
      <c r="AI98" s="63"/>
      <c r="AJ98" s="63"/>
      <c r="AK98" s="63"/>
      <c r="AL98" s="66"/>
      <c r="AM98" s="63"/>
      <c r="AN98" s="63"/>
      <c r="AO98" s="63"/>
      <c r="AP98" s="63"/>
      <c r="AQ98" s="67">
        <f t="shared" si="90"/>
        <v>-23.343464764086995</v>
      </c>
      <c r="AR98" s="356">
        <v>1603210.52</v>
      </c>
      <c r="AS98" s="356">
        <v>4410562.9050000003</v>
      </c>
      <c r="AT98" s="357">
        <f t="shared" si="91"/>
        <v>175.10815641354452</v>
      </c>
      <c r="AX98" s="364" t="s">
        <v>553</v>
      </c>
      <c r="BA98" s="352">
        <v>5948863.8799999999</v>
      </c>
      <c r="BB98" s="352">
        <v>6541501.7699999996</v>
      </c>
      <c r="BC98" s="352">
        <v>4041621.38</v>
      </c>
      <c r="BD98" s="352">
        <v>4594544.4979999997</v>
      </c>
      <c r="BE98" s="352">
        <v>2640512.0920000002</v>
      </c>
      <c r="BF98" s="367">
        <f t="shared" si="92"/>
        <v>-42.529404315282783</v>
      </c>
      <c r="BG98" s="355">
        <f t="shared" si="93"/>
        <v>-17.944570001204156</v>
      </c>
      <c r="BH98" s="365">
        <v>465652.54</v>
      </c>
      <c r="BI98" s="365">
        <v>1715502.169</v>
      </c>
      <c r="BJ98" s="357">
        <f t="shared" si="94"/>
        <v>268.40820604135433</v>
      </c>
      <c r="BK98" s="196">
        <f t="shared" si="95"/>
        <v>2530655.7599999998</v>
      </c>
      <c r="BL98" s="196">
        <f t="shared" si="96"/>
        <v>385663.26999999979</v>
      </c>
      <c r="BM98" s="201">
        <f t="shared" si="97"/>
        <v>-84.760342512961955</v>
      </c>
      <c r="BN98" s="358">
        <v>711600</v>
      </c>
      <c r="BO98" s="358">
        <v>768957.902</v>
      </c>
      <c r="BP98" s="236">
        <v>8.0604134345137712</v>
      </c>
      <c r="BQ98" s="359">
        <f t="shared" si="98"/>
        <v>-3231384.5599999996</v>
      </c>
      <c r="BR98" s="62">
        <f t="shared" si="99"/>
        <v>0</v>
      </c>
      <c r="BS98" s="188">
        <f t="shared" si="100"/>
        <v>-100</v>
      </c>
      <c r="BT98" s="365">
        <v>2996308.3</v>
      </c>
      <c r="BU98" s="365">
        <v>1442302.74</v>
      </c>
      <c r="BV98" s="357">
        <f t="shared" si="101"/>
        <v>-51.864007452103642</v>
      </c>
      <c r="BW98" s="63">
        <f t="shared" si="102"/>
        <v>-2519784.5599999996</v>
      </c>
      <c r="BX98" s="63">
        <f t="shared" si="103"/>
        <v>0</v>
      </c>
      <c r="BY98" s="64">
        <f t="shared" si="104"/>
        <v>-100</v>
      </c>
      <c r="BZ98" s="365">
        <v>349855.23</v>
      </c>
      <c r="CA98" s="65">
        <v>751823.77</v>
      </c>
      <c r="CB98" s="65">
        <v>613823.16899999999</v>
      </c>
      <c r="CC98" s="60">
        <f t="shared" si="105"/>
        <v>385663.26999999979</v>
      </c>
      <c r="CD98" s="63"/>
      <c r="CE98" s="63"/>
      <c r="CF98" s="63"/>
      <c r="CG98" s="66"/>
      <c r="CH98" s="63"/>
      <c r="CI98" s="63"/>
      <c r="CJ98" s="63"/>
      <c r="CK98" s="63"/>
      <c r="CL98" s="67">
        <f t="shared" si="106"/>
        <v>-37.170297656196851</v>
      </c>
      <c r="CM98" s="365">
        <v>476523.74</v>
      </c>
      <c r="CN98" s="365">
        <v>2101165.4389999998</v>
      </c>
      <c r="CO98" s="357">
        <f t="shared" si="107"/>
        <v>340.9361512607955</v>
      </c>
    </row>
    <row r="99" spans="3:93" ht="15.75" hidden="1" customHeight="1" x14ac:dyDescent="0.25">
      <c r="C99" s="350" t="s">
        <v>554</v>
      </c>
      <c r="F99" s="352">
        <v>15336021.215</v>
      </c>
      <c r="G99" s="352">
        <v>16055726.539999999</v>
      </c>
      <c r="H99" s="353">
        <v>14965079.898</v>
      </c>
      <c r="I99" s="353">
        <v>13249308.393999999</v>
      </c>
      <c r="J99" s="353">
        <v>17328947.539000001</v>
      </c>
      <c r="K99" s="367">
        <f t="shared" si="76"/>
        <v>30.791336601746561</v>
      </c>
      <c r="L99" s="355">
        <f t="shared" si="77"/>
        <v>0.5236436369065558</v>
      </c>
      <c r="M99" s="356">
        <v>4226075.7470000004</v>
      </c>
      <c r="N99" s="356">
        <v>3608773.47</v>
      </c>
      <c r="O99" s="357">
        <f t="shared" si="78"/>
        <v>-14.606985628173128</v>
      </c>
      <c r="P99" s="196">
        <f t="shared" si="79"/>
        <v>3659364.1679999996</v>
      </c>
      <c r="Q99" s="196">
        <f t="shared" si="80"/>
        <v>586489.64999999991</v>
      </c>
      <c r="R99" s="201">
        <f t="shared" si="81"/>
        <v>-83.97290832301772</v>
      </c>
      <c r="S99" s="358">
        <v>3001873.7189999996</v>
      </c>
      <c r="T99" s="358">
        <v>3620986.5659999996</v>
      </c>
      <c r="U99" s="236">
        <v>20.624213573056043</v>
      </c>
      <c r="V99" s="359">
        <f t="shared" si="82"/>
        <v>-5430614.2509999992</v>
      </c>
      <c r="W99" s="62">
        <f t="shared" si="83"/>
        <v>0</v>
      </c>
      <c r="X99" s="188">
        <f t="shared" si="84"/>
        <v>-100</v>
      </c>
      <c r="Y99" s="356">
        <v>7885439.915</v>
      </c>
      <c r="Z99" s="356">
        <v>8054867.7589999996</v>
      </c>
      <c r="AA99" s="357">
        <f t="shared" si="85"/>
        <v>2.1486162576384245</v>
      </c>
      <c r="AB99" s="63">
        <f t="shared" si="86"/>
        <v>-2428740.5319999997</v>
      </c>
      <c r="AC99" s="63">
        <f t="shared" si="87"/>
        <v>0</v>
      </c>
      <c r="AD99" s="64">
        <f t="shared" si="88"/>
        <v>-100</v>
      </c>
      <c r="AE99" s="361">
        <v>1100574.8600000001</v>
      </c>
      <c r="AF99" s="65">
        <v>1282321.0799999998</v>
      </c>
      <c r="AG99" s="65">
        <v>1225877.5300000005</v>
      </c>
      <c r="AH99" s="60">
        <f t="shared" si="89"/>
        <v>586489.64999999991</v>
      </c>
      <c r="AI99" s="63"/>
      <c r="AJ99" s="63"/>
      <c r="AK99" s="63"/>
      <c r="AL99" s="66"/>
      <c r="AM99" s="63"/>
      <c r="AN99" s="63"/>
      <c r="AO99" s="63"/>
      <c r="AP99" s="63"/>
      <c r="AQ99" s="67">
        <f t="shared" si="90"/>
        <v>-52.157565854070299</v>
      </c>
      <c r="AR99" s="356">
        <v>5456699.3830000004</v>
      </c>
      <c r="AS99" s="356">
        <v>4195263.12</v>
      </c>
      <c r="AT99" s="357">
        <f t="shared" si="91"/>
        <v>-23.117202808165036</v>
      </c>
      <c r="AX99" s="364" t="s">
        <v>554</v>
      </c>
      <c r="BA99" s="352">
        <v>5712331.9400000004</v>
      </c>
      <c r="BB99" s="352">
        <v>5967981.5990000004</v>
      </c>
      <c r="BC99" s="352">
        <v>4433555.8540000003</v>
      </c>
      <c r="BD99" s="352">
        <v>3032678.682</v>
      </c>
      <c r="BE99" s="352">
        <v>3933053.6719999998</v>
      </c>
      <c r="BF99" s="367">
        <f t="shared" si="92"/>
        <v>29.689099453365685</v>
      </c>
      <c r="BG99" s="355">
        <f t="shared" si="93"/>
        <v>-13.267237402334899</v>
      </c>
      <c r="BH99" s="365">
        <v>917410.25100000005</v>
      </c>
      <c r="BI99" s="365">
        <v>588829.80200000003</v>
      </c>
      <c r="BJ99" s="357">
        <f t="shared" si="94"/>
        <v>-35.816086493674895</v>
      </c>
      <c r="BK99" s="196">
        <f t="shared" si="95"/>
        <v>1194496.6949999998</v>
      </c>
      <c r="BL99" s="196">
        <f t="shared" si="96"/>
        <v>167459.70499999993</v>
      </c>
      <c r="BM99" s="201">
        <f t="shared" si="97"/>
        <v>-85.980730988962677</v>
      </c>
      <c r="BN99" s="358">
        <v>531711.30500000017</v>
      </c>
      <c r="BO99" s="358">
        <v>758162.31300000008</v>
      </c>
      <c r="BP99" s="236">
        <v>42.589090333522215</v>
      </c>
      <c r="BQ99" s="359">
        <f t="shared" si="98"/>
        <v>-1484425.5389999999</v>
      </c>
      <c r="BR99" s="62">
        <f t="shared" si="99"/>
        <v>0</v>
      </c>
      <c r="BS99" s="188">
        <f t="shared" si="100"/>
        <v>-100</v>
      </c>
      <c r="BT99" s="365">
        <v>2111906.946</v>
      </c>
      <c r="BU99" s="365">
        <v>1737520.1669999999</v>
      </c>
      <c r="BV99" s="357">
        <f t="shared" si="101"/>
        <v>-17.72742779737986</v>
      </c>
      <c r="BW99" s="63">
        <f t="shared" si="102"/>
        <v>-952714.23399999994</v>
      </c>
      <c r="BX99" s="63">
        <f t="shared" si="103"/>
        <v>0</v>
      </c>
      <c r="BY99" s="64">
        <f t="shared" si="104"/>
        <v>-100</v>
      </c>
      <c r="BZ99" s="365">
        <v>225630.291</v>
      </c>
      <c r="CA99" s="65">
        <v>190254.30899999998</v>
      </c>
      <c r="CB99" s="65">
        <v>172945.20200000002</v>
      </c>
      <c r="CC99" s="60">
        <f t="shared" si="105"/>
        <v>167459.70499999993</v>
      </c>
      <c r="CD99" s="63"/>
      <c r="CE99" s="63"/>
      <c r="CF99" s="63"/>
      <c r="CG99" s="66"/>
      <c r="CH99" s="63"/>
      <c r="CI99" s="63"/>
      <c r="CJ99" s="63"/>
      <c r="CK99" s="63"/>
      <c r="CL99" s="67">
        <f t="shared" si="106"/>
        <v>-3.1718121905458183</v>
      </c>
      <c r="CM99" s="365">
        <v>1159192.7120000001</v>
      </c>
      <c r="CN99" s="365">
        <v>756289.50699999998</v>
      </c>
      <c r="CO99" s="357">
        <f t="shared" si="107"/>
        <v>-34.75722378420199</v>
      </c>
    </row>
    <row r="100" spans="3:93" ht="15.75" hidden="1" customHeight="1" x14ac:dyDescent="0.25">
      <c r="C100" s="350" t="s">
        <v>555</v>
      </c>
      <c r="F100" s="352">
        <v>7067613.2460000003</v>
      </c>
      <c r="G100" s="352">
        <v>7907612.6109999996</v>
      </c>
      <c r="H100" s="353">
        <v>8804321.2100000009</v>
      </c>
      <c r="I100" s="353">
        <v>11374844.812000001</v>
      </c>
      <c r="J100" s="353">
        <v>12850222.07</v>
      </c>
      <c r="K100" s="367">
        <f t="shared" si="76"/>
        <v>12.970526476489033</v>
      </c>
      <c r="L100" s="355">
        <f t="shared" si="77"/>
        <v>16.873911973846646</v>
      </c>
      <c r="M100" s="356">
        <v>3136878.9169999999</v>
      </c>
      <c r="N100" s="356">
        <v>3276754.36</v>
      </c>
      <c r="O100" s="357">
        <f t="shared" si="78"/>
        <v>4.45906414308691</v>
      </c>
      <c r="P100" s="196">
        <f t="shared" si="79"/>
        <v>2555775.1510000001</v>
      </c>
      <c r="Q100" s="196">
        <f t="shared" si="80"/>
        <v>779731.33900000015</v>
      </c>
      <c r="R100" s="201">
        <f t="shared" si="81"/>
        <v>-69.491395254589833</v>
      </c>
      <c r="S100" s="358">
        <v>2456673.0489999996</v>
      </c>
      <c r="T100" s="358">
        <v>3080335.6109999991</v>
      </c>
      <c r="U100" s="236">
        <v>25.38646981346843</v>
      </c>
      <c r="V100" s="359">
        <f t="shared" si="82"/>
        <v>-3992201.2309999997</v>
      </c>
      <c r="W100" s="62">
        <f t="shared" si="83"/>
        <v>0</v>
      </c>
      <c r="X100" s="188">
        <f t="shared" si="84"/>
        <v>-100</v>
      </c>
      <c r="Y100" s="356">
        <v>5692654.068</v>
      </c>
      <c r="Z100" s="356">
        <v>6220761.9299999997</v>
      </c>
      <c r="AA100" s="357">
        <f t="shared" si="85"/>
        <v>9.2770060448366554</v>
      </c>
      <c r="AB100" s="63">
        <f t="shared" si="86"/>
        <v>-1535528.182</v>
      </c>
      <c r="AC100" s="63">
        <f t="shared" si="87"/>
        <v>0</v>
      </c>
      <c r="AD100" s="64">
        <f t="shared" si="88"/>
        <v>-100</v>
      </c>
      <c r="AE100" s="361">
        <v>1181456.676</v>
      </c>
      <c r="AF100" s="65">
        <v>848476.34400000004</v>
      </c>
      <c r="AG100" s="65">
        <v>1246821.3399999999</v>
      </c>
      <c r="AH100" s="60">
        <f t="shared" si="89"/>
        <v>779731.33900000015</v>
      </c>
      <c r="AI100" s="63"/>
      <c r="AJ100" s="63"/>
      <c r="AK100" s="63"/>
      <c r="AL100" s="66"/>
      <c r="AM100" s="63"/>
      <c r="AN100" s="63"/>
      <c r="AO100" s="63"/>
      <c r="AP100" s="63"/>
      <c r="AQ100" s="67">
        <f t="shared" si="90"/>
        <v>-37.462464429747385</v>
      </c>
      <c r="AR100" s="356">
        <v>4157125.8859999999</v>
      </c>
      <c r="AS100" s="356">
        <v>4056485.699</v>
      </c>
      <c r="AT100" s="357">
        <f t="shared" si="91"/>
        <v>-2.4209078521996896</v>
      </c>
      <c r="AX100" s="364" t="s">
        <v>555</v>
      </c>
      <c r="BA100" s="352">
        <v>2110388.46</v>
      </c>
      <c r="BB100" s="352">
        <v>2050074.888</v>
      </c>
      <c r="BC100" s="352">
        <v>1870211.5160000001</v>
      </c>
      <c r="BD100" s="352">
        <v>2438962.452</v>
      </c>
      <c r="BE100" s="352">
        <v>2876331.66</v>
      </c>
      <c r="BF100" s="367">
        <f t="shared" si="92"/>
        <v>17.932592920458788</v>
      </c>
      <c r="BG100" s="355">
        <f t="shared" si="93"/>
        <v>8.2527282450824941</v>
      </c>
      <c r="BH100" s="365">
        <v>668302.11899999995</v>
      </c>
      <c r="BI100" s="365">
        <v>938567.89399999997</v>
      </c>
      <c r="BJ100" s="357">
        <f t="shared" si="94"/>
        <v>40.440658097030521</v>
      </c>
      <c r="BK100" s="196">
        <f t="shared" si="95"/>
        <v>379025.79600000009</v>
      </c>
      <c r="BL100" s="196">
        <f t="shared" si="96"/>
        <v>175022.33399999994</v>
      </c>
      <c r="BM100" s="201">
        <f t="shared" si="97"/>
        <v>-53.823107596613319</v>
      </c>
      <c r="BN100" s="358">
        <v>812079.59900000005</v>
      </c>
      <c r="BO100" s="358">
        <v>793176.43500000006</v>
      </c>
      <c r="BP100" s="236">
        <v>-2.327747676862892</v>
      </c>
      <c r="BQ100" s="359">
        <f t="shared" si="98"/>
        <v>-981233.51000000013</v>
      </c>
      <c r="BR100" s="62">
        <f t="shared" si="99"/>
        <v>0</v>
      </c>
      <c r="BS100" s="188">
        <f t="shared" si="100"/>
        <v>-100</v>
      </c>
      <c r="BT100" s="365">
        <v>1047327.915</v>
      </c>
      <c r="BU100" s="365">
        <v>1201314.3189999999</v>
      </c>
      <c r="BV100" s="357">
        <f t="shared" si="101"/>
        <v>14.7027880947869</v>
      </c>
      <c r="BW100" s="63">
        <f t="shared" si="102"/>
        <v>-169153.91100000008</v>
      </c>
      <c r="BX100" s="63">
        <f t="shared" si="103"/>
        <v>0</v>
      </c>
      <c r="BY100" s="64">
        <f t="shared" si="104"/>
        <v>-100</v>
      </c>
      <c r="BZ100" s="365">
        <v>261654.17199999999</v>
      </c>
      <c r="CA100" s="65">
        <v>317237.36699999997</v>
      </c>
      <c r="CB100" s="65">
        <v>359676.35499999998</v>
      </c>
      <c r="CC100" s="60">
        <f t="shared" si="105"/>
        <v>175022.33399999994</v>
      </c>
      <c r="CD100" s="63"/>
      <c r="CE100" s="63"/>
      <c r="CF100" s="63"/>
      <c r="CG100" s="66"/>
      <c r="CH100" s="63"/>
      <c r="CI100" s="63"/>
      <c r="CJ100" s="63"/>
      <c r="CK100" s="63"/>
      <c r="CL100" s="67">
        <f t="shared" si="106"/>
        <v>-51.338938029440392</v>
      </c>
      <c r="CM100" s="365">
        <v>878174.00399999996</v>
      </c>
      <c r="CN100" s="365">
        <v>1113590.2279999999</v>
      </c>
      <c r="CO100" s="357">
        <f t="shared" si="107"/>
        <v>26.807469012712875</v>
      </c>
    </row>
    <row r="101" spans="3:93" ht="15.75" hidden="1" customHeight="1" x14ac:dyDescent="0.25">
      <c r="C101" s="350" t="s">
        <v>556</v>
      </c>
      <c r="F101" s="352">
        <v>10774682.592</v>
      </c>
      <c r="G101" s="352">
        <v>7194699.6679999996</v>
      </c>
      <c r="H101" s="353">
        <v>13003457.880000001</v>
      </c>
      <c r="I101" s="353">
        <v>5105723.1979999999</v>
      </c>
      <c r="J101" s="353">
        <v>11288896.189999999</v>
      </c>
      <c r="K101" s="367">
        <f t="shared" si="76"/>
        <v>121.10278509461804</v>
      </c>
      <c r="L101" s="355">
        <f t="shared" si="77"/>
        <v>-2.4664889327748512</v>
      </c>
      <c r="M101" s="356">
        <v>3123311.14</v>
      </c>
      <c r="N101" s="356">
        <v>2951214.1039999998</v>
      </c>
      <c r="O101" s="357">
        <f t="shared" si="78"/>
        <v>-5.510082994805324</v>
      </c>
      <c r="P101" s="196">
        <f t="shared" si="79"/>
        <v>-839799.63200000022</v>
      </c>
      <c r="Q101" s="196">
        <f t="shared" si="80"/>
        <v>868136.40000000049</v>
      </c>
      <c r="R101" s="201">
        <f t="shared" si="81"/>
        <v>-203.37422962814543</v>
      </c>
      <c r="S101" s="358">
        <v>2312657.73</v>
      </c>
      <c r="T101" s="358">
        <v>923853.44</v>
      </c>
      <c r="U101" s="236">
        <v>-60.052305708030559</v>
      </c>
      <c r="V101" s="359">
        <f t="shared" si="82"/>
        <v>15430.18200000003</v>
      </c>
      <c r="W101" s="62">
        <f t="shared" si="83"/>
        <v>0</v>
      </c>
      <c r="X101" s="188">
        <f t="shared" si="84"/>
        <v>-100</v>
      </c>
      <c r="Y101" s="356">
        <v>2283511.5079999999</v>
      </c>
      <c r="Z101" s="356">
        <v>7155181.4000000004</v>
      </c>
      <c r="AA101" s="357">
        <f t="shared" si="85"/>
        <v>213.34115790232318</v>
      </c>
      <c r="AB101" s="63">
        <f t="shared" si="86"/>
        <v>2328087.912</v>
      </c>
      <c r="AC101" s="63">
        <f t="shared" si="87"/>
        <v>0</v>
      </c>
      <c r="AD101" s="64">
        <f t="shared" si="88"/>
        <v>-100</v>
      </c>
      <c r="AE101" s="361">
        <v>736607.82200000004</v>
      </c>
      <c r="AF101" s="65">
        <v>2016762.5799999996</v>
      </c>
      <c r="AG101" s="65">
        <v>197843.70200000016</v>
      </c>
      <c r="AH101" s="60">
        <f t="shared" si="89"/>
        <v>868136.40000000049</v>
      </c>
      <c r="AI101" s="63"/>
      <c r="AJ101" s="63"/>
      <c r="AK101" s="63"/>
      <c r="AL101" s="66"/>
      <c r="AM101" s="63"/>
      <c r="AN101" s="63"/>
      <c r="AO101" s="63"/>
      <c r="AP101" s="63"/>
      <c r="AQ101" s="67">
        <f t="shared" si="90"/>
        <v>338.79910819703514</v>
      </c>
      <c r="AR101" s="356">
        <v>4611599.42</v>
      </c>
      <c r="AS101" s="356">
        <v>3819350.5040000002</v>
      </c>
      <c r="AT101" s="357">
        <f t="shared" si="91"/>
        <v>-17.17948251455023</v>
      </c>
      <c r="AX101" s="364" t="s">
        <v>556</v>
      </c>
      <c r="BA101" s="352">
        <v>15331126</v>
      </c>
      <c r="BB101" s="352">
        <v>9432606.5600000005</v>
      </c>
      <c r="BC101" s="352">
        <v>16266696</v>
      </c>
      <c r="BD101" s="352">
        <v>7000345.6900000004</v>
      </c>
      <c r="BE101" s="352">
        <v>19370301.309999999</v>
      </c>
      <c r="BF101" s="367">
        <f t="shared" si="92"/>
        <v>176.70492526776914</v>
      </c>
      <c r="BG101" s="355">
        <f t="shared" si="93"/>
        <v>1.7094348951461882</v>
      </c>
      <c r="BH101" s="365">
        <v>4769172</v>
      </c>
      <c r="BI101" s="365">
        <v>3239696.0150000001</v>
      </c>
      <c r="BJ101" s="357">
        <f t="shared" si="94"/>
        <v>-32.070052935813592</v>
      </c>
      <c r="BK101" s="196">
        <f t="shared" si="95"/>
        <v>-1873200</v>
      </c>
      <c r="BL101" s="196">
        <f t="shared" si="96"/>
        <v>1209240</v>
      </c>
      <c r="BM101" s="201">
        <f t="shared" si="97"/>
        <v>-164.55477258167841</v>
      </c>
      <c r="BN101" s="358">
        <v>3348301.6900000004</v>
      </c>
      <c r="BO101" s="358">
        <v>1475046.2100000009</v>
      </c>
      <c r="BP101" s="236">
        <v>-55.946436535113996</v>
      </c>
      <c r="BQ101" s="359">
        <f t="shared" si="98"/>
        <v>713471.40999999922</v>
      </c>
      <c r="BR101" s="62">
        <f t="shared" si="99"/>
        <v>0</v>
      </c>
      <c r="BS101" s="188">
        <f t="shared" si="100"/>
        <v>-100</v>
      </c>
      <c r="BT101" s="365">
        <v>2895972</v>
      </c>
      <c r="BU101" s="365">
        <v>12846651.1</v>
      </c>
      <c r="BV101" s="357">
        <f t="shared" si="101"/>
        <v>343.60411979121346</v>
      </c>
      <c r="BW101" s="63">
        <f t="shared" si="102"/>
        <v>4061773.0999999996</v>
      </c>
      <c r="BX101" s="63">
        <f t="shared" si="103"/>
        <v>0</v>
      </c>
      <c r="BY101" s="64">
        <f t="shared" si="104"/>
        <v>-100</v>
      </c>
      <c r="BZ101" s="365">
        <v>856896</v>
      </c>
      <c r="CA101" s="65">
        <v>2141240</v>
      </c>
      <c r="CB101" s="65">
        <v>241560.01500000013</v>
      </c>
      <c r="CC101" s="60">
        <f t="shared" si="105"/>
        <v>1209240</v>
      </c>
      <c r="CD101" s="63"/>
      <c r="CE101" s="63"/>
      <c r="CF101" s="63"/>
      <c r="CG101" s="66"/>
      <c r="CH101" s="63"/>
      <c r="CI101" s="63"/>
      <c r="CJ101" s="63"/>
      <c r="CK101" s="63"/>
      <c r="CL101" s="67">
        <f t="shared" si="106"/>
        <v>400.59609410108675</v>
      </c>
      <c r="CM101" s="365">
        <v>6957745.0999999996</v>
      </c>
      <c r="CN101" s="365">
        <v>4448936.0149999997</v>
      </c>
      <c r="CO101" s="357">
        <f t="shared" si="107"/>
        <v>-36.057789541614568</v>
      </c>
    </row>
    <row r="102" spans="3:93" ht="15.75" hidden="1" customHeight="1" x14ac:dyDescent="0.25">
      <c r="C102" s="350" t="s">
        <v>557</v>
      </c>
      <c r="F102" s="352">
        <v>5394534.9699999997</v>
      </c>
      <c r="G102" s="352">
        <v>12442492.794</v>
      </c>
      <c r="H102" s="353">
        <v>11633132.684</v>
      </c>
      <c r="I102" s="353">
        <v>11849970.588</v>
      </c>
      <c r="J102" s="353">
        <v>8179618.9239999996</v>
      </c>
      <c r="K102" s="367">
        <f t="shared" si="76"/>
        <v>-30.973508640745667</v>
      </c>
      <c r="L102" s="355">
        <f t="shared" si="77"/>
        <v>8.1525588403008413</v>
      </c>
      <c r="M102" s="356">
        <v>3222480.3169999998</v>
      </c>
      <c r="N102" s="356">
        <v>3220674.0180000002</v>
      </c>
      <c r="O102" s="357">
        <f t="shared" si="78"/>
        <v>-5.6053065412707992E-2</v>
      </c>
      <c r="P102" s="196">
        <f t="shared" si="79"/>
        <v>2921031.9860000005</v>
      </c>
      <c r="Q102" s="196">
        <f t="shared" si="80"/>
        <v>586357.25</v>
      </c>
      <c r="R102" s="201">
        <f t="shared" si="81"/>
        <v>-79.926366681011757</v>
      </c>
      <c r="S102" s="358">
        <v>2411919.7350000008</v>
      </c>
      <c r="T102" s="358">
        <v>1477946.8669999992</v>
      </c>
      <c r="U102" s="236">
        <v>-38.723215140490623</v>
      </c>
      <c r="V102" s="359">
        <f t="shared" si="82"/>
        <v>-4304302.7810000014</v>
      </c>
      <c r="W102" s="62">
        <f t="shared" si="83"/>
        <v>0</v>
      </c>
      <c r="X102" s="188">
        <f t="shared" si="84"/>
        <v>-100</v>
      </c>
      <c r="Y102" s="356">
        <v>6143512.3030000003</v>
      </c>
      <c r="Z102" s="356">
        <v>5330924.83</v>
      </c>
      <c r="AA102" s="357">
        <f t="shared" si="85"/>
        <v>-13.226757478831733</v>
      </c>
      <c r="AB102" s="63">
        <f t="shared" si="86"/>
        <v>-1892383.0460000001</v>
      </c>
      <c r="AC102" s="63">
        <f t="shared" si="87"/>
        <v>0</v>
      </c>
      <c r="AD102" s="64">
        <f t="shared" si="88"/>
        <v>-100</v>
      </c>
      <c r="AE102" s="361">
        <v>1682062.56</v>
      </c>
      <c r="AF102" s="65">
        <v>926334.33199999994</v>
      </c>
      <c r="AG102" s="65">
        <v>612277.12600000016</v>
      </c>
      <c r="AH102" s="60">
        <f t="shared" si="89"/>
        <v>586357.25</v>
      </c>
      <c r="AI102" s="63"/>
      <c r="AJ102" s="63"/>
      <c r="AK102" s="63"/>
      <c r="AL102" s="66"/>
      <c r="AM102" s="63"/>
      <c r="AN102" s="63"/>
      <c r="AO102" s="63"/>
      <c r="AP102" s="63"/>
      <c r="AQ102" s="67">
        <f t="shared" si="90"/>
        <v>-4.233356906428047</v>
      </c>
      <c r="AR102" s="356">
        <v>4251129.2570000002</v>
      </c>
      <c r="AS102" s="356">
        <v>3807031.2680000002</v>
      </c>
      <c r="AT102" s="357">
        <f t="shared" si="91"/>
        <v>-10.446588709781967</v>
      </c>
      <c r="AX102" s="364" t="s">
        <v>557</v>
      </c>
      <c r="BA102" s="352">
        <v>4356070.3600000003</v>
      </c>
      <c r="BB102" s="352">
        <v>12901752.380000001</v>
      </c>
      <c r="BC102" s="352">
        <v>11347350.851</v>
      </c>
      <c r="BD102" s="352">
        <v>11301369.703</v>
      </c>
      <c r="BE102" s="352">
        <v>6281639.0549999997</v>
      </c>
      <c r="BF102" s="367">
        <f t="shared" si="92"/>
        <v>-44.417011211194072</v>
      </c>
      <c r="BG102" s="355">
        <f t="shared" si="93"/>
        <v>6.180277596766004</v>
      </c>
      <c r="BH102" s="365">
        <v>1581807.726</v>
      </c>
      <c r="BI102" s="365">
        <v>2864443.1749999998</v>
      </c>
      <c r="BJ102" s="357">
        <f t="shared" si="94"/>
        <v>81.086685057700862</v>
      </c>
      <c r="BK102" s="196">
        <f t="shared" si="95"/>
        <v>4559277.8990000002</v>
      </c>
      <c r="BL102" s="196">
        <f t="shared" si="96"/>
        <v>974170.00000000012</v>
      </c>
      <c r="BM102" s="201">
        <f t="shared" si="97"/>
        <v>-78.633239263312561</v>
      </c>
      <c r="BN102" s="358">
        <v>2307521.2949999999</v>
      </c>
      <c r="BO102" s="358">
        <v>1673957.9550000005</v>
      </c>
      <c r="BP102" s="236">
        <v>-27.456446073664488</v>
      </c>
      <c r="BQ102" s="359">
        <f t="shared" si="98"/>
        <v>-6063027.6940000001</v>
      </c>
      <c r="BR102" s="62">
        <f t="shared" si="99"/>
        <v>0</v>
      </c>
      <c r="BS102" s="188">
        <f t="shared" si="100"/>
        <v>-100</v>
      </c>
      <c r="BT102" s="365">
        <v>6141085.625</v>
      </c>
      <c r="BU102" s="365">
        <v>3258089.7859999998</v>
      </c>
      <c r="BV102" s="357">
        <f t="shared" si="101"/>
        <v>-46.946029009325208</v>
      </c>
      <c r="BW102" s="63">
        <f t="shared" si="102"/>
        <v>-3755506.3990000002</v>
      </c>
      <c r="BX102" s="63">
        <f t="shared" si="103"/>
        <v>0</v>
      </c>
      <c r="BY102" s="64">
        <f t="shared" si="104"/>
        <v>-100</v>
      </c>
      <c r="BZ102" s="365">
        <v>664139.66</v>
      </c>
      <c r="CA102" s="65">
        <v>1341860.0150000001</v>
      </c>
      <c r="CB102" s="65">
        <v>858443.49999999965</v>
      </c>
      <c r="CC102" s="60">
        <f t="shared" si="105"/>
        <v>974170.00000000012</v>
      </c>
      <c r="CD102" s="63"/>
      <c r="CE102" s="63"/>
      <c r="CF102" s="63"/>
      <c r="CG102" s="66"/>
      <c r="CH102" s="63"/>
      <c r="CI102" s="63"/>
      <c r="CJ102" s="63"/>
      <c r="CK102" s="63"/>
      <c r="CL102" s="67">
        <f t="shared" si="106"/>
        <v>13.480968753330943</v>
      </c>
      <c r="CM102" s="365">
        <v>2385579.2259999998</v>
      </c>
      <c r="CN102" s="365">
        <v>3838613.1749999998</v>
      </c>
      <c r="CO102" s="357">
        <f t="shared" si="107"/>
        <v>60.909062803852578</v>
      </c>
    </row>
    <row r="103" spans="3:93" ht="15.75" hidden="1" customHeight="1" x14ac:dyDescent="0.25">
      <c r="C103" s="350" t="s">
        <v>558</v>
      </c>
      <c r="F103" s="352">
        <v>5075602.2620000001</v>
      </c>
      <c r="G103" s="352">
        <v>6186754.3269999996</v>
      </c>
      <c r="H103" s="353">
        <v>3302433.88</v>
      </c>
      <c r="I103" s="353">
        <v>7436157.7089999998</v>
      </c>
      <c r="J103" s="353">
        <v>6082483.8490000004</v>
      </c>
      <c r="K103" s="367">
        <f t="shared" si="76"/>
        <v>-18.203942317705884</v>
      </c>
      <c r="L103" s="355">
        <f t="shared" si="77"/>
        <v>5.6105364288781487</v>
      </c>
      <c r="M103" s="356">
        <v>2594750.5189999999</v>
      </c>
      <c r="N103" s="356">
        <v>2888603.6209999998</v>
      </c>
      <c r="O103" s="357">
        <f t="shared" si="78"/>
        <v>11.32490772612887</v>
      </c>
      <c r="P103" s="196">
        <f t="shared" si="79"/>
        <v>1088285.8710000003</v>
      </c>
      <c r="Q103" s="196">
        <f t="shared" si="80"/>
        <v>860245.02</v>
      </c>
      <c r="R103" s="201">
        <f t="shared" si="81"/>
        <v>-20.954131361685224</v>
      </c>
      <c r="S103" s="358">
        <v>2702906.8189999997</v>
      </c>
      <c r="T103" s="358">
        <v>1155695.1999999995</v>
      </c>
      <c r="U103" s="236">
        <v>-57.242506775443537</v>
      </c>
      <c r="V103" s="359">
        <f t="shared" si="82"/>
        <v>-3643091.98</v>
      </c>
      <c r="W103" s="62">
        <f t="shared" si="83"/>
        <v>0</v>
      </c>
      <c r="X103" s="188">
        <f t="shared" si="84"/>
        <v>-100</v>
      </c>
      <c r="Y103" s="356">
        <v>3683036.39</v>
      </c>
      <c r="Z103" s="356">
        <v>3139065.2289999998</v>
      </c>
      <c r="AA103" s="357">
        <f t="shared" si="85"/>
        <v>-14.76963851014245</v>
      </c>
      <c r="AB103" s="63">
        <f t="shared" si="86"/>
        <v>-940185.16100000031</v>
      </c>
      <c r="AC103" s="63">
        <f t="shared" si="87"/>
        <v>0</v>
      </c>
      <c r="AD103" s="64">
        <f t="shared" si="88"/>
        <v>-100</v>
      </c>
      <c r="AE103" s="361">
        <v>1201128.79</v>
      </c>
      <c r="AF103" s="65">
        <v>978008.11100000003</v>
      </c>
      <c r="AG103" s="65">
        <v>709466.71999999974</v>
      </c>
      <c r="AH103" s="60">
        <f t="shared" si="89"/>
        <v>860245.02</v>
      </c>
      <c r="AI103" s="63"/>
      <c r="AJ103" s="63"/>
      <c r="AK103" s="63"/>
      <c r="AL103" s="66"/>
      <c r="AM103" s="63"/>
      <c r="AN103" s="63"/>
      <c r="AO103" s="63"/>
      <c r="AP103" s="63"/>
      <c r="AQ103" s="67">
        <f t="shared" si="90"/>
        <v>21.25234288649936</v>
      </c>
      <c r="AR103" s="356">
        <v>2742851.2289999998</v>
      </c>
      <c r="AS103" s="356">
        <v>3748848.6409999998</v>
      </c>
      <c r="AT103" s="357">
        <f t="shared" si="91"/>
        <v>36.677068058363879</v>
      </c>
      <c r="AX103" s="364" t="s">
        <v>558</v>
      </c>
      <c r="BA103" s="352">
        <v>5129431</v>
      </c>
      <c r="BB103" s="352">
        <v>43181991.399999999</v>
      </c>
      <c r="BC103" s="352">
        <v>2644942.4</v>
      </c>
      <c r="BD103" s="352">
        <v>8439235.4499999993</v>
      </c>
      <c r="BE103" s="352">
        <v>6726939.6739999996</v>
      </c>
      <c r="BF103" s="367">
        <f t="shared" si="92"/>
        <v>-20.289702617551686</v>
      </c>
      <c r="BG103" s="355">
        <f t="shared" si="93"/>
        <v>-10.329475119819776</v>
      </c>
      <c r="BH103" s="365">
        <v>3419873.5350000001</v>
      </c>
      <c r="BI103" s="365">
        <v>2718314.7050000001</v>
      </c>
      <c r="BJ103" s="357">
        <f t="shared" si="94"/>
        <v>-20.514174656461385</v>
      </c>
      <c r="BK103" s="196">
        <f t="shared" si="95"/>
        <v>964817.20199999958</v>
      </c>
      <c r="BL103" s="196">
        <f t="shared" si="96"/>
        <v>1135809</v>
      </c>
      <c r="BM103" s="201">
        <f t="shared" si="97"/>
        <v>17.722714483691441</v>
      </c>
      <c r="BN103" s="358">
        <v>3478445.7430000007</v>
      </c>
      <c r="BO103" s="358">
        <v>920196.46300000092</v>
      </c>
      <c r="BP103" s="236">
        <v>-73.545757761155315</v>
      </c>
      <c r="BQ103" s="359">
        <f t="shared" si="98"/>
        <v>-4389085.4690000005</v>
      </c>
      <c r="BR103" s="62">
        <f t="shared" si="99"/>
        <v>0</v>
      </c>
      <c r="BS103" s="188">
        <f t="shared" si="100"/>
        <v>-100</v>
      </c>
      <c r="BT103" s="365">
        <v>4384690.7369999997</v>
      </c>
      <c r="BU103" s="365">
        <v>3790304.0109999999</v>
      </c>
      <c r="BV103" s="357">
        <f t="shared" si="101"/>
        <v>-13.555955520062026</v>
      </c>
      <c r="BW103" s="63">
        <f t="shared" si="102"/>
        <v>-910639.72599999979</v>
      </c>
      <c r="BX103" s="63">
        <f t="shared" si="103"/>
        <v>0</v>
      </c>
      <c r="BY103" s="64">
        <f t="shared" si="104"/>
        <v>-100</v>
      </c>
      <c r="BZ103" s="365">
        <v>1148558</v>
      </c>
      <c r="CA103" s="65">
        <v>1034346.2050000001</v>
      </c>
      <c r="CB103" s="65">
        <v>535410.5</v>
      </c>
      <c r="CC103" s="60">
        <f t="shared" si="105"/>
        <v>1135809</v>
      </c>
      <c r="CD103" s="63"/>
      <c r="CE103" s="63"/>
      <c r="CF103" s="63"/>
      <c r="CG103" s="66"/>
      <c r="CH103" s="63"/>
      <c r="CI103" s="63"/>
      <c r="CJ103" s="63"/>
      <c r="CK103" s="63"/>
      <c r="CL103" s="67">
        <f t="shared" si="106"/>
        <v>112.13797637513645</v>
      </c>
      <c r="CM103" s="365">
        <v>3474051.0109999999</v>
      </c>
      <c r="CN103" s="365">
        <v>3854123.7050000001</v>
      </c>
      <c r="CO103" s="357">
        <f t="shared" si="107"/>
        <v>10.940331411270694</v>
      </c>
    </row>
    <row r="104" spans="3:93" ht="15.75" hidden="1" customHeight="1" x14ac:dyDescent="0.25">
      <c r="C104" s="350" t="s">
        <v>559</v>
      </c>
      <c r="F104" s="361">
        <v>14763305.925000001</v>
      </c>
      <c r="G104" s="361">
        <v>14581335.789000001</v>
      </c>
      <c r="H104" s="353">
        <v>14064292.703</v>
      </c>
      <c r="I104" s="353">
        <v>13532862.82</v>
      </c>
      <c r="J104" s="353">
        <v>14138542.244000001</v>
      </c>
      <c r="K104" s="367">
        <f t="shared" si="76"/>
        <v>4.4756193279730638</v>
      </c>
      <c r="L104" s="355">
        <f t="shared" si="77"/>
        <v>-1.5981100603683416</v>
      </c>
      <c r="M104" s="356">
        <v>2473241.8280000002</v>
      </c>
      <c r="N104" s="356">
        <v>2929151.07</v>
      </c>
      <c r="O104" s="357">
        <f t="shared" si="78"/>
        <v>18.433670207198176</v>
      </c>
      <c r="P104" s="196">
        <f t="shared" si="79"/>
        <v>2911829.0129999998</v>
      </c>
      <c r="Q104" s="196">
        <f t="shared" si="80"/>
        <v>538733.89300000004</v>
      </c>
      <c r="R104" s="201">
        <f t="shared" si="81"/>
        <v>-81.498436529246845</v>
      </c>
      <c r="S104" s="358">
        <v>4793456.1419999991</v>
      </c>
      <c r="T104" s="358">
        <v>5145360.2900000103</v>
      </c>
      <c r="U104" s="236">
        <v>7.3413448996987043</v>
      </c>
      <c r="V104" s="359">
        <f t="shared" si="82"/>
        <v>-6969521.5529999994</v>
      </c>
      <c r="W104" s="62">
        <f t="shared" si="83"/>
        <v>0</v>
      </c>
      <c r="X104" s="188">
        <f t="shared" si="84"/>
        <v>-100</v>
      </c>
      <c r="Y104" s="356">
        <v>5385070.841</v>
      </c>
      <c r="Z104" s="356">
        <v>4800980.5319999997</v>
      </c>
      <c r="AA104" s="357">
        <f t="shared" si="85"/>
        <v>-10.846474006487455</v>
      </c>
      <c r="AB104" s="63">
        <f t="shared" si="86"/>
        <v>-2176065.4109999998</v>
      </c>
      <c r="AC104" s="63">
        <f t="shared" si="87"/>
        <v>0</v>
      </c>
      <c r="AD104" s="64">
        <f t="shared" si="88"/>
        <v>-100</v>
      </c>
      <c r="AE104" s="361">
        <v>1047065.394</v>
      </c>
      <c r="AF104" s="65">
        <v>931019.26199999999</v>
      </c>
      <c r="AG104" s="65">
        <v>951066.41399999976</v>
      </c>
      <c r="AH104" s="60">
        <f t="shared" si="89"/>
        <v>538733.89300000004</v>
      </c>
      <c r="AI104" s="63"/>
      <c r="AJ104" s="63"/>
      <c r="AK104" s="63"/>
      <c r="AL104" s="66"/>
      <c r="AM104" s="63"/>
      <c r="AN104" s="63"/>
      <c r="AO104" s="63"/>
      <c r="AP104" s="63"/>
      <c r="AQ104" s="67">
        <f t="shared" si="90"/>
        <v>-43.354755769979256</v>
      </c>
      <c r="AR104" s="356">
        <v>3209005.43</v>
      </c>
      <c r="AS104" s="356">
        <v>3467884.963</v>
      </c>
      <c r="AT104" s="357">
        <f t="shared" si="91"/>
        <v>8.0672824850907094</v>
      </c>
      <c r="AX104" s="364" t="s">
        <v>559</v>
      </c>
      <c r="BA104" s="352">
        <v>8266145.0499999998</v>
      </c>
      <c r="BB104" s="352">
        <v>9365543.4680000003</v>
      </c>
      <c r="BC104" s="352">
        <v>7415905.8330000099</v>
      </c>
      <c r="BD104" s="352">
        <v>4124028.0819999999</v>
      </c>
      <c r="BE104" s="352">
        <v>2780363.4909999999</v>
      </c>
      <c r="BF104" s="367">
        <f t="shared" si="92"/>
        <v>-32.581363760946381</v>
      </c>
      <c r="BG104" s="355">
        <f t="shared" si="93"/>
        <v>-25.913586015276195</v>
      </c>
      <c r="BH104" s="365">
        <v>341489.50900000002</v>
      </c>
      <c r="BI104" s="365">
        <v>720952.95599999896</v>
      </c>
      <c r="BJ104" s="357">
        <f t="shared" si="94"/>
        <v>111.12008919723473</v>
      </c>
      <c r="BK104" s="196">
        <f t="shared" si="95"/>
        <v>1721185.6339999998</v>
      </c>
      <c r="BL104" s="196">
        <f t="shared" si="96"/>
        <v>143159.29000000004</v>
      </c>
      <c r="BM104" s="201">
        <f t="shared" si="97"/>
        <v>-91.682518888604676</v>
      </c>
      <c r="BN104" s="358">
        <v>1251071.7339999999</v>
      </c>
      <c r="BO104" s="358">
        <v>1055209.227</v>
      </c>
      <c r="BP104" s="236">
        <v>-15.655577668098767</v>
      </c>
      <c r="BQ104" s="359">
        <f t="shared" si="98"/>
        <v>-2913890.7389999996</v>
      </c>
      <c r="BR104" s="62">
        <f t="shared" si="99"/>
        <v>0</v>
      </c>
      <c r="BS104" s="188">
        <f t="shared" si="100"/>
        <v>-100</v>
      </c>
      <c r="BT104" s="365">
        <v>2062675.1429999999</v>
      </c>
      <c r="BU104" s="365">
        <v>835822.196</v>
      </c>
      <c r="BV104" s="357">
        <f t="shared" si="101"/>
        <v>-59.478728444637099</v>
      </c>
      <c r="BW104" s="63">
        <f t="shared" si="102"/>
        <v>-1662819.0049999999</v>
      </c>
      <c r="BX104" s="63">
        <f t="shared" si="103"/>
        <v>0</v>
      </c>
      <c r="BY104" s="64">
        <f t="shared" si="104"/>
        <v>-100</v>
      </c>
      <c r="BZ104" s="365">
        <v>210351.109</v>
      </c>
      <c r="CA104" s="65">
        <v>202416.49599999998</v>
      </c>
      <c r="CB104" s="65">
        <v>308185.35099999898</v>
      </c>
      <c r="CC104" s="60">
        <f t="shared" si="105"/>
        <v>143159.29000000004</v>
      </c>
      <c r="CD104" s="63"/>
      <c r="CE104" s="63"/>
      <c r="CF104" s="63"/>
      <c r="CG104" s="66"/>
      <c r="CH104" s="63"/>
      <c r="CI104" s="63"/>
      <c r="CJ104" s="63"/>
      <c r="CK104" s="63"/>
      <c r="CL104" s="67">
        <f t="shared" si="106"/>
        <v>-53.547665541052758</v>
      </c>
      <c r="CM104" s="365">
        <v>399856.13799999998</v>
      </c>
      <c r="CN104" s="365">
        <v>864112.245999999</v>
      </c>
      <c r="CO104" s="357">
        <f t="shared" si="107"/>
        <v>116.10578502611332</v>
      </c>
    </row>
    <row r="105" spans="3:93" ht="15.75" hidden="1" customHeight="1" x14ac:dyDescent="0.25">
      <c r="C105" s="350" t="s">
        <v>560</v>
      </c>
      <c r="F105" s="352">
        <v>9690124.6089999992</v>
      </c>
      <c r="G105" s="352">
        <v>8533998.0219999999</v>
      </c>
      <c r="H105" s="353">
        <v>13017003.620999999</v>
      </c>
      <c r="I105" s="353">
        <v>11320110.08</v>
      </c>
      <c r="J105" s="353">
        <v>9767272.4120000005</v>
      </c>
      <c r="K105" s="367">
        <f t="shared" si="76"/>
        <v>-13.717513849476626</v>
      </c>
      <c r="L105" s="355">
        <f t="shared" si="77"/>
        <v>3.028789898923236</v>
      </c>
      <c r="M105" s="356">
        <v>2085832.997</v>
      </c>
      <c r="N105" s="356">
        <v>3208754.66</v>
      </c>
      <c r="O105" s="357">
        <f t="shared" si="78"/>
        <v>53.835645740338258</v>
      </c>
      <c r="P105" s="196">
        <f t="shared" si="79"/>
        <v>3969326.9729999998</v>
      </c>
      <c r="Q105" s="196">
        <f t="shared" si="80"/>
        <v>225916.90000000037</v>
      </c>
      <c r="R105" s="201">
        <f t="shared" si="81"/>
        <v>-94.308433103729584</v>
      </c>
      <c r="S105" s="358">
        <v>3109307.8400000008</v>
      </c>
      <c r="T105" s="358">
        <v>2892367.3189999997</v>
      </c>
      <c r="U105" s="236">
        <v>-6.9771322803470328</v>
      </c>
      <c r="V105" s="359">
        <f t="shared" si="82"/>
        <v>-6190306.813000001</v>
      </c>
      <c r="W105" s="62">
        <f t="shared" si="83"/>
        <v>0</v>
      </c>
      <c r="X105" s="188">
        <f t="shared" si="84"/>
        <v>-100</v>
      </c>
      <c r="Y105" s="356">
        <v>6055159.9699999997</v>
      </c>
      <c r="Z105" s="356">
        <v>3809147.4470000002</v>
      </c>
      <c r="AA105" s="357">
        <f t="shared" si="85"/>
        <v>-37.092538167905737</v>
      </c>
      <c r="AB105" s="63">
        <f t="shared" si="86"/>
        <v>-3080998.9729999998</v>
      </c>
      <c r="AC105" s="63">
        <f t="shared" si="87"/>
        <v>0</v>
      </c>
      <c r="AD105" s="64">
        <f t="shared" si="88"/>
        <v>-100</v>
      </c>
      <c r="AE105" s="361">
        <v>1209390.93</v>
      </c>
      <c r="AF105" s="65">
        <v>901650.90999999992</v>
      </c>
      <c r="AG105" s="65">
        <v>1097712.82</v>
      </c>
      <c r="AH105" s="60">
        <f t="shared" si="89"/>
        <v>225916.90000000037</v>
      </c>
      <c r="AI105" s="63"/>
      <c r="AJ105" s="63"/>
      <c r="AK105" s="63"/>
      <c r="AL105" s="66"/>
      <c r="AM105" s="63"/>
      <c r="AN105" s="63"/>
      <c r="AO105" s="63"/>
      <c r="AP105" s="63"/>
      <c r="AQ105" s="67">
        <f t="shared" si="90"/>
        <v>-79.419307501574011</v>
      </c>
      <c r="AR105" s="356">
        <v>2974160.997</v>
      </c>
      <c r="AS105" s="356">
        <v>3434671.56</v>
      </c>
      <c r="AT105" s="357">
        <f t="shared" si="91"/>
        <v>15.483713338467942</v>
      </c>
      <c r="AX105" s="364" t="s">
        <v>560</v>
      </c>
      <c r="BA105" s="352">
        <v>9983048.6699999999</v>
      </c>
      <c r="BB105" s="352">
        <v>9591321.5700000003</v>
      </c>
      <c r="BC105" s="352">
        <v>14250339.608999999</v>
      </c>
      <c r="BD105" s="352">
        <v>12489736.688999999</v>
      </c>
      <c r="BE105" s="352">
        <v>11219932.790999999</v>
      </c>
      <c r="BF105" s="367">
        <f t="shared" si="92"/>
        <v>-10.166778768989948</v>
      </c>
      <c r="BG105" s="355">
        <f t="shared" si="93"/>
        <v>5.102463713801825</v>
      </c>
      <c r="BH105" s="365">
        <v>2346672.605</v>
      </c>
      <c r="BI105" s="365">
        <v>3818497.625</v>
      </c>
      <c r="BJ105" s="357">
        <f t="shared" si="94"/>
        <v>62.719657478594037</v>
      </c>
      <c r="BK105" s="196">
        <f t="shared" si="95"/>
        <v>4181305.5629999996</v>
      </c>
      <c r="BL105" s="196">
        <f t="shared" si="96"/>
        <v>314098.04000000004</v>
      </c>
      <c r="BM105" s="201">
        <f t="shared" si="97"/>
        <v>-92.488039076133887</v>
      </c>
      <c r="BN105" s="358">
        <v>3585787.5210000002</v>
      </c>
      <c r="BO105" s="358">
        <v>3580984.4449999994</v>
      </c>
      <c r="BP105" s="236">
        <v>-0.13394759092310468</v>
      </c>
      <c r="BQ105" s="359">
        <f t="shared" si="98"/>
        <v>-6986794.7540000007</v>
      </c>
      <c r="BR105" s="62">
        <f t="shared" si="99"/>
        <v>0</v>
      </c>
      <c r="BS105" s="188">
        <f t="shared" si="100"/>
        <v>-100</v>
      </c>
      <c r="BT105" s="365">
        <v>6527978.1679999996</v>
      </c>
      <c r="BU105" s="365">
        <v>4109440.503</v>
      </c>
      <c r="BV105" s="357">
        <f t="shared" si="101"/>
        <v>-37.048801370930072</v>
      </c>
      <c r="BW105" s="63">
        <f t="shared" si="102"/>
        <v>-3401007.2329999995</v>
      </c>
      <c r="BX105" s="63">
        <f t="shared" si="103"/>
        <v>0</v>
      </c>
      <c r="BY105" s="64">
        <f t="shared" si="104"/>
        <v>-100</v>
      </c>
      <c r="BZ105" s="365">
        <v>1564100.28</v>
      </c>
      <c r="CA105" s="65">
        <v>925787.29500000016</v>
      </c>
      <c r="CB105" s="65">
        <v>1328610.05</v>
      </c>
      <c r="CC105" s="60">
        <f t="shared" si="105"/>
        <v>314098.04000000004</v>
      </c>
      <c r="CD105" s="63"/>
      <c r="CE105" s="63"/>
      <c r="CF105" s="63"/>
      <c r="CG105" s="66"/>
      <c r="CH105" s="63"/>
      <c r="CI105" s="63"/>
      <c r="CJ105" s="63"/>
      <c r="CK105" s="63"/>
      <c r="CL105" s="67">
        <f t="shared" si="106"/>
        <v>-76.358899287266411</v>
      </c>
      <c r="CM105" s="365">
        <v>3126970.9350000001</v>
      </c>
      <c r="CN105" s="365">
        <v>4132595.665</v>
      </c>
      <c r="CO105" s="357">
        <f t="shared" si="107"/>
        <v>32.159708257729612</v>
      </c>
    </row>
    <row r="106" spans="3:93" ht="15.75" hidden="1" customHeight="1" x14ac:dyDescent="0.25">
      <c r="C106" s="350" t="s">
        <v>561</v>
      </c>
      <c r="F106" s="352">
        <v>9461559.8910000008</v>
      </c>
      <c r="G106" s="352">
        <v>9075887.1769999992</v>
      </c>
      <c r="H106" s="353">
        <v>3704378.7009999999</v>
      </c>
      <c r="I106" s="353">
        <v>8829609.3200000003</v>
      </c>
      <c r="J106" s="353">
        <v>14362528.397</v>
      </c>
      <c r="K106" s="367">
        <f t="shared" si="76"/>
        <v>62.663237709366726</v>
      </c>
      <c r="L106" s="355">
        <f t="shared" si="77"/>
        <v>8.4073857383730513</v>
      </c>
      <c r="M106" s="356">
        <v>4974686.6100000003</v>
      </c>
      <c r="N106" s="356">
        <v>2909349.89</v>
      </c>
      <c r="O106" s="357">
        <f t="shared" si="78"/>
        <v>-41.516921203605229</v>
      </c>
      <c r="P106" s="196">
        <f t="shared" si="79"/>
        <v>-613546.23200000077</v>
      </c>
      <c r="Q106" s="196">
        <f t="shared" si="80"/>
        <v>418079.4</v>
      </c>
      <c r="R106" s="201">
        <f t="shared" si="81"/>
        <v>-168.14146647713412</v>
      </c>
      <c r="S106" s="358">
        <v>1473532.6540000001</v>
      </c>
      <c r="T106" s="358">
        <v>2639210.4780000011</v>
      </c>
      <c r="U106" s="236">
        <v>79.107702217232372</v>
      </c>
      <c r="V106" s="359">
        <f t="shared" si="82"/>
        <v>657705.42100000009</v>
      </c>
      <c r="W106" s="62">
        <f t="shared" si="83"/>
        <v>0</v>
      </c>
      <c r="X106" s="188">
        <f t="shared" si="84"/>
        <v>-100</v>
      </c>
      <c r="Y106" s="356">
        <v>4361140.3779999996</v>
      </c>
      <c r="Z106" s="356">
        <v>8895580.5329999998</v>
      </c>
      <c r="AA106" s="357">
        <f t="shared" si="85"/>
        <v>103.97372618121214</v>
      </c>
      <c r="AB106" s="63">
        <f t="shared" si="86"/>
        <v>2131238.0750000002</v>
      </c>
      <c r="AC106" s="63">
        <f t="shared" si="87"/>
        <v>0</v>
      </c>
      <c r="AD106" s="64">
        <f t="shared" si="88"/>
        <v>-100</v>
      </c>
      <c r="AE106" s="361">
        <v>769532.728</v>
      </c>
      <c r="AF106" s="65">
        <v>916227.24800000002</v>
      </c>
      <c r="AG106" s="65">
        <v>1223589.9139999999</v>
      </c>
      <c r="AH106" s="60">
        <f t="shared" si="89"/>
        <v>418079.4</v>
      </c>
      <c r="AI106" s="63"/>
      <c r="AJ106" s="63"/>
      <c r="AK106" s="63"/>
      <c r="AL106" s="66"/>
      <c r="AM106" s="63"/>
      <c r="AN106" s="63"/>
      <c r="AO106" s="63"/>
      <c r="AP106" s="63"/>
      <c r="AQ106" s="67">
        <f t="shared" si="90"/>
        <v>-65.831738622847126</v>
      </c>
      <c r="AR106" s="356">
        <v>6492378.4529999997</v>
      </c>
      <c r="AS106" s="356">
        <v>3327429.29</v>
      </c>
      <c r="AT106" s="357">
        <f t="shared" si="91"/>
        <v>-48.748685645975229</v>
      </c>
      <c r="AX106" s="364" t="s">
        <v>561</v>
      </c>
      <c r="BA106" s="352">
        <v>3177769.34</v>
      </c>
      <c r="BB106" s="352">
        <v>4041165.09</v>
      </c>
      <c r="BC106" s="352">
        <v>1454661.3970000001</v>
      </c>
      <c r="BD106" s="352">
        <v>3307524.5660000001</v>
      </c>
      <c r="BE106" s="352">
        <v>6472355.8760000002</v>
      </c>
      <c r="BF106" s="367">
        <f t="shared" si="92"/>
        <v>95.685799057493682</v>
      </c>
      <c r="BG106" s="355">
        <f t="shared" si="93"/>
        <v>13.002396056343656</v>
      </c>
      <c r="BH106" s="365">
        <v>2201066.443</v>
      </c>
      <c r="BI106" s="365">
        <v>1365521.152</v>
      </c>
      <c r="BJ106" s="357">
        <f t="shared" si="94"/>
        <v>-37.960929969073177</v>
      </c>
      <c r="BK106" s="196">
        <f t="shared" si="95"/>
        <v>-643046.23</v>
      </c>
      <c r="BL106" s="196">
        <f t="shared" si="96"/>
        <v>167604.20999999996</v>
      </c>
      <c r="BM106" s="201">
        <f t="shared" si="97"/>
        <v>-126.06409962157774</v>
      </c>
      <c r="BN106" s="358">
        <v>549469.72199999995</v>
      </c>
      <c r="BO106" s="358">
        <v>1347924.0950000002</v>
      </c>
      <c r="BP106" s="236">
        <v>145.31362530654604</v>
      </c>
      <c r="BQ106" s="359">
        <f t="shared" si="98"/>
        <v>823416.89500000002</v>
      </c>
      <c r="BR106" s="62">
        <f t="shared" si="99"/>
        <v>0</v>
      </c>
      <c r="BS106" s="188">
        <f t="shared" si="100"/>
        <v>-100</v>
      </c>
      <c r="BT106" s="365">
        <v>1558020.213</v>
      </c>
      <c r="BU106" s="365">
        <v>3999654.55</v>
      </c>
      <c r="BV106" s="357">
        <f t="shared" si="101"/>
        <v>156.71390631695226</v>
      </c>
      <c r="BW106" s="63">
        <f t="shared" si="102"/>
        <v>1372886.6170000001</v>
      </c>
      <c r="BX106" s="63">
        <f t="shared" si="103"/>
        <v>0</v>
      </c>
      <c r="BY106" s="64">
        <f t="shared" si="104"/>
        <v>-100</v>
      </c>
      <c r="BZ106" s="365">
        <v>374217.14399999997</v>
      </c>
      <c r="CA106" s="65">
        <v>422895.94400000002</v>
      </c>
      <c r="CB106" s="65">
        <v>568408.06400000001</v>
      </c>
      <c r="CC106" s="60">
        <f t="shared" si="105"/>
        <v>167604.20999999996</v>
      </c>
      <c r="CD106" s="63"/>
      <c r="CE106" s="63"/>
      <c r="CF106" s="63"/>
      <c r="CG106" s="66"/>
      <c r="CH106" s="63"/>
      <c r="CI106" s="63"/>
      <c r="CJ106" s="63"/>
      <c r="CK106" s="63"/>
      <c r="CL106" s="67">
        <f t="shared" si="106"/>
        <v>-70.513400386944554</v>
      </c>
      <c r="CM106" s="365">
        <v>2930906.83</v>
      </c>
      <c r="CN106" s="365">
        <v>1533125.362</v>
      </c>
      <c r="CO106" s="357">
        <f t="shared" si="107"/>
        <v>-47.691091838630712</v>
      </c>
    </row>
    <row r="107" spans="3:93" ht="15.75" hidden="1" customHeight="1" x14ac:dyDescent="0.25">
      <c r="C107" s="350" t="s">
        <v>562</v>
      </c>
      <c r="F107" s="352">
        <v>1260620.94</v>
      </c>
      <c r="G107" s="352">
        <v>960848.44</v>
      </c>
      <c r="H107" s="353">
        <v>2315833.0099999998</v>
      </c>
      <c r="I107" s="353">
        <v>5628932.4400000004</v>
      </c>
      <c r="J107" s="353">
        <v>4116851.35</v>
      </c>
      <c r="K107" s="367">
        <f t="shared" si="76"/>
        <v>-26.862661901125968</v>
      </c>
      <c r="L107" s="355">
        <f t="shared" si="77"/>
        <v>51.20747057095096</v>
      </c>
      <c r="M107" s="356">
        <v>828997.34</v>
      </c>
      <c r="N107" s="356">
        <v>745743.57</v>
      </c>
      <c r="O107" s="357">
        <f t="shared" si="78"/>
        <v>-10.042706530276686</v>
      </c>
      <c r="P107" s="196">
        <f t="shared" si="79"/>
        <v>2030353.1600000001</v>
      </c>
      <c r="Q107" s="196">
        <f t="shared" si="80"/>
        <v>2518048.5999999996</v>
      </c>
      <c r="R107" s="201">
        <f t="shared" si="81"/>
        <v>24.020227101771766</v>
      </c>
      <c r="S107" s="358">
        <v>2044934.97</v>
      </c>
      <c r="T107" s="358">
        <v>1148214.7999999998</v>
      </c>
      <c r="U107" s="236">
        <v>-43.85079149974144</v>
      </c>
      <c r="V107" s="359">
        <f t="shared" si="82"/>
        <v>-3821225.74</v>
      </c>
      <c r="W107" s="62">
        <f t="shared" si="83"/>
        <v>0</v>
      </c>
      <c r="X107" s="188">
        <f t="shared" si="84"/>
        <v>-100</v>
      </c>
      <c r="Y107" s="356">
        <v>2859350.5</v>
      </c>
      <c r="Z107" s="356">
        <v>1780544.04</v>
      </c>
      <c r="AA107" s="357">
        <f t="shared" si="85"/>
        <v>-37.729073787910927</v>
      </c>
      <c r="AB107" s="63">
        <f t="shared" si="86"/>
        <v>-1776290.77</v>
      </c>
      <c r="AC107" s="63">
        <f t="shared" si="87"/>
        <v>0</v>
      </c>
      <c r="AD107" s="64">
        <f t="shared" si="88"/>
        <v>-100</v>
      </c>
      <c r="AE107" s="361">
        <v>290344.12</v>
      </c>
      <c r="AF107" s="65">
        <v>109128.23999999999</v>
      </c>
      <c r="AG107" s="65">
        <v>346271.20999999996</v>
      </c>
      <c r="AH107" s="60">
        <f t="shared" si="89"/>
        <v>2518048.5999999996</v>
      </c>
      <c r="AI107" s="63"/>
      <c r="AJ107" s="63"/>
      <c r="AK107" s="63"/>
      <c r="AL107" s="66"/>
      <c r="AM107" s="63"/>
      <c r="AN107" s="63"/>
      <c r="AO107" s="63"/>
      <c r="AP107" s="63"/>
      <c r="AQ107" s="67">
        <f t="shared" si="90"/>
        <v>627.18970774382308</v>
      </c>
      <c r="AR107" s="356">
        <v>1083059.73</v>
      </c>
      <c r="AS107" s="356">
        <v>3263792.17</v>
      </c>
      <c r="AT107" s="357">
        <f t="shared" si="91"/>
        <v>201.34923121922373</v>
      </c>
      <c r="AX107" s="364" t="s">
        <v>562</v>
      </c>
      <c r="BA107" s="352">
        <v>542428.72</v>
      </c>
      <c r="BB107" s="352">
        <v>460096.29</v>
      </c>
      <c r="BC107" s="352">
        <v>1001305.46</v>
      </c>
      <c r="BD107" s="352">
        <v>2064814.69</v>
      </c>
      <c r="BE107" s="352">
        <v>2539370.855</v>
      </c>
      <c r="BF107" s="367">
        <f t="shared" si="92"/>
        <v>22.98299054623638</v>
      </c>
      <c r="BG107" s="355">
        <f t="shared" si="93"/>
        <v>58.22675664295835</v>
      </c>
      <c r="BH107" s="365">
        <v>335397.59999999998</v>
      </c>
      <c r="BI107" s="365">
        <v>331078.90299999999</v>
      </c>
      <c r="BJ107" s="357">
        <f t="shared" si="94"/>
        <v>-1.2876350337629088</v>
      </c>
      <c r="BK107" s="196">
        <f t="shared" si="95"/>
        <v>714928.4</v>
      </c>
      <c r="BL107" s="196">
        <f t="shared" si="96"/>
        <v>954814.94999999972</v>
      </c>
      <c r="BM107" s="201">
        <f t="shared" si="97"/>
        <v>33.553926519075155</v>
      </c>
      <c r="BN107" s="358">
        <v>693425.88</v>
      </c>
      <c r="BO107" s="358">
        <v>1200700.43</v>
      </c>
      <c r="BP107" s="236">
        <v>73.154833794204492</v>
      </c>
      <c r="BQ107" s="359">
        <f t="shared" si="98"/>
        <v>-1285222.33</v>
      </c>
      <c r="BR107" s="62">
        <f t="shared" si="99"/>
        <v>0</v>
      </c>
      <c r="BS107" s="188">
        <f t="shared" si="100"/>
        <v>-100</v>
      </c>
      <c r="BT107" s="365">
        <v>1050326</v>
      </c>
      <c r="BU107" s="365">
        <v>894292.28</v>
      </c>
      <c r="BV107" s="357">
        <f t="shared" si="101"/>
        <v>-14.855741931552677</v>
      </c>
      <c r="BW107" s="63">
        <f t="shared" si="102"/>
        <v>-591796.44999999995</v>
      </c>
      <c r="BX107" s="63">
        <f t="shared" si="103"/>
        <v>0</v>
      </c>
      <c r="BY107" s="64">
        <f t="shared" si="104"/>
        <v>-100</v>
      </c>
      <c r="BZ107" s="365">
        <v>132394.712</v>
      </c>
      <c r="CA107" s="65">
        <v>44345.323000000004</v>
      </c>
      <c r="CB107" s="65">
        <v>154338.86799999996</v>
      </c>
      <c r="CC107" s="60">
        <f t="shared" si="105"/>
        <v>954814.94999999972</v>
      </c>
      <c r="CD107" s="63"/>
      <c r="CE107" s="63"/>
      <c r="CF107" s="63"/>
      <c r="CG107" s="66"/>
      <c r="CH107" s="63"/>
      <c r="CI107" s="63"/>
      <c r="CJ107" s="63"/>
      <c r="CK107" s="63"/>
      <c r="CL107" s="67">
        <f t="shared" si="106"/>
        <v>518.64840812490604</v>
      </c>
      <c r="CM107" s="365">
        <v>458529.55</v>
      </c>
      <c r="CN107" s="365">
        <v>1285893.8529999999</v>
      </c>
      <c r="CO107" s="357">
        <f t="shared" si="107"/>
        <v>180.43860052203831</v>
      </c>
    </row>
    <row r="108" spans="3:93" ht="15.75" hidden="1" customHeight="1" x14ac:dyDescent="0.25">
      <c r="C108" s="350" t="s">
        <v>563</v>
      </c>
      <c r="F108" s="361">
        <v>3068037.4160000002</v>
      </c>
      <c r="G108" s="361">
        <v>1558912.81</v>
      </c>
      <c r="H108" s="353">
        <v>7130467.2510000002</v>
      </c>
      <c r="I108" s="353">
        <v>3856060.42</v>
      </c>
      <c r="J108" s="353">
        <v>4032440.45</v>
      </c>
      <c r="K108" s="367">
        <f t="shared" si="76"/>
        <v>4.5740992305302175</v>
      </c>
      <c r="L108" s="355">
        <f t="shared" si="77"/>
        <v>15.630835214027599</v>
      </c>
      <c r="M108" s="356">
        <v>2010175.4</v>
      </c>
      <c r="N108" s="356">
        <v>2163744.15</v>
      </c>
      <c r="O108" s="357">
        <f t="shared" si="78"/>
        <v>7.6395696614335247</v>
      </c>
      <c r="P108" s="196">
        <f t="shared" si="79"/>
        <v>-892179.21</v>
      </c>
      <c r="Q108" s="196">
        <f t="shared" si="80"/>
        <v>822511.80000000016</v>
      </c>
      <c r="R108" s="201">
        <f t="shared" si="81"/>
        <v>-192.19132106877947</v>
      </c>
      <c r="S108" s="358">
        <v>443001.44999999995</v>
      </c>
      <c r="T108" s="358">
        <v>529610</v>
      </c>
      <c r="U108" s="236">
        <v>19.550398762803159</v>
      </c>
      <c r="V108" s="359">
        <f t="shared" si="82"/>
        <v>939471.96000000043</v>
      </c>
      <c r="W108" s="62">
        <f t="shared" si="83"/>
        <v>0</v>
      </c>
      <c r="X108" s="188">
        <f t="shared" si="84"/>
        <v>-100</v>
      </c>
      <c r="Y108" s="356">
        <v>1117996.19</v>
      </c>
      <c r="Z108" s="356">
        <v>3301749.21</v>
      </c>
      <c r="AA108" s="357">
        <f t="shared" si="85"/>
        <v>195.32741162561567</v>
      </c>
      <c r="AB108" s="63">
        <f t="shared" si="86"/>
        <v>1382473.4100000001</v>
      </c>
      <c r="AC108" s="63">
        <f t="shared" si="87"/>
        <v>0</v>
      </c>
      <c r="AD108" s="64">
        <f t="shared" si="88"/>
        <v>-100</v>
      </c>
      <c r="AE108" s="369">
        <v>855742.67</v>
      </c>
      <c r="AF108" s="65">
        <v>263098.14</v>
      </c>
      <c r="AG108" s="65">
        <v>1044903.3399999997</v>
      </c>
      <c r="AH108" s="60">
        <f t="shared" si="89"/>
        <v>822511.80000000016</v>
      </c>
      <c r="AI108" s="63"/>
      <c r="AJ108" s="63"/>
      <c r="AK108" s="63"/>
      <c r="AL108" s="66"/>
      <c r="AM108" s="63"/>
      <c r="AN108" s="63"/>
      <c r="AO108" s="63"/>
      <c r="AP108" s="63"/>
      <c r="AQ108" s="67">
        <f t="shared" si="90"/>
        <v>-21.283455750079202</v>
      </c>
      <c r="AR108" s="356">
        <v>2500469.6</v>
      </c>
      <c r="AS108" s="356">
        <v>2986255.95</v>
      </c>
      <c r="AT108" s="357">
        <f t="shared" si="91"/>
        <v>19.427804681168691</v>
      </c>
      <c r="AX108" s="364" t="s">
        <v>563</v>
      </c>
      <c r="BA108" s="352">
        <v>3633846.8</v>
      </c>
      <c r="BB108" s="352">
        <v>1456488.15</v>
      </c>
      <c r="BC108" s="352">
        <v>8424965.9890000001</v>
      </c>
      <c r="BD108" s="352">
        <v>4643754.3600000003</v>
      </c>
      <c r="BE108" s="352">
        <v>5525423.4450000003</v>
      </c>
      <c r="BF108" s="367">
        <f t="shared" si="92"/>
        <v>18.98612666928403</v>
      </c>
      <c r="BG108" s="355">
        <f t="shared" si="93"/>
        <v>22.111346113812786</v>
      </c>
      <c r="BH108" s="365">
        <v>2774379.3</v>
      </c>
      <c r="BI108" s="365">
        <v>2542139.35</v>
      </c>
      <c r="BJ108" s="357">
        <f t="shared" si="94"/>
        <v>-8.3708795693508726</v>
      </c>
      <c r="BK108" s="196">
        <f t="shared" si="95"/>
        <v>-1608517.8699999999</v>
      </c>
      <c r="BL108" s="196">
        <f t="shared" si="96"/>
        <v>1207800</v>
      </c>
      <c r="BM108" s="201">
        <f t="shared" si="97"/>
        <v>-175.08775765108538</v>
      </c>
      <c r="BN108" s="358">
        <v>400082.04000000004</v>
      </c>
      <c r="BO108" s="358">
        <v>671267.02000000025</v>
      </c>
      <c r="BP108" s="236">
        <v>67.782342841483256</v>
      </c>
      <c r="BQ108" s="359">
        <f t="shared" si="98"/>
        <v>1976915.83</v>
      </c>
      <c r="BR108" s="62">
        <f t="shared" si="99"/>
        <v>0</v>
      </c>
      <c r="BS108" s="188">
        <f t="shared" si="100"/>
        <v>-100</v>
      </c>
      <c r="BT108" s="365">
        <v>1165861.43</v>
      </c>
      <c r="BU108" s="365">
        <v>4601668.0549999997</v>
      </c>
      <c r="BV108" s="357">
        <f t="shared" si="101"/>
        <v>294.70111426535487</v>
      </c>
      <c r="BW108" s="63">
        <f t="shared" si="102"/>
        <v>2376997.87</v>
      </c>
      <c r="BX108" s="63">
        <f t="shared" si="103"/>
        <v>0</v>
      </c>
      <c r="BY108" s="64">
        <f t="shared" si="104"/>
        <v>-100</v>
      </c>
      <c r="BZ108" s="365">
        <v>1013892.9</v>
      </c>
      <c r="CA108" s="65">
        <v>228088.99999999988</v>
      </c>
      <c r="CB108" s="65">
        <v>1300157.4500000002</v>
      </c>
      <c r="CC108" s="60">
        <f t="shared" si="105"/>
        <v>1207800</v>
      </c>
      <c r="CD108" s="63"/>
      <c r="CE108" s="63"/>
      <c r="CF108" s="63"/>
      <c r="CG108" s="66"/>
      <c r="CH108" s="63"/>
      <c r="CI108" s="63"/>
      <c r="CJ108" s="63"/>
      <c r="CK108" s="63"/>
      <c r="CL108" s="67">
        <f t="shared" si="106"/>
        <v>-7.1035588805032939</v>
      </c>
      <c r="CM108" s="365">
        <v>3542859.3</v>
      </c>
      <c r="CN108" s="365">
        <v>3749939.35</v>
      </c>
      <c r="CO108" s="357">
        <f t="shared" si="107"/>
        <v>5.8449978524408319</v>
      </c>
    </row>
    <row r="109" spans="3:93" ht="15.75" hidden="1" customHeight="1" x14ac:dyDescent="0.25">
      <c r="C109" s="350" t="s">
        <v>564</v>
      </c>
      <c r="F109" s="352">
        <v>43444141.501999997</v>
      </c>
      <c r="G109" s="352">
        <v>28983751.664000001</v>
      </c>
      <c r="H109" s="353">
        <v>27357616.633000001</v>
      </c>
      <c r="I109" s="353">
        <v>15152906.892999999</v>
      </c>
      <c r="J109" s="353">
        <v>13215245.202</v>
      </c>
      <c r="K109" s="367">
        <f t="shared" si="76"/>
        <v>-12.787392575447798</v>
      </c>
      <c r="L109" s="355">
        <f t="shared" si="77"/>
        <v>-26.130878065329554</v>
      </c>
      <c r="M109" s="356">
        <v>3293687.8420000002</v>
      </c>
      <c r="N109" s="356">
        <v>2498753.548</v>
      </c>
      <c r="O109" s="357">
        <f t="shared" si="78"/>
        <v>-24.135082987017327</v>
      </c>
      <c r="P109" s="196">
        <f t="shared" si="79"/>
        <v>6232485.9930000007</v>
      </c>
      <c r="Q109" s="196">
        <f t="shared" ref="Q109:Q172" si="108">SUM(AH109:AJ109)</f>
        <v>338150.36</v>
      </c>
      <c r="R109" s="201">
        <f t="shared" si="81"/>
        <v>-94.574390373603848</v>
      </c>
      <c r="S109" s="358">
        <v>3130616.75</v>
      </c>
      <c r="T109" s="358">
        <v>3080319.9200000009</v>
      </c>
      <c r="U109" s="236">
        <v>-1.6066109018294603</v>
      </c>
      <c r="V109" s="359">
        <f t="shared" si="82"/>
        <v>-7903821.4030000009</v>
      </c>
      <c r="W109" s="62">
        <f t="shared" si="83"/>
        <v>0</v>
      </c>
      <c r="X109" s="188">
        <f t="shared" si="84"/>
        <v>-100</v>
      </c>
      <c r="Y109" s="356">
        <v>9526173.8350000009</v>
      </c>
      <c r="Z109" s="356">
        <v>6577145.6969999997</v>
      </c>
      <c r="AA109" s="357">
        <f t="shared" si="85"/>
        <v>-30.957110263566811</v>
      </c>
      <c r="AB109" s="63">
        <f t="shared" si="86"/>
        <v>-4773204.6530000009</v>
      </c>
      <c r="AC109" s="63">
        <f t="shared" si="87"/>
        <v>0</v>
      </c>
      <c r="AD109" s="64">
        <f t="shared" si="88"/>
        <v>-100</v>
      </c>
      <c r="AE109" s="361">
        <v>1043223.711</v>
      </c>
      <c r="AF109" s="65">
        <v>600919.9800000001</v>
      </c>
      <c r="AG109" s="65">
        <v>854609.85699999996</v>
      </c>
      <c r="AH109" s="60">
        <f t="shared" si="89"/>
        <v>338150.36</v>
      </c>
      <c r="AI109" s="63"/>
      <c r="AJ109" s="63"/>
      <c r="AK109" s="63"/>
      <c r="AL109" s="66"/>
      <c r="AM109" s="63"/>
      <c r="AN109" s="63"/>
      <c r="AO109" s="63"/>
      <c r="AP109" s="63"/>
      <c r="AQ109" s="67">
        <f t="shared" si="90"/>
        <v>-60.432195202260573</v>
      </c>
      <c r="AR109" s="356">
        <v>4752969.182</v>
      </c>
      <c r="AS109" s="356">
        <v>2836903.9079999998</v>
      </c>
      <c r="AT109" s="357">
        <f t="shared" si="91"/>
        <v>-40.313016992753568</v>
      </c>
      <c r="AX109" s="364" t="s">
        <v>564</v>
      </c>
      <c r="BA109" s="352">
        <v>23386045.289999999</v>
      </c>
      <c r="BB109" s="352">
        <v>18350177.859999999</v>
      </c>
      <c r="BC109" s="352">
        <v>17553860.390000001</v>
      </c>
      <c r="BD109" s="352">
        <v>8756649.5700000003</v>
      </c>
      <c r="BE109" s="352">
        <v>7832621.1890000002</v>
      </c>
      <c r="BF109" s="367">
        <f t="shared" si="92"/>
        <v>-10.552305120964204</v>
      </c>
      <c r="BG109" s="355">
        <f t="shared" si="93"/>
        <v>-25.379211028213604</v>
      </c>
      <c r="BH109" s="365">
        <v>1838644.2919999999</v>
      </c>
      <c r="BI109" s="365">
        <v>1713291.92</v>
      </c>
      <c r="BJ109" s="357">
        <f t="shared" si="94"/>
        <v>-6.8176521443224312</v>
      </c>
      <c r="BK109" s="196">
        <f t="shared" si="95"/>
        <v>3132150.9260000004</v>
      </c>
      <c r="BL109" s="196">
        <f t="shared" ref="BL109:BL172" si="109">SUM(CC109:CE109)</f>
        <v>279655.22899999982</v>
      </c>
      <c r="BM109" s="201">
        <f t="shared" si="97"/>
        <v>-91.071463808509975</v>
      </c>
      <c r="BN109" s="358">
        <v>2064389.5429999996</v>
      </c>
      <c r="BO109" s="358">
        <v>1658394.2069999999</v>
      </c>
      <c r="BP109" s="236">
        <v>-19.666604947533379</v>
      </c>
      <c r="BQ109" s="359">
        <f t="shared" si="98"/>
        <v>-4262602.7249999996</v>
      </c>
      <c r="BR109" s="62">
        <f t="shared" si="99"/>
        <v>0</v>
      </c>
      <c r="BS109" s="188">
        <f t="shared" si="100"/>
        <v>-100</v>
      </c>
      <c r="BT109" s="365">
        <v>4970795.2180000003</v>
      </c>
      <c r="BU109" s="365">
        <v>3666033.0079999999</v>
      </c>
      <c r="BV109" s="357">
        <f t="shared" si="101"/>
        <v>-26.248560899778354</v>
      </c>
      <c r="BW109" s="63">
        <f t="shared" si="102"/>
        <v>-2198213.1820000005</v>
      </c>
      <c r="BX109" s="63">
        <f t="shared" si="103"/>
        <v>0</v>
      </c>
      <c r="BY109" s="64">
        <f t="shared" si="104"/>
        <v>-100</v>
      </c>
      <c r="BZ109" s="365">
        <v>707502.94400000002</v>
      </c>
      <c r="CA109" s="65">
        <v>423825.55100000009</v>
      </c>
      <c r="CB109" s="65">
        <v>581963.42499999993</v>
      </c>
      <c r="CC109" s="60">
        <f t="shared" si="105"/>
        <v>279655.22899999982</v>
      </c>
      <c r="CD109" s="63"/>
      <c r="CE109" s="63"/>
      <c r="CF109" s="63"/>
      <c r="CG109" s="66"/>
      <c r="CH109" s="63"/>
      <c r="CI109" s="63"/>
      <c r="CJ109" s="63"/>
      <c r="CK109" s="63"/>
      <c r="CL109" s="67">
        <f t="shared" si="106"/>
        <v>-51.946253495226124</v>
      </c>
      <c r="CM109" s="365">
        <v>2772582.0359999998</v>
      </c>
      <c r="CN109" s="365">
        <v>1992947.149</v>
      </c>
      <c r="CO109" s="357">
        <f t="shared" si="107"/>
        <v>-28.119452440973685</v>
      </c>
    </row>
    <row r="110" spans="3:93" ht="15.75" hidden="1" customHeight="1" x14ac:dyDescent="0.25">
      <c r="C110" s="350" t="s">
        <v>565</v>
      </c>
      <c r="F110" s="361">
        <v>929437.95900000003</v>
      </c>
      <c r="G110" s="361">
        <v>2000360.07</v>
      </c>
      <c r="H110" s="353">
        <v>4224084.17</v>
      </c>
      <c r="I110" s="353">
        <v>3108133.39</v>
      </c>
      <c r="J110" s="353">
        <v>5821785.0099999998</v>
      </c>
      <c r="K110" s="367">
        <f t="shared" si="76"/>
        <v>87.308081073058446</v>
      </c>
      <c r="L110" s="355">
        <f t="shared" si="77"/>
        <v>50.836448706986971</v>
      </c>
      <c r="M110" s="356">
        <v>2629922.41</v>
      </c>
      <c r="N110" s="356">
        <v>2623348.4700000002</v>
      </c>
      <c r="O110" s="357">
        <f t="shared" si="78"/>
        <v>-0.2499670703212854</v>
      </c>
      <c r="P110" s="196">
        <f t="shared" si="79"/>
        <v>-393779.91000000015</v>
      </c>
      <c r="Q110" s="196">
        <f t="shared" si="108"/>
        <v>154960.73999999976</v>
      </c>
      <c r="R110" s="201">
        <f t="shared" si="81"/>
        <v>-139.35211930948932</v>
      </c>
      <c r="S110" s="358">
        <v>263869.45000000019</v>
      </c>
      <c r="T110" s="358">
        <v>254554.92000000039</v>
      </c>
      <c r="U110" s="236">
        <v>-3.5299766608069971</v>
      </c>
      <c r="V110" s="359">
        <f t="shared" si="82"/>
        <v>408487.90999999968</v>
      </c>
      <c r="W110" s="62">
        <f t="shared" si="83"/>
        <v>0</v>
      </c>
      <c r="X110" s="188">
        <f t="shared" si="84"/>
        <v>-100</v>
      </c>
      <c r="Y110" s="356">
        <v>2236142.5</v>
      </c>
      <c r="Z110" s="356">
        <v>3824071.75</v>
      </c>
      <c r="AA110" s="357">
        <f t="shared" si="85"/>
        <v>71.011988278922303</v>
      </c>
      <c r="AB110" s="63">
        <f t="shared" si="86"/>
        <v>672357.35999999987</v>
      </c>
      <c r="AC110" s="63">
        <f t="shared" si="87"/>
        <v>0</v>
      </c>
      <c r="AD110" s="64">
        <f t="shared" si="88"/>
        <v>-100</v>
      </c>
      <c r="AE110" s="369">
        <v>676368</v>
      </c>
      <c r="AF110" s="65">
        <v>553179.27</v>
      </c>
      <c r="AG110" s="65">
        <v>1393801.2000000002</v>
      </c>
      <c r="AH110" s="60">
        <f t="shared" si="89"/>
        <v>154960.73999999976</v>
      </c>
      <c r="AI110" s="63"/>
      <c r="AJ110" s="63"/>
      <c r="AK110" s="63"/>
      <c r="AL110" s="66"/>
      <c r="AM110" s="63"/>
      <c r="AN110" s="63"/>
      <c r="AO110" s="63"/>
      <c r="AP110" s="63"/>
      <c r="AQ110" s="67">
        <f t="shared" si="90"/>
        <v>-88.882149046793785</v>
      </c>
      <c r="AR110" s="356">
        <v>2908499.86</v>
      </c>
      <c r="AS110" s="356">
        <v>2778309.21</v>
      </c>
      <c r="AT110" s="357">
        <f t="shared" si="91"/>
        <v>-4.476213039941487</v>
      </c>
      <c r="AX110" s="364" t="s">
        <v>565</v>
      </c>
      <c r="BA110" s="352">
        <v>994209</v>
      </c>
      <c r="BB110" s="352">
        <v>2398563.04</v>
      </c>
      <c r="BC110" s="352">
        <v>5130974.55</v>
      </c>
      <c r="BD110" s="352">
        <v>4243410</v>
      </c>
      <c r="BE110" s="352">
        <v>8841303</v>
      </c>
      <c r="BF110" s="367">
        <f t="shared" si="92"/>
        <v>108.35372966552843</v>
      </c>
      <c r="BG110" s="355">
        <f t="shared" si="93"/>
        <v>63.901943253205047</v>
      </c>
      <c r="BH110" s="365">
        <v>4085541</v>
      </c>
      <c r="BI110" s="365">
        <v>3269295</v>
      </c>
      <c r="BJ110" s="357">
        <f t="shared" si="94"/>
        <v>-19.97889630773501</v>
      </c>
      <c r="BK110" s="196">
        <f t="shared" si="95"/>
        <v>-1153161</v>
      </c>
      <c r="BL110" s="196">
        <f t="shared" si="109"/>
        <v>217404</v>
      </c>
      <c r="BM110" s="201">
        <f t="shared" si="97"/>
        <v>-118.85287483707825</v>
      </c>
      <c r="BN110" s="358">
        <v>356490</v>
      </c>
      <c r="BO110" s="358">
        <v>410670</v>
      </c>
      <c r="BP110" s="236">
        <v>15.198182277202726</v>
      </c>
      <c r="BQ110" s="359">
        <f t="shared" si="98"/>
        <v>1230651</v>
      </c>
      <c r="BR110" s="62">
        <f t="shared" si="99"/>
        <v>0</v>
      </c>
      <c r="BS110" s="188">
        <f t="shared" si="100"/>
        <v>-100</v>
      </c>
      <c r="BT110" s="365">
        <v>2932380</v>
      </c>
      <c r="BU110" s="365">
        <v>5959161</v>
      </c>
      <c r="BV110" s="357">
        <f t="shared" si="101"/>
        <v>103.21926216929593</v>
      </c>
      <c r="BW110" s="63">
        <f t="shared" si="102"/>
        <v>1587141</v>
      </c>
      <c r="BX110" s="63">
        <f t="shared" si="103"/>
        <v>0</v>
      </c>
      <c r="BY110" s="64">
        <f t="shared" si="104"/>
        <v>-100</v>
      </c>
      <c r="BZ110" s="365">
        <v>845460</v>
      </c>
      <c r="CA110" s="65">
        <v>636291</v>
      </c>
      <c r="CB110" s="65">
        <v>1787544</v>
      </c>
      <c r="CC110" s="60">
        <f t="shared" si="105"/>
        <v>217404</v>
      </c>
      <c r="CD110" s="63"/>
      <c r="CE110" s="63"/>
      <c r="CF110" s="63"/>
      <c r="CG110" s="66"/>
      <c r="CH110" s="63"/>
      <c r="CI110" s="63"/>
      <c r="CJ110" s="63"/>
      <c r="CK110" s="63"/>
      <c r="CL110" s="67">
        <f t="shared" si="106"/>
        <v>-87.837837837837839</v>
      </c>
      <c r="CM110" s="365">
        <v>4519521</v>
      </c>
      <c r="CN110" s="365">
        <v>3486699</v>
      </c>
      <c r="CO110" s="357">
        <f t="shared" si="107"/>
        <v>-22.852466002481236</v>
      </c>
    </row>
    <row r="111" spans="3:93" ht="15.75" hidden="1" customHeight="1" x14ac:dyDescent="0.25">
      <c r="C111" s="350" t="s">
        <v>566</v>
      </c>
      <c r="F111" s="361">
        <v>10847440.846999999</v>
      </c>
      <c r="G111" s="361">
        <v>14248317.5</v>
      </c>
      <c r="H111" s="353">
        <v>18052473.484999999</v>
      </c>
      <c r="I111" s="353">
        <v>16373537.744000001</v>
      </c>
      <c r="J111" s="353">
        <v>11248920.987</v>
      </c>
      <c r="K111" s="367">
        <f t="shared" si="76"/>
        <v>-31.298164374268417</v>
      </c>
      <c r="L111" s="355">
        <f t="shared" si="77"/>
        <v>2.1397073701747757</v>
      </c>
      <c r="M111" s="356">
        <v>3337300.7940000002</v>
      </c>
      <c r="N111" s="356">
        <v>1684286.203</v>
      </c>
      <c r="O111" s="357">
        <f t="shared" si="78"/>
        <v>-49.531483466275773</v>
      </c>
      <c r="P111" s="196">
        <f t="shared" si="79"/>
        <v>5186779.9470000006</v>
      </c>
      <c r="Q111" s="196">
        <f t="shared" si="108"/>
        <v>1087326.5569999998</v>
      </c>
      <c r="R111" s="201">
        <f t="shared" si="81"/>
        <v>-79.036578221736548</v>
      </c>
      <c r="S111" s="358">
        <v>4279551.3719999995</v>
      </c>
      <c r="T111" s="358">
        <v>3440882.5049999999</v>
      </c>
      <c r="U111" s="236">
        <v>-19.597121148894104</v>
      </c>
      <c r="V111" s="359">
        <f t="shared" si="82"/>
        <v>-8225770.6490000002</v>
      </c>
      <c r="W111" s="62">
        <f t="shared" si="83"/>
        <v>0</v>
      </c>
      <c r="X111" s="188">
        <f t="shared" si="84"/>
        <v>-100</v>
      </c>
      <c r="Y111" s="356">
        <v>8524080.7410000004</v>
      </c>
      <c r="Z111" s="356">
        <v>6133681.9270000001</v>
      </c>
      <c r="AA111" s="357">
        <f t="shared" si="85"/>
        <v>-28.042892678179527</v>
      </c>
      <c r="AB111" s="63">
        <f t="shared" si="86"/>
        <v>-3946219.2770000007</v>
      </c>
      <c r="AC111" s="63">
        <f t="shared" si="87"/>
        <v>0</v>
      </c>
      <c r="AD111" s="64">
        <f t="shared" si="88"/>
        <v>-100</v>
      </c>
      <c r="AE111" s="369">
        <v>348030.82</v>
      </c>
      <c r="AF111" s="65">
        <v>1029069.5249999999</v>
      </c>
      <c r="AG111" s="65">
        <v>307185.85800000007</v>
      </c>
      <c r="AH111" s="60">
        <f t="shared" si="89"/>
        <v>1087326.5569999998</v>
      </c>
      <c r="AI111" s="63"/>
      <c r="AJ111" s="63"/>
      <c r="AK111" s="63"/>
      <c r="AL111" s="66"/>
      <c r="AM111" s="63"/>
      <c r="AN111" s="63"/>
      <c r="AO111" s="63"/>
      <c r="AP111" s="63"/>
      <c r="AQ111" s="67">
        <f t="shared" si="90"/>
        <v>253.96374171626078</v>
      </c>
      <c r="AR111" s="356">
        <v>4577861.4639999997</v>
      </c>
      <c r="AS111" s="356">
        <v>2771612.76</v>
      </c>
      <c r="AT111" s="357">
        <f t="shared" si="91"/>
        <v>-39.45616786799296</v>
      </c>
      <c r="AX111" s="364" t="s">
        <v>566</v>
      </c>
      <c r="BA111" s="352">
        <v>5959296.7300000004</v>
      </c>
      <c r="BB111" s="352">
        <v>8014610.8099999996</v>
      </c>
      <c r="BC111" s="352">
        <v>9313570.7609999999</v>
      </c>
      <c r="BD111" s="352">
        <v>8326136.7659999998</v>
      </c>
      <c r="BE111" s="352">
        <v>5814056.3339999998</v>
      </c>
      <c r="BF111" s="367">
        <f t="shared" si="92"/>
        <v>-30.171020517680507</v>
      </c>
      <c r="BG111" s="355">
        <f t="shared" si="93"/>
        <v>-0.1120833479428569</v>
      </c>
      <c r="BH111" s="365">
        <v>1684368.6980000001</v>
      </c>
      <c r="BI111" s="365">
        <v>851337.245</v>
      </c>
      <c r="BJ111" s="357">
        <f t="shared" si="94"/>
        <v>-49.456597833308827</v>
      </c>
      <c r="BK111" s="196">
        <f t="shared" si="95"/>
        <v>2360826.2050000001</v>
      </c>
      <c r="BL111" s="196">
        <f t="shared" si="109"/>
        <v>707578.076</v>
      </c>
      <c r="BM111" s="201">
        <f t="shared" si="97"/>
        <v>-70.028370809277774</v>
      </c>
      <c r="BN111" s="358">
        <v>2364030.4759999998</v>
      </c>
      <c r="BO111" s="358">
        <v>1793420.8689999999</v>
      </c>
      <c r="BP111" s="236">
        <v>-24.13715105591557</v>
      </c>
      <c r="BQ111" s="359">
        <f t="shared" si="98"/>
        <v>-4028572.8710000003</v>
      </c>
      <c r="BR111" s="62">
        <f t="shared" si="99"/>
        <v>0</v>
      </c>
      <c r="BS111" s="188">
        <f t="shared" si="100"/>
        <v>-100</v>
      </c>
      <c r="BT111" s="365">
        <v>4045194.9029999999</v>
      </c>
      <c r="BU111" s="365">
        <v>3229289.28</v>
      </c>
      <c r="BV111" s="357">
        <f t="shared" si="101"/>
        <v>-20.169748122517106</v>
      </c>
      <c r="BW111" s="63">
        <f t="shared" si="102"/>
        <v>-1664542.395</v>
      </c>
      <c r="BX111" s="63">
        <f t="shared" si="103"/>
        <v>0</v>
      </c>
      <c r="BY111" s="64">
        <f t="shared" si="104"/>
        <v>-100</v>
      </c>
      <c r="BZ111" s="365">
        <v>178265.21</v>
      </c>
      <c r="CA111" s="65">
        <v>528210.56500000006</v>
      </c>
      <c r="CB111" s="65">
        <v>144861.46999999994</v>
      </c>
      <c r="CC111" s="60">
        <f t="shared" si="105"/>
        <v>707578.076</v>
      </c>
      <c r="CD111" s="63"/>
      <c r="CE111" s="63"/>
      <c r="CF111" s="63"/>
      <c r="CG111" s="66"/>
      <c r="CH111" s="63"/>
      <c r="CI111" s="63"/>
      <c r="CJ111" s="63"/>
      <c r="CK111" s="63"/>
      <c r="CL111" s="67">
        <f t="shared" si="106"/>
        <v>388.45153649207083</v>
      </c>
      <c r="CM111" s="365">
        <v>2380652.5079999999</v>
      </c>
      <c r="CN111" s="365">
        <v>1558915.321</v>
      </c>
      <c r="CO111" s="357">
        <f t="shared" si="107"/>
        <v>-34.517309193114713</v>
      </c>
    </row>
    <row r="112" spans="3:93" ht="15.75" hidden="1" customHeight="1" x14ac:dyDescent="0.25">
      <c r="C112" s="350" t="s">
        <v>567</v>
      </c>
      <c r="F112" s="352">
        <v>5617685.2699999996</v>
      </c>
      <c r="G112" s="352">
        <v>4849049.17</v>
      </c>
      <c r="H112" s="353">
        <v>6789670.2400000002</v>
      </c>
      <c r="I112" s="353">
        <v>8054270.7470000004</v>
      </c>
      <c r="J112" s="353">
        <v>7521996.9000000004</v>
      </c>
      <c r="K112" s="367">
        <f t="shared" si="76"/>
        <v>-6.608591438253522</v>
      </c>
      <c r="L112" s="355">
        <f t="shared" si="77"/>
        <v>11.530105450451273</v>
      </c>
      <c r="M112" s="356">
        <v>1470887.33</v>
      </c>
      <c r="N112" s="356">
        <v>2078743.32</v>
      </c>
      <c r="O112" s="357">
        <f t="shared" si="78"/>
        <v>41.325802296495404</v>
      </c>
      <c r="P112" s="196">
        <f t="shared" si="79"/>
        <v>2591262.247</v>
      </c>
      <c r="Q112" s="196">
        <f t="shared" si="108"/>
        <v>667366.68999999971</v>
      </c>
      <c r="R112" s="201">
        <f t="shared" si="81"/>
        <v>-74.245497893058314</v>
      </c>
      <c r="S112" s="358">
        <v>1651846.15</v>
      </c>
      <c r="T112" s="358">
        <v>1631426.7100000004</v>
      </c>
      <c r="U112" s="236">
        <v>-1.2361587064267141</v>
      </c>
      <c r="V112" s="359">
        <f t="shared" si="82"/>
        <v>-3385001.7069999999</v>
      </c>
      <c r="W112" s="62">
        <f t="shared" si="83"/>
        <v>0</v>
      </c>
      <c r="X112" s="188">
        <f t="shared" si="84"/>
        <v>-100</v>
      </c>
      <c r="Y112" s="356">
        <v>4062149.577</v>
      </c>
      <c r="Z112" s="356">
        <v>3886382.53</v>
      </c>
      <c r="AA112" s="357">
        <f t="shared" si="85"/>
        <v>-4.3269466982505511</v>
      </c>
      <c r="AB112" s="63">
        <f t="shared" si="86"/>
        <v>-1733155.557</v>
      </c>
      <c r="AC112" s="63">
        <f t="shared" si="87"/>
        <v>0</v>
      </c>
      <c r="AD112" s="64">
        <f t="shared" si="88"/>
        <v>-100</v>
      </c>
      <c r="AE112" s="361">
        <v>628486.73</v>
      </c>
      <c r="AF112" s="65">
        <v>372484.04000000004</v>
      </c>
      <c r="AG112" s="65">
        <v>1077772.55</v>
      </c>
      <c r="AH112" s="60">
        <f t="shared" si="89"/>
        <v>667366.68999999971</v>
      </c>
      <c r="AI112" s="63"/>
      <c r="AJ112" s="63"/>
      <c r="AK112" s="63"/>
      <c r="AL112" s="66"/>
      <c r="AM112" s="63"/>
      <c r="AN112" s="63"/>
      <c r="AO112" s="63"/>
      <c r="AP112" s="63"/>
      <c r="AQ112" s="67">
        <f t="shared" si="90"/>
        <v>-38.079078929965355</v>
      </c>
      <c r="AR112" s="356">
        <v>2328994.02</v>
      </c>
      <c r="AS112" s="356">
        <v>2746110.01</v>
      </c>
      <c r="AT112" s="357">
        <f t="shared" si="91"/>
        <v>17.909706354677535</v>
      </c>
      <c r="AX112" s="364" t="s">
        <v>567</v>
      </c>
      <c r="BA112" s="352">
        <v>1320486.3319999999</v>
      </c>
      <c r="BB112" s="352">
        <v>2333765.8360000001</v>
      </c>
      <c r="BC112" s="352">
        <v>2555419.4029999999</v>
      </c>
      <c r="BD112" s="352">
        <v>2499009.318</v>
      </c>
      <c r="BE112" s="352">
        <v>1982980.102</v>
      </c>
      <c r="BF112" s="367">
        <f t="shared" si="92"/>
        <v>-20.649351416303922</v>
      </c>
      <c r="BG112" s="355">
        <f t="shared" si="93"/>
        <v>9.2164230808573961</v>
      </c>
      <c r="BH112" s="365">
        <v>361847.30800000002</v>
      </c>
      <c r="BI112" s="365">
        <v>492277.47499999998</v>
      </c>
      <c r="BJ112" s="357">
        <f t="shared" si="94"/>
        <v>36.045636962428354</v>
      </c>
      <c r="BK112" s="196">
        <f t="shared" si="95"/>
        <v>1065718.145</v>
      </c>
      <c r="BL112" s="196">
        <f t="shared" si="109"/>
        <v>163081.49800000002</v>
      </c>
      <c r="BM112" s="201">
        <f t="shared" si="97"/>
        <v>-84.697501983509909</v>
      </c>
      <c r="BN112" s="358">
        <v>488361.34400000004</v>
      </c>
      <c r="BO112" s="358">
        <v>708028.31400000094</v>
      </c>
      <c r="BP112" s="236">
        <v>44.980417205175208</v>
      </c>
      <c r="BQ112" s="359">
        <f t="shared" si="98"/>
        <v>-1396183.621</v>
      </c>
      <c r="BR112" s="62">
        <f t="shared" si="99"/>
        <v>0</v>
      </c>
      <c r="BS112" s="188">
        <f t="shared" si="100"/>
        <v>-100</v>
      </c>
      <c r="BT112" s="365">
        <v>1427565.453</v>
      </c>
      <c r="BU112" s="365">
        <v>911861.33799999906</v>
      </c>
      <c r="BV112" s="357">
        <f t="shared" si="101"/>
        <v>-36.124726464643651</v>
      </c>
      <c r="BW112" s="63">
        <f t="shared" si="102"/>
        <v>-907822.277</v>
      </c>
      <c r="BX112" s="63">
        <f t="shared" si="103"/>
        <v>0</v>
      </c>
      <c r="BY112" s="64">
        <f t="shared" si="104"/>
        <v>-100</v>
      </c>
      <c r="BZ112" s="365">
        <v>103707.876</v>
      </c>
      <c r="CA112" s="65">
        <v>20172.542999999991</v>
      </c>
      <c r="CB112" s="65">
        <v>368397.05599999998</v>
      </c>
      <c r="CC112" s="60">
        <f t="shared" si="105"/>
        <v>163081.49800000002</v>
      </c>
      <c r="CD112" s="63"/>
      <c r="CE112" s="63"/>
      <c r="CF112" s="63"/>
      <c r="CG112" s="66"/>
      <c r="CH112" s="63"/>
      <c r="CI112" s="63"/>
      <c r="CJ112" s="63"/>
      <c r="CK112" s="63"/>
      <c r="CL112" s="67">
        <f t="shared" si="106"/>
        <v>-55.732138641194787</v>
      </c>
      <c r="CM112" s="365">
        <v>519743.17599999998</v>
      </c>
      <c r="CN112" s="365">
        <v>655358.973</v>
      </c>
      <c r="CO112" s="357">
        <f t="shared" si="107"/>
        <v>26.092848018460568</v>
      </c>
    </row>
    <row r="113" spans="3:93" ht="15.75" hidden="1" customHeight="1" x14ac:dyDescent="0.25">
      <c r="C113" s="350" t="s">
        <v>568</v>
      </c>
      <c r="F113" s="352">
        <v>5446642.1040000003</v>
      </c>
      <c r="G113" s="352">
        <v>4571551.6490000002</v>
      </c>
      <c r="H113" s="353">
        <v>7604039.96</v>
      </c>
      <c r="I113" s="353">
        <v>5216102.5</v>
      </c>
      <c r="J113" s="353">
        <v>2293132.54</v>
      </c>
      <c r="K113" s="367">
        <f t="shared" si="76"/>
        <v>-56.037433313474963</v>
      </c>
      <c r="L113" s="355">
        <f t="shared" si="77"/>
        <v>-14.770819570316021</v>
      </c>
      <c r="M113" s="356">
        <v>251054.88</v>
      </c>
      <c r="N113" s="356">
        <v>2522107.4</v>
      </c>
      <c r="O113" s="357">
        <f t="shared" si="78"/>
        <v>904.60401327391048</v>
      </c>
      <c r="P113" s="196">
        <f t="shared" si="79"/>
        <v>2570783.7600000002</v>
      </c>
      <c r="Q113" s="196">
        <f t="shared" si="108"/>
        <v>183078.26000000024</v>
      </c>
      <c r="R113" s="201">
        <f t="shared" si="81"/>
        <v>-92.878504102577637</v>
      </c>
      <c r="S113" s="358">
        <v>1738943.8699999996</v>
      </c>
      <c r="T113" s="358">
        <v>726968.22</v>
      </c>
      <c r="U113" s="236">
        <v>-58.194842712203233</v>
      </c>
      <c r="V113" s="359">
        <f t="shared" si="82"/>
        <v>-4173888.9</v>
      </c>
      <c r="W113" s="62">
        <f t="shared" si="83"/>
        <v>0</v>
      </c>
      <c r="X113" s="188">
        <f t="shared" si="84"/>
        <v>-100</v>
      </c>
      <c r="Y113" s="356">
        <v>2821838.64</v>
      </c>
      <c r="Z113" s="356">
        <v>780732.85</v>
      </c>
      <c r="AA113" s="357">
        <f t="shared" si="85"/>
        <v>-72.332477168148785</v>
      </c>
      <c r="AB113" s="63">
        <f t="shared" si="86"/>
        <v>-2434945.0300000003</v>
      </c>
      <c r="AC113" s="63">
        <f t="shared" si="87"/>
        <v>0</v>
      </c>
      <c r="AD113" s="64">
        <f t="shared" si="88"/>
        <v>-100</v>
      </c>
      <c r="AE113" s="361">
        <v>418940.72</v>
      </c>
      <c r="AF113" s="65">
        <v>691840.52</v>
      </c>
      <c r="AG113" s="65">
        <v>1411326.16</v>
      </c>
      <c r="AH113" s="60">
        <f t="shared" si="89"/>
        <v>183078.26000000024</v>
      </c>
      <c r="AI113" s="63"/>
      <c r="AJ113" s="63"/>
      <c r="AK113" s="63"/>
      <c r="AL113" s="66"/>
      <c r="AM113" s="63"/>
      <c r="AN113" s="63"/>
      <c r="AO113" s="63"/>
      <c r="AP113" s="63"/>
      <c r="AQ113" s="67">
        <f t="shared" si="90"/>
        <v>-87.027926981811191</v>
      </c>
      <c r="AR113" s="356">
        <v>386893.61</v>
      </c>
      <c r="AS113" s="356">
        <v>2705185.66</v>
      </c>
      <c r="AT113" s="357">
        <f t="shared" si="91"/>
        <v>599.20660100847886</v>
      </c>
      <c r="AX113" s="364" t="s">
        <v>568</v>
      </c>
      <c r="BA113" s="352">
        <v>4421520</v>
      </c>
      <c r="BB113" s="352">
        <v>3793951.5</v>
      </c>
      <c r="BC113" s="352">
        <v>7413882.1490000002</v>
      </c>
      <c r="BD113" s="352">
        <v>5522959.2489999998</v>
      </c>
      <c r="BE113" s="352">
        <v>1363128.6950000001</v>
      </c>
      <c r="BF113" s="367">
        <f t="shared" si="92"/>
        <v>-75.318871033734098</v>
      </c>
      <c r="BG113" s="355">
        <f t="shared" si="93"/>
        <v>-17.945753889105248</v>
      </c>
      <c r="BH113" s="365">
        <v>128712.9</v>
      </c>
      <c r="BI113" s="365">
        <v>2680851.3640000001</v>
      </c>
      <c r="BJ113" s="357">
        <f t="shared" si="94"/>
        <v>1982.8148258643853</v>
      </c>
      <c r="BK113" s="196">
        <f t="shared" si="95"/>
        <v>2897259.5890000002</v>
      </c>
      <c r="BL113" s="196">
        <f t="shared" si="109"/>
        <v>67309.819999999774</v>
      </c>
      <c r="BM113" s="201">
        <f t="shared" si="97"/>
        <v>-97.676776349086765</v>
      </c>
      <c r="BN113" s="358">
        <v>1919461.8600000006</v>
      </c>
      <c r="BO113" s="358">
        <v>473513.8550000001</v>
      </c>
      <c r="BP113" s="236">
        <v>-75.330905767515475</v>
      </c>
      <c r="BQ113" s="359">
        <f t="shared" si="98"/>
        <v>-4680460.449000001</v>
      </c>
      <c r="BR113" s="62">
        <f t="shared" si="99"/>
        <v>0</v>
      </c>
      <c r="BS113" s="188">
        <f t="shared" si="100"/>
        <v>-100</v>
      </c>
      <c r="BT113" s="365">
        <v>3025972.4890000001</v>
      </c>
      <c r="BU113" s="365">
        <v>511544.56</v>
      </c>
      <c r="BV113" s="357">
        <f t="shared" si="101"/>
        <v>-83.094870761067256</v>
      </c>
      <c r="BW113" s="63">
        <f t="shared" si="102"/>
        <v>-2760998.5890000002</v>
      </c>
      <c r="BX113" s="63">
        <f t="shared" si="103"/>
        <v>0</v>
      </c>
      <c r="BY113" s="64">
        <f t="shared" si="104"/>
        <v>-100</v>
      </c>
      <c r="BZ113" s="365">
        <v>434133.59899999999</v>
      </c>
      <c r="CA113" s="65">
        <v>648792.5</v>
      </c>
      <c r="CB113" s="65">
        <v>1597925.2650000001</v>
      </c>
      <c r="CC113" s="60">
        <f t="shared" si="105"/>
        <v>67309.819999999774</v>
      </c>
      <c r="CD113" s="63"/>
      <c r="CE113" s="63"/>
      <c r="CF113" s="63"/>
      <c r="CG113" s="66"/>
      <c r="CH113" s="63"/>
      <c r="CI113" s="63"/>
      <c r="CJ113" s="63"/>
      <c r="CK113" s="63"/>
      <c r="CL113" s="67">
        <f t="shared" si="106"/>
        <v>-95.787674087498715</v>
      </c>
      <c r="CM113" s="365">
        <v>264973.90000000002</v>
      </c>
      <c r="CN113" s="365">
        <v>2748161.1839999999</v>
      </c>
      <c r="CO113" s="357">
        <f t="shared" si="107"/>
        <v>937.14410513639257</v>
      </c>
    </row>
    <row r="114" spans="3:93" ht="15.75" hidden="1" customHeight="1" x14ac:dyDescent="0.25">
      <c r="C114" s="350" t="s">
        <v>569</v>
      </c>
      <c r="F114" s="361">
        <v>1309618.6599999999</v>
      </c>
      <c r="G114" s="361">
        <v>491929.91</v>
      </c>
      <c r="H114" s="353">
        <v>2368341.67</v>
      </c>
      <c r="I114" s="353">
        <v>2283637.62</v>
      </c>
      <c r="J114" s="353">
        <v>4295301.83</v>
      </c>
      <c r="K114" s="367">
        <f t="shared" si="76"/>
        <v>88.090342897749238</v>
      </c>
      <c r="L114" s="355">
        <f t="shared" si="77"/>
        <v>47.857092712886185</v>
      </c>
      <c r="M114" s="356">
        <v>0</v>
      </c>
      <c r="N114" s="356">
        <v>2447276.71</v>
      </c>
      <c r="O114" s="357">
        <v>100</v>
      </c>
      <c r="P114" s="196">
        <f t="shared" si="79"/>
        <v>996614.5</v>
      </c>
      <c r="Q114" s="196">
        <f t="shared" si="108"/>
        <v>99684.680000000168</v>
      </c>
      <c r="R114" s="201">
        <v>100</v>
      </c>
      <c r="S114" s="358">
        <v>456008.66999999993</v>
      </c>
      <c r="T114" s="358">
        <v>352046.25</v>
      </c>
      <c r="U114" s="236">
        <v>-22.798342847297167</v>
      </c>
      <c r="V114" s="359">
        <f t="shared" si="82"/>
        <v>-1452545.0699999998</v>
      </c>
      <c r="W114" s="62">
        <f t="shared" si="83"/>
        <v>0</v>
      </c>
      <c r="X114" s="188">
        <f t="shared" si="84"/>
        <v>-100</v>
      </c>
      <c r="Y114" s="356">
        <v>996614.5</v>
      </c>
      <c r="Z114" s="356">
        <v>31329.93</v>
      </c>
      <c r="AA114" s="357">
        <f t="shared" si="85"/>
        <v>-96.856364221070422</v>
      </c>
      <c r="AB114" s="63">
        <f t="shared" si="86"/>
        <v>-996536.4</v>
      </c>
      <c r="AC114" s="63">
        <f t="shared" si="87"/>
        <v>0</v>
      </c>
      <c r="AD114" s="64">
        <f t="shared" si="88"/>
        <v>-100</v>
      </c>
      <c r="AE114" s="369">
        <v>1501446.38</v>
      </c>
      <c r="AF114" s="65">
        <v>100364.06000000006</v>
      </c>
      <c r="AG114" s="65">
        <v>845466.27</v>
      </c>
      <c r="AH114" s="60">
        <f t="shared" si="89"/>
        <v>99684.680000000168</v>
      </c>
      <c r="AI114" s="63"/>
      <c r="AJ114" s="63"/>
      <c r="AK114" s="63"/>
      <c r="AL114" s="66"/>
      <c r="AM114" s="63"/>
      <c r="AN114" s="63"/>
      <c r="AO114" s="63"/>
      <c r="AP114" s="63"/>
      <c r="AQ114" s="67">
        <f t="shared" si="90"/>
        <v>-88.209502432308724</v>
      </c>
      <c r="AR114" s="356">
        <v>78.099999999999994</v>
      </c>
      <c r="AS114" s="356">
        <v>2546961.39</v>
      </c>
      <c r="AT114" s="357">
        <f t="shared" si="91"/>
        <v>3261054.1485275291</v>
      </c>
      <c r="AX114" s="364" t="s">
        <v>569</v>
      </c>
      <c r="BA114" s="352">
        <v>1679923</v>
      </c>
      <c r="BB114" s="352">
        <v>558164.91</v>
      </c>
      <c r="BC114" s="352">
        <v>2543250.9</v>
      </c>
      <c r="BD114" s="352">
        <v>3053157.79</v>
      </c>
      <c r="BE114" s="352">
        <v>6892695.5</v>
      </c>
      <c r="BF114" s="367">
        <f t="shared" si="92"/>
        <v>125.75628166273056</v>
      </c>
      <c r="BG114" s="355">
        <f t="shared" si="93"/>
        <v>57.187720264932551</v>
      </c>
      <c r="BH114" s="365">
        <v>0</v>
      </c>
      <c r="BI114" s="365">
        <v>3060615</v>
      </c>
      <c r="BJ114" s="357">
        <v>100</v>
      </c>
      <c r="BK114" s="196">
        <f t="shared" si="95"/>
        <v>1255983.07</v>
      </c>
      <c r="BL114" s="196">
        <f t="shared" si="109"/>
        <v>123525</v>
      </c>
      <c r="BM114" s="201">
        <v>100</v>
      </c>
      <c r="BN114" s="358">
        <v>561924.72</v>
      </c>
      <c r="BO114" s="358">
        <v>617625</v>
      </c>
      <c r="BP114" s="236">
        <v>9.9124096195661284</v>
      </c>
      <c r="BQ114" s="359">
        <f t="shared" si="98"/>
        <v>-1817907.29</v>
      </c>
      <c r="BR114" s="62">
        <f t="shared" si="99"/>
        <v>0</v>
      </c>
      <c r="BS114" s="188">
        <f t="shared" si="100"/>
        <v>-100</v>
      </c>
      <c r="BT114" s="365">
        <v>1255983.07</v>
      </c>
      <c r="BU114" s="365">
        <v>49410.5</v>
      </c>
      <c r="BV114" s="357">
        <f t="shared" si="101"/>
        <v>-96.065989965931635</v>
      </c>
      <c r="BW114" s="63">
        <f t="shared" si="102"/>
        <v>-1255982.57</v>
      </c>
      <c r="BX114" s="63">
        <f t="shared" si="103"/>
        <v>0</v>
      </c>
      <c r="BY114" s="64">
        <f t="shared" si="104"/>
        <v>-100</v>
      </c>
      <c r="BZ114" s="365">
        <v>1852875</v>
      </c>
      <c r="CA114" s="65">
        <v>123525</v>
      </c>
      <c r="CB114" s="65">
        <v>1084215</v>
      </c>
      <c r="CC114" s="60">
        <f t="shared" si="105"/>
        <v>123525</v>
      </c>
      <c r="CD114" s="63"/>
      <c r="CE114" s="63"/>
      <c r="CF114" s="63"/>
      <c r="CG114" s="66"/>
      <c r="CH114" s="63"/>
      <c r="CI114" s="63"/>
      <c r="CJ114" s="63"/>
      <c r="CK114" s="63"/>
      <c r="CL114" s="67">
        <f t="shared" si="106"/>
        <v>-88.606964485826154</v>
      </c>
      <c r="CM114" s="365">
        <v>0.5</v>
      </c>
      <c r="CN114" s="365">
        <v>3184140</v>
      </c>
      <c r="CO114" s="357">
        <f t="shared" si="107"/>
        <v>636827900</v>
      </c>
    </row>
    <row r="115" spans="3:93" ht="15.75" hidden="1" customHeight="1" x14ac:dyDescent="0.25">
      <c r="C115" s="350" t="s">
        <v>570</v>
      </c>
      <c r="F115" s="352">
        <v>3124075.6549999998</v>
      </c>
      <c r="G115" s="352">
        <v>1518728.716</v>
      </c>
      <c r="H115" s="353">
        <v>1666185.56</v>
      </c>
      <c r="I115" s="353">
        <v>1995819.2209999999</v>
      </c>
      <c r="J115" s="353">
        <v>7092777.7750000004</v>
      </c>
      <c r="K115" s="367">
        <f t="shared" si="76"/>
        <v>255.38177508112096</v>
      </c>
      <c r="L115" s="355">
        <f t="shared" si="77"/>
        <v>21.082969071304575</v>
      </c>
      <c r="M115" s="356">
        <v>658403.38199999998</v>
      </c>
      <c r="N115" s="356">
        <v>1349811.17</v>
      </c>
      <c r="O115" s="357">
        <f t="shared" ref="O115:O169" si="110">(N115-M115)/M115*100</f>
        <v>105.01279411714808</v>
      </c>
      <c r="P115" s="196">
        <f t="shared" si="79"/>
        <v>290175.43900000001</v>
      </c>
      <c r="Q115" s="196">
        <f t="shared" si="108"/>
        <v>968608.80200000003</v>
      </c>
      <c r="R115" s="201">
        <f t="shared" ref="R115:R169" si="111">(Q115-P115)/P115*100</f>
        <v>233.80109816944224</v>
      </c>
      <c r="S115" s="358">
        <v>570995.73</v>
      </c>
      <c r="T115" s="358">
        <v>2553079.8859999999</v>
      </c>
      <c r="U115" s="236">
        <v>347.12766696171269</v>
      </c>
      <c r="V115" s="359">
        <f t="shared" si="82"/>
        <v>-580774.62699999998</v>
      </c>
      <c r="W115" s="62">
        <f t="shared" si="83"/>
        <v>0</v>
      </c>
      <c r="X115" s="188">
        <f t="shared" si="84"/>
        <v>-100</v>
      </c>
      <c r="Y115" s="356">
        <v>948578.821</v>
      </c>
      <c r="Z115" s="356">
        <v>1439598.659</v>
      </c>
      <c r="AA115" s="357">
        <f t="shared" si="85"/>
        <v>51.763736141859319</v>
      </c>
      <c r="AB115" s="63">
        <f t="shared" si="86"/>
        <v>-9778.8969999999972</v>
      </c>
      <c r="AC115" s="63">
        <f t="shared" si="87"/>
        <v>0</v>
      </c>
      <c r="AD115" s="64">
        <f t="shared" si="88"/>
        <v>-100</v>
      </c>
      <c r="AE115" s="369">
        <v>733316.24100000004</v>
      </c>
      <c r="AF115" s="65">
        <v>110043.68099999998</v>
      </c>
      <c r="AG115" s="65">
        <v>506451.24800000002</v>
      </c>
      <c r="AH115" s="60">
        <f t="shared" si="89"/>
        <v>968608.80200000003</v>
      </c>
      <c r="AI115" s="63"/>
      <c r="AJ115" s="63"/>
      <c r="AK115" s="63"/>
      <c r="AL115" s="66"/>
      <c r="AM115" s="63"/>
      <c r="AN115" s="63"/>
      <c r="AO115" s="63"/>
      <c r="AP115" s="63"/>
      <c r="AQ115" s="67">
        <f t="shared" si="90"/>
        <v>91.254105074295325</v>
      </c>
      <c r="AR115" s="356">
        <v>938799.924</v>
      </c>
      <c r="AS115" s="356">
        <v>2318419.9720000001</v>
      </c>
      <c r="AT115" s="357">
        <f t="shared" si="91"/>
        <v>146.95570512210651</v>
      </c>
      <c r="AX115" s="364" t="s">
        <v>570</v>
      </c>
      <c r="BA115" s="352">
        <v>2429755.014</v>
      </c>
      <c r="BB115" s="352">
        <v>623663.80900000001</v>
      </c>
      <c r="BC115" s="352">
        <v>428670.51199999999</v>
      </c>
      <c r="BD115" s="352">
        <v>556823.64</v>
      </c>
      <c r="BE115" s="352">
        <v>1261945.6129999999</v>
      </c>
      <c r="BF115" s="367">
        <f t="shared" si="92"/>
        <v>126.63290894043217</v>
      </c>
      <c r="BG115" s="355">
        <f t="shared" si="93"/>
        <v>-13.269401673438963</v>
      </c>
      <c r="BH115" s="365">
        <v>151335.49400000001</v>
      </c>
      <c r="BI115" s="365">
        <v>306581.50900000002</v>
      </c>
      <c r="BJ115" s="357">
        <f t="shared" ref="BJ115:BJ169" si="112">(BI115-BH115)/BH115*100</f>
        <v>102.58400782039936</v>
      </c>
      <c r="BK115" s="196">
        <f t="shared" si="95"/>
        <v>75574.562000000005</v>
      </c>
      <c r="BL115" s="196">
        <f t="shared" si="109"/>
        <v>130729.43000000001</v>
      </c>
      <c r="BM115" s="201">
        <f t="shared" ref="BM115:BM169" si="113">(BL115-BK115)/BK115*100</f>
        <v>72.980731267751182</v>
      </c>
      <c r="BN115" s="358">
        <v>187787.64600000001</v>
      </c>
      <c r="BO115" s="358">
        <v>418685.74299999996</v>
      </c>
      <c r="BP115" s="236">
        <v>122.95702189056672</v>
      </c>
      <c r="BQ115" s="359">
        <f t="shared" si="98"/>
        <v>-145941.236</v>
      </c>
      <c r="BR115" s="62">
        <f t="shared" si="99"/>
        <v>0</v>
      </c>
      <c r="BS115" s="188">
        <f t="shared" si="100"/>
        <v>-100</v>
      </c>
      <c r="BT115" s="365">
        <v>226910.05600000001</v>
      </c>
      <c r="BU115" s="365">
        <v>429528.90100000001</v>
      </c>
      <c r="BV115" s="357">
        <f t="shared" si="101"/>
        <v>89.294784273465595</v>
      </c>
      <c r="BW115" s="63">
        <f t="shared" si="102"/>
        <v>41846.410000000003</v>
      </c>
      <c r="BX115" s="63">
        <f t="shared" si="103"/>
        <v>0</v>
      </c>
      <c r="BY115" s="64">
        <f t="shared" si="104"/>
        <v>-100</v>
      </c>
      <c r="BZ115" s="365">
        <v>109949.586</v>
      </c>
      <c r="CA115" s="65">
        <v>76872.266000000018</v>
      </c>
      <c r="CB115" s="65">
        <v>119759.65700000002</v>
      </c>
      <c r="CC115" s="60">
        <f t="shared" si="105"/>
        <v>130729.43000000001</v>
      </c>
      <c r="CD115" s="63"/>
      <c r="CE115" s="63"/>
      <c r="CF115" s="63"/>
      <c r="CG115" s="66"/>
      <c r="CH115" s="63"/>
      <c r="CI115" s="63"/>
      <c r="CJ115" s="63"/>
      <c r="CK115" s="63"/>
      <c r="CL115" s="67">
        <f t="shared" si="106"/>
        <v>9.1598233284853041</v>
      </c>
      <c r="CM115" s="365">
        <v>268756.46600000001</v>
      </c>
      <c r="CN115" s="365">
        <v>437310.93900000001</v>
      </c>
      <c r="CO115" s="357">
        <f t="shared" si="107"/>
        <v>62.716434513616491</v>
      </c>
    </row>
    <row r="116" spans="3:93" ht="15.75" hidden="1" customHeight="1" x14ac:dyDescent="0.25">
      <c r="C116" s="350" t="s">
        <v>571</v>
      </c>
      <c r="F116" s="352">
        <v>3518056.4210000001</v>
      </c>
      <c r="G116" s="352">
        <v>5016383.9040000001</v>
      </c>
      <c r="H116" s="353">
        <v>6408708.7309999997</v>
      </c>
      <c r="I116" s="353">
        <v>9215149.3809999991</v>
      </c>
      <c r="J116" s="353">
        <v>8382941.2280000001</v>
      </c>
      <c r="K116" s="367">
        <f t="shared" si="76"/>
        <v>-9.0308699142291093</v>
      </c>
      <c r="L116" s="355">
        <f t="shared" si="77"/>
        <v>26.424104372133186</v>
      </c>
      <c r="M116" s="356">
        <v>2910245.827</v>
      </c>
      <c r="N116" s="356">
        <v>1942000.959</v>
      </c>
      <c r="O116" s="357">
        <f t="shared" si="110"/>
        <v>-33.270208963691097</v>
      </c>
      <c r="P116" s="196">
        <f t="shared" si="79"/>
        <v>1898521.3129999996</v>
      </c>
      <c r="Q116" s="196">
        <f t="shared" si="108"/>
        <v>355602.71699999995</v>
      </c>
      <c r="R116" s="201">
        <f t="shared" si="111"/>
        <v>-81.269490388912999</v>
      </c>
      <c r="S116" s="358">
        <v>2265151.2240000004</v>
      </c>
      <c r="T116" s="358">
        <v>1712977.8290000004</v>
      </c>
      <c r="U116" s="236">
        <v>-24.376888798838092</v>
      </c>
      <c r="V116" s="359">
        <f t="shared" si="82"/>
        <v>-3368438.8080000002</v>
      </c>
      <c r="W116" s="62">
        <f t="shared" si="83"/>
        <v>0</v>
      </c>
      <c r="X116" s="188">
        <f t="shared" si="84"/>
        <v>-100</v>
      </c>
      <c r="Y116" s="356">
        <v>4808767.1399999997</v>
      </c>
      <c r="Z116" s="356">
        <v>4595345.3219999997</v>
      </c>
      <c r="AA116" s="357">
        <f t="shared" si="85"/>
        <v>-4.4381815917998475</v>
      </c>
      <c r="AB116" s="63">
        <f t="shared" si="86"/>
        <v>-1103287.5839999998</v>
      </c>
      <c r="AC116" s="63">
        <f t="shared" si="87"/>
        <v>0</v>
      </c>
      <c r="AD116" s="64">
        <f t="shared" si="88"/>
        <v>-100</v>
      </c>
      <c r="AE116" s="369">
        <v>653706.37</v>
      </c>
      <c r="AF116" s="65">
        <v>645320.15399999998</v>
      </c>
      <c r="AG116" s="65">
        <v>642974.43500000017</v>
      </c>
      <c r="AH116" s="60">
        <f t="shared" si="89"/>
        <v>355602.71699999995</v>
      </c>
      <c r="AI116" s="63"/>
      <c r="AJ116" s="63"/>
      <c r="AK116" s="63"/>
      <c r="AL116" s="66"/>
      <c r="AM116" s="63"/>
      <c r="AN116" s="63"/>
      <c r="AO116" s="63"/>
      <c r="AP116" s="63"/>
      <c r="AQ116" s="67">
        <f t="shared" si="90"/>
        <v>-44.694112604959187</v>
      </c>
      <c r="AR116" s="356">
        <v>3705479.5559999999</v>
      </c>
      <c r="AS116" s="356">
        <v>2297603.676</v>
      </c>
      <c r="AT116" s="357">
        <f t="shared" si="91"/>
        <v>-37.994431185575806</v>
      </c>
      <c r="AX116" s="364" t="s">
        <v>571</v>
      </c>
      <c r="BA116" s="352">
        <v>491085.70400000003</v>
      </c>
      <c r="BB116" s="352">
        <v>464189.25900000002</v>
      </c>
      <c r="BC116" s="352">
        <v>753814.92200000002</v>
      </c>
      <c r="BD116" s="352">
        <v>425408.80800000002</v>
      </c>
      <c r="BE116" s="352">
        <v>430841.87</v>
      </c>
      <c r="BF116" s="367">
        <f t="shared" si="92"/>
        <v>1.2771390478591069</v>
      </c>
      <c r="BG116" s="355">
        <f t="shared" si="93"/>
        <v>-3.4297710152089564</v>
      </c>
      <c r="BH116" s="365">
        <v>106138.87</v>
      </c>
      <c r="BI116" s="365">
        <v>98531.076000000001</v>
      </c>
      <c r="BJ116" s="357">
        <f t="shared" si="112"/>
        <v>-7.16777369120285</v>
      </c>
      <c r="BK116" s="196">
        <f t="shared" si="95"/>
        <v>110369.87100000001</v>
      </c>
      <c r="BL116" s="196">
        <f t="shared" si="109"/>
        <v>14378.621999999999</v>
      </c>
      <c r="BM116" s="201">
        <f t="shared" si="113"/>
        <v>-86.972330519440405</v>
      </c>
      <c r="BN116" s="358">
        <v>104813.819</v>
      </c>
      <c r="BO116" s="358">
        <v>92106.566999999981</v>
      </c>
      <c r="BP116" s="236">
        <v>-12.123641826274856</v>
      </c>
      <c r="BQ116" s="359">
        <f t="shared" si="98"/>
        <v>-180092.08100000001</v>
      </c>
      <c r="BR116" s="62">
        <f t="shared" si="99"/>
        <v>0</v>
      </c>
      <c r="BS116" s="188">
        <f t="shared" si="100"/>
        <v>-100</v>
      </c>
      <c r="BT116" s="365">
        <v>216508.74100000001</v>
      </c>
      <c r="BU116" s="365">
        <v>220011.859</v>
      </c>
      <c r="BV116" s="357">
        <f t="shared" si="101"/>
        <v>1.6180030348058729</v>
      </c>
      <c r="BW116" s="63">
        <f t="shared" si="102"/>
        <v>-75278.262000000017</v>
      </c>
      <c r="BX116" s="63">
        <f t="shared" si="103"/>
        <v>0</v>
      </c>
      <c r="BY116" s="64">
        <f t="shared" si="104"/>
        <v>-100</v>
      </c>
      <c r="BZ116" s="365">
        <v>29628.537</v>
      </c>
      <c r="CA116" s="65">
        <v>41342.39</v>
      </c>
      <c r="CB116" s="65">
        <v>27560.149000000001</v>
      </c>
      <c r="CC116" s="60">
        <f t="shared" si="105"/>
        <v>14378.621999999999</v>
      </c>
      <c r="CD116" s="63"/>
      <c r="CE116" s="63"/>
      <c r="CF116" s="63"/>
      <c r="CG116" s="66"/>
      <c r="CH116" s="63"/>
      <c r="CI116" s="63"/>
      <c r="CJ116" s="63"/>
      <c r="CK116" s="63"/>
      <c r="CL116" s="67">
        <f t="shared" si="106"/>
        <v>-47.828213846013682</v>
      </c>
      <c r="CM116" s="365">
        <v>141230.47899999999</v>
      </c>
      <c r="CN116" s="365">
        <v>112909.698</v>
      </c>
      <c r="CO116" s="357">
        <f t="shared" si="107"/>
        <v>-20.05288178623255</v>
      </c>
    </row>
    <row r="117" spans="3:93" ht="15.75" hidden="1" customHeight="1" x14ac:dyDescent="0.25">
      <c r="C117" s="350" t="s">
        <v>572</v>
      </c>
      <c r="F117" s="352">
        <v>7422362.1239999998</v>
      </c>
      <c r="G117" s="352">
        <v>5951330.4330000002</v>
      </c>
      <c r="H117" s="353">
        <v>7245366.1689999998</v>
      </c>
      <c r="I117" s="353">
        <v>8271390.1399999997</v>
      </c>
      <c r="J117" s="353">
        <v>6775147.0049999999</v>
      </c>
      <c r="K117" s="367">
        <f t="shared" si="76"/>
        <v>-18.089379290238629</v>
      </c>
      <c r="L117" s="355">
        <f t="shared" si="77"/>
        <v>1.4779676832163915</v>
      </c>
      <c r="M117" s="356">
        <v>2148853.034</v>
      </c>
      <c r="N117" s="356">
        <v>1622063.3629999999</v>
      </c>
      <c r="O117" s="357">
        <f t="shared" si="110"/>
        <v>-24.514923201583645</v>
      </c>
      <c r="P117" s="196">
        <f t="shared" si="79"/>
        <v>2997811.2510000002</v>
      </c>
      <c r="Q117" s="196">
        <f t="shared" si="108"/>
        <v>600853.80500000017</v>
      </c>
      <c r="R117" s="201">
        <f t="shared" si="111"/>
        <v>-79.956916740519617</v>
      </c>
      <c r="S117" s="358">
        <v>1406798.6430000002</v>
      </c>
      <c r="T117" s="358">
        <v>1500380.111</v>
      </c>
      <c r="U117" s="236">
        <v>6.6520868829129141</v>
      </c>
      <c r="V117" s="359">
        <f t="shared" si="82"/>
        <v>-4065755.4540000004</v>
      </c>
      <c r="W117" s="62">
        <f t="shared" si="83"/>
        <v>0</v>
      </c>
      <c r="X117" s="188">
        <f t="shared" si="84"/>
        <v>-100</v>
      </c>
      <c r="Y117" s="356">
        <v>5146664.2850000001</v>
      </c>
      <c r="Z117" s="356">
        <v>3878741.3160000001</v>
      </c>
      <c r="AA117" s="357">
        <f t="shared" si="85"/>
        <v>-24.635820383609886</v>
      </c>
      <c r="AB117" s="63">
        <f t="shared" si="86"/>
        <v>-2658956.8110000002</v>
      </c>
      <c r="AC117" s="63">
        <f t="shared" si="87"/>
        <v>0</v>
      </c>
      <c r="AD117" s="64">
        <f t="shared" si="88"/>
        <v>-100</v>
      </c>
      <c r="AE117" s="361">
        <v>518043</v>
      </c>
      <c r="AF117" s="65">
        <v>642439.18599999999</v>
      </c>
      <c r="AG117" s="65">
        <v>461581.17699999991</v>
      </c>
      <c r="AH117" s="60">
        <f t="shared" si="89"/>
        <v>600853.80500000017</v>
      </c>
      <c r="AI117" s="63"/>
      <c r="AJ117" s="63"/>
      <c r="AK117" s="63"/>
      <c r="AL117" s="66"/>
      <c r="AM117" s="63"/>
      <c r="AN117" s="63"/>
      <c r="AO117" s="63"/>
      <c r="AP117" s="63"/>
      <c r="AQ117" s="67">
        <f t="shared" si="90"/>
        <v>30.172943555711822</v>
      </c>
      <c r="AR117" s="356">
        <v>2487707.4739999999</v>
      </c>
      <c r="AS117" s="356">
        <v>2222917.1680000001</v>
      </c>
      <c r="AT117" s="357">
        <f t="shared" si="91"/>
        <v>-10.643948646190379</v>
      </c>
      <c r="AX117" s="364" t="s">
        <v>572</v>
      </c>
      <c r="BA117" s="352">
        <v>7460176.6500000004</v>
      </c>
      <c r="BB117" s="352">
        <v>5547648.2699999996</v>
      </c>
      <c r="BC117" s="352">
        <v>6856274.4189999998</v>
      </c>
      <c r="BD117" s="352">
        <v>7800741.2249999996</v>
      </c>
      <c r="BE117" s="352">
        <v>6711423.5039999997</v>
      </c>
      <c r="BF117" s="367">
        <f t="shared" si="92"/>
        <v>-13.964284797820605</v>
      </c>
      <c r="BG117" s="355">
        <f t="shared" si="93"/>
        <v>1.3014826951907992</v>
      </c>
      <c r="BH117" s="365">
        <v>2146436.145</v>
      </c>
      <c r="BI117" s="365">
        <v>1550365.4450000001</v>
      </c>
      <c r="BJ117" s="357">
        <f t="shared" si="112"/>
        <v>-27.77025076606693</v>
      </c>
      <c r="BK117" s="196">
        <f t="shared" si="95"/>
        <v>2870344.7780000004</v>
      </c>
      <c r="BL117" s="196">
        <f t="shared" si="109"/>
        <v>700391.57999999984</v>
      </c>
      <c r="BM117" s="201">
        <f t="shared" si="113"/>
        <v>-75.599043523683633</v>
      </c>
      <c r="BN117" s="358">
        <v>1380538.7229999993</v>
      </c>
      <c r="BO117" s="358">
        <v>1454331.0969999991</v>
      </c>
      <c r="BP117" s="236">
        <v>5.3451868296489558</v>
      </c>
      <c r="BQ117" s="359">
        <f t="shared" si="98"/>
        <v>-3966596.3829999999</v>
      </c>
      <c r="BR117" s="62">
        <f t="shared" si="99"/>
        <v>0</v>
      </c>
      <c r="BS117" s="188">
        <f t="shared" si="100"/>
        <v>-100</v>
      </c>
      <c r="BT117" s="365">
        <v>5016780.9230000004</v>
      </c>
      <c r="BU117" s="365">
        <v>3913497.747</v>
      </c>
      <c r="BV117" s="357">
        <f t="shared" si="101"/>
        <v>-21.991854795609548</v>
      </c>
      <c r="BW117" s="63">
        <f t="shared" si="102"/>
        <v>-2586057.6600000006</v>
      </c>
      <c r="BX117" s="63">
        <f t="shared" si="103"/>
        <v>0</v>
      </c>
      <c r="BY117" s="64">
        <f t="shared" si="104"/>
        <v>-100</v>
      </c>
      <c r="BZ117" s="365">
        <v>462196.18300000002</v>
      </c>
      <c r="CA117" s="65">
        <v>591760.223</v>
      </c>
      <c r="CB117" s="65">
        <v>496409.03900000005</v>
      </c>
      <c r="CC117" s="60">
        <f t="shared" si="105"/>
        <v>700391.57999999984</v>
      </c>
      <c r="CD117" s="63"/>
      <c r="CE117" s="63"/>
      <c r="CF117" s="63"/>
      <c r="CG117" s="66"/>
      <c r="CH117" s="63"/>
      <c r="CI117" s="63"/>
      <c r="CJ117" s="63"/>
      <c r="CK117" s="63"/>
      <c r="CL117" s="67">
        <f t="shared" si="106"/>
        <v>41.091625045933093</v>
      </c>
      <c r="CM117" s="365">
        <v>2430723.2629999998</v>
      </c>
      <c r="CN117" s="365">
        <v>2250757.0249999999</v>
      </c>
      <c r="CO117" s="357">
        <f t="shared" si="107"/>
        <v>-7.4038143600882593</v>
      </c>
    </row>
    <row r="118" spans="3:93" ht="15.75" hidden="1" customHeight="1" x14ac:dyDescent="0.25">
      <c r="C118" s="350" t="s">
        <v>573</v>
      </c>
      <c r="F118" s="352">
        <v>2831321.0529999998</v>
      </c>
      <c r="G118" s="352">
        <v>2318202.642</v>
      </c>
      <c r="H118" s="353">
        <v>5407615.5290000001</v>
      </c>
      <c r="I118" s="353">
        <v>6170372.2929999996</v>
      </c>
      <c r="J118" s="353">
        <v>6985387.6140000001</v>
      </c>
      <c r="K118" s="367">
        <f t="shared" si="76"/>
        <v>13.20852749719166</v>
      </c>
      <c r="L118" s="355">
        <f t="shared" si="77"/>
        <v>32.116261360926416</v>
      </c>
      <c r="M118" s="356">
        <v>2284472.4750000001</v>
      </c>
      <c r="N118" s="356">
        <v>1769667.6839999999</v>
      </c>
      <c r="O118" s="357">
        <f t="shared" si="110"/>
        <v>-22.534952669981291</v>
      </c>
      <c r="P118" s="196">
        <f t="shared" si="79"/>
        <v>82307.290000000037</v>
      </c>
      <c r="Q118" s="196">
        <f t="shared" si="108"/>
        <v>288654.9600000002</v>
      </c>
      <c r="R118" s="201">
        <f t="shared" si="111"/>
        <v>250.7040020391876</v>
      </c>
      <c r="S118" s="358">
        <v>1884009.4949999999</v>
      </c>
      <c r="T118" s="358">
        <v>1375139.3019999999</v>
      </c>
      <c r="U118" s="236">
        <v>-27.009959044818931</v>
      </c>
      <c r="V118" s="359">
        <f t="shared" si="82"/>
        <v>-1291897.1029999999</v>
      </c>
      <c r="W118" s="62">
        <f t="shared" si="83"/>
        <v>0</v>
      </c>
      <c r="X118" s="188">
        <f t="shared" si="84"/>
        <v>-100</v>
      </c>
      <c r="Y118" s="356">
        <v>2366779.7650000001</v>
      </c>
      <c r="Z118" s="356">
        <v>3248151.1529999999</v>
      </c>
      <c r="AA118" s="357">
        <f t="shared" si="85"/>
        <v>37.239264972336777</v>
      </c>
      <c r="AB118" s="63">
        <f t="shared" si="86"/>
        <v>592112.39199999999</v>
      </c>
      <c r="AC118" s="63">
        <f t="shared" si="87"/>
        <v>0</v>
      </c>
      <c r="AD118" s="64">
        <f t="shared" si="88"/>
        <v>-100</v>
      </c>
      <c r="AE118" s="361">
        <v>563853.80000000005</v>
      </c>
      <c r="AF118" s="65">
        <v>676584.31400000001</v>
      </c>
      <c r="AG118" s="65">
        <v>529229.56999999983</v>
      </c>
      <c r="AH118" s="60">
        <f t="shared" si="89"/>
        <v>288654.9600000002</v>
      </c>
      <c r="AI118" s="63"/>
      <c r="AJ118" s="63"/>
      <c r="AK118" s="63"/>
      <c r="AL118" s="66"/>
      <c r="AM118" s="63"/>
      <c r="AN118" s="63"/>
      <c r="AO118" s="63"/>
      <c r="AP118" s="63"/>
      <c r="AQ118" s="67">
        <f t="shared" si="90"/>
        <v>-45.457514779455678</v>
      </c>
      <c r="AR118" s="356">
        <v>2958892.1570000001</v>
      </c>
      <c r="AS118" s="356">
        <v>2058322.6440000001</v>
      </c>
      <c r="AT118" s="357">
        <f t="shared" si="91"/>
        <v>-30.436037044117253</v>
      </c>
      <c r="AX118" s="364" t="s">
        <v>573</v>
      </c>
      <c r="BA118" s="352">
        <v>2646017.85</v>
      </c>
      <c r="BB118" s="352">
        <v>1835463.63</v>
      </c>
      <c r="BC118" s="352">
        <v>5345093.7750000004</v>
      </c>
      <c r="BD118" s="352">
        <v>8169166.9380000001</v>
      </c>
      <c r="BE118" s="352">
        <v>7164637.7850000001</v>
      </c>
      <c r="BF118" s="367">
        <f t="shared" si="92"/>
        <v>-12.296592304011989</v>
      </c>
      <c r="BG118" s="355">
        <f t="shared" si="93"/>
        <v>41.697925689464228</v>
      </c>
      <c r="BH118" s="365">
        <v>3195787.8790000002</v>
      </c>
      <c r="BI118" s="365">
        <v>2409888.2599999998</v>
      </c>
      <c r="BJ118" s="357">
        <f t="shared" si="112"/>
        <v>-24.591732892044064</v>
      </c>
      <c r="BK118" s="196">
        <f t="shared" si="95"/>
        <v>-201402.18000000017</v>
      </c>
      <c r="BL118" s="196">
        <f t="shared" si="109"/>
        <v>301331.87000000011</v>
      </c>
      <c r="BM118" s="201">
        <f t="shared" si="113"/>
        <v>-249.61698527791501</v>
      </c>
      <c r="BN118" s="358">
        <v>3234120.1169999996</v>
      </c>
      <c r="BO118" s="358">
        <v>996085.57199999958</v>
      </c>
      <c r="BP118" s="236">
        <v>-69.200724278479242</v>
      </c>
      <c r="BQ118" s="359">
        <f t="shared" si="98"/>
        <v>-2336134.6369999996</v>
      </c>
      <c r="BR118" s="62">
        <f t="shared" si="99"/>
        <v>0</v>
      </c>
      <c r="BS118" s="188">
        <f t="shared" si="100"/>
        <v>-100</v>
      </c>
      <c r="BT118" s="365">
        <v>2994385.699</v>
      </c>
      <c r="BU118" s="365">
        <v>4048362.088</v>
      </c>
      <c r="BV118" s="357">
        <f t="shared" si="101"/>
        <v>35.198417804091974</v>
      </c>
      <c r="BW118" s="63">
        <f t="shared" si="102"/>
        <v>897985.48</v>
      </c>
      <c r="BX118" s="63">
        <f t="shared" si="103"/>
        <v>0</v>
      </c>
      <c r="BY118" s="64">
        <f t="shared" si="104"/>
        <v>-100</v>
      </c>
      <c r="BZ118" s="365">
        <v>536075.01</v>
      </c>
      <c r="CA118" s="65">
        <v>565237.82000000007</v>
      </c>
      <c r="CB118" s="65">
        <v>1308575.4299999997</v>
      </c>
      <c r="CC118" s="60">
        <f t="shared" si="105"/>
        <v>301331.87000000011</v>
      </c>
      <c r="CD118" s="63"/>
      <c r="CE118" s="63"/>
      <c r="CF118" s="63"/>
      <c r="CG118" s="66"/>
      <c r="CH118" s="63"/>
      <c r="CI118" s="63"/>
      <c r="CJ118" s="63"/>
      <c r="CK118" s="63"/>
      <c r="CL118" s="67">
        <f t="shared" si="106"/>
        <v>-76.972525764143356</v>
      </c>
      <c r="CM118" s="365">
        <v>3892371.179</v>
      </c>
      <c r="CN118" s="365">
        <v>2711220.13</v>
      </c>
      <c r="CO118" s="357">
        <f t="shared" si="107"/>
        <v>-30.345282982581661</v>
      </c>
    </row>
    <row r="119" spans="3:93" ht="15.75" hidden="1" customHeight="1" x14ac:dyDescent="0.25">
      <c r="C119" s="350" t="s">
        <v>574</v>
      </c>
      <c r="F119" s="361">
        <v>8624496.8249999993</v>
      </c>
      <c r="G119" s="361">
        <v>6472306.0580000002</v>
      </c>
      <c r="H119" s="353">
        <v>7388932.5710000005</v>
      </c>
      <c r="I119" s="353">
        <v>8530730.3460000008</v>
      </c>
      <c r="J119" s="353">
        <v>7549308.6600000001</v>
      </c>
      <c r="K119" s="367">
        <f t="shared" si="76"/>
        <v>-11.504544701265612</v>
      </c>
      <c r="L119" s="355">
        <f t="shared" si="77"/>
        <v>9.8460921522615763E-2</v>
      </c>
      <c r="M119" s="356">
        <v>1764429.247</v>
      </c>
      <c r="N119" s="356">
        <v>1280520.8899999999</v>
      </c>
      <c r="O119" s="357">
        <f t="shared" si="110"/>
        <v>-27.425772828396113</v>
      </c>
      <c r="P119" s="196">
        <f t="shared" si="79"/>
        <v>2022108.969</v>
      </c>
      <c r="Q119" s="196">
        <f t="shared" si="108"/>
        <v>680328.10000000009</v>
      </c>
      <c r="R119" s="201">
        <f t="shared" si="111"/>
        <v>-66.355517411287437</v>
      </c>
      <c r="S119" s="358">
        <v>2263970.2300000004</v>
      </c>
      <c r="T119" s="358">
        <v>2430843.818</v>
      </c>
      <c r="U119" s="236">
        <v>7.3708384407510295</v>
      </c>
      <c r="V119" s="359">
        <f t="shared" si="82"/>
        <v>-3717120.2820000006</v>
      </c>
      <c r="W119" s="62">
        <f t="shared" si="83"/>
        <v>0</v>
      </c>
      <c r="X119" s="188">
        <f t="shared" si="84"/>
        <v>-100</v>
      </c>
      <c r="Y119" s="356">
        <v>3786538.216</v>
      </c>
      <c r="Z119" s="356">
        <v>3802434.78</v>
      </c>
      <c r="AA119" s="357">
        <f t="shared" si="85"/>
        <v>0.4198178677513123</v>
      </c>
      <c r="AB119" s="63">
        <f t="shared" si="86"/>
        <v>-1453150.0520000001</v>
      </c>
      <c r="AC119" s="63">
        <f t="shared" si="87"/>
        <v>0</v>
      </c>
      <c r="AD119" s="64">
        <f t="shared" si="88"/>
        <v>-100</v>
      </c>
      <c r="AE119" s="361">
        <v>393545.95</v>
      </c>
      <c r="AF119" s="65">
        <v>500770.10000000003</v>
      </c>
      <c r="AG119" s="65">
        <v>386204.83999999979</v>
      </c>
      <c r="AH119" s="60">
        <f t="shared" si="89"/>
        <v>680328.10000000009</v>
      </c>
      <c r="AI119" s="63"/>
      <c r="AJ119" s="63"/>
      <c r="AK119" s="63"/>
      <c r="AL119" s="66"/>
      <c r="AM119" s="63"/>
      <c r="AN119" s="63"/>
      <c r="AO119" s="63"/>
      <c r="AP119" s="63"/>
      <c r="AQ119" s="67">
        <f t="shared" si="90"/>
        <v>76.157321073449125</v>
      </c>
      <c r="AR119" s="356">
        <v>2333388.1639999999</v>
      </c>
      <c r="AS119" s="356">
        <v>1960848.99</v>
      </c>
      <c r="AT119" s="357">
        <f t="shared" si="91"/>
        <v>-15.965589426894851</v>
      </c>
      <c r="AX119" s="364" t="s">
        <v>574</v>
      </c>
      <c r="BA119" s="352">
        <v>6974289.2000000002</v>
      </c>
      <c r="BB119" s="352">
        <v>5552116.9900000002</v>
      </c>
      <c r="BC119" s="352">
        <v>6795558.3020000001</v>
      </c>
      <c r="BD119" s="352">
        <v>8428225.75</v>
      </c>
      <c r="BE119" s="352">
        <v>8352812.0190000003</v>
      </c>
      <c r="BF119" s="367">
        <f t="shared" si="92"/>
        <v>-0.89477587854121821</v>
      </c>
      <c r="BG119" s="355">
        <f t="shared" si="93"/>
        <v>8.0921875761208497</v>
      </c>
      <c r="BH119" s="365">
        <v>1810177.888</v>
      </c>
      <c r="BI119" s="365">
        <v>1697040.557</v>
      </c>
      <c r="BJ119" s="357">
        <f t="shared" si="112"/>
        <v>-6.2500670099887996</v>
      </c>
      <c r="BK119" s="196">
        <f t="shared" si="95"/>
        <v>1605856.7249999999</v>
      </c>
      <c r="BL119" s="196">
        <f t="shared" si="109"/>
        <v>1007291.5499999998</v>
      </c>
      <c r="BM119" s="201">
        <f t="shared" si="113"/>
        <v>-37.273884131848696</v>
      </c>
      <c r="BN119" s="358">
        <v>2421100.1469999999</v>
      </c>
      <c r="BO119" s="358">
        <v>2799575.0100000007</v>
      </c>
      <c r="BP119" s="236">
        <v>15.63235058528956</v>
      </c>
      <c r="BQ119" s="359">
        <f t="shared" si="98"/>
        <v>-3440063.0369999995</v>
      </c>
      <c r="BR119" s="62">
        <f t="shared" si="99"/>
        <v>0</v>
      </c>
      <c r="BS119" s="188">
        <f t="shared" si="100"/>
        <v>-100</v>
      </c>
      <c r="BT119" s="365">
        <v>3416034.6129999999</v>
      </c>
      <c r="BU119" s="365">
        <v>3963326.193</v>
      </c>
      <c r="BV119" s="357">
        <f t="shared" si="101"/>
        <v>16.021253939208844</v>
      </c>
      <c r="BW119" s="63">
        <f t="shared" si="102"/>
        <v>-1018962.8899999997</v>
      </c>
      <c r="BX119" s="63">
        <f t="shared" si="103"/>
        <v>0</v>
      </c>
      <c r="BY119" s="64">
        <f t="shared" si="104"/>
        <v>-100</v>
      </c>
      <c r="BZ119" s="365">
        <v>502686.74</v>
      </c>
      <c r="CA119" s="65">
        <v>648832.73699999996</v>
      </c>
      <c r="CB119" s="65">
        <v>545521.08000000007</v>
      </c>
      <c r="CC119" s="60">
        <f t="shared" si="105"/>
        <v>1007291.5499999998</v>
      </c>
      <c r="CD119" s="63"/>
      <c r="CE119" s="63"/>
      <c r="CF119" s="63"/>
      <c r="CG119" s="66"/>
      <c r="CH119" s="63"/>
      <c r="CI119" s="63"/>
      <c r="CJ119" s="63"/>
      <c r="CK119" s="63"/>
      <c r="CL119" s="67">
        <f t="shared" si="106"/>
        <v>84.647594186461077</v>
      </c>
      <c r="CM119" s="365">
        <v>2397071.7230000002</v>
      </c>
      <c r="CN119" s="365">
        <v>2704332.1069999998</v>
      </c>
      <c r="CO119" s="357">
        <f t="shared" si="107"/>
        <v>12.818155629296522</v>
      </c>
    </row>
    <row r="120" spans="3:93" ht="15.75" hidden="1" customHeight="1" x14ac:dyDescent="0.25">
      <c r="C120" s="350" t="s">
        <v>575</v>
      </c>
      <c r="F120" s="352">
        <v>2327102.3459999999</v>
      </c>
      <c r="G120" s="352">
        <v>4159230.068</v>
      </c>
      <c r="H120" s="353">
        <v>5030168.801</v>
      </c>
      <c r="I120" s="353">
        <v>5597619.6430000002</v>
      </c>
      <c r="J120" s="353">
        <v>5315897.4979999997</v>
      </c>
      <c r="K120" s="367">
        <f t="shared" si="76"/>
        <v>-5.0328918891854846</v>
      </c>
      <c r="L120" s="355">
        <f t="shared" si="77"/>
        <v>21.520981040219866</v>
      </c>
      <c r="M120" s="356">
        <v>2111009.4750000001</v>
      </c>
      <c r="N120" s="356">
        <v>1561654.4820000001</v>
      </c>
      <c r="O120" s="357">
        <f t="shared" si="110"/>
        <v>-26.023331467993525</v>
      </c>
      <c r="P120" s="196">
        <f t="shared" si="79"/>
        <v>1206172.8789999997</v>
      </c>
      <c r="Q120" s="196">
        <f t="shared" si="108"/>
        <v>361852.87499999994</v>
      </c>
      <c r="R120" s="201">
        <f t="shared" si="111"/>
        <v>-69.999916156297516</v>
      </c>
      <c r="S120" s="358">
        <v>946596.35100000049</v>
      </c>
      <c r="T120" s="358">
        <v>829901.08999999973</v>
      </c>
      <c r="U120" s="236">
        <v>-12.32787986946304</v>
      </c>
      <c r="V120" s="359">
        <f t="shared" si="82"/>
        <v>-1569239.8540000005</v>
      </c>
      <c r="W120" s="62">
        <f t="shared" si="83"/>
        <v>0</v>
      </c>
      <c r="X120" s="188">
        <f t="shared" si="84"/>
        <v>-100</v>
      </c>
      <c r="Y120" s="356">
        <v>3317182.3539999998</v>
      </c>
      <c r="Z120" s="356">
        <v>3380947.8059999999</v>
      </c>
      <c r="AA120" s="357">
        <f t="shared" si="85"/>
        <v>1.9222775595411252</v>
      </c>
      <c r="AB120" s="63">
        <f t="shared" si="86"/>
        <v>-622643.50300000003</v>
      </c>
      <c r="AC120" s="63">
        <f t="shared" si="87"/>
        <v>0</v>
      </c>
      <c r="AD120" s="64">
        <f t="shared" si="88"/>
        <v>-100</v>
      </c>
      <c r="AE120" s="361">
        <v>439692.64299999998</v>
      </c>
      <c r="AF120" s="65">
        <v>610523.31500000018</v>
      </c>
      <c r="AG120" s="65">
        <v>511438.52399999992</v>
      </c>
      <c r="AH120" s="60">
        <f t="shared" si="89"/>
        <v>361852.87499999994</v>
      </c>
      <c r="AI120" s="63"/>
      <c r="AJ120" s="63"/>
      <c r="AK120" s="63"/>
      <c r="AL120" s="66"/>
      <c r="AM120" s="63"/>
      <c r="AN120" s="63"/>
      <c r="AO120" s="63"/>
      <c r="AP120" s="63"/>
      <c r="AQ120" s="67">
        <f t="shared" si="90"/>
        <v>-29.248021410291731</v>
      </c>
      <c r="AR120" s="356">
        <v>2694538.8509999998</v>
      </c>
      <c r="AS120" s="356">
        <v>1923507.3570000001</v>
      </c>
      <c r="AT120" s="357">
        <f t="shared" si="91"/>
        <v>-28.614599255596325</v>
      </c>
      <c r="AX120" s="364" t="s">
        <v>575</v>
      </c>
      <c r="BA120" s="352">
        <v>540130.63</v>
      </c>
      <c r="BB120" s="352">
        <v>826240.01</v>
      </c>
      <c r="BC120" s="352">
        <v>529363.18799999997</v>
      </c>
      <c r="BD120" s="352">
        <v>485873.658</v>
      </c>
      <c r="BE120" s="352">
        <v>459306.52</v>
      </c>
      <c r="BF120" s="367">
        <f t="shared" si="92"/>
        <v>-5.4679107546925243</v>
      </c>
      <c r="BG120" s="355">
        <f t="shared" si="93"/>
        <v>-8.1958161333702293</v>
      </c>
      <c r="BH120" s="365">
        <v>213556.09400000001</v>
      </c>
      <c r="BI120" s="365">
        <v>134443.02600000001</v>
      </c>
      <c r="BJ120" s="357">
        <f t="shared" si="112"/>
        <v>-37.045567990206827</v>
      </c>
      <c r="BK120" s="196">
        <f t="shared" si="95"/>
        <v>95491.417999999976</v>
      </c>
      <c r="BL120" s="196">
        <f t="shared" si="109"/>
        <v>37359.549999999996</v>
      </c>
      <c r="BM120" s="201">
        <f t="shared" si="113"/>
        <v>-60.876536570019304</v>
      </c>
      <c r="BN120" s="358">
        <v>64630.66399999999</v>
      </c>
      <c r="BO120" s="358">
        <v>58298.73299999992</v>
      </c>
      <c r="BP120" s="236">
        <v>-9.7971003361501463</v>
      </c>
      <c r="BQ120" s="359">
        <f t="shared" si="98"/>
        <v>-112064.98299999998</v>
      </c>
      <c r="BR120" s="62">
        <f t="shared" si="99"/>
        <v>0</v>
      </c>
      <c r="BS120" s="188">
        <f t="shared" si="100"/>
        <v>-100</v>
      </c>
      <c r="BT120" s="365">
        <v>309047.51199999999</v>
      </c>
      <c r="BU120" s="365">
        <v>303520.51199999999</v>
      </c>
      <c r="BV120" s="357">
        <f t="shared" si="101"/>
        <v>-1.7883981541323652</v>
      </c>
      <c r="BW120" s="63">
        <f t="shared" si="102"/>
        <v>-47434.318999999989</v>
      </c>
      <c r="BX120" s="63">
        <f t="shared" si="103"/>
        <v>0</v>
      </c>
      <c r="BY120" s="64">
        <f t="shared" si="104"/>
        <v>-100</v>
      </c>
      <c r="BZ120" s="365">
        <v>60686.089</v>
      </c>
      <c r="CA120" s="65">
        <v>46516.625999999997</v>
      </c>
      <c r="CB120" s="65">
        <v>27240.311000000023</v>
      </c>
      <c r="CC120" s="60">
        <f t="shared" si="105"/>
        <v>37359.549999999996</v>
      </c>
      <c r="CD120" s="63"/>
      <c r="CE120" s="63"/>
      <c r="CF120" s="63"/>
      <c r="CG120" s="66"/>
      <c r="CH120" s="63"/>
      <c r="CI120" s="63"/>
      <c r="CJ120" s="63"/>
      <c r="CK120" s="63"/>
      <c r="CL120" s="67">
        <f t="shared" si="106"/>
        <v>37.148030358390415</v>
      </c>
      <c r="CM120" s="365">
        <v>261613.193</v>
      </c>
      <c r="CN120" s="365">
        <v>171802.576</v>
      </c>
      <c r="CO120" s="357">
        <f t="shared" si="107"/>
        <v>-34.329544305512144</v>
      </c>
    </row>
    <row r="121" spans="3:93" ht="15.75" hidden="1" customHeight="1" x14ac:dyDescent="0.25">
      <c r="C121" s="350" t="s">
        <v>576</v>
      </c>
      <c r="F121" s="352">
        <v>4683400.3940000003</v>
      </c>
      <c r="G121" s="352">
        <v>4491699.682</v>
      </c>
      <c r="H121" s="353">
        <v>8096933.7680000002</v>
      </c>
      <c r="I121" s="353">
        <v>7515452.2630000003</v>
      </c>
      <c r="J121" s="353">
        <v>9236228.5360000003</v>
      </c>
      <c r="K121" s="367">
        <f t="shared" si="76"/>
        <v>22.896509920922639</v>
      </c>
      <c r="L121" s="355">
        <f t="shared" si="77"/>
        <v>20.598280976224743</v>
      </c>
      <c r="M121" s="356">
        <v>1893861.0290000001</v>
      </c>
      <c r="N121" s="356">
        <v>1472537.7080000001</v>
      </c>
      <c r="O121" s="357">
        <f t="shared" si="110"/>
        <v>-22.246791847365269</v>
      </c>
      <c r="P121" s="196">
        <f t="shared" si="79"/>
        <v>2151492.926</v>
      </c>
      <c r="Q121" s="196">
        <f t="shared" si="108"/>
        <v>326569.19599999988</v>
      </c>
      <c r="R121" s="201">
        <f t="shared" si="111"/>
        <v>-84.821274936415946</v>
      </c>
      <c r="S121" s="358">
        <v>1961755.18</v>
      </c>
      <c r="T121" s="358">
        <v>2560331.2259999998</v>
      </c>
      <c r="U121" s="236">
        <v>30.512270445489527</v>
      </c>
      <c r="V121" s="359">
        <f t="shared" si="82"/>
        <v>-3456344.2010000004</v>
      </c>
      <c r="W121" s="62">
        <f t="shared" si="83"/>
        <v>0</v>
      </c>
      <c r="X121" s="188">
        <f t="shared" si="84"/>
        <v>-100</v>
      </c>
      <c r="Y121" s="356">
        <v>4045353.9550000001</v>
      </c>
      <c r="Z121" s="356">
        <v>3916645.28</v>
      </c>
      <c r="AA121" s="357">
        <f t="shared" si="85"/>
        <v>-3.1816418645127005</v>
      </c>
      <c r="AB121" s="63">
        <f t="shared" si="86"/>
        <v>-1494589.0210000002</v>
      </c>
      <c r="AC121" s="63">
        <f t="shared" si="87"/>
        <v>0</v>
      </c>
      <c r="AD121" s="64">
        <f t="shared" si="88"/>
        <v>-100</v>
      </c>
      <c r="AE121" s="361">
        <v>741561.17</v>
      </c>
      <c r="AF121" s="65">
        <v>488286.98800000001</v>
      </c>
      <c r="AG121" s="65">
        <v>242689.55000000005</v>
      </c>
      <c r="AH121" s="60">
        <f t="shared" si="89"/>
        <v>326569.19599999988</v>
      </c>
      <c r="AI121" s="63"/>
      <c r="AJ121" s="63"/>
      <c r="AK121" s="63"/>
      <c r="AL121" s="66"/>
      <c r="AM121" s="63"/>
      <c r="AN121" s="63"/>
      <c r="AO121" s="63"/>
      <c r="AP121" s="63"/>
      <c r="AQ121" s="67">
        <f t="shared" si="90"/>
        <v>34.562528959322648</v>
      </c>
      <c r="AR121" s="356">
        <v>2550764.9339999999</v>
      </c>
      <c r="AS121" s="356">
        <v>1799106.9040000001</v>
      </c>
      <c r="AT121" s="357">
        <f t="shared" si="91"/>
        <v>-29.467945869135111</v>
      </c>
      <c r="AX121" s="364" t="s">
        <v>576</v>
      </c>
      <c r="BA121" s="352">
        <v>3415378.02</v>
      </c>
      <c r="BB121" s="352">
        <v>2222484.5580000002</v>
      </c>
      <c r="BC121" s="352">
        <v>2876288.2439999999</v>
      </c>
      <c r="BD121" s="352">
        <v>2685702.0269999998</v>
      </c>
      <c r="BE121" s="352">
        <v>2377375.81</v>
      </c>
      <c r="BF121" s="367">
        <f t="shared" si="92"/>
        <v>-11.48028388482129</v>
      </c>
      <c r="BG121" s="355">
        <f t="shared" si="93"/>
        <v>-5.2119215016759597</v>
      </c>
      <c r="BH121" s="365">
        <v>645442.37800000003</v>
      </c>
      <c r="BI121" s="365">
        <v>493427.82199999999</v>
      </c>
      <c r="BJ121" s="357">
        <f t="shared" si="112"/>
        <v>-23.551994907901761</v>
      </c>
      <c r="BK121" s="196">
        <f t="shared" si="95"/>
        <v>898450.37400000007</v>
      </c>
      <c r="BL121" s="196">
        <f t="shared" si="109"/>
        <v>214376.78999999992</v>
      </c>
      <c r="BM121" s="201">
        <f t="shared" si="113"/>
        <v>-76.139273108032583</v>
      </c>
      <c r="BN121" s="358">
        <v>702052.49699999962</v>
      </c>
      <c r="BO121" s="358">
        <v>569775.97000000009</v>
      </c>
      <c r="BP121" s="236">
        <v>-18.841401115335625</v>
      </c>
      <c r="BQ121" s="359">
        <f t="shared" si="98"/>
        <v>-1416744.8999999997</v>
      </c>
      <c r="BR121" s="62">
        <f t="shared" si="99"/>
        <v>0</v>
      </c>
      <c r="BS121" s="188">
        <f t="shared" si="100"/>
        <v>-100</v>
      </c>
      <c r="BT121" s="365">
        <v>1543892.7520000001</v>
      </c>
      <c r="BU121" s="365">
        <v>1131212.919</v>
      </c>
      <c r="BV121" s="357">
        <f t="shared" si="101"/>
        <v>-26.729825142672869</v>
      </c>
      <c r="BW121" s="63">
        <f t="shared" si="102"/>
        <v>-714692.40300000005</v>
      </c>
      <c r="BX121" s="63">
        <f t="shared" si="103"/>
        <v>0</v>
      </c>
      <c r="BY121" s="64">
        <f t="shared" si="104"/>
        <v>-100</v>
      </c>
      <c r="BZ121" s="365">
        <v>215545.92499999999</v>
      </c>
      <c r="CA121" s="65">
        <v>179678.70199999999</v>
      </c>
      <c r="CB121" s="65">
        <v>98203.195000000007</v>
      </c>
      <c r="CC121" s="60">
        <f t="shared" si="105"/>
        <v>214376.78999999992</v>
      </c>
      <c r="CD121" s="63"/>
      <c r="CE121" s="63"/>
      <c r="CF121" s="63"/>
      <c r="CG121" s="66"/>
      <c r="CH121" s="63"/>
      <c r="CI121" s="63"/>
      <c r="CJ121" s="63"/>
      <c r="CK121" s="63"/>
      <c r="CL121" s="67">
        <f t="shared" si="106"/>
        <v>118.29920095776916</v>
      </c>
      <c r="CM121" s="365">
        <v>829200.34900000005</v>
      </c>
      <c r="CN121" s="365">
        <v>707804.61199999996</v>
      </c>
      <c r="CO121" s="357">
        <f t="shared" si="107"/>
        <v>-14.640097190793641</v>
      </c>
    </row>
    <row r="122" spans="3:93" ht="15.75" hidden="1" customHeight="1" x14ac:dyDescent="0.25">
      <c r="C122" s="350" t="s">
        <v>577</v>
      </c>
      <c r="F122" s="352">
        <v>5696529.4280000003</v>
      </c>
      <c r="G122" s="352">
        <v>4329621.5250000004</v>
      </c>
      <c r="H122" s="353">
        <v>4966217.1890000002</v>
      </c>
      <c r="I122" s="353">
        <v>3523503.7510000002</v>
      </c>
      <c r="J122" s="353">
        <v>4856020.92</v>
      </c>
      <c r="K122" s="367">
        <f t="shared" si="76"/>
        <v>37.817958009036325</v>
      </c>
      <c r="L122" s="355">
        <f t="shared" si="77"/>
        <v>-5.1174121643055344</v>
      </c>
      <c r="M122" s="356">
        <v>726923.62399999995</v>
      </c>
      <c r="N122" s="356">
        <v>1397203.3459999999</v>
      </c>
      <c r="O122" s="357">
        <f t="shared" si="110"/>
        <v>92.207723049595089</v>
      </c>
      <c r="P122" s="196">
        <f t="shared" si="79"/>
        <v>1884003.6640000003</v>
      </c>
      <c r="Q122" s="196">
        <f t="shared" si="108"/>
        <v>335557</v>
      </c>
      <c r="R122" s="201">
        <f t="shared" si="111"/>
        <v>-82.18915353446998</v>
      </c>
      <c r="S122" s="358">
        <v>446372.2219999996</v>
      </c>
      <c r="T122" s="358">
        <v>1311539.696</v>
      </c>
      <c r="U122" s="236">
        <v>193.82197891337449</v>
      </c>
      <c r="V122" s="359">
        <f t="shared" si="82"/>
        <v>-1988396.5989999999</v>
      </c>
      <c r="W122" s="62">
        <f t="shared" si="83"/>
        <v>0</v>
      </c>
      <c r="X122" s="188">
        <f t="shared" si="84"/>
        <v>-100</v>
      </c>
      <c r="Y122" s="356">
        <v>2610927.2880000002</v>
      </c>
      <c r="Z122" s="356">
        <v>1666229.4580000001</v>
      </c>
      <c r="AA122" s="357">
        <f t="shared" si="85"/>
        <v>-36.182464151410713</v>
      </c>
      <c r="AB122" s="63">
        <f t="shared" si="86"/>
        <v>-1542024.3770000001</v>
      </c>
      <c r="AC122" s="63">
        <f t="shared" si="87"/>
        <v>0</v>
      </c>
      <c r="AD122" s="64">
        <f t="shared" si="88"/>
        <v>-100</v>
      </c>
      <c r="AE122" s="361">
        <v>237744.83499999999</v>
      </c>
      <c r="AF122" s="65">
        <v>908510.55900000012</v>
      </c>
      <c r="AG122" s="65">
        <v>250947.95199999979</v>
      </c>
      <c r="AH122" s="60">
        <f t="shared" si="89"/>
        <v>335557</v>
      </c>
      <c r="AI122" s="63"/>
      <c r="AJ122" s="63"/>
      <c r="AK122" s="63"/>
      <c r="AL122" s="66"/>
      <c r="AM122" s="63"/>
      <c r="AN122" s="63"/>
      <c r="AO122" s="63"/>
      <c r="AP122" s="63"/>
      <c r="AQ122" s="67">
        <f t="shared" si="90"/>
        <v>33.715775452911565</v>
      </c>
      <c r="AR122" s="356">
        <v>1068902.9110000001</v>
      </c>
      <c r="AS122" s="356">
        <v>1732760.3459999999</v>
      </c>
      <c r="AT122" s="357">
        <f t="shared" si="91"/>
        <v>62.106429701733667</v>
      </c>
      <c r="AX122" s="364" t="s">
        <v>577</v>
      </c>
      <c r="BA122" s="352">
        <v>1695302.32</v>
      </c>
      <c r="BB122" s="352">
        <v>1873981.67</v>
      </c>
      <c r="BC122" s="352">
        <v>1973530.7749999999</v>
      </c>
      <c r="BD122" s="352">
        <v>1161537.8119999999</v>
      </c>
      <c r="BE122" s="352">
        <v>2704994.412</v>
      </c>
      <c r="BF122" s="367">
        <f t="shared" si="92"/>
        <v>132.88044384387206</v>
      </c>
      <c r="BG122" s="355">
        <f t="shared" si="93"/>
        <v>4.6672092124048419</v>
      </c>
      <c r="BH122" s="365">
        <v>354429.33199999999</v>
      </c>
      <c r="BI122" s="365">
        <v>766508.32</v>
      </c>
      <c r="BJ122" s="357">
        <f t="shared" si="112"/>
        <v>116.26548674024528</v>
      </c>
      <c r="BK122" s="196">
        <f t="shared" si="95"/>
        <v>503222.32500000001</v>
      </c>
      <c r="BL122" s="196">
        <f t="shared" si="109"/>
        <v>120455.00000000003</v>
      </c>
      <c r="BM122" s="201">
        <f t="shared" si="113"/>
        <v>-76.063263886394537</v>
      </c>
      <c r="BN122" s="358">
        <v>120809.63500000007</v>
      </c>
      <c r="BO122" s="358">
        <v>805535.99999999977</v>
      </c>
      <c r="BP122" s="236">
        <v>566.78125465737844</v>
      </c>
      <c r="BQ122" s="359">
        <f t="shared" si="98"/>
        <v>-503546.2300000001</v>
      </c>
      <c r="BR122" s="62">
        <f t="shared" si="99"/>
        <v>0</v>
      </c>
      <c r="BS122" s="188">
        <f t="shared" si="100"/>
        <v>-100</v>
      </c>
      <c r="BT122" s="365">
        <v>857651.65700000001</v>
      </c>
      <c r="BU122" s="365">
        <v>760512.96200000006</v>
      </c>
      <c r="BV122" s="357">
        <f t="shared" si="101"/>
        <v>-11.326124564346285</v>
      </c>
      <c r="BW122" s="63">
        <f t="shared" si="102"/>
        <v>-382736.59500000003</v>
      </c>
      <c r="BX122" s="63">
        <f t="shared" si="103"/>
        <v>0</v>
      </c>
      <c r="BY122" s="64">
        <f t="shared" si="104"/>
        <v>-100</v>
      </c>
      <c r="BZ122" s="365">
        <v>166338.4</v>
      </c>
      <c r="CA122" s="65">
        <v>484919.91999999993</v>
      </c>
      <c r="CB122" s="65">
        <v>115250.00000000003</v>
      </c>
      <c r="CC122" s="60">
        <f t="shared" si="105"/>
        <v>120455.00000000003</v>
      </c>
      <c r="CD122" s="63"/>
      <c r="CE122" s="63"/>
      <c r="CF122" s="63"/>
      <c r="CG122" s="66"/>
      <c r="CH122" s="63"/>
      <c r="CI122" s="63"/>
      <c r="CJ122" s="63"/>
      <c r="CK122" s="63"/>
      <c r="CL122" s="67">
        <f t="shared" si="106"/>
        <v>4.5162689804772223</v>
      </c>
      <c r="CM122" s="365">
        <v>474915.06199999998</v>
      </c>
      <c r="CN122" s="365">
        <v>886963.32</v>
      </c>
      <c r="CO122" s="357">
        <f t="shared" si="107"/>
        <v>86.762516283385423</v>
      </c>
    </row>
    <row r="123" spans="3:93" ht="15.75" hidden="1" customHeight="1" x14ac:dyDescent="0.25">
      <c r="C123" s="350" t="s">
        <v>578</v>
      </c>
      <c r="F123" s="352">
        <v>1465954.78</v>
      </c>
      <c r="G123" s="352">
        <v>3609001.1</v>
      </c>
      <c r="H123" s="353">
        <v>6398238.4689999996</v>
      </c>
      <c r="I123" s="353">
        <v>7729659.8810000001</v>
      </c>
      <c r="J123" s="353">
        <v>6864447.3700000001</v>
      </c>
      <c r="K123" s="367">
        <f t="shared" si="76"/>
        <v>-11.193409856580466</v>
      </c>
      <c r="L123" s="355">
        <f t="shared" si="77"/>
        <v>46.951606479794634</v>
      </c>
      <c r="M123" s="356">
        <v>1179776.6299999999</v>
      </c>
      <c r="N123" s="356">
        <v>1328672.28</v>
      </c>
      <c r="O123" s="357">
        <f t="shared" si="110"/>
        <v>12.620664472731601</v>
      </c>
      <c r="P123" s="196">
        <f t="shared" si="79"/>
        <v>3082073.8020000001</v>
      </c>
      <c r="Q123" s="196">
        <f t="shared" si="108"/>
        <v>241513.95000000019</v>
      </c>
      <c r="R123" s="201">
        <f t="shared" si="111"/>
        <v>-92.163914120314757</v>
      </c>
      <c r="S123" s="358">
        <v>2180794.7290000003</v>
      </c>
      <c r="T123" s="358">
        <v>1299446.4900000012</v>
      </c>
      <c r="U123" s="236">
        <v>-40.414085162620509</v>
      </c>
      <c r="V123" s="359">
        <f t="shared" si="82"/>
        <v>-4165777.0310000004</v>
      </c>
      <c r="W123" s="62">
        <f t="shared" si="83"/>
        <v>0</v>
      </c>
      <c r="X123" s="188">
        <f t="shared" si="84"/>
        <v>-100</v>
      </c>
      <c r="Y123" s="356">
        <v>4261850.432</v>
      </c>
      <c r="Z123" s="356">
        <v>4123121.66</v>
      </c>
      <c r="AA123" s="357">
        <f t="shared" si="85"/>
        <v>-3.2551300007705168</v>
      </c>
      <c r="AB123" s="63">
        <f t="shared" si="86"/>
        <v>-1984982.3020000001</v>
      </c>
      <c r="AC123" s="63">
        <f t="shared" si="87"/>
        <v>0</v>
      </c>
      <c r="AD123" s="64">
        <f t="shared" si="88"/>
        <v>-100</v>
      </c>
      <c r="AE123" s="361">
        <v>166202.62</v>
      </c>
      <c r="AF123" s="65">
        <v>83817.88</v>
      </c>
      <c r="AG123" s="65">
        <v>1078651.7799999998</v>
      </c>
      <c r="AH123" s="60">
        <f t="shared" si="89"/>
        <v>241513.95000000019</v>
      </c>
      <c r="AI123" s="63"/>
      <c r="AJ123" s="63"/>
      <c r="AK123" s="63"/>
      <c r="AL123" s="66"/>
      <c r="AM123" s="63"/>
      <c r="AN123" s="63"/>
      <c r="AO123" s="63"/>
      <c r="AP123" s="63"/>
      <c r="AQ123" s="67">
        <f t="shared" si="90"/>
        <v>-77.609646182570586</v>
      </c>
      <c r="AR123" s="356">
        <v>2276868.13</v>
      </c>
      <c r="AS123" s="356">
        <v>1570186.23</v>
      </c>
      <c r="AT123" s="357">
        <f t="shared" si="91"/>
        <v>-31.03745406634507</v>
      </c>
      <c r="AX123" s="364" t="s">
        <v>578</v>
      </c>
      <c r="BA123" s="352">
        <v>388218.4</v>
      </c>
      <c r="BB123" s="352">
        <v>1512364.21</v>
      </c>
      <c r="BC123" s="352">
        <v>3182593.0980000002</v>
      </c>
      <c r="BD123" s="352">
        <v>5589579.5619999999</v>
      </c>
      <c r="BE123" s="352">
        <v>5966204.7699999996</v>
      </c>
      <c r="BF123" s="367">
        <f t="shared" si="92"/>
        <v>6.7379881406543554</v>
      </c>
      <c r="BG123" s="355">
        <f t="shared" si="93"/>
        <v>96.832443108055287</v>
      </c>
      <c r="BH123" s="365">
        <v>611575.39</v>
      </c>
      <c r="BI123" s="365">
        <v>997433.6</v>
      </c>
      <c r="BJ123" s="357">
        <f t="shared" si="112"/>
        <v>63.092501155090616</v>
      </c>
      <c r="BK123" s="196">
        <f t="shared" si="95"/>
        <v>1775943.852</v>
      </c>
      <c r="BL123" s="196">
        <f t="shared" si="109"/>
        <v>142823.92000000007</v>
      </c>
      <c r="BM123" s="201">
        <f t="shared" si="113"/>
        <v>-91.957858361391473</v>
      </c>
      <c r="BN123" s="358">
        <v>2218692.4700000002</v>
      </c>
      <c r="BO123" s="358">
        <v>995122.4800000001</v>
      </c>
      <c r="BP123" s="236">
        <v>-55.148246390361621</v>
      </c>
      <c r="BQ123" s="359">
        <f t="shared" si="98"/>
        <v>-3175064.9420000003</v>
      </c>
      <c r="BR123" s="62">
        <f t="shared" si="99"/>
        <v>0</v>
      </c>
      <c r="BS123" s="188">
        <f t="shared" si="100"/>
        <v>-100</v>
      </c>
      <c r="BT123" s="365">
        <v>2387519.2420000001</v>
      </c>
      <c r="BU123" s="365">
        <v>3167625.32</v>
      </c>
      <c r="BV123" s="357">
        <f t="shared" si="101"/>
        <v>32.674336787606912</v>
      </c>
      <c r="BW123" s="63">
        <f t="shared" si="102"/>
        <v>-956372.47200000007</v>
      </c>
      <c r="BX123" s="63">
        <f t="shared" si="103"/>
        <v>0</v>
      </c>
      <c r="BY123" s="64">
        <f t="shared" si="104"/>
        <v>-100</v>
      </c>
      <c r="BZ123" s="365">
        <v>64472.4</v>
      </c>
      <c r="CA123" s="65">
        <v>41296.749999999993</v>
      </c>
      <c r="CB123" s="65">
        <v>891664.45</v>
      </c>
      <c r="CC123" s="60">
        <f t="shared" si="105"/>
        <v>142823.92000000007</v>
      </c>
      <c r="CD123" s="63"/>
      <c r="CE123" s="63"/>
      <c r="CF123" s="63"/>
      <c r="CG123" s="66"/>
      <c r="CH123" s="63"/>
      <c r="CI123" s="63"/>
      <c r="CJ123" s="63"/>
      <c r="CK123" s="63"/>
      <c r="CL123" s="67">
        <f t="shared" si="106"/>
        <v>-83.982324292507116</v>
      </c>
      <c r="CM123" s="365">
        <v>1431146.77</v>
      </c>
      <c r="CN123" s="365">
        <v>1140257.52</v>
      </c>
      <c r="CO123" s="357">
        <f t="shared" si="107"/>
        <v>-20.325605737837776</v>
      </c>
    </row>
    <row r="124" spans="3:93" ht="15.75" hidden="1" customHeight="1" x14ac:dyDescent="0.25">
      <c r="C124" s="350" t="s">
        <v>579</v>
      </c>
      <c r="F124" s="352">
        <v>8767557.1909999996</v>
      </c>
      <c r="G124" s="352">
        <v>1472067.304</v>
      </c>
      <c r="H124" s="353">
        <v>2364302.3149999999</v>
      </c>
      <c r="I124" s="353">
        <v>2073299.595</v>
      </c>
      <c r="J124" s="353">
        <v>2356926.9029999999</v>
      </c>
      <c r="K124" s="367">
        <f t="shared" si="76"/>
        <v>13.679996305599046</v>
      </c>
      <c r="L124" s="355">
        <f t="shared" si="77"/>
        <v>-20.426778474322631</v>
      </c>
      <c r="M124" s="356">
        <v>523852.89799999999</v>
      </c>
      <c r="N124" s="356">
        <v>1184401.909</v>
      </c>
      <c r="O124" s="357">
        <f t="shared" si="110"/>
        <v>126.09436991221912</v>
      </c>
      <c r="P124" s="196">
        <f t="shared" si="79"/>
        <v>400163.22599999997</v>
      </c>
      <c r="Q124" s="196">
        <f t="shared" si="108"/>
        <v>357297.15799999994</v>
      </c>
      <c r="R124" s="201">
        <f t="shared" si="111"/>
        <v>-10.71214574824525</v>
      </c>
      <c r="S124" s="358">
        <v>605447.99099999992</v>
      </c>
      <c r="T124" s="358">
        <v>619678.7790000001</v>
      </c>
      <c r="U124" s="236">
        <v>2.3504558957236967</v>
      </c>
      <c r="V124" s="359">
        <f t="shared" si="82"/>
        <v>-934115.93699999992</v>
      </c>
      <c r="W124" s="62">
        <f t="shared" si="83"/>
        <v>0</v>
      </c>
      <c r="X124" s="188">
        <f t="shared" si="84"/>
        <v>-100</v>
      </c>
      <c r="Y124" s="356">
        <v>924016.12399999995</v>
      </c>
      <c r="Z124" s="356">
        <v>922505.80099999998</v>
      </c>
      <c r="AA124" s="357">
        <f t="shared" si="85"/>
        <v>-0.16345201785677657</v>
      </c>
      <c r="AB124" s="63">
        <f t="shared" si="86"/>
        <v>-328667.946</v>
      </c>
      <c r="AC124" s="63">
        <f t="shared" si="87"/>
        <v>0</v>
      </c>
      <c r="AD124" s="64">
        <f t="shared" si="88"/>
        <v>-100</v>
      </c>
      <c r="AE124" s="361">
        <v>355041.12</v>
      </c>
      <c r="AF124" s="65">
        <v>152886.09899999999</v>
      </c>
      <c r="AG124" s="65">
        <v>676474.69000000006</v>
      </c>
      <c r="AH124" s="60">
        <f t="shared" si="89"/>
        <v>357297.15799999994</v>
      </c>
      <c r="AI124" s="63"/>
      <c r="AJ124" s="63"/>
      <c r="AK124" s="63"/>
      <c r="AL124" s="66"/>
      <c r="AM124" s="63"/>
      <c r="AN124" s="63"/>
      <c r="AO124" s="63"/>
      <c r="AP124" s="63"/>
      <c r="AQ124" s="67">
        <f t="shared" si="90"/>
        <v>-47.182479510061206</v>
      </c>
      <c r="AR124" s="356">
        <v>595348.17799999996</v>
      </c>
      <c r="AS124" s="356">
        <v>1541699.067</v>
      </c>
      <c r="AT124" s="357">
        <f t="shared" si="91"/>
        <v>158.95755189495182</v>
      </c>
      <c r="AX124" s="364" t="s">
        <v>579</v>
      </c>
      <c r="BA124" s="352">
        <v>2655340.2599999998</v>
      </c>
      <c r="BB124" s="352">
        <v>825672.54</v>
      </c>
      <c r="BC124" s="352">
        <v>517690.98499999999</v>
      </c>
      <c r="BD124" s="352">
        <v>759866.51800000004</v>
      </c>
      <c r="BE124" s="352">
        <v>767242.52599999995</v>
      </c>
      <c r="BF124" s="367">
        <f t="shared" si="92"/>
        <v>0.97069785617266979</v>
      </c>
      <c r="BG124" s="355">
        <f t="shared" si="93"/>
        <v>-22.633055739789611</v>
      </c>
      <c r="BH124" s="365">
        <v>163024.603</v>
      </c>
      <c r="BI124" s="365">
        <v>243358.44200000001</v>
      </c>
      <c r="BJ124" s="357">
        <f t="shared" si="112"/>
        <v>49.277125980794452</v>
      </c>
      <c r="BK124" s="196">
        <f t="shared" si="95"/>
        <v>143880.88699999999</v>
      </c>
      <c r="BL124" s="196">
        <f t="shared" si="109"/>
        <v>303436.33999999997</v>
      </c>
      <c r="BM124" s="201">
        <f t="shared" si="113"/>
        <v>110.89412661182718</v>
      </c>
      <c r="BN124" s="358">
        <v>257488.46999999997</v>
      </c>
      <c r="BO124" s="358">
        <v>188183.74900000001</v>
      </c>
      <c r="BP124" s="236">
        <v>-26.915659951686365</v>
      </c>
      <c r="BQ124" s="359">
        <f t="shared" si="98"/>
        <v>-362339.00699999998</v>
      </c>
      <c r="BR124" s="62">
        <f t="shared" si="99"/>
        <v>0</v>
      </c>
      <c r="BS124" s="188">
        <f t="shared" si="100"/>
        <v>-100</v>
      </c>
      <c r="BT124" s="365">
        <v>306905.49</v>
      </c>
      <c r="BU124" s="365">
        <v>272785.25699999998</v>
      </c>
      <c r="BV124" s="357">
        <f t="shared" si="101"/>
        <v>-11.117504936128711</v>
      </c>
      <c r="BW124" s="63">
        <f t="shared" si="102"/>
        <v>-104850.53699999998</v>
      </c>
      <c r="BX124" s="63">
        <f t="shared" si="103"/>
        <v>0</v>
      </c>
      <c r="BY124" s="64">
        <f t="shared" si="104"/>
        <v>-100</v>
      </c>
      <c r="BZ124" s="365">
        <v>73988.27</v>
      </c>
      <c r="CA124" s="65">
        <v>66255.194999999992</v>
      </c>
      <c r="CB124" s="65">
        <v>103114.97700000003</v>
      </c>
      <c r="CC124" s="60">
        <f t="shared" si="105"/>
        <v>303436.33999999997</v>
      </c>
      <c r="CD124" s="63"/>
      <c r="CE124" s="63"/>
      <c r="CF124" s="63"/>
      <c r="CG124" s="66"/>
      <c r="CH124" s="63"/>
      <c r="CI124" s="63"/>
      <c r="CJ124" s="63"/>
      <c r="CK124" s="63"/>
      <c r="CL124" s="67">
        <f t="shared" si="106"/>
        <v>194.26990028810258</v>
      </c>
      <c r="CM124" s="365">
        <v>202054.95300000001</v>
      </c>
      <c r="CN124" s="365">
        <v>546794.78200000001</v>
      </c>
      <c r="CO124" s="357">
        <f t="shared" si="107"/>
        <v>170.61686629379486</v>
      </c>
    </row>
    <row r="125" spans="3:93" ht="15.75" hidden="1" customHeight="1" x14ac:dyDescent="0.25">
      <c r="C125" s="350" t="s">
        <v>580</v>
      </c>
      <c r="F125" s="352">
        <v>1060475.801</v>
      </c>
      <c r="G125" s="352">
        <v>902635.91799999995</v>
      </c>
      <c r="H125" s="353">
        <v>2217962.7379999999</v>
      </c>
      <c r="I125" s="353">
        <v>2555281.84</v>
      </c>
      <c r="J125" s="353">
        <v>2980711.8309999998</v>
      </c>
      <c r="K125" s="367">
        <f t="shared" si="76"/>
        <v>16.649043731316933</v>
      </c>
      <c r="L125" s="355">
        <f t="shared" si="77"/>
        <v>36.444635490606288</v>
      </c>
      <c r="M125" s="356">
        <v>1058562.605</v>
      </c>
      <c r="N125" s="356">
        <v>1350549.281</v>
      </c>
      <c r="O125" s="357">
        <f t="shared" si="110"/>
        <v>27.583316718428758</v>
      </c>
      <c r="P125" s="196">
        <f t="shared" si="79"/>
        <v>666744.72900000005</v>
      </c>
      <c r="Q125" s="196">
        <f t="shared" si="108"/>
        <v>141961.84300000017</v>
      </c>
      <c r="R125" s="201">
        <f t="shared" si="111"/>
        <v>-78.708216679430237</v>
      </c>
      <c r="S125" s="358">
        <v>384142.18400000024</v>
      </c>
      <c r="T125" s="358">
        <v>335406.44699999999</v>
      </c>
      <c r="U125" s="236">
        <v>-12.686900587830319</v>
      </c>
      <c r="V125" s="359">
        <f t="shared" si="82"/>
        <v>-648599.78100000019</v>
      </c>
      <c r="W125" s="62">
        <f t="shared" si="83"/>
        <v>0</v>
      </c>
      <c r="X125" s="188">
        <f t="shared" si="84"/>
        <v>-100</v>
      </c>
      <c r="Y125" s="356">
        <v>1725307.334</v>
      </c>
      <c r="Z125" s="356">
        <v>2033875.844</v>
      </c>
      <c r="AA125" s="357">
        <f t="shared" si="85"/>
        <v>17.884843118623177</v>
      </c>
      <c r="AB125" s="63">
        <f t="shared" si="86"/>
        <v>-264457.59700000007</v>
      </c>
      <c r="AC125" s="63">
        <f t="shared" si="87"/>
        <v>0</v>
      </c>
      <c r="AD125" s="64">
        <f t="shared" si="88"/>
        <v>-100</v>
      </c>
      <c r="AE125" s="361">
        <v>404707.48599999998</v>
      </c>
      <c r="AF125" s="65">
        <v>432607.59100000007</v>
      </c>
      <c r="AG125" s="65">
        <v>513234.20399999997</v>
      </c>
      <c r="AH125" s="60">
        <f t="shared" si="89"/>
        <v>141961.84300000017</v>
      </c>
      <c r="AI125" s="63"/>
      <c r="AJ125" s="63"/>
      <c r="AK125" s="63"/>
      <c r="AL125" s="66"/>
      <c r="AM125" s="63"/>
      <c r="AN125" s="63"/>
      <c r="AO125" s="63"/>
      <c r="AP125" s="63"/>
      <c r="AQ125" s="67">
        <f t="shared" si="90"/>
        <v>-72.339754074535506</v>
      </c>
      <c r="AR125" s="356">
        <v>1460849.737</v>
      </c>
      <c r="AS125" s="356">
        <v>1492511.1240000001</v>
      </c>
      <c r="AT125" s="357">
        <f t="shared" si="91"/>
        <v>2.1673267412855144</v>
      </c>
      <c r="AX125" s="364" t="s">
        <v>580</v>
      </c>
      <c r="BA125" s="352">
        <v>196786.28</v>
      </c>
      <c r="BB125" s="352">
        <v>128361.46</v>
      </c>
      <c r="BC125" s="352">
        <v>476384.15600000002</v>
      </c>
      <c r="BD125" s="352">
        <v>509650.23</v>
      </c>
      <c r="BE125" s="352">
        <v>655843.78799999994</v>
      </c>
      <c r="BF125" s="367">
        <f t="shared" si="92"/>
        <v>28.685076429770266</v>
      </c>
      <c r="BG125" s="355">
        <f t="shared" si="93"/>
        <v>46.030938500146931</v>
      </c>
      <c r="BH125" s="365">
        <v>215029.43</v>
      </c>
      <c r="BI125" s="365">
        <v>214200.61</v>
      </c>
      <c r="BJ125" s="357">
        <f t="shared" si="112"/>
        <v>-0.3854449132846639</v>
      </c>
      <c r="BK125" s="196">
        <f t="shared" si="95"/>
        <v>120730.25300000003</v>
      </c>
      <c r="BL125" s="196">
        <f t="shared" si="109"/>
        <v>26576.663</v>
      </c>
      <c r="BM125" s="201">
        <f t="shared" si="113"/>
        <v>-77.986741235438316</v>
      </c>
      <c r="BN125" s="358">
        <v>85905.421999999962</v>
      </c>
      <c r="BO125" s="358">
        <v>103282.674</v>
      </c>
      <c r="BP125" s="236">
        <v>20.22835299033866</v>
      </c>
      <c r="BQ125" s="359">
        <f t="shared" si="98"/>
        <v>-129170.83299999998</v>
      </c>
      <c r="BR125" s="62">
        <f t="shared" si="99"/>
        <v>0</v>
      </c>
      <c r="BS125" s="188">
        <f t="shared" si="100"/>
        <v>-100</v>
      </c>
      <c r="BT125" s="365">
        <v>335759.68300000002</v>
      </c>
      <c r="BU125" s="365">
        <v>416131.24099999998</v>
      </c>
      <c r="BV125" s="357">
        <f t="shared" si="101"/>
        <v>23.937227150646301</v>
      </c>
      <c r="BW125" s="63">
        <f t="shared" si="102"/>
        <v>-43265.411000000022</v>
      </c>
      <c r="BX125" s="63">
        <f t="shared" si="103"/>
        <v>0</v>
      </c>
      <c r="BY125" s="64">
        <f t="shared" si="104"/>
        <v>-100</v>
      </c>
      <c r="BZ125" s="365">
        <v>87497.448000000004</v>
      </c>
      <c r="CA125" s="65">
        <v>58610.084999999992</v>
      </c>
      <c r="CB125" s="65">
        <v>68093.07699999999</v>
      </c>
      <c r="CC125" s="60">
        <f t="shared" si="105"/>
        <v>26576.663</v>
      </c>
      <c r="CD125" s="63"/>
      <c r="CE125" s="63"/>
      <c r="CF125" s="63"/>
      <c r="CG125" s="66"/>
      <c r="CH125" s="63"/>
      <c r="CI125" s="63"/>
      <c r="CJ125" s="63"/>
      <c r="CK125" s="63"/>
      <c r="CL125" s="67">
        <f t="shared" si="106"/>
        <v>-60.97009538869861</v>
      </c>
      <c r="CM125" s="365">
        <v>292494.272</v>
      </c>
      <c r="CN125" s="365">
        <v>240777.27299999999</v>
      </c>
      <c r="CO125" s="357">
        <f t="shared" si="107"/>
        <v>-17.68137155178205</v>
      </c>
    </row>
    <row r="126" spans="3:93" ht="15.75" hidden="1" customHeight="1" x14ac:dyDescent="0.25">
      <c r="C126" s="350" t="s">
        <v>581</v>
      </c>
      <c r="F126" s="352">
        <v>2558299.16</v>
      </c>
      <c r="G126" s="352">
        <v>547538.44999999995</v>
      </c>
      <c r="H126" s="353">
        <v>1594678.9410000001</v>
      </c>
      <c r="I126" s="353">
        <v>1769163.8910000001</v>
      </c>
      <c r="J126" s="353">
        <v>3311449.62</v>
      </c>
      <c r="K126" s="367">
        <f t="shared" si="76"/>
        <v>87.17596695511574</v>
      </c>
      <c r="L126" s="355">
        <f t="shared" si="77"/>
        <v>18.399183990910004</v>
      </c>
      <c r="M126" s="356">
        <v>1134758.6299999999</v>
      </c>
      <c r="N126" s="356">
        <v>1409761.22</v>
      </c>
      <c r="O126" s="357">
        <f t="shared" si="110"/>
        <v>24.234456802500819</v>
      </c>
      <c r="P126" s="196">
        <f t="shared" si="79"/>
        <v>-643635.10899999994</v>
      </c>
      <c r="Q126" s="196">
        <f t="shared" si="108"/>
        <v>55172</v>
      </c>
      <c r="R126" s="201">
        <f t="shared" si="111"/>
        <v>-108.57193761317951</v>
      </c>
      <c r="S126" s="358">
        <v>652884.75999999989</v>
      </c>
      <c r="T126" s="358">
        <v>532720.11999999988</v>
      </c>
      <c r="U126" s="236">
        <v>-18.405183787717764</v>
      </c>
      <c r="V126" s="359">
        <f t="shared" si="82"/>
        <v>59625.348999999929</v>
      </c>
      <c r="W126" s="62">
        <f t="shared" si="83"/>
        <v>0</v>
      </c>
      <c r="X126" s="188">
        <f t="shared" si="84"/>
        <v>-100</v>
      </c>
      <c r="Y126" s="356">
        <v>491123.52100000001</v>
      </c>
      <c r="Z126" s="356">
        <v>1448898.83</v>
      </c>
      <c r="AA126" s="357">
        <f t="shared" si="85"/>
        <v>195.0171938517276</v>
      </c>
      <c r="AB126" s="63">
        <f t="shared" si="86"/>
        <v>712510.10899999994</v>
      </c>
      <c r="AC126" s="63">
        <f t="shared" si="87"/>
        <v>0</v>
      </c>
      <c r="AD126" s="64">
        <f t="shared" si="88"/>
        <v>-100</v>
      </c>
      <c r="AE126" s="361">
        <v>16656</v>
      </c>
      <c r="AF126" s="65">
        <v>941856.48</v>
      </c>
      <c r="AG126" s="65">
        <v>451248.74</v>
      </c>
      <c r="AH126" s="60">
        <f t="shared" si="89"/>
        <v>55172</v>
      </c>
      <c r="AI126" s="63"/>
      <c r="AJ126" s="63"/>
      <c r="AK126" s="63"/>
      <c r="AL126" s="66"/>
      <c r="AM126" s="63"/>
      <c r="AN126" s="63"/>
      <c r="AO126" s="63"/>
      <c r="AP126" s="63"/>
      <c r="AQ126" s="67">
        <f t="shared" si="90"/>
        <v>-87.773483866126696</v>
      </c>
      <c r="AR126" s="356">
        <v>1203633.6299999999</v>
      </c>
      <c r="AS126" s="356">
        <v>1464933.22</v>
      </c>
      <c r="AT126" s="357">
        <f t="shared" si="91"/>
        <v>21.709229742940973</v>
      </c>
      <c r="AX126" s="364" t="s">
        <v>581</v>
      </c>
      <c r="BA126" s="352">
        <v>2839958</v>
      </c>
      <c r="BB126" s="352">
        <v>159290.88</v>
      </c>
      <c r="BC126" s="352">
        <v>196544.7</v>
      </c>
      <c r="BD126" s="352">
        <v>585512.18999999994</v>
      </c>
      <c r="BE126" s="352">
        <v>1417307.11</v>
      </c>
      <c r="BF126" s="367">
        <f t="shared" si="92"/>
        <v>142.06278438028767</v>
      </c>
      <c r="BG126" s="355">
        <f t="shared" si="93"/>
        <v>-0.87917395670432086</v>
      </c>
      <c r="BH126" s="365">
        <v>370256</v>
      </c>
      <c r="BI126" s="365">
        <v>311220.34999999998</v>
      </c>
      <c r="BJ126" s="357">
        <f t="shared" si="112"/>
        <v>-15.944549176785797</v>
      </c>
      <c r="BK126" s="196">
        <f t="shared" si="95"/>
        <v>-268241.89</v>
      </c>
      <c r="BL126" s="196">
        <f t="shared" si="109"/>
        <v>67880.93200000003</v>
      </c>
      <c r="BM126" s="201">
        <f t="shared" si="113"/>
        <v>-125.30586553800379</v>
      </c>
      <c r="BN126" s="358">
        <v>245527.49999999997</v>
      </c>
      <c r="BO126" s="358">
        <v>167788.80000000005</v>
      </c>
      <c r="BP126" s="236">
        <v>-31.661911598497088</v>
      </c>
      <c r="BQ126" s="359">
        <f t="shared" si="98"/>
        <v>33154.390000000014</v>
      </c>
      <c r="BR126" s="62">
        <f t="shared" si="99"/>
        <v>0</v>
      </c>
      <c r="BS126" s="188">
        <f t="shared" si="100"/>
        <v>-100</v>
      </c>
      <c r="BT126" s="365">
        <v>102014.11</v>
      </c>
      <c r="BU126" s="365">
        <v>444750.75</v>
      </c>
      <c r="BV126" s="357">
        <f t="shared" si="101"/>
        <v>335.96983789791437</v>
      </c>
      <c r="BW126" s="63">
        <f t="shared" si="102"/>
        <v>278681.89</v>
      </c>
      <c r="BX126" s="63">
        <f t="shared" si="103"/>
        <v>0</v>
      </c>
      <c r="BY126" s="64">
        <f t="shared" si="104"/>
        <v>-100</v>
      </c>
      <c r="BZ126" s="365">
        <v>5323</v>
      </c>
      <c r="CA126" s="65">
        <v>126135</v>
      </c>
      <c r="CB126" s="65">
        <v>179762.34999999998</v>
      </c>
      <c r="CC126" s="60">
        <f t="shared" si="105"/>
        <v>67880.93200000003</v>
      </c>
      <c r="CD126" s="63"/>
      <c r="CE126" s="63"/>
      <c r="CF126" s="63"/>
      <c r="CG126" s="66"/>
      <c r="CH126" s="63"/>
      <c r="CI126" s="63"/>
      <c r="CJ126" s="63"/>
      <c r="CK126" s="63"/>
      <c r="CL126" s="67">
        <f t="shared" si="106"/>
        <v>-62.238515462219958</v>
      </c>
      <c r="CM126" s="365">
        <v>380696</v>
      </c>
      <c r="CN126" s="365">
        <v>379101.28200000001</v>
      </c>
      <c r="CO126" s="357">
        <f t="shared" si="107"/>
        <v>-0.41889539159854405</v>
      </c>
    </row>
    <row r="127" spans="3:93" ht="15.75" hidden="1" customHeight="1" x14ac:dyDescent="0.25">
      <c r="C127" s="350" t="s">
        <v>582</v>
      </c>
      <c r="F127" s="352">
        <v>3157066.7689999999</v>
      </c>
      <c r="G127" s="352">
        <v>3533766.2790000001</v>
      </c>
      <c r="H127" s="353">
        <v>4358044.5530000003</v>
      </c>
      <c r="I127" s="353">
        <v>4877327.9749999996</v>
      </c>
      <c r="J127" s="353">
        <v>6420337.7209999999</v>
      </c>
      <c r="K127" s="367">
        <f t="shared" si="76"/>
        <v>31.636374545839317</v>
      </c>
      <c r="L127" s="355">
        <f t="shared" si="77"/>
        <v>19.028027083338699</v>
      </c>
      <c r="M127" s="356">
        <v>1508352.4680000001</v>
      </c>
      <c r="N127" s="356">
        <v>1174079.4140000001</v>
      </c>
      <c r="O127" s="357">
        <f t="shared" si="110"/>
        <v>-22.161468296811908</v>
      </c>
      <c r="P127" s="196">
        <f t="shared" si="79"/>
        <v>220221.86699999985</v>
      </c>
      <c r="Q127" s="196">
        <f t="shared" si="108"/>
        <v>178182.9499999999</v>
      </c>
      <c r="R127" s="201">
        <f t="shared" si="111"/>
        <v>-19.089347289931016</v>
      </c>
      <c r="S127" s="358">
        <v>1665401.929</v>
      </c>
      <c r="T127" s="358">
        <v>2113961.1030000001</v>
      </c>
      <c r="U127" s="236">
        <v>26.933989098315749</v>
      </c>
      <c r="V127" s="359">
        <f t="shared" si="82"/>
        <v>-1390621.0559999999</v>
      </c>
      <c r="W127" s="62">
        <f t="shared" si="83"/>
        <v>0</v>
      </c>
      <c r="X127" s="188">
        <f t="shared" si="84"/>
        <v>-100</v>
      </c>
      <c r="Y127" s="356">
        <v>1728574.335</v>
      </c>
      <c r="Z127" s="356">
        <v>2742582.818</v>
      </c>
      <c r="AA127" s="357">
        <f t="shared" si="85"/>
        <v>58.661549143039892</v>
      </c>
      <c r="AB127" s="63">
        <f t="shared" si="86"/>
        <v>274780.87300000014</v>
      </c>
      <c r="AC127" s="63">
        <f t="shared" si="87"/>
        <v>0</v>
      </c>
      <c r="AD127" s="64">
        <f t="shared" si="88"/>
        <v>-100</v>
      </c>
      <c r="AE127" s="361">
        <v>363403.42</v>
      </c>
      <c r="AF127" s="65">
        <v>468027.86799999996</v>
      </c>
      <c r="AG127" s="65">
        <v>342648.12600000011</v>
      </c>
      <c r="AH127" s="60">
        <f t="shared" si="89"/>
        <v>178182.9499999999</v>
      </c>
      <c r="AI127" s="63"/>
      <c r="AJ127" s="63"/>
      <c r="AK127" s="63"/>
      <c r="AL127" s="66"/>
      <c r="AM127" s="63"/>
      <c r="AN127" s="63"/>
      <c r="AO127" s="63"/>
      <c r="AP127" s="63"/>
      <c r="AQ127" s="67">
        <f t="shared" si="90"/>
        <v>-47.998270972595414</v>
      </c>
      <c r="AR127" s="356">
        <v>2003355.2080000001</v>
      </c>
      <c r="AS127" s="356">
        <v>1352262.3640000001</v>
      </c>
      <c r="AT127" s="357">
        <f t="shared" si="91"/>
        <v>-32.50011986890744</v>
      </c>
      <c r="AX127" s="364" t="s">
        <v>582</v>
      </c>
      <c r="BA127" s="352">
        <v>1042998.67</v>
      </c>
      <c r="BB127" s="352">
        <v>1436921.33</v>
      </c>
      <c r="BC127" s="352">
        <v>2241713.1630000002</v>
      </c>
      <c r="BD127" s="352">
        <v>3047577.9270000001</v>
      </c>
      <c r="BE127" s="352">
        <v>4216699.9720000001</v>
      </c>
      <c r="BF127" s="367">
        <f t="shared" si="92"/>
        <v>38.36233471315596</v>
      </c>
      <c r="BG127" s="355">
        <f t="shared" si="93"/>
        <v>42.55746764571137</v>
      </c>
      <c r="BH127" s="365">
        <v>828151.86</v>
      </c>
      <c r="BI127" s="365">
        <v>1095156.69</v>
      </c>
      <c r="BJ127" s="357">
        <f t="shared" si="112"/>
        <v>32.241046950012283</v>
      </c>
      <c r="BK127" s="196">
        <f t="shared" si="95"/>
        <v>243422.60900000005</v>
      </c>
      <c r="BL127" s="196">
        <f t="shared" si="109"/>
        <v>94699</v>
      </c>
      <c r="BM127" s="201">
        <f t="shared" si="113"/>
        <v>-61.096875763089052</v>
      </c>
      <c r="BN127" s="358">
        <v>1009718.6459999999</v>
      </c>
      <c r="BO127" s="358">
        <v>1369245.088</v>
      </c>
      <c r="BP127" s="236">
        <v>35.606596295340672</v>
      </c>
      <c r="BQ127" s="359">
        <f t="shared" si="98"/>
        <v>-728031.42599999998</v>
      </c>
      <c r="BR127" s="62">
        <f t="shared" si="99"/>
        <v>0</v>
      </c>
      <c r="BS127" s="188">
        <f t="shared" si="100"/>
        <v>-100</v>
      </c>
      <c r="BT127" s="365">
        <v>1071574.469</v>
      </c>
      <c r="BU127" s="365">
        <v>1735753.3189999999</v>
      </c>
      <c r="BV127" s="357">
        <f t="shared" si="101"/>
        <v>61.981585901334114</v>
      </c>
      <c r="BW127" s="63">
        <f t="shared" si="102"/>
        <v>281687.21999999997</v>
      </c>
      <c r="BX127" s="63">
        <f t="shared" si="103"/>
        <v>0</v>
      </c>
      <c r="BY127" s="64">
        <f t="shared" si="104"/>
        <v>-100</v>
      </c>
      <c r="BZ127" s="365">
        <v>687721.81</v>
      </c>
      <c r="CA127" s="65">
        <v>191528.6399999999</v>
      </c>
      <c r="CB127" s="65">
        <v>215906.24</v>
      </c>
      <c r="CC127" s="60">
        <f t="shared" si="105"/>
        <v>94699</v>
      </c>
      <c r="CD127" s="63"/>
      <c r="CE127" s="63"/>
      <c r="CF127" s="63"/>
      <c r="CG127" s="66"/>
      <c r="CH127" s="63"/>
      <c r="CI127" s="63"/>
      <c r="CJ127" s="63"/>
      <c r="CK127" s="63"/>
      <c r="CL127" s="67">
        <f t="shared" si="106"/>
        <v>-56.138831374211321</v>
      </c>
      <c r="CM127" s="365">
        <v>1353261.689</v>
      </c>
      <c r="CN127" s="365">
        <v>1189855.69</v>
      </c>
      <c r="CO127" s="357">
        <f t="shared" si="107"/>
        <v>-12.074974140496789</v>
      </c>
    </row>
    <row r="128" spans="3:93" ht="15.75" hidden="1" customHeight="1" x14ac:dyDescent="0.25">
      <c r="C128" s="350" t="s">
        <v>583</v>
      </c>
      <c r="F128" s="352">
        <v>4124600.781</v>
      </c>
      <c r="G128" s="352">
        <v>3870202.4909999999</v>
      </c>
      <c r="H128" s="353">
        <v>4180463.2239999999</v>
      </c>
      <c r="I128" s="353">
        <v>7205343.7240000004</v>
      </c>
      <c r="J128" s="353">
        <v>9637817.5299999993</v>
      </c>
      <c r="K128" s="367">
        <f t="shared" si="76"/>
        <v>33.759302806023896</v>
      </c>
      <c r="L128" s="355">
        <f t="shared" si="77"/>
        <v>26.098946284666738</v>
      </c>
      <c r="M128" s="356">
        <v>1515829.524</v>
      </c>
      <c r="N128" s="356">
        <v>923613.95799999998</v>
      </c>
      <c r="O128" s="357">
        <f t="shared" si="110"/>
        <v>-39.068744645984346</v>
      </c>
      <c r="P128" s="196">
        <f t="shared" si="79"/>
        <v>922878.59600000014</v>
      </c>
      <c r="Q128" s="196">
        <f t="shared" si="108"/>
        <v>387956.66900000011</v>
      </c>
      <c r="R128" s="201">
        <f t="shared" si="111"/>
        <v>-57.9623288825305</v>
      </c>
      <c r="S128" s="358">
        <v>1264820.8890000002</v>
      </c>
      <c r="T128" s="358">
        <v>1381335.737</v>
      </c>
      <c r="U128" s="236">
        <v>9.2119642404166324</v>
      </c>
      <c r="V128" s="359">
        <f t="shared" si="82"/>
        <v>-963519.32500000042</v>
      </c>
      <c r="W128" s="62">
        <f t="shared" si="83"/>
        <v>0</v>
      </c>
      <c r="X128" s="188">
        <f t="shared" si="84"/>
        <v>-100</v>
      </c>
      <c r="Y128" s="356">
        <v>2438708.12</v>
      </c>
      <c r="Z128" s="356">
        <v>5038938.2549999999</v>
      </c>
      <c r="AA128" s="357">
        <f t="shared" si="85"/>
        <v>106.62326145861194</v>
      </c>
      <c r="AB128" s="63">
        <f t="shared" si="86"/>
        <v>301301.56399999978</v>
      </c>
      <c r="AC128" s="63">
        <f t="shared" si="87"/>
        <v>0</v>
      </c>
      <c r="AD128" s="64">
        <f t="shared" si="88"/>
        <v>-100</v>
      </c>
      <c r="AE128" s="361">
        <v>248735.38399999999</v>
      </c>
      <c r="AF128" s="65">
        <v>453838.87400000007</v>
      </c>
      <c r="AG128" s="65">
        <v>221039.69999999992</v>
      </c>
      <c r="AH128" s="60">
        <f t="shared" si="89"/>
        <v>387956.66900000011</v>
      </c>
      <c r="AI128" s="63"/>
      <c r="AJ128" s="63"/>
      <c r="AK128" s="63"/>
      <c r="AL128" s="66"/>
      <c r="AM128" s="63"/>
      <c r="AN128" s="63"/>
      <c r="AO128" s="63"/>
      <c r="AP128" s="63"/>
      <c r="AQ128" s="67">
        <f t="shared" si="90"/>
        <v>75.514475001549613</v>
      </c>
      <c r="AR128" s="356">
        <v>2740009.6839999999</v>
      </c>
      <c r="AS128" s="356">
        <v>1311570.6270000001</v>
      </c>
      <c r="AT128" s="357">
        <f t="shared" si="91"/>
        <v>-52.132628046580287</v>
      </c>
      <c r="AX128" s="364" t="s">
        <v>583</v>
      </c>
      <c r="BA128" s="352">
        <v>1337265.2</v>
      </c>
      <c r="BB128" s="352">
        <v>1034411.9669999999</v>
      </c>
      <c r="BC128" s="352">
        <v>602041.08700000006</v>
      </c>
      <c r="BD128" s="352">
        <v>877013.29599999997</v>
      </c>
      <c r="BE128" s="352">
        <v>1586041.8759999999</v>
      </c>
      <c r="BF128" s="367">
        <f t="shared" si="92"/>
        <v>80.845818784485118</v>
      </c>
      <c r="BG128" s="355">
        <f t="shared" si="93"/>
        <v>1.7772437507487666</v>
      </c>
      <c r="BH128" s="365">
        <v>310871.103</v>
      </c>
      <c r="BI128" s="365">
        <v>101636.33</v>
      </c>
      <c r="BJ128" s="357">
        <f t="shared" si="112"/>
        <v>-67.305957672109514</v>
      </c>
      <c r="BK128" s="196">
        <f t="shared" si="95"/>
        <v>179191.21299999999</v>
      </c>
      <c r="BL128" s="196">
        <f t="shared" si="109"/>
        <v>27710.009999999995</v>
      </c>
      <c r="BM128" s="201">
        <f t="shared" si="113"/>
        <v>-84.536066509020173</v>
      </c>
      <c r="BN128" s="358">
        <v>131033.125</v>
      </c>
      <c r="BO128" s="358">
        <v>218037.82999999984</v>
      </c>
      <c r="BP128" s="236">
        <v>66.399015516114602</v>
      </c>
      <c r="BQ128" s="359">
        <f t="shared" si="98"/>
        <v>283148.848</v>
      </c>
      <c r="BR128" s="62">
        <f t="shared" si="99"/>
        <v>0</v>
      </c>
      <c r="BS128" s="188">
        <f t="shared" si="100"/>
        <v>-100</v>
      </c>
      <c r="BT128" s="365">
        <v>490062.31599999999</v>
      </c>
      <c r="BU128" s="365">
        <v>1178270.7150000001</v>
      </c>
      <c r="BV128" s="357">
        <f t="shared" si="101"/>
        <v>140.43283405614889</v>
      </c>
      <c r="BW128" s="63">
        <f t="shared" si="102"/>
        <v>414181.973</v>
      </c>
      <c r="BX128" s="63">
        <f t="shared" si="103"/>
        <v>0</v>
      </c>
      <c r="BY128" s="64">
        <f t="shared" si="104"/>
        <v>-100</v>
      </c>
      <c r="BZ128" s="365">
        <v>15677.214</v>
      </c>
      <c r="CA128" s="65">
        <v>59841.310999999994</v>
      </c>
      <c r="CB128" s="65">
        <v>26117.805000000008</v>
      </c>
      <c r="CC128" s="60">
        <f t="shared" si="105"/>
        <v>27710.009999999995</v>
      </c>
      <c r="CD128" s="63"/>
      <c r="CE128" s="63"/>
      <c r="CF128" s="63"/>
      <c r="CG128" s="66"/>
      <c r="CH128" s="63"/>
      <c r="CI128" s="63"/>
      <c r="CJ128" s="63"/>
      <c r="CK128" s="63"/>
      <c r="CL128" s="67">
        <f t="shared" si="106"/>
        <v>6.0962435396082739</v>
      </c>
      <c r="CM128" s="365">
        <v>904244.28899999999</v>
      </c>
      <c r="CN128" s="365">
        <v>129346.34</v>
      </c>
      <c r="CO128" s="357">
        <f t="shared" si="107"/>
        <v>-85.695642032415435</v>
      </c>
    </row>
    <row r="129" spans="3:93" ht="15.75" hidden="1" customHeight="1" x14ac:dyDescent="0.25">
      <c r="C129" s="350" t="s">
        <v>584</v>
      </c>
      <c r="F129" s="352">
        <v>3225768.1189999999</v>
      </c>
      <c r="G129" s="352">
        <v>5741838.5920000002</v>
      </c>
      <c r="H129" s="353">
        <v>5044401.6440000003</v>
      </c>
      <c r="I129" s="353">
        <v>10261457.299000001</v>
      </c>
      <c r="J129" s="353">
        <v>6943807.8959999997</v>
      </c>
      <c r="K129" s="367">
        <f t="shared" si="76"/>
        <v>-32.331171941078118</v>
      </c>
      <c r="L129" s="355">
        <f t="shared" si="77"/>
        <v>23.540318491159155</v>
      </c>
      <c r="M129" s="356">
        <v>1801449.5619999999</v>
      </c>
      <c r="N129" s="356">
        <v>1078340.121</v>
      </c>
      <c r="O129" s="357">
        <f t="shared" si="110"/>
        <v>-40.140421150464597</v>
      </c>
      <c r="P129" s="196">
        <f t="shared" si="79"/>
        <v>1209013.892</v>
      </c>
      <c r="Q129" s="196">
        <f t="shared" si="108"/>
        <v>222358.07000000007</v>
      </c>
      <c r="R129" s="201">
        <f t="shared" si="111"/>
        <v>-81.608311412190119</v>
      </c>
      <c r="S129" s="358">
        <v>3281705.2520000003</v>
      </c>
      <c r="T129" s="358">
        <v>1206430.4730000002</v>
      </c>
      <c r="U129" s="236">
        <v>-63.237695638121252</v>
      </c>
      <c r="V129" s="359">
        <f t="shared" si="82"/>
        <v>-3631293.4560000002</v>
      </c>
      <c r="W129" s="62">
        <f t="shared" si="83"/>
        <v>0</v>
      </c>
      <c r="X129" s="188">
        <f t="shared" si="84"/>
        <v>-100</v>
      </c>
      <c r="Y129" s="356">
        <v>3010463.4539999999</v>
      </c>
      <c r="Z129" s="356">
        <v>4006658.4950000001</v>
      </c>
      <c r="AA129" s="357">
        <f t="shared" si="85"/>
        <v>33.091085682384112</v>
      </c>
      <c r="AB129" s="63">
        <f t="shared" si="86"/>
        <v>-349588.20399999991</v>
      </c>
      <c r="AC129" s="63">
        <f t="shared" si="87"/>
        <v>0</v>
      </c>
      <c r="AD129" s="64">
        <f t="shared" si="88"/>
        <v>-100</v>
      </c>
      <c r="AE129" s="361">
        <v>281592.34999999998</v>
      </c>
      <c r="AF129" s="65">
        <v>295862.451</v>
      </c>
      <c r="AG129" s="65">
        <v>500885.32000000007</v>
      </c>
      <c r="AH129" s="60">
        <f t="shared" si="89"/>
        <v>222358.07000000007</v>
      </c>
      <c r="AI129" s="63"/>
      <c r="AJ129" s="63"/>
      <c r="AK129" s="63"/>
      <c r="AL129" s="66"/>
      <c r="AM129" s="63"/>
      <c r="AN129" s="63"/>
      <c r="AO129" s="63"/>
      <c r="AP129" s="63"/>
      <c r="AQ129" s="67">
        <f t="shared" si="90"/>
        <v>-55.606990039157054</v>
      </c>
      <c r="AR129" s="356">
        <v>2660875.25</v>
      </c>
      <c r="AS129" s="356">
        <v>1300698.1910000001</v>
      </c>
      <c r="AT129" s="357">
        <f t="shared" si="91"/>
        <v>-51.117656079517438</v>
      </c>
      <c r="AX129" s="364" t="s">
        <v>584</v>
      </c>
      <c r="BA129" s="352">
        <v>1746845.44</v>
      </c>
      <c r="BB129" s="352">
        <v>1811135.35</v>
      </c>
      <c r="BC129" s="352">
        <v>2052631.385</v>
      </c>
      <c r="BD129" s="352">
        <v>2291971.0890000002</v>
      </c>
      <c r="BE129" s="352">
        <v>2293258.3670000001</v>
      </c>
      <c r="BF129" s="367">
        <f t="shared" si="92"/>
        <v>5.6164670059672503E-2</v>
      </c>
      <c r="BG129" s="355">
        <f t="shared" si="93"/>
        <v>8.109914535131594</v>
      </c>
      <c r="BH129" s="365">
        <v>566948.11499999999</v>
      </c>
      <c r="BI129" s="365">
        <v>341031.33</v>
      </c>
      <c r="BJ129" s="357">
        <f t="shared" si="112"/>
        <v>-39.847876555687989</v>
      </c>
      <c r="BK129" s="196">
        <f t="shared" si="95"/>
        <v>364896.6</v>
      </c>
      <c r="BL129" s="196">
        <f t="shared" si="109"/>
        <v>18014.149999999965</v>
      </c>
      <c r="BM129" s="201">
        <f t="shared" si="113"/>
        <v>-95.063217908854199</v>
      </c>
      <c r="BN129" s="358">
        <v>500382.36900000018</v>
      </c>
      <c r="BO129" s="358">
        <v>617917.71000000008</v>
      </c>
      <c r="BP129" s="236">
        <v>23.489105188676191</v>
      </c>
      <c r="BQ129" s="359">
        <f t="shared" si="98"/>
        <v>-608452.44700000016</v>
      </c>
      <c r="BR129" s="62">
        <f t="shared" si="99"/>
        <v>0</v>
      </c>
      <c r="BS129" s="188">
        <f t="shared" si="100"/>
        <v>-100</v>
      </c>
      <c r="BT129" s="365">
        <v>931844.71499999997</v>
      </c>
      <c r="BU129" s="365">
        <v>1198968.537</v>
      </c>
      <c r="BV129" s="357">
        <f t="shared" si="101"/>
        <v>28.666130493641319</v>
      </c>
      <c r="BW129" s="63">
        <f t="shared" si="102"/>
        <v>-108070.07799999998</v>
      </c>
      <c r="BX129" s="63">
        <f t="shared" si="103"/>
        <v>0</v>
      </c>
      <c r="BY129" s="64">
        <f t="shared" si="104"/>
        <v>-100</v>
      </c>
      <c r="BZ129" s="365">
        <v>94428.485000000001</v>
      </c>
      <c r="CA129" s="65">
        <v>60233.900000000009</v>
      </c>
      <c r="CB129" s="65">
        <v>186368.94500000001</v>
      </c>
      <c r="CC129" s="60">
        <f t="shared" si="105"/>
        <v>18014.149999999965</v>
      </c>
      <c r="CD129" s="63"/>
      <c r="CE129" s="63"/>
      <c r="CF129" s="63"/>
      <c r="CG129" s="66"/>
      <c r="CH129" s="63"/>
      <c r="CI129" s="63"/>
      <c r="CJ129" s="63"/>
      <c r="CK129" s="63"/>
      <c r="CL129" s="67">
        <f t="shared" si="106"/>
        <v>-90.334146067092902</v>
      </c>
      <c r="CM129" s="365">
        <v>823774.63699999999</v>
      </c>
      <c r="CN129" s="365">
        <v>359045.48</v>
      </c>
      <c r="CO129" s="357">
        <f t="shared" si="107"/>
        <v>-56.414598863159704</v>
      </c>
    </row>
    <row r="130" spans="3:93" ht="15.75" hidden="1" customHeight="1" x14ac:dyDescent="0.25">
      <c r="C130" s="350" t="s">
        <v>585</v>
      </c>
      <c r="F130" s="352">
        <v>1329509.3859999999</v>
      </c>
      <c r="G130" s="352">
        <v>2695675.01</v>
      </c>
      <c r="H130" s="353">
        <v>2987293.63</v>
      </c>
      <c r="I130" s="353">
        <v>2757704.76</v>
      </c>
      <c r="J130" s="353">
        <v>1809880.66</v>
      </c>
      <c r="K130" s="367">
        <f t="shared" si="76"/>
        <v>-34.3700353187917</v>
      </c>
      <c r="L130" s="355">
        <f t="shared" si="77"/>
        <v>6.6055290903867814</v>
      </c>
      <c r="M130" s="356">
        <v>295735.74</v>
      </c>
      <c r="N130" s="356">
        <v>409202.95</v>
      </c>
      <c r="O130" s="357">
        <f t="shared" si="110"/>
        <v>38.367770496727935</v>
      </c>
      <c r="P130" s="196">
        <f t="shared" si="79"/>
        <v>967133.06</v>
      </c>
      <c r="Q130" s="196">
        <f t="shared" si="108"/>
        <v>850165.58400000003</v>
      </c>
      <c r="R130" s="201">
        <f t="shared" si="111"/>
        <v>-12.094248541146966</v>
      </c>
      <c r="S130" s="358">
        <v>685070.07</v>
      </c>
      <c r="T130" s="358">
        <v>68141.910000000033</v>
      </c>
      <c r="U130" s="236">
        <v>-90.053293380631843</v>
      </c>
      <c r="V130" s="359">
        <f t="shared" si="82"/>
        <v>-1652203.1300000001</v>
      </c>
      <c r="W130" s="62">
        <f t="shared" si="83"/>
        <v>0</v>
      </c>
      <c r="X130" s="188">
        <f t="shared" si="84"/>
        <v>-100</v>
      </c>
      <c r="Y130" s="356">
        <v>1262868.8</v>
      </c>
      <c r="Z130" s="356">
        <v>435853.41</v>
      </c>
      <c r="AA130" s="357">
        <f t="shared" si="85"/>
        <v>-65.487039508775581</v>
      </c>
      <c r="AB130" s="63">
        <f t="shared" si="86"/>
        <v>-967133.06</v>
      </c>
      <c r="AC130" s="63">
        <f t="shared" si="87"/>
        <v>0</v>
      </c>
      <c r="AD130" s="64">
        <f t="shared" si="88"/>
        <v>-100</v>
      </c>
      <c r="AE130" s="361">
        <v>0</v>
      </c>
      <c r="AF130" s="65">
        <v>296877.55</v>
      </c>
      <c r="AG130" s="65">
        <v>112325.40000000002</v>
      </c>
      <c r="AH130" s="60">
        <f t="shared" si="89"/>
        <v>850165.58400000003</v>
      </c>
      <c r="AI130" s="63"/>
      <c r="AJ130" s="63"/>
      <c r="AK130" s="63"/>
      <c r="AL130" s="66"/>
      <c r="AM130" s="63"/>
      <c r="AN130" s="63"/>
      <c r="AO130" s="63"/>
      <c r="AP130" s="63"/>
      <c r="AQ130" s="67">
        <f t="shared" si="90"/>
        <v>656.87741508153977</v>
      </c>
      <c r="AR130" s="356">
        <v>295735.74</v>
      </c>
      <c r="AS130" s="356">
        <v>1259368.534</v>
      </c>
      <c r="AT130" s="357">
        <f t="shared" si="91"/>
        <v>325.84252211112528</v>
      </c>
      <c r="AX130" s="364" t="s">
        <v>585</v>
      </c>
      <c r="BA130" s="352">
        <v>1174217.2</v>
      </c>
      <c r="BB130" s="352">
        <v>3154272.48</v>
      </c>
      <c r="BC130" s="352">
        <v>3396839.2319999998</v>
      </c>
      <c r="BD130" s="352">
        <v>3201154.41</v>
      </c>
      <c r="BE130" s="352">
        <v>2120349.571</v>
      </c>
      <c r="BF130" s="367">
        <f t="shared" si="92"/>
        <v>-33.762971121408668</v>
      </c>
      <c r="BG130" s="355">
        <f t="shared" si="93"/>
        <v>12.712620617351973</v>
      </c>
      <c r="BH130" s="365">
        <v>203732.09</v>
      </c>
      <c r="BI130" s="365">
        <v>374331.05</v>
      </c>
      <c r="BJ130" s="357">
        <f t="shared" si="112"/>
        <v>83.736911548887562</v>
      </c>
      <c r="BK130" s="196">
        <f t="shared" si="95"/>
        <v>1186623.7999999998</v>
      </c>
      <c r="BL130" s="196">
        <f t="shared" si="109"/>
        <v>1177744.0349999999</v>
      </c>
      <c r="BM130" s="201">
        <f t="shared" si="113"/>
        <v>-0.74832183544606967</v>
      </c>
      <c r="BN130" s="358">
        <v>780256.25000000035</v>
      </c>
      <c r="BO130" s="358">
        <v>24731.609999999986</v>
      </c>
      <c r="BP130" s="236">
        <v>-96.8303220896981</v>
      </c>
      <c r="BQ130" s="359">
        <f t="shared" si="98"/>
        <v>-1966880.0500000003</v>
      </c>
      <c r="BR130" s="62">
        <f t="shared" si="99"/>
        <v>0</v>
      </c>
      <c r="BS130" s="188">
        <f t="shared" si="100"/>
        <v>-100</v>
      </c>
      <c r="BT130" s="365">
        <v>1390355.89</v>
      </c>
      <c r="BU130" s="365">
        <v>272673.32</v>
      </c>
      <c r="BV130" s="357">
        <f t="shared" si="101"/>
        <v>-80.388235705607713</v>
      </c>
      <c r="BW130" s="63">
        <f t="shared" si="102"/>
        <v>-1186623.7999999998</v>
      </c>
      <c r="BX130" s="63">
        <f t="shared" si="103"/>
        <v>0</v>
      </c>
      <c r="BY130" s="64">
        <f t="shared" si="104"/>
        <v>-100</v>
      </c>
      <c r="BZ130" s="365">
        <v>0</v>
      </c>
      <c r="CA130" s="65">
        <v>229395.05</v>
      </c>
      <c r="CB130" s="65">
        <v>144936</v>
      </c>
      <c r="CC130" s="60">
        <f t="shared" si="105"/>
        <v>1177744.0349999999</v>
      </c>
      <c r="CD130" s="63"/>
      <c r="CE130" s="63"/>
      <c r="CF130" s="63"/>
      <c r="CG130" s="66"/>
      <c r="CH130" s="63"/>
      <c r="CI130" s="63"/>
      <c r="CJ130" s="63"/>
      <c r="CK130" s="63"/>
      <c r="CL130" s="67">
        <f t="shared" si="106"/>
        <v>712.59592854777281</v>
      </c>
      <c r="CM130" s="365">
        <v>203732.09</v>
      </c>
      <c r="CN130" s="365">
        <v>1552075.085</v>
      </c>
      <c r="CO130" s="357">
        <f t="shared" si="107"/>
        <v>661.82160846629506</v>
      </c>
    </row>
    <row r="131" spans="3:93" ht="15.75" hidden="1" customHeight="1" x14ac:dyDescent="0.25">
      <c r="C131" s="350" t="s">
        <v>586</v>
      </c>
      <c r="F131" s="361">
        <v>5145390.6030000001</v>
      </c>
      <c r="G131" s="361">
        <v>7225205.7309999997</v>
      </c>
      <c r="H131" s="353">
        <v>4739623.7609999999</v>
      </c>
      <c r="I131" s="353">
        <v>6482175.7970000003</v>
      </c>
      <c r="J131" s="353">
        <v>7918795.7340000002</v>
      </c>
      <c r="K131" s="367">
        <f t="shared" si="76"/>
        <v>22.162619188218848</v>
      </c>
      <c r="L131" s="355">
        <f t="shared" si="77"/>
        <v>7.8289104681246329</v>
      </c>
      <c r="M131" s="356">
        <v>2506943.4279999998</v>
      </c>
      <c r="N131" s="356">
        <v>1132363.436</v>
      </c>
      <c r="O131" s="357">
        <f t="shared" si="110"/>
        <v>-54.830913878922992</v>
      </c>
      <c r="P131" s="196">
        <f t="shared" si="79"/>
        <v>707340.49100000039</v>
      </c>
      <c r="Q131" s="196">
        <f t="shared" si="108"/>
        <v>109754.74300000002</v>
      </c>
      <c r="R131" s="201">
        <f t="shared" si="111"/>
        <v>-84.483463848530064</v>
      </c>
      <c r="S131" s="358">
        <v>1543566.7659999994</v>
      </c>
      <c r="T131" s="358">
        <v>2143242.2659999994</v>
      </c>
      <c r="U131" s="236">
        <v>38.849987782128778</v>
      </c>
      <c r="V131" s="359">
        <f t="shared" si="82"/>
        <v>-1670019.6399999997</v>
      </c>
      <c r="W131" s="62">
        <f t="shared" si="83"/>
        <v>0</v>
      </c>
      <c r="X131" s="188">
        <f t="shared" si="84"/>
        <v>-100</v>
      </c>
      <c r="Y131" s="356">
        <v>3214283.9190000002</v>
      </c>
      <c r="Z131" s="356">
        <v>4358136.6069999998</v>
      </c>
      <c r="AA131" s="357">
        <f t="shared" si="85"/>
        <v>35.586547947384346</v>
      </c>
      <c r="AB131" s="63">
        <f t="shared" si="86"/>
        <v>-126452.8740000003</v>
      </c>
      <c r="AC131" s="63">
        <f t="shared" si="87"/>
        <v>0</v>
      </c>
      <c r="AD131" s="64">
        <f t="shared" si="88"/>
        <v>-100</v>
      </c>
      <c r="AE131" s="361">
        <v>442766.201</v>
      </c>
      <c r="AF131" s="65">
        <v>457316.66899999999</v>
      </c>
      <c r="AG131" s="65">
        <v>232280.56599999999</v>
      </c>
      <c r="AH131" s="60">
        <f t="shared" si="89"/>
        <v>109754.74300000002</v>
      </c>
      <c r="AI131" s="63"/>
      <c r="AJ131" s="63"/>
      <c r="AK131" s="63"/>
      <c r="AL131" s="66"/>
      <c r="AM131" s="63"/>
      <c r="AN131" s="63"/>
      <c r="AO131" s="63"/>
      <c r="AP131" s="63"/>
      <c r="AQ131" s="67">
        <f t="shared" si="90"/>
        <v>-52.749063389142925</v>
      </c>
      <c r="AR131" s="356">
        <v>3087831.0449999999</v>
      </c>
      <c r="AS131" s="356">
        <v>1242118.179</v>
      </c>
      <c r="AT131" s="357">
        <f t="shared" si="91"/>
        <v>-59.773764791590146</v>
      </c>
      <c r="AX131" s="364" t="s">
        <v>586</v>
      </c>
      <c r="BA131" s="352">
        <v>1055005.18</v>
      </c>
      <c r="BB131" s="352">
        <v>1199850.3589999999</v>
      </c>
      <c r="BC131" s="352">
        <v>849698.37600000005</v>
      </c>
      <c r="BD131" s="352">
        <v>1349283.348</v>
      </c>
      <c r="BE131" s="352">
        <v>1635406.8959999999</v>
      </c>
      <c r="BF131" s="367">
        <f t="shared" si="92"/>
        <v>21.20559394912209</v>
      </c>
      <c r="BG131" s="355">
        <f t="shared" si="93"/>
        <v>10.451559966464785</v>
      </c>
      <c r="BH131" s="365">
        <v>352207.52</v>
      </c>
      <c r="BI131" s="365">
        <v>426971</v>
      </c>
      <c r="BJ131" s="357">
        <f t="shared" si="112"/>
        <v>21.227110653401148</v>
      </c>
      <c r="BK131" s="196">
        <f t="shared" si="95"/>
        <v>243741.39</v>
      </c>
      <c r="BL131" s="196">
        <f t="shared" si="109"/>
        <v>44194.005000000005</v>
      </c>
      <c r="BM131" s="201">
        <f t="shared" si="113"/>
        <v>-81.868485692971547</v>
      </c>
      <c r="BN131" s="358">
        <v>347561.85399999999</v>
      </c>
      <c r="BO131" s="358">
        <v>370642.91999999993</v>
      </c>
      <c r="BP131" s="236">
        <v>6.6408513288687701</v>
      </c>
      <c r="BQ131" s="359">
        <f t="shared" si="98"/>
        <v>-548437.32900000003</v>
      </c>
      <c r="BR131" s="62">
        <f t="shared" si="99"/>
        <v>0</v>
      </c>
      <c r="BS131" s="188">
        <f t="shared" si="100"/>
        <v>-100</v>
      </c>
      <c r="BT131" s="365">
        <v>595948.91</v>
      </c>
      <c r="BU131" s="365">
        <v>734108.01199999999</v>
      </c>
      <c r="BV131" s="357">
        <f t="shared" si="101"/>
        <v>23.183044667369213</v>
      </c>
      <c r="BW131" s="63">
        <f t="shared" si="102"/>
        <v>-200875.47500000003</v>
      </c>
      <c r="BX131" s="63">
        <f t="shared" si="103"/>
        <v>0</v>
      </c>
      <c r="BY131" s="64">
        <f t="shared" si="104"/>
        <v>-100</v>
      </c>
      <c r="BZ131" s="365">
        <v>170766.91800000001</v>
      </c>
      <c r="CA131" s="65">
        <v>104099.08000000002</v>
      </c>
      <c r="CB131" s="65">
        <v>152105.00199999998</v>
      </c>
      <c r="CC131" s="60">
        <f t="shared" si="105"/>
        <v>44194.005000000005</v>
      </c>
      <c r="CD131" s="63"/>
      <c r="CE131" s="63"/>
      <c r="CF131" s="63"/>
      <c r="CG131" s="66"/>
      <c r="CH131" s="63"/>
      <c r="CI131" s="63"/>
      <c r="CJ131" s="63"/>
      <c r="CK131" s="63"/>
      <c r="CL131" s="67">
        <f t="shared" si="106"/>
        <v>-70.945067934057803</v>
      </c>
      <c r="CM131" s="365">
        <v>395073.435</v>
      </c>
      <c r="CN131" s="365">
        <v>471165.005</v>
      </c>
      <c r="CO131" s="357">
        <f t="shared" si="107"/>
        <v>19.260107934111037</v>
      </c>
    </row>
    <row r="132" spans="3:93" ht="15.75" hidden="1" customHeight="1" x14ac:dyDescent="0.25">
      <c r="C132" s="350" t="s">
        <v>587</v>
      </c>
      <c r="F132" s="352">
        <v>1873818.5759999999</v>
      </c>
      <c r="G132" s="352">
        <v>2437613.915</v>
      </c>
      <c r="H132" s="353">
        <v>3601021.0839999998</v>
      </c>
      <c r="I132" s="353">
        <v>3399567.8539999998</v>
      </c>
      <c r="J132" s="353">
        <v>3729701.3459999999</v>
      </c>
      <c r="K132" s="367">
        <f t="shared" si="76"/>
        <v>9.711042878922342</v>
      </c>
      <c r="L132" s="355">
        <f t="shared" si="77"/>
        <v>18.641104957039516</v>
      </c>
      <c r="M132" s="356">
        <v>898203.27800000005</v>
      </c>
      <c r="N132" s="356">
        <v>987913.147</v>
      </c>
      <c r="O132" s="357">
        <f t="shared" si="110"/>
        <v>9.987702249289713</v>
      </c>
      <c r="P132" s="196">
        <f t="shared" si="79"/>
        <v>1209021.4420000003</v>
      </c>
      <c r="Q132" s="196">
        <f t="shared" si="108"/>
        <v>234750.72000000009</v>
      </c>
      <c r="R132" s="201">
        <f t="shared" si="111"/>
        <v>-80.583411356901308</v>
      </c>
      <c r="S132" s="358">
        <v>700630.84199999971</v>
      </c>
      <c r="T132" s="358">
        <v>797000.76299999992</v>
      </c>
      <c r="U132" s="236">
        <v>13.75473576425861</v>
      </c>
      <c r="V132" s="359">
        <f t="shared" si="82"/>
        <v>-1565966.3190000001</v>
      </c>
      <c r="W132" s="62">
        <f t="shared" si="83"/>
        <v>0</v>
      </c>
      <c r="X132" s="188">
        <f t="shared" si="84"/>
        <v>-100</v>
      </c>
      <c r="Y132" s="356">
        <v>2107224.7200000002</v>
      </c>
      <c r="Z132" s="356">
        <v>1988334.794</v>
      </c>
      <c r="AA132" s="357">
        <f t="shared" si="85"/>
        <v>-5.642014583048371</v>
      </c>
      <c r="AB132" s="63">
        <f t="shared" si="86"/>
        <v>-865335.47700000019</v>
      </c>
      <c r="AC132" s="63">
        <f t="shared" si="87"/>
        <v>0</v>
      </c>
      <c r="AD132" s="64">
        <f t="shared" si="88"/>
        <v>-100</v>
      </c>
      <c r="AE132" s="361">
        <v>306022.87300000002</v>
      </c>
      <c r="AF132" s="65">
        <v>384751.42299999995</v>
      </c>
      <c r="AG132" s="65">
        <v>297138.85100000002</v>
      </c>
      <c r="AH132" s="60">
        <f t="shared" si="89"/>
        <v>234750.72000000009</v>
      </c>
      <c r="AI132" s="63"/>
      <c r="AJ132" s="63"/>
      <c r="AK132" s="63"/>
      <c r="AL132" s="66"/>
      <c r="AM132" s="63"/>
      <c r="AN132" s="63"/>
      <c r="AO132" s="63"/>
      <c r="AP132" s="63"/>
      <c r="AQ132" s="67">
        <f t="shared" si="90"/>
        <v>-20.996288701405771</v>
      </c>
      <c r="AR132" s="356">
        <v>1241889.243</v>
      </c>
      <c r="AS132" s="356">
        <v>1222663.8670000001</v>
      </c>
      <c r="AT132" s="357">
        <f t="shared" si="91"/>
        <v>-1.5480749276447296</v>
      </c>
      <c r="AX132" s="364" t="s">
        <v>587</v>
      </c>
      <c r="BA132" s="352">
        <v>1173285.3</v>
      </c>
      <c r="BB132" s="352">
        <v>1191706.1499999999</v>
      </c>
      <c r="BC132" s="352">
        <v>1579505.3189999999</v>
      </c>
      <c r="BD132" s="352">
        <v>1681980.915</v>
      </c>
      <c r="BE132" s="352">
        <v>1505487.1440000001</v>
      </c>
      <c r="BF132" s="367">
        <f t="shared" si="92"/>
        <v>-10.493208895892851</v>
      </c>
      <c r="BG132" s="355">
        <f t="shared" si="93"/>
        <v>8.7977396450404655</v>
      </c>
      <c r="BH132" s="365">
        <v>364808.02</v>
      </c>
      <c r="BI132" s="365">
        <v>477425.55</v>
      </c>
      <c r="BJ132" s="357">
        <f t="shared" si="112"/>
        <v>30.870354769064551</v>
      </c>
      <c r="BK132" s="196">
        <f t="shared" si="95"/>
        <v>638860.23300000001</v>
      </c>
      <c r="BL132" s="196">
        <f t="shared" si="109"/>
        <v>122282.71000000004</v>
      </c>
      <c r="BM132" s="201">
        <f t="shared" si="113"/>
        <v>-80.859239050491965</v>
      </c>
      <c r="BN132" s="358">
        <v>317640.07199999993</v>
      </c>
      <c r="BO132" s="358">
        <v>396567.44700000004</v>
      </c>
      <c r="BP132" s="236">
        <v>24.8480534911855</v>
      </c>
      <c r="BQ132" s="359">
        <f t="shared" si="98"/>
        <v>-851806.78099999996</v>
      </c>
      <c r="BR132" s="62">
        <f t="shared" si="99"/>
        <v>0</v>
      </c>
      <c r="BS132" s="188">
        <f t="shared" si="100"/>
        <v>-100</v>
      </c>
      <c r="BT132" s="365">
        <v>1003668.253</v>
      </c>
      <c r="BU132" s="365">
        <v>730638.56900000002</v>
      </c>
      <c r="BV132" s="357">
        <f t="shared" si="101"/>
        <v>-27.203180252429487</v>
      </c>
      <c r="BW132" s="63">
        <f t="shared" si="102"/>
        <v>-534166.70900000003</v>
      </c>
      <c r="BX132" s="63">
        <f t="shared" si="103"/>
        <v>0</v>
      </c>
      <c r="BY132" s="64">
        <f t="shared" si="104"/>
        <v>-100</v>
      </c>
      <c r="BZ132" s="365">
        <v>100363.482</v>
      </c>
      <c r="CA132" s="65">
        <v>227253.245</v>
      </c>
      <c r="CB132" s="65">
        <v>149808.82299999997</v>
      </c>
      <c r="CC132" s="60">
        <f t="shared" si="105"/>
        <v>122282.71000000004</v>
      </c>
      <c r="CD132" s="63"/>
      <c r="CE132" s="63"/>
      <c r="CF132" s="63"/>
      <c r="CG132" s="66"/>
      <c r="CH132" s="63"/>
      <c r="CI132" s="63"/>
      <c r="CJ132" s="63"/>
      <c r="CK132" s="63"/>
      <c r="CL132" s="67">
        <f t="shared" si="106"/>
        <v>-18.374160112051573</v>
      </c>
      <c r="CM132" s="365">
        <v>469501.54399999999</v>
      </c>
      <c r="CN132" s="365">
        <v>599708.26</v>
      </c>
      <c r="CO132" s="357">
        <f t="shared" si="107"/>
        <v>27.732968648128665</v>
      </c>
    </row>
    <row r="133" spans="3:93" ht="15.75" hidden="1" customHeight="1" x14ac:dyDescent="0.25">
      <c r="C133" s="350" t="s">
        <v>588</v>
      </c>
      <c r="F133" s="361">
        <v>1754958.3529999999</v>
      </c>
      <c r="G133" s="361">
        <v>2993772.39</v>
      </c>
      <c r="H133" s="353">
        <v>2185582.7400000002</v>
      </c>
      <c r="I133" s="353">
        <v>4478306.8</v>
      </c>
      <c r="J133" s="353">
        <v>4278502</v>
      </c>
      <c r="K133" s="367">
        <f t="shared" si="76"/>
        <v>-4.4616148228165118</v>
      </c>
      <c r="L133" s="355">
        <f t="shared" si="77"/>
        <v>24.42123028176988</v>
      </c>
      <c r="M133" s="356">
        <v>1753733.01</v>
      </c>
      <c r="N133" s="356">
        <v>975678.77099999995</v>
      </c>
      <c r="O133" s="357">
        <f t="shared" si="110"/>
        <v>-44.365603804195949</v>
      </c>
      <c r="P133" s="196">
        <f t="shared" si="79"/>
        <v>-509391.04000000004</v>
      </c>
      <c r="Q133" s="196">
        <f t="shared" si="108"/>
        <v>184736.18999999994</v>
      </c>
      <c r="R133" s="201">
        <f t="shared" si="111"/>
        <v>-136.26608548120515</v>
      </c>
      <c r="S133" s="358">
        <v>1373513.3800000001</v>
      </c>
      <c r="T133" s="358">
        <v>346218.64999999944</v>
      </c>
      <c r="U133" s="236">
        <v>-74.793208785487082</v>
      </c>
      <c r="V133" s="359">
        <f t="shared" si="82"/>
        <v>-194559.26000000024</v>
      </c>
      <c r="W133" s="62">
        <f t="shared" si="83"/>
        <v>0</v>
      </c>
      <c r="X133" s="188">
        <f t="shared" si="84"/>
        <v>-100</v>
      </c>
      <c r="Y133" s="356">
        <v>1244341.97</v>
      </c>
      <c r="Z133" s="356">
        <v>3059364.77</v>
      </c>
      <c r="AA133" s="357">
        <f t="shared" si="85"/>
        <v>145.86205751783814</v>
      </c>
      <c r="AB133" s="63">
        <f t="shared" si="86"/>
        <v>1178954.1199999999</v>
      </c>
      <c r="AC133" s="63">
        <f t="shared" si="87"/>
        <v>0</v>
      </c>
      <c r="AD133" s="64">
        <f t="shared" si="88"/>
        <v>-100</v>
      </c>
      <c r="AE133" s="369">
        <v>271379.71999999997</v>
      </c>
      <c r="AF133" s="65">
        <v>504538.14100000006</v>
      </c>
      <c r="AG133" s="65">
        <v>199760.90999999992</v>
      </c>
      <c r="AH133" s="60">
        <f t="shared" si="89"/>
        <v>184736.18999999994</v>
      </c>
      <c r="AI133" s="63"/>
      <c r="AJ133" s="63"/>
      <c r="AK133" s="63"/>
      <c r="AL133" s="66"/>
      <c r="AM133" s="63"/>
      <c r="AN133" s="63"/>
      <c r="AO133" s="63"/>
      <c r="AP133" s="63"/>
      <c r="AQ133" s="67">
        <f t="shared" si="90"/>
        <v>-7.5213513995305581</v>
      </c>
      <c r="AR133" s="356">
        <v>2423296.09</v>
      </c>
      <c r="AS133" s="356">
        <v>1160414.9609999999</v>
      </c>
      <c r="AT133" s="357">
        <f t="shared" si="91"/>
        <v>-52.114190016293058</v>
      </c>
      <c r="AX133" s="364" t="s">
        <v>588</v>
      </c>
      <c r="BA133" s="352">
        <v>1203466.51</v>
      </c>
      <c r="BB133" s="352">
        <v>2457511.61</v>
      </c>
      <c r="BC133" s="352">
        <v>1656204.22</v>
      </c>
      <c r="BD133" s="352">
        <v>3739095.28</v>
      </c>
      <c r="BE133" s="352">
        <v>2800880.7149999999</v>
      </c>
      <c r="BF133" s="367">
        <f t="shared" si="92"/>
        <v>-25.092020789585227</v>
      </c>
      <c r="BG133" s="355">
        <f t="shared" si="93"/>
        <v>23.480737929099149</v>
      </c>
      <c r="BH133" s="365">
        <v>1568923.115</v>
      </c>
      <c r="BI133" s="365">
        <v>461699.08</v>
      </c>
      <c r="BJ133" s="357">
        <f t="shared" si="112"/>
        <v>-70.572230367069324</v>
      </c>
      <c r="BK133" s="196">
        <f t="shared" si="95"/>
        <v>-569732.55499999993</v>
      </c>
      <c r="BL133" s="196">
        <f t="shared" si="109"/>
        <v>74598.799999999988</v>
      </c>
      <c r="BM133" s="201">
        <f t="shared" si="113"/>
        <v>-113.09365233657746</v>
      </c>
      <c r="BN133" s="358">
        <v>1024086.5999999999</v>
      </c>
      <c r="BO133" s="358">
        <v>159125.58000000007</v>
      </c>
      <c r="BP133" s="236">
        <v>-84.461706656448783</v>
      </c>
      <c r="BQ133" s="359">
        <f t="shared" si="98"/>
        <v>-199662.4149999998</v>
      </c>
      <c r="BR133" s="62">
        <f t="shared" si="99"/>
        <v>0</v>
      </c>
      <c r="BS133" s="188">
        <f t="shared" si="100"/>
        <v>-100</v>
      </c>
      <c r="BT133" s="365">
        <v>999190.56</v>
      </c>
      <c r="BU133" s="365">
        <v>2180579.6349999998</v>
      </c>
      <c r="BV133" s="357">
        <f t="shared" si="101"/>
        <v>118.23461132378989</v>
      </c>
      <c r="BW133" s="63">
        <f t="shared" si="102"/>
        <v>824424.18500000006</v>
      </c>
      <c r="BX133" s="63">
        <f t="shared" si="103"/>
        <v>0</v>
      </c>
      <c r="BY133" s="64">
        <f t="shared" si="104"/>
        <v>-100</v>
      </c>
      <c r="BZ133" s="365">
        <v>139959.01</v>
      </c>
      <c r="CA133" s="65">
        <v>223762.46999999997</v>
      </c>
      <c r="CB133" s="65">
        <v>97977.600000000035</v>
      </c>
      <c r="CC133" s="60">
        <f t="shared" si="105"/>
        <v>74598.799999999988</v>
      </c>
      <c r="CD133" s="63"/>
      <c r="CE133" s="63"/>
      <c r="CF133" s="63"/>
      <c r="CG133" s="66"/>
      <c r="CH133" s="63"/>
      <c r="CI133" s="63"/>
      <c r="CJ133" s="63"/>
      <c r="CK133" s="63"/>
      <c r="CL133" s="67">
        <f t="shared" si="106"/>
        <v>-23.861372395323052</v>
      </c>
      <c r="CM133" s="365">
        <v>1823614.7450000001</v>
      </c>
      <c r="CN133" s="365">
        <v>536297.88</v>
      </c>
      <c r="CO133" s="357">
        <f t="shared" si="107"/>
        <v>-70.591492448148642</v>
      </c>
    </row>
    <row r="134" spans="3:93" ht="15.75" hidden="1" customHeight="1" x14ac:dyDescent="0.25">
      <c r="C134" s="350" t="s">
        <v>589</v>
      </c>
      <c r="F134" s="352">
        <v>1403207.628</v>
      </c>
      <c r="G134" s="352">
        <v>1113208.1599999999</v>
      </c>
      <c r="H134" s="353">
        <v>607212.39300000004</v>
      </c>
      <c r="I134" s="353">
        <v>640121.17000000004</v>
      </c>
      <c r="J134" s="353">
        <v>4376745.6979999999</v>
      </c>
      <c r="K134" s="367">
        <f t="shared" si="76"/>
        <v>583.73706465605562</v>
      </c>
      <c r="L134" s="355">
        <f t="shared" si="77"/>
        <v>18.788515845413528</v>
      </c>
      <c r="M134" s="356">
        <v>1482937.811</v>
      </c>
      <c r="N134" s="356">
        <v>876041.06</v>
      </c>
      <c r="O134" s="357">
        <f t="shared" si="110"/>
        <v>-40.92530020464897</v>
      </c>
      <c r="P134" s="196">
        <f t="shared" si="79"/>
        <v>-1333599.6410000001</v>
      </c>
      <c r="Q134" s="196">
        <f t="shared" si="108"/>
        <v>237076.09999999986</v>
      </c>
      <c r="R134" s="201">
        <f t="shared" si="111"/>
        <v>-117.77715685512844</v>
      </c>
      <c r="S134" s="358">
        <v>82050.139999999985</v>
      </c>
      <c r="T134" s="358">
        <v>867211.17500000016</v>
      </c>
      <c r="U134" s="236">
        <v>956.9283306524527</v>
      </c>
      <c r="V134" s="359">
        <f t="shared" si="82"/>
        <v>1761267.1300000001</v>
      </c>
      <c r="W134" s="62">
        <f t="shared" si="83"/>
        <v>0</v>
      </c>
      <c r="X134" s="188">
        <f t="shared" si="84"/>
        <v>-100</v>
      </c>
      <c r="Y134" s="356">
        <v>149338.17000000001</v>
      </c>
      <c r="Z134" s="356">
        <v>2710711.83</v>
      </c>
      <c r="AA134" s="357">
        <f t="shared" si="85"/>
        <v>1715.1500249400403</v>
      </c>
      <c r="AB134" s="63">
        <f t="shared" si="86"/>
        <v>1843317.27</v>
      </c>
      <c r="AC134" s="63">
        <f t="shared" si="87"/>
        <v>0</v>
      </c>
      <c r="AD134" s="64">
        <f t="shared" si="88"/>
        <v>-100</v>
      </c>
      <c r="AE134" s="369">
        <v>314766.47499999998</v>
      </c>
      <c r="AF134" s="65">
        <v>268665.68000000005</v>
      </c>
      <c r="AG134" s="65">
        <v>292608.90500000003</v>
      </c>
      <c r="AH134" s="60">
        <f t="shared" si="89"/>
        <v>237076.09999999986</v>
      </c>
      <c r="AI134" s="63"/>
      <c r="AJ134" s="63"/>
      <c r="AK134" s="63"/>
      <c r="AL134" s="66"/>
      <c r="AM134" s="63"/>
      <c r="AN134" s="63"/>
      <c r="AO134" s="63"/>
      <c r="AP134" s="63"/>
      <c r="AQ134" s="67">
        <f t="shared" si="90"/>
        <v>-18.978508189967823</v>
      </c>
      <c r="AR134" s="356">
        <v>1992655.44</v>
      </c>
      <c r="AS134" s="356">
        <v>1113117.1599999999</v>
      </c>
      <c r="AT134" s="357">
        <f t="shared" si="91"/>
        <v>-44.139004784489991</v>
      </c>
      <c r="AX134" s="364" t="s">
        <v>589</v>
      </c>
      <c r="BA134" s="352">
        <v>258460</v>
      </c>
      <c r="BB134" s="352">
        <v>444293.81</v>
      </c>
      <c r="BC134" s="352">
        <v>133960.79</v>
      </c>
      <c r="BD134" s="352">
        <v>378565.745</v>
      </c>
      <c r="BE134" s="352">
        <v>2838611.1860000002</v>
      </c>
      <c r="BF134" s="367">
        <f t="shared" si="92"/>
        <v>649.83308011663871</v>
      </c>
      <c r="BG134" s="355">
        <f t="shared" si="93"/>
        <v>58.924048190133362</v>
      </c>
      <c r="BH134" s="365">
        <v>991524.41599999997</v>
      </c>
      <c r="BI134" s="365">
        <v>479667.56900000002</v>
      </c>
      <c r="BJ134" s="357">
        <f t="shared" si="112"/>
        <v>-51.623221651457541</v>
      </c>
      <c r="BK134" s="196">
        <f t="shared" si="95"/>
        <v>-955616.97600000002</v>
      </c>
      <c r="BL134" s="196">
        <f t="shared" si="109"/>
        <v>165818.37</v>
      </c>
      <c r="BM134" s="201">
        <f t="shared" si="113"/>
        <v>-117.3519698963573</v>
      </c>
      <c r="BN134" s="358">
        <v>25146.464999999997</v>
      </c>
      <c r="BO134" s="358">
        <v>579761.47499999998</v>
      </c>
      <c r="BP134" s="236">
        <v>2205.5386711412521</v>
      </c>
      <c r="BQ134" s="359">
        <f t="shared" si="98"/>
        <v>1212548.061</v>
      </c>
      <c r="BR134" s="62">
        <f t="shared" si="99"/>
        <v>0</v>
      </c>
      <c r="BS134" s="188">
        <f t="shared" si="100"/>
        <v>-100</v>
      </c>
      <c r="BT134" s="365">
        <v>35907.440000000002</v>
      </c>
      <c r="BU134" s="365">
        <v>1688781.1059999999</v>
      </c>
      <c r="BV134" s="357">
        <f t="shared" si="101"/>
        <v>4603.1509514462732</v>
      </c>
      <c r="BW134" s="63">
        <f t="shared" si="102"/>
        <v>1237694.5260000001</v>
      </c>
      <c r="BX134" s="63">
        <f t="shared" si="103"/>
        <v>0</v>
      </c>
      <c r="BY134" s="64">
        <f t="shared" si="104"/>
        <v>-100</v>
      </c>
      <c r="BZ134" s="365">
        <v>189449.859</v>
      </c>
      <c r="CA134" s="65">
        <v>134254.43</v>
      </c>
      <c r="CB134" s="65">
        <v>155963.28000000003</v>
      </c>
      <c r="CC134" s="60">
        <f t="shared" si="105"/>
        <v>165818.37</v>
      </c>
      <c r="CD134" s="63"/>
      <c r="CE134" s="63"/>
      <c r="CF134" s="63"/>
      <c r="CG134" s="66"/>
      <c r="CH134" s="63"/>
      <c r="CI134" s="63"/>
      <c r="CJ134" s="63"/>
      <c r="CK134" s="63"/>
      <c r="CL134" s="67">
        <f t="shared" si="106"/>
        <v>6.3188527453384964</v>
      </c>
      <c r="CM134" s="365">
        <v>1273601.966</v>
      </c>
      <c r="CN134" s="365">
        <v>645485.93900000001</v>
      </c>
      <c r="CO134" s="357">
        <f t="shared" si="107"/>
        <v>-49.318079256168481</v>
      </c>
    </row>
    <row r="135" spans="3:93" ht="15.75" hidden="1" customHeight="1" x14ac:dyDescent="0.25">
      <c r="C135" s="350" t="s">
        <v>590</v>
      </c>
      <c r="F135" s="352">
        <v>4139823.7089999998</v>
      </c>
      <c r="G135" s="352">
        <v>5092858.6560000004</v>
      </c>
      <c r="H135" s="353">
        <v>345150.13</v>
      </c>
      <c r="I135" s="353">
        <v>914117.08</v>
      </c>
      <c r="J135" s="353">
        <v>5882556.5190000003</v>
      </c>
      <c r="K135" s="367">
        <f t="shared" si="76"/>
        <v>543.5233131187091</v>
      </c>
      <c r="L135" s="355">
        <f t="shared" si="77"/>
        <v>-9.6515154718362197</v>
      </c>
      <c r="M135" s="356">
        <v>2408367.0290000001</v>
      </c>
      <c r="N135" s="356">
        <v>1031884.15</v>
      </c>
      <c r="O135" s="357">
        <f t="shared" si="110"/>
        <v>-57.154198775572098</v>
      </c>
      <c r="P135" s="196">
        <f t="shared" si="79"/>
        <v>-2264606.8790000002</v>
      </c>
      <c r="Q135" s="196">
        <f t="shared" si="108"/>
        <v>41148.170000000042</v>
      </c>
      <c r="R135" s="201">
        <f t="shared" si="111"/>
        <v>-101.81701161387313</v>
      </c>
      <c r="S135" s="358">
        <v>304290.82</v>
      </c>
      <c r="T135" s="358">
        <v>841990.81999999948</v>
      </c>
      <c r="U135" s="236">
        <v>176.70595517801013</v>
      </c>
      <c r="V135" s="359">
        <f t="shared" si="82"/>
        <v>2470200.5090000005</v>
      </c>
      <c r="W135" s="62">
        <f t="shared" si="83"/>
        <v>0</v>
      </c>
      <c r="X135" s="188">
        <f t="shared" si="84"/>
        <v>-100</v>
      </c>
      <c r="Y135" s="356">
        <v>143760.15</v>
      </c>
      <c r="Z135" s="356">
        <v>3841731.139</v>
      </c>
      <c r="AA135" s="357">
        <f t="shared" si="85"/>
        <v>2572.3199294102014</v>
      </c>
      <c r="AB135" s="63">
        <f t="shared" si="86"/>
        <v>2774491.3289999999</v>
      </c>
      <c r="AC135" s="63">
        <f t="shared" si="87"/>
        <v>0</v>
      </c>
      <c r="AD135" s="64">
        <f t="shared" si="88"/>
        <v>-100</v>
      </c>
      <c r="AE135" s="361">
        <v>204009.55</v>
      </c>
      <c r="AF135" s="65">
        <v>516487.14999999997</v>
      </c>
      <c r="AG135" s="65">
        <v>311387.45000000007</v>
      </c>
      <c r="AH135" s="60">
        <f t="shared" si="89"/>
        <v>41148.170000000042</v>
      </c>
      <c r="AI135" s="63"/>
      <c r="AJ135" s="63"/>
      <c r="AK135" s="63"/>
      <c r="AL135" s="66"/>
      <c r="AM135" s="63"/>
      <c r="AN135" s="63"/>
      <c r="AO135" s="63"/>
      <c r="AP135" s="63"/>
      <c r="AQ135" s="67">
        <f t="shared" si="90"/>
        <v>-86.785540008115277</v>
      </c>
      <c r="AR135" s="356">
        <v>2918251.4789999998</v>
      </c>
      <c r="AS135" s="356">
        <v>1073032.32</v>
      </c>
      <c r="AT135" s="357">
        <f t="shared" si="91"/>
        <v>-63.230299796928499</v>
      </c>
      <c r="AX135" s="364" t="s">
        <v>590</v>
      </c>
      <c r="BA135" s="352">
        <v>1138533.33</v>
      </c>
      <c r="BB135" s="352">
        <v>1244955.04</v>
      </c>
      <c r="BC135" s="352">
        <v>124255.01</v>
      </c>
      <c r="BD135" s="352">
        <v>233255.18599999999</v>
      </c>
      <c r="BE135" s="352">
        <v>1246690.0149999999</v>
      </c>
      <c r="BF135" s="367">
        <f t="shared" si="92"/>
        <v>434.47472546226686</v>
      </c>
      <c r="BG135" s="355">
        <f t="shared" si="93"/>
        <v>-13.870820395689961</v>
      </c>
      <c r="BH135" s="365">
        <v>334309.73</v>
      </c>
      <c r="BI135" s="365">
        <v>410200.37</v>
      </c>
      <c r="BJ135" s="357">
        <f t="shared" si="112"/>
        <v>22.700697344345922</v>
      </c>
      <c r="BK135" s="196">
        <f t="shared" si="95"/>
        <v>-288870.39399999997</v>
      </c>
      <c r="BL135" s="196">
        <f t="shared" si="109"/>
        <v>29022.680000000008</v>
      </c>
      <c r="BM135" s="201">
        <f t="shared" si="113"/>
        <v>-110.04695552151323</v>
      </c>
      <c r="BN135" s="358">
        <v>104251.93000000001</v>
      </c>
      <c r="BO135" s="358">
        <v>330294.34499999997</v>
      </c>
      <c r="BP135" s="236">
        <v>216.82324250495887</v>
      </c>
      <c r="BQ135" s="359">
        <f t="shared" si="98"/>
        <v>203678.96900000004</v>
      </c>
      <c r="BR135" s="62">
        <f t="shared" si="99"/>
        <v>0</v>
      </c>
      <c r="BS135" s="188">
        <f t="shared" si="100"/>
        <v>-100</v>
      </c>
      <c r="BT135" s="365">
        <v>45439.336000000003</v>
      </c>
      <c r="BU135" s="365">
        <v>503589.93</v>
      </c>
      <c r="BV135" s="357">
        <f t="shared" si="101"/>
        <v>1008.2686815670015</v>
      </c>
      <c r="BW135" s="63">
        <f t="shared" si="102"/>
        <v>307930.89899999998</v>
      </c>
      <c r="BX135" s="63">
        <f t="shared" si="103"/>
        <v>0</v>
      </c>
      <c r="BY135" s="64">
        <f t="shared" si="104"/>
        <v>-100</v>
      </c>
      <c r="BZ135" s="365">
        <v>85659.83</v>
      </c>
      <c r="CA135" s="65">
        <v>192709.12</v>
      </c>
      <c r="CB135" s="65">
        <v>131831.41999999998</v>
      </c>
      <c r="CC135" s="60">
        <f t="shared" si="105"/>
        <v>29022.680000000008</v>
      </c>
      <c r="CD135" s="63"/>
      <c r="CE135" s="63"/>
      <c r="CF135" s="63"/>
      <c r="CG135" s="66"/>
      <c r="CH135" s="63"/>
      <c r="CI135" s="63"/>
      <c r="CJ135" s="63"/>
      <c r="CK135" s="63"/>
      <c r="CL135" s="67">
        <f t="shared" si="106"/>
        <v>-77.985005395527097</v>
      </c>
      <c r="CM135" s="365">
        <v>353370.23499999999</v>
      </c>
      <c r="CN135" s="365">
        <v>439223.05</v>
      </c>
      <c r="CO135" s="357">
        <f t="shared" si="107"/>
        <v>24.295429126904253</v>
      </c>
    </row>
    <row r="136" spans="3:93" ht="15.75" hidden="1" customHeight="1" x14ac:dyDescent="0.25">
      <c r="C136" s="350" t="s">
        <v>591</v>
      </c>
      <c r="F136" s="352">
        <v>4500048.6090000002</v>
      </c>
      <c r="G136" s="352">
        <v>2743447.52</v>
      </c>
      <c r="H136" s="353">
        <v>3471528.5550000002</v>
      </c>
      <c r="I136" s="353">
        <v>3543233.52</v>
      </c>
      <c r="J136" s="353">
        <v>2816328.2740000002</v>
      </c>
      <c r="K136" s="367">
        <f t="shared" si="76"/>
        <v>-20.515307328657236</v>
      </c>
      <c r="L136" s="355">
        <f t="shared" si="77"/>
        <v>-6.5878160372622574</v>
      </c>
      <c r="M136" s="356">
        <v>922508.70799999998</v>
      </c>
      <c r="N136" s="356">
        <v>700532.36699999997</v>
      </c>
      <c r="O136" s="357">
        <f t="shared" si="110"/>
        <v>-24.062248851964227</v>
      </c>
      <c r="P136" s="196">
        <f t="shared" si="79"/>
        <v>1286153.3989999997</v>
      </c>
      <c r="Q136" s="196">
        <f t="shared" si="108"/>
        <v>290737.679</v>
      </c>
      <c r="R136" s="201">
        <f t="shared" si="111"/>
        <v>-77.3947898263106</v>
      </c>
      <c r="S136" s="358">
        <v>673753.75500000035</v>
      </c>
      <c r="T136" s="358">
        <v>620375.44299999974</v>
      </c>
      <c r="U136" s="236">
        <v>-7.9225253445898174</v>
      </c>
      <c r="V136" s="359">
        <f t="shared" si="82"/>
        <v>-1685885.3110000002</v>
      </c>
      <c r="W136" s="62">
        <f t="shared" si="83"/>
        <v>0</v>
      </c>
      <c r="X136" s="188">
        <f t="shared" si="84"/>
        <v>-100</v>
      </c>
      <c r="Y136" s="356">
        <v>2208662.1069999998</v>
      </c>
      <c r="Z136" s="356">
        <v>1641281.5190000001</v>
      </c>
      <c r="AA136" s="357">
        <f t="shared" si="85"/>
        <v>-25.688881345941422</v>
      </c>
      <c r="AB136" s="63">
        <f t="shared" si="86"/>
        <v>-1012131.5559999999</v>
      </c>
      <c r="AC136" s="63">
        <f t="shared" si="87"/>
        <v>0</v>
      </c>
      <c r="AD136" s="64">
        <f t="shared" si="88"/>
        <v>-100</v>
      </c>
      <c r="AE136" s="361">
        <v>291302.51899999997</v>
      </c>
      <c r="AF136" s="65">
        <v>265137.59000000008</v>
      </c>
      <c r="AG136" s="65">
        <v>144092.25799999991</v>
      </c>
      <c r="AH136" s="60">
        <f t="shared" si="89"/>
        <v>290737.679</v>
      </c>
      <c r="AI136" s="63"/>
      <c r="AJ136" s="63"/>
      <c r="AK136" s="63"/>
      <c r="AL136" s="66"/>
      <c r="AM136" s="63"/>
      <c r="AN136" s="63"/>
      <c r="AO136" s="63"/>
      <c r="AP136" s="63"/>
      <c r="AQ136" s="67">
        <f t="shared" si="90"/>
        <v>101.77189464266718</v>
      </c>
      <c r="AR136" s="356">
        <v>1196530.551</v>
      </c>
      <c r="AS136" s="356">
        <v>991270.04599999997</v>
      </c>
      <c r="AT136" s="357">
        <f t="shared" si="91"/>
        <v>-17.154639706312022</v>
      </c>
      <c r="AX136" s="364" t="s">
        <v>591</v>
      </c>
      <c r="BA136" s="352">
        <v>1121663.2620000001</v>
      </c>
      <c r="BB136" s="352">
        <v>648105.05500000005</v>
      </c>
      <c r="BC136" s="352">
        <v>1241998.4380000001</v>
      </c>
      <c r="BD136" s="352">
        <v>1742902.5759999999</v>
      </c>
      <c r="BE136" s="352">
        <v>1472262.8640000001</v>
      </c>
      <c r="BF136" s="367">
        <f t="shared" si="92"/>
        <v>-15.528103275922856</v>
      </c>
      <c r="BG136" s="355">
        <f t="shared" si="93"/>
        <v>16.570146618839573</v>
      </c>
      <c r="BH136" s="365">
        <v>338343.60100000002</v>
      </c>
      <c r="BI136" s="365">
        <v>259525.82699999999</v>
      </c>
      <c r="BJ136" s="357">
        <f t="shared" si="112"/>
        <v>-23.295186835822566</v>
      </c>
      <c r="BK136" s="196">
        <f t="shared" si="95"/>
        <v>584528.755</v>
      </c>
      <c r="BL136" s="196">
        <f t="shared" si="109"/>
        <v>202973.88800000001</v>
      </c>
      <c r="BM136" s="201">
        <f t="shared" si="113"/>
        <v>-65.275636781974896</v>
      </c>
      <c r="BN136" s="358">
        <v>446064.30500000005</v>
      </c>
      <c r="BO136" s="358">
        <v>473449.35100000002</v>
      </c>
      <c r="BP136" s="236">
        <v>6.1392596746785131</v>
      </c>
      <c r="BQ136" s="359">
        <f t="shared" si="98"/>
        <v>-874565.22400000016</v>
      </c>
      <c r="BR136" s="62">
        <f t="shared" si="99"/>
        <v>0</v>
      </c>
      <c r="BS136" s="188">
        <f t="shared" si="100"/>
        <v>-100</v>
      </c>
      <c r="BT136" s="365">
        <v>922872.35600000003</v>
      </c>
      <c r="BU136" s="365">
        <v>779536.94299999997</v>
      </c>
      <c r="BV136" s="357">
        <f t="shared" si="101"/>
        <v>-15.531445065843977</v>
      </c>
      <c r="BW136" s="63">
        <f t="shared" si="102"/>
        <v>-428500.91900000005</v>
      </c>
      <c r="BX136" s="63">
        <f t="shared" si="103"/>
        <v>0</v>
      </c>
      <c r="BY136" s="64">
        <f t="shared" si="104"/>
        <v>-100</v>
      </c>
      <c r="BZ136" s="365">
        <v>58304.904999999999</v>
      </c>
      <c r="CA136" s="65">
        <v>145598.14600000001</v>
      </c>
      <c r="CB136" s="65">
        <v>55622.775999999983</v>
      </c>
      <c r="CC136" s="60">
        <f t="shared" si="105"/>
        <v>202973.88800000001</v>
      </c>
      <c r="CD136" s="63"/>
      <c r="CE136" s="63"/>
      <c r="CF136" s="63"/>
      <c r="CG136" s="66"/>
      <c r="CH136" s="63"/>
      <c r="CI136" s="63"/>
      <c r="CJ136" s="63"/>
      <c r="CK136" s="63"/>
      <c r="CL136" s="67">
        <f t="shared" si="106"/>
        <v>264.91146720185282</v>
      </c>
      <c r="CM136" s="365">
        <v>494371.43699999998</v>
      </c>
      <c r="CN136" s="365">
        <v>462499.71500000003</v>
      </c>
      <c r="CO136" s="357">
        <f t="shared" si="107"/>
        <v>-6.4469181701530935</v>
      </c>
    </row>
    <row r="137" spans="3:93" ht="15.75" hidden="1" customHeight="1" x14ac:dyDescent="0.25">
      <c r="C137" s="350" t="s">
        <v>592</v>
      </c>
      <c r="F137" s="352">
        <v>1815640.426</v>
      </c>
      <c r="G137" s="352">
        <v>1680847.2290000001</v>
      </c>
      <c r="H137" s="353">
        <v>2012772.763</v>
      </c>
      <c r="I137" s="353">
        <v>2821558.9840000002</v>
      </c>
      <c r="J137" s="353">
        <v>2496362.4720000001</v>
      </c>
      <c r="K137" s="367">
        <f t="shared" si="76"/>
        <v>-11.525419594063679</v>
      </c>
      <c r="L137" s="355">
        <f t="shared" si="77"/>
        <v>12.241031532558651</v>
      </c>
      <c r="M137" s="356">
        <v>584840.56999999995</v>
      </c>
      <c r="N137" s="356">
        <v>682639.571</v>
      </c>
      <c r="O137" s="357">
        <f t="shared" si="110"/>
        <v>16.722335285324007</v>
      </c>
      <c r="P137" s="196">
        <f t="shared" si="79"/>
        <v>536965.59</v>
      </c>
      <c r="Q137" s="196">
        <f t="shared" si="108"/>
        <v>298844.74</v>
      </c>
      <c r="R137" s="201">
        <f t="shared" si="111"/>
        <v>-44.345644196679338</v>
      </c>
      <c r="S137" s="358">
        <v>656016.55000000005</v>
      </c>
      <c r="T137" s="358">
        <v>696796.27</v>
      </c>
      <c r="U137" s="236">
        <v>6.2162639037079126</v>
      </c>
      <c r="V137" s="359">
        <f t="shared" si="82"/>
        <v>-1131950.54</v>
      </c>
      <c r="W137" s="62">
        <f t="shared" si="83"/>
        <v>0</v>
      </c>
      <c r="X137" s="188">
        <f t="shared" si="84"/>
        <v>-100</v>
      </c>
      <c r="Y137" s="356">
        <v>1121806.1599999999</v>
      </c>
      <c r="Z137" s="356">
        <v>1042323.694</v>
      </c>
      <c r="AA137" s="357">
        <f t="shared" si="85"/>
        <v>-7.0852228160344479</v>
      </c>
      <c r="AB137" s="63">
        <f t="shared" si="86"/>
        <v>-475933.98999999987</v>
      </c>
      <c r="AC137" s="63">
        <f t="shared" si="87"/>
        <v>0</v>
      </c>
      <c r="AD137" s="64">
        <f t="shared" si="88"/>
        <v>-100</v>
      </c>
      <c r="AE137" s="369">
        <v>210919.17</v>
      </c>
      <c r="AF137" s="65">
        <v>207871.80100000001</v>
      </c>
      <c r="AG137" s="65">
        <v>263848.59999999998</v>
      </c>
      <c r="AH137" s="60">
        <f t="shared" si="89"/>
        <v>298844.74</v>
      </c>
      <c r="AI137" s="63"/>
      <c r="AJ137" s="63"/>
      <c r="AK137" s="63"/>
      <c r="AL137" s="66"/>
      <c r="AM137" s="63"/>
      <c r="AN137" s="63"/>
      <c r="AO137" s="63"/>
      <c r="AP137" s="63"/>
      <c r="AQ137" s="67">
        <f t="shared" si="90"/>
        <v>13.263720178920796</v>
      </c>
      <c r="AR137" s="356">
        <v>645872.17000000004</v>
      </c>
      <c r="AS137" s="356">
        <v>981484.31099999999</v>
      </c>
      <c r="AT137" s="357">
        <f t="shared" si="91"/>
        <v>51.962626133898901</v>
      </c>
      <c r="AX137" s="364" t="s">
        <v>592</v>
      </c>
      <c r="BA137" s="352">
        <v>720043.89</v>
      </c>
      <c r="BB137" s="352">
        <v>927159.96</v>
      </c>
      <c r="BC137" s="352">
        <v>1212539.6540000001</v>
      </c>
      <c r="BD137" s="352">
        <v>2461561.9780000001</v>
      </c>
      <c r="BE137" s="352">
        <v>1084776.4939999999</v>
      </c>
      <c r="BF137" s="367">
        <f t="shared" si="92"/>
        <v>-55.931375943604209</v>
      </c>
      <c r="BG137" s="355">
        <f t="shared" si="93"/>
        <v>19.674568423161105</v>
      </c>
      <c r="BH137" s="365">
        <v>255938.68400000001</v>
      </c>
      <c r="BI137" s="365">
        <v>311153.45500000002</v>
      </c>
      <c r="BJ137" s="357">
        <f t="shared" si="112"/>
        <v>21.573437097144723</v>
      </c>
      <c r="BK137" s="196">
        <f t="shared" si="95"/>
        <v>1436520.196</v>
      </c>
      <c r="BL137" s="196">
        <f t="shared" si="109"/>
        <v>227291.99999999997</v>
      </c>
      <c r="BM137" s="201">
        <f t="shared" si="113"/>
        <v>-84.177598015475454</v>
      </c>
      <c r="BN137" s="358">
        <v>388576.00900000002</v>
      </c>
      <c r="BO137" s="358">
        <v>363279.92</v>
      </c>
      <c r="BP137" s="236">
        <v>-6.5099461660279783</v>
      </c>
      <c r="BQ137" s="359">
        <f t="shared" si="98"/>
        <v>-1769786.7650000001</v>
      </c>
      <c r="BR137" s="62">
        <f t="shared" si="99"/>
        <v>0</v>
      </c>
      <c r="BS137" s="188">
        <f t="shared" si="100"/>
        <v>-100</v>
      </c>
      <c r="BT137" s="365">
        <v>1692458.88</v>
      </c>
      <c r="BU137" s="365">
        <v>489368.35399999999</v>
      </c>
      <c r="BV137" s="357">
        <f t="shared" si="101"/>
        <v>-71.085362262981533</v>
      </c>
      <c r="BW137" s="63">
        <f t="shared" si="102"/>
        <v>-1381210.7559999998</v>
      </c>
      <c r="BX137" s="63">
        <f t="shared" si="103"/>
        <v>0</v>
      </c>
      <c r="BY137" s="64">
        <f t="shared" si="104"/>
        <v>-100</v>
      </c>
      <c r="BZ137" s="365">
        <v>74412.160000000003</v>
      </c>
      <c r="CA137" s="65">
        <v>77560.294999999984</v>
      </c>
      <c r="CB137" s="65">
        <v>159181.00000000003</v>
      </c>
      <c r="CC137" s="60">
        <f t="shared" si="105"/>
        <v>227291.99999999997</v>
      </c>
      <c r="CD137" s="63"/>
      <c r="CE137" s="63"/>
      <c r="CF137" s="63"/>
      <c r="CG137" s="66"/>
      <c r="CH137" s="63"/>
      <c r="CI137" s="63"/>
      <c r="CJ137" s="63"/>
      <c r="CK137" s="63"/>
      <c r="CL137" s="67">
        <f t="shared" si="106"/>
        <v>42.788398112840056</v>
      </c>
      <c r="CM137" s="365">
        <v>311248.12400000001</v>
      </c>
      <c r="CN137" s="365">
        <v>538445.45499999996</v>
      </c>
      <c r="CO137" s="357">
        <f t="shared" si="107"/>
        <v>72.995566392554366</v>
      </c>
    </row>
    <row r="138" spans="3:93" ht="15.75" hidden="1" customHeight="1" x14ac:dyDescent="0.25">
      <c r="C138" s="350" t="s">
        <v>593</v>
      </c>
      <c r="F138" s="352">
        <v>502155.8</v>
      </c>
      <c r="G138" s="352">
        <v>1163180.243</v>
      </c>
      <c r="H138" s="353">
        <v>672254.772</v>
      </c>
      <c r="I138" s="353">
        <v>730035.43400000001</v>
      </c>
      <c r="J138" s="353">
        <v>913680.71799999999</v>
      </c>
      <c r="K138" s="367">
        <f t="shared" si="76"/>
        <v>25.155667169985612</v>
      </c>
      <c r="L138" s="355">
        <f t="shared" si="77"/>
        <v>7.5872700229227803</v>
      </c>
      <c r="M138" s="356">
        <v>63647.85</v>
      </c>
      <c r="N138" s="356">
        <v>884080.56</v>
      </c>
      <c r="O138" s="357">
        <f t="shared" si="110"/>
        <v>1289.0187335471664</v>
      </c>
      <c r="P138" s="196">
        <f t="shared" si="79"/>
        <v>129940.15700000001</v>
      </c>
      <c r="Q138" s="196">
        <f t="shared" si="108"/>
        <v>70905.579999999958</v>
      </c>
      <c r="R138" s="201">
        <f t="shared" si="111"/>
        <v>-45.43212688283888</v>
      </c>
      <c r="S138" s="358">
        <v>176685.87899999999</v>
      </c>
      <c r="T138" s="358">
        <v>298428.60799999989</v>
      </c>
      <c r="U138" s="236">
        <v>68.903485490201462</v>
      </c>
      <c r="V138" s="359">
        <f t="shared" si="82"/>
        <v>-256640.92600000001</v>
      </c>
      <c r="W138" s="62">
        <f t="shared" si="83"/>
        <v>0</v>
      </c>
      <c r="X138" s="188">
        <f t="shared" si="84"/>
        <v>-100</v>
      </c>
      <c r="Y138" s="356">
        <v>193588.00700000001</v>
      </c>
      <c r="Z138" s="356">
        <v>447963.31</v>
      </c>
      <c r="AA138" s="357">
        <f t="shared" si="85"/>
        <v>131.40034186105339</v>
      </c>
      <c r="AB138" s="63">
        <f t="shared" si="86"/>
        <v>-79955.047000000006</v>
      </c>
      <c r="AC138" s="63">
        <f t="shared" si="87"/>
        <v>0</v>
      </c>
      <c r="AD138" s="64">
        <f t="shared" si="88"/>
        <v>-100</v>
      </c>
      <c r="AE138" s="361">
        <v>562018.25</v>
      </c>
      <c r="AF138" s="65">
        <v>270551.16000000003</v>
      </c>
      <c r="AG138" s="65">
        <v>51511.150000000023</v>
      </c>
      <c r="AH138" s="60">
        <f t="shared" si="89"/>
        <v>70905.579999999958</v>
      </c>
      <c r="AI138" s="63"/>
      <c r="AJ138" s="63"/>
      <c r="AK138" s="63"/>
      <c r="AL138" s="66"/>
      <c r="AM138" s="63"/>
      <c r="AN138" s="63"/>
      <c r="AO138" s="63"/>
      <c r="AP138" s="63"/>
      <c r="AQ138" s="67">
        <f t="shared" si="90"/>
        <v>37.650935768275268</v>
      </c>
      <c r="AR138" s="356">
        <v>113632.96000000001</v>
      </c>
      <c r="AS138" s="356">
        <v>954986.14</v>
      </c>
      <c r="AT138" s="357">
        <f t="shared" si="91"/>
        <v>740.41297524943468</v>
      </c>
      <c r="AX138" s="364" t="s">
        <v>593</v>
      </c>
      <c r="BA138" s="352">
        <v>32155.25</v>
      </c>
      <c r="BB138" s="352">
        <v>59580.38</v>
      </c>
      <c r="BC138" s="352">
        <v>39145.69</v>
      </c>
      <c r="BD138" s="352">
        <v>72450.903999999995</v>
      </c>
      <c r="BE138" s="352">
        <v>22643.826000000001</v>
      </c>
      <c r="BF138" s="367">
        <f t="shared" si="92"/>
        <v>-68.745971754886597</v>
      </c>
      <c r="BG138" s="355">
        <f t="shared" si="93"/>
        <v>-4.9321575666072306</v>
      </c>
      <c r="BH138" s="365">
        <v>1871.36</v>
      </c>
      <c r="BI138" s="365">
        <v>24891.069</v>
      </c>
      <c r="BJ138" s="357">
        <f t="shared" si="112"/>
        <v>1230.1058588406293</v>
      </c>
      <c r="BK138" s="196">
        <f t="shared" si="95"/>
        <v>1848.0339999999999</v>
      </c>
      <c r="BL138" s="196">
        <f t="shared" si="109"/>
        <v>2518.2299999999941</v>
      </c>
      <c r="BM138" s="201">
        <f t="shared" si="113"/>
        <v>36.26535009637238</v>
      </c>
      <c r="BN138" s="358">
        <v>60097.03</v>
      </c>
      <c r="BO138" s="358">
        <v>5989.5</v>
      </c>
      <c r="BP138" s="236">
        <v>-90.033617301886636</v>
      </c>
      <c r="BQ138" s="359">
        <f t="shared" si="98"/>
        <v>-60716.904000000002</v>
      </c>
      <c r="BR138" s="62">
        <f t="shared" si="99"/>
        <v>0</v>
      </c>
      <c r="BS138" s="188">
        <f t="shared" si="100"/>
        <v>-100</v>
      </c>
      <c r="BT138" s="365">
        <v>3719.3939999999998</v>
      </c>
      <c r="BU138" s="365">
        <v>10835.52</v>
      </c>
      <c r="BV138" s="357">
        <f t="shared" si="101"/>
        <v>191.32487711707878</v>
      </c>
      <c r="BW138" s="63">
        <f t="shared" si="102"/>
        <v>-619.8739999999998</v>
      </c>
      <c r="BX138" s="63">
        <f t="shared" si="103"/>
        <v>0</v>
      </c>
      <c r="BY138" s="64">
        <f t="shared" si="104"/>
        <v>-100</v>
      </c>
      <c r="BZ138" s="365">
        <v>14184.74</v>
      </c>
      <c r="CA138" s="65">
        <v>7895.9060000000009</v>
      </c>
      <c r="CB138" s="65">
        <v>2810.4230000000007</v>
      </c>
      <c r="CC138" s="60">
        <f t="shared" si="105"/>
        <v>2518.2299999999941</v>
      </c>
      <c r="CD138" s="63"/>
      <c r="CE138" s="63"/>
      <c r="CF138" s="63"/>
      <c r="CG138" s="66"/>
      <c r="CH138" s="63"/>
      <c r="CI138" s="63"/>
      <c r="CJ138" s="63"/>
      <c r="CK138" s="63"/>
      <c r="CL138" s="67">
        <f t="shared" si="106"/>
        <v>-10.396762337911641</v>
      </c>
      <c r="CM138" s="365">
        <v>3099.52</v>
      </c>
      <c r="CN138" s="365">
        <v>27409.298999999999</v>
      </c>
      <c r="CO138" s="357">
        <f t="shared" si="107"/>
        <v>784.30786057195951</v>
      </c>
    </row>
    <row r="139" spans="3:93" ht="15.75" hidden="1" customHeight="1" x14ac:dyDescent="0.25">
      <c r="C139" s="350" t="s">
        <v>594</v>
      </c>
      <c r="F139" s="361">
        <v>1058193.1499999999</v>
      </c>
      <c r="G139" s="361">
        <v>1294348.7009999999</v>
      </c>
      <c r="H139" s="353">
        <v>4411136.6310000001</v>
      </c>
      <c r="I139" s="353">
        <v>7012413.0800000001</v>
      </c>
      <c r="J139" s="353">
        <v>2909458.31</v>
      </c>
      <c r="K139" s="367">
        <f t="shared" si="76"/>
        <v>-58.509884161016934</v>
      </c>
      <c r="L139" s="355">
        <f t="shared" si="77"/>
        <v>44.954285114056546</v>
      </c>
      <c r="M139" s="356">
        <v>527870.79</v>
      </c>
      <c r="N139" s="356">
        <v>779997.24</v>
      </c>
      <c r="O139" s="357">
        <f t="shared" si="110"/>
        <v>47.76290993483461</v>
      </c>
      <c r="P139" s="196">
        <f t="shared" si="79"/>
        <v>796692.29</v>
      </c>
      <c r="Q139" s="196">
        <f t="shared" si="108"/>
        <v>133086.41000000003</v>
      </c>
      <c r="R139" s="201">
        <f t="shared" si="111"/>
        <v>-83.295130168763137</v>
      </c>
      <c r="S139" s="358">
        <v>2523928.06</v>
      </c>
      <c r="T139" s="358">
        <v>1171385.73</v>
      </c>
      <c r="U139" s="236">
        <v>-53.588782954455525</v>
      </c>
      <c r="V139" s="359">
        <f t="shared" si="82"/>
        <v>-2462290.83</v>
      </c>
      <c r="W139" s="62">
        <f t="shared" si="83"/>
        <v>0</v>
      </c>
      <c r="X139" s="188">
        <f t="shared" si="84"/>
        <v>-100</v>
      </c>
      <c r="Y139" s="356">
        <v>1324563.08</v>
      </c>
      <c r="Z139" s="356">
        <v>1432106.42</v>
      </c>
      <c r="AA139" s="357">
        <f t="shared" si="85"/>
        <v>8.1191557898473086</v>
      </c>
      <c r="AB139" s="63">
        <f t="shared" si="86"/>
        <v>61637.229999999981</v>
      </c>
      <c r="AC139" s="63">
        <f t="shared" si="87"/>
        <v>0</v>
      </c>
      <c r="AD139" s="64">
        <f t="shared" si="88"/>
        <v>-100</v>
      </c>
      <c r="AE139" s="361">
        <v>0</v>
      </c>
      <c r="AF139" s="65">
        <v>622500.12</v>
      </c>
      <c r="AG139" s="65">
        <v>157497.12</v>
      </c>
      <c r="AH139" s="60">
        <f t="shared" si="89"/>
        <v>133086.41000000003</v>
      </c>
      <c r="AI139" s="63"/>
      <c r="AJ139" s="63"/>
      <c r="AK139" s="63"/>
      <c r="AL139" s="66"/>
      <c r="AM139" s="63"/>
      <c r="AN139" s="63"/>
      <c r="AO139" s="63"/>
      <c r="AP139" s="63"/>
      <c r="AQ139" s="67">
        <f t="shared" si="90"/>
        <v>-15.499146905035447</v>
      </c>
      <c r="AR139" s="356">
        <v>1386200.31</v>
      </c>
      <c r="AS139" s="356">
        <v>913083.65</v>
      </c>
      <c r="AT139" s="357">
        <f t="shared" si="91"/>
        <v>-34.130468489074282</v>
      </c>
      <c r="AX139" s="364" t="s">
        <v>594</v>
      </c>
      <c r="BA139" s="352">
        <v>676004.52</v>
      </c>
      <c r="BB139" s="352">
        <v>1140675.6000000001</v>
      </c>
      <c r="BC139" s="352">
        <v>4989605.26</v>
      </c>
      <c r="BD139" s="352">
        <v>10100123.779999999</v>
      </c>
      <c r="BE139" s="352">
        <v>4106699.63</v>
      </c>
      <c r="BF139" s="367">
        <f t="shared" si="92"/>
        <v>-59.340105928880014</v>
      </c>
      <c r="BG139" s="355">
        <f t="shared" si="93"/>
        <v>78.412435711112124</v>
      </c>
      <c r="BH139" s="365">
        <v>718677.35</v>
      </c>
      <c r="BI139" s="365">
        <v>917928</v>
      </c>
      <c r="BJ139" s="357">
        <f t="shared" si="112"/>
        <v>27.7246319227954</v>
      </c>
      <c r="BK139" s="196">
        <f t="shared" si="95"/>
        <v>928135.22000000009</v>
      </c>
      <c r="BL139" s="196">
        <f t="shared" si="109"/>
        <v>101014.51000000001</v>
      </c>
      <c r="BM139" s="201">
        <f t="shared" si="113"/>
        <v>-89.116401595017592</v>
      </c>
      <c r="BN139" s="358">
        <v>3658714.9200000004</v>
      </c>
      <c r="BO139" s="358">
        <v>1837042.05</v>
      </c>
      <c r="BP139" s="236">
        <v>-49.78996477812489</v>
      </c>
      <c r="BQ139" s="359">
        <f t="shared" si="98"/>
        <v>-3470390.1400000006</v>
      </c>
      <c r="BR139" s="62">
        <f t="shared" si="99"/>
        <v>0</v>
      </c>
      <c r="BS139" s="188">
        <f t="shared" si="100"/>
        <v>-100</v>
      </c>
      <c r="BT139" s="365">
        <v>1646812.57</v>
      </c>
      <c r="BU139" s="365">
        <v>1874271.05</v>
      </c>
      <c r="BV139" s="357">
        <f t="shared" si="101"/>
        <v>13.81204419638356</v>
      </c>
      <c r="BW139" s="63">
        <f t="shared" si="102"/>
        <v>188324.78000000003</v>
      </c>
      <c r="BX139" s="63">
        <f t="shared" si="103"/>
        <v>0</v>
      </c>
      <c r="BY139" s="64">
        <f t="shared" si="104"/>
        <v>-100</v>
      </c>
      <c r="BZ139" s="365">
        <v>0</v>
      </c>
      <c r="CA139" s="65">
        <v>724680</v>
      </c>
      <c r="CB139" s="65">
        <v>193248</v>
      </c>
      <c r="CC139" s="60">
        <f t="shared" si="105"/>
        <v>101014.51000000001</v>
      </c>
      <c r="CD139" s="63"/>
      <c r="CE139" s="63"/>
      <c r="CF139" s="63"/>
      <c r="CG139" s="66"/>
      <c r="CH139" s="63"/>
      <c r="CI139" s="63"/>
      <c r="CJ139" s="63"/>
      <c r="CK139" s="63"/>
      <c r="CL139" s="67">
        <f t="shared" si="106"/>
        <v>-47.728043757244571</v>
      </c>
      <c r="CM139" s="365">
        <v>1835137.35</v>
      </c>
      <c r="CN139" s="365">
        <v>1018942.51</v>
      </c>
      <c r="CO139" s="357">
        <f t="shared" si="107"/>
        <v>-44.475953802585948</v>
      </c>
    </row>
    <row r="140" spans="3:93" ht="15.75" hidden="1" customHeight="1" x14ac:dyDescent="0.25">
      <c r="C140" s="350" t="s">
        <v>595</v>
      </c>
      <c r="F140" s="352">
        <v>1919571.99</v>
      </c>
      <c r="G140" s="352">
        <v>1525331.7450000001</v>
      </c>
      <c r="H140" s="353">
        <v>1921928.5959999999</v>
      </c>
      <c r="I140" s="353">
        <v>3525497.9739999999</v>
      </c>
      <c r="J140" s="353">
        <v>2191715.625</v>
      </c>
      <c r="K140" s="367">
        <f t="shared" si="76"/>
        <v>-37.83245257369137</v>
      </c>
      <c r="L140" s="355">
        <f t="shared" si="77"/>
        <v>11.661016210332136</v>
      </c>
      <c r="M140" s="356">
        <v>573598.78200000001</v>
      </c>
      <c r="N140" s="356">
        <v>680822.63600000006</v>
      </c>
      <c r="O140" s="357">
        <f t="shared" si="110"/>
        <v>18.693180209716704</v>
      </c>
      <c r="P140" s="196">
        <f t="shared" si="79"/>
        <v>1176728.324</v>
      </c>
      <c r="Q140" s="196">
        <f t="shared" si="108"/>
        <v>208455.6399999999</v>
      </c>
      <c r="R140" s="201">
        <f t="shared" si="111"/>
        <v>-82.285151487523819</v>
      </c>
      <c r="S140" s="358">
        <v>903298.20900000003</v>
      </c>
      <c r="T140" s="358">
        <v>443391.46000000008</v>
      </c>
      <c r="U140" s="236">
        <v>-50.914165932991452</v>
      </c>
      <c r="V140" s="359">
        <f t="shared" si="82"/>
        <v>-1970002.0330000003</v>
      </c>
      <c r="W140" s="62">
        <f t="shared" si="83"/>
        <v>0</v>
      </c>
      <c r="X140" s="188">
        <f t="shared" si="84"/>
        <v>-100</v>
      </c>
      <c r="Y140" s="356">
        <v>1750327.1059999999</v>
      </c>
      <c r="Z140" s="356">
        <v>1053443.0190000001</v>
      </c>
      <c r="AA140" s="357">
        <f t="shared" si="85"/>
        <v>-39.814505792153341</v>
      </c>
      <c r="AB140" s="63">
        <f t="shared" si="86"/>
        <v>-1066703.824</v>
      </c>
      <c r="AC140" s="63">
        <f t="shared" si="87"/>
        <v>0</v>
      </c>
      <c r="AD140" s="64">
        <f t="shared" si="88"/>
        <v>-100</v>
      </c>
      <c r="AE140" s="361">
        <v>343175.58100000001</v>
      </c>
      <c r="AF140" s="65">
        <v>227895.81499999994</v>
      </c>
      <c r="AG140" s="65">
        <v>109751.24000000011</v>
      </c>
      <c r="AH140" s="60">
        <f t="shared" si="89"/>
        <v>208455.6399999999</v>
      </c>
      <c r="AI140" s="63"/>
      <c r="AJ140" s="63"/>
      <c r="AK140" s="63"/>
      <c r="AL140" s="66"/>
      <c r="AM140" s="63"/>
      <c r="AN140" s="63"/>
      <c r="AO140" s="63"/>
      <c r="AP140" s="63"/>
      <c r="AQ140" s="67">
        <f t="shared" si="90"/>
        <v>89.93465586356902</v>
      </c>
      <c r="AR140" s="356">
        <v>683623.28200000001</v>
      </c>
      <c r="AS140" s="356">
        <v>889278.27599999995</v>
      </c>
      <c r="AT140" s="357">
        <f t="shared" si="91"/>
        <v>30.083088071304154</v>
      </c>
      <c r="AX140" s="364" t="s">
        <v>595</v>
      </c>
      <c r="BA140" s="352">
        <v>910082</v>
      </c>
      <c r="BB140" s="352">
        <v>778799.63</v>
      </c>
      <c r="BC140" s="352">
        <v>1032340.528</v>
      </c>
      <c r="BD140" s="352">
        <v>2146033.0499999998</v>
      </c>
      <c r="BE140" s="352">
        <v>1379711.7409999999</v>
      </c>
      <c r="BF140" s="367">
        <f t="shared" si="92"/>
        <v>-35.708737523869907</v>
      </c>
      <c r="BG140" s="355">
        <f t="shared" si="93"/>
        <v>20.271474126913731</v>
      </c>
      <c r="BH140" s="365">
        <v>361605.34499999997</v>
      </c>
      <c r="BI140" s="365">
        <v>414103.42</v>
      </c>
      <c r="BJ140" s="357">
        <f t="shared" si="112"/>
        <v>14.518058354474825</v>
      </c>
      <c r="BK140" s="196">
        <f t="shared" si="95"/>
        <v>725165.07499999995</v>
      </c>
      <c r="BL140" s="196">
        <f t="shared" si="109"/>
        <v>143440.92999999991</v>
      </c>
      <c r="BM140" s="201">
        <f t="shared" si="113"/>
        <v>-80.219547942239231</v>
      </c>
      <c r="BN140" s="358">
        <v>564756.43000000017</v>
      </c>
      <c r="BO140" s="358">
        <v>234938.76900000009</v>
      </c>
      <c r="BP140" s="236">
        <v>-58.399983334408425</v>
      </c>
      <c r="BQ140" s="359">
        <f t="shared" si="98"/>
        <v>-1169850.2690000001</v>
      </c>
      <c r="BR140" s="62">
        <f t="shared" si="99"/>
        <v>0</v>
      </c>
      <c r="BS140" s="188">
        <f t="shared" si="100"/>
        <v>-100</v>
      </c>
      <c r="BT140" s="365">
        <v>1086770.42</v>
      </c>
      <c r="BU140" s="365">
        <v>727924.09199999995</v>
      </c>
      <c r="BV140" s="357">
        <f t="shared" si="101"/>
        <v>-33.019515566130337</v>
      </c>
      <c r="BW140" s="63">
        <f t="shared" si="102"/>
        <v>-605093.83899999992</v>
      </c>
      <c r="BX140" s="63">
        <f t="shared" si="103"/>
        <v>0</v>
      </c>
      <c r="BY140" s="64">
        <f t="shared" si="104"/>
        <v>-100</v>
      </c>
      <c r="BZ140" s="365">
        <v>215503.1</v>
      </c>
      <c r="CA140" s="65">
        <v>127451.24999999997</v>
      </c>
      <c r="CB140" s="65">
        <v>71149.070000000036</v>
      </c>
      <c r="CC140" s="60">
        <f t="shared" si="105"/>
        <v>143440.92999999991</v>
      </c>
      <c r="CD140" s="63"/>
      <c r="CE140" s="63"/>
      <c r="CF140" s="63"/>
      <c r="CG140" s="66"/>
      <c r="CH140" s="63"/>
      <c r="CI140" s="63"/>
      <c r="CJ140" s="63"/>
      <c r="CK140" s="63"/>
      <c r="CL140" s="67">
        <f t="shared" si="106"/>
        <v>101.6061910577325</v>
      </c>
      <c r="CM140" s="365">
        <v>481676.58100000001</v>
      </c>
      <c r="CN140" s="365">
        <v>557544.35</v>
      </c>
      <c r="CO140" s="357">
        <f t="shared" si="107"/>
        <v>15.750769705783135</v>
      </c>
    </row>
    <row r="141" spans="3:93" ht="15.75" hidden="1" customHeight="1" x14ac:dyDescent="0.25">
      <c r="C141" s="350" t="s">
        <v>596</v>
      </c>
      <c r="F141" s="352">
        <v>1496015.368</v>
      </c>
      <c r="G141" s="352">
        <v>1049133.075</v>
      </c>
      <c r="H141" s="353">
        <v>1090204.344</v>
      </c>
      <c r="I141" s="353">
        <v>1053594.4550000001</v>
      </c>
      <c r="J141" s="353">
        <v>1582171.7120000001</v>
      </c>
      <c r="K141" s="367">
        <f t="shared" ref="K141:K204" si="114">(J141-I141)/I141*100</f>
        <v>50.168948260077919</v>
      </c>
      <c r="L141" s="355">
        <f t="shared" ref="L141:L177" si="115">LOGEST(F141:J141)*100-100</f>
        <v>1.1690802735568724</v>
      </c>
      <c r="M141" s="356">
        <v>288185.29100000003</v>
      </c>
      <c r="N141" s="356">
        <v>490691.86300000001</v>
      </c>
      <c r="O141" s="357">
        <f t="shared" si="110"/>
        <v>70.26957250222739</v>
      </c>
      <c r="P141" s="196">
        <f t="shared" ref="P141:P204" si="116">Y141-M141</f>
        <v>336087.837</v>
      </c>
      <c r="Q141" s="196">
        <f t="shared" si="108"/>
        <v>256904.30499999999</v>
      </c>
      <c r="R141" s="201">
        <f t="shared" si="111"/>
        <v>-23.56036823790205</v>
      </c>
      <c r="S141" s="358">
        <v>205830.19999999995</v>
      </c>
      <c r="T141" s="358">
        <v>441703.84299999994</v>
      </c>
      <c r="U141" s="236">
        <v>114.59622688993163</v>
      </c>
      <c r="V141" s="359">
        <f t="shared" ref="V141:V204" si="117">AR141-S141-P141-M141</f>
        <v>-353096.65499999997</v>
      </c>
      <c r="W141" s="62">
        <f t="shared" ref="W141:W204" si="118">SUM(AN141:AP141)</f>
        <v>0</v>
      </c>
      <c r="X141" s="188">
        <f t="shared" ref="X141:X181" si="119">(W141-V141)/V141*100</f>
        <v>-100</v>
      </c>
      <c r="Y141" s="356">
        <v>624273.12800000003</v>
      </c>
      <c r="Z141" s="356">
        <v>713303.76300000004</v>
      </c>
      <c r="AA141" s="357">
        <f t="shared" ref="AA141:AA172" si="120">(Z141-Y141)/Y141*100</f>
        <v>14.261487641672124</v>
      </c>
      <c r="AB141" s="63">
        <f t="shared" ref="AB141:AB204" si="121">AR141-Y141</f>
        <v>-147266.45500000002</v>
      </c>
      <c r="AC141" s="63">
        <f t="shared" ref="AC141:AC172" si="122">SUM(AK141:AP141)</f>
        <v>0</v>
      </c>
      <c r="AD141" s="64">
        <f t="shared" ref="AD141:AD194" si="123">(AC141-AB141)/AB141*100</f>
        <v>-100</v>
      </c>
      <c r="AE141" s="361">
        <v>234379.07199999999</v>
      </c>
      <c r="AF141" s="65">
        <v>121242.20400000003</v>
      </c>
      <c r="AG141" s="65">
        <v>135070.587</v>
      </c>
      <c r="AH141" s="60">
        <f t="shared" ref="AH141:AH204" si="124">AS141-AG141-AF141-AE141</f>
        <v>256904.30499999999</v>
      </c>
      <c r="AI141" s="63"/>
      <c r="AJ141" s="63"/>
      <c r="AK141" s="63"/>
      <c r="AL141" s="66"/>
      <c r="AM141" s="63"/>
      <c r="AN141" s="63"/>
      <c r="AO141" s="63"/>
      <c r="AP141" s="63"/>
      <c r="AQ141" s="67">
        <f t="shared" ref="AQ141:AQ181" si="125">(AH141-AG141)/AG141*100</f>
        <v>90.200035926400474</v>
      </c>
      <c r="AR141" s="356">
        <v>477006.67300000001</v>
      </c>
      <c r="AS141" s="356">
        <v>747596.16799999995</v>
      </c>
      <c r="AT141" s="357">
        <f t="shared" ref="AT141:AT181" si="126">(AS141-AR141)/AR141*100</f>
        <v>56.726563865071952</v>
      </c>
      <c r="AX141" s="364" t="s">
        <v>596</v>
      </c>
      <c r="BA141" s="352">
        <v>3957959.37</v>
      </c>
      <c r="BB141" s="352">
        <v>4188222.56</v>
      </c>
      <c r="BC141" s="352">
        <v>830152.049</v>
      </c>
      <c r="BD141" s="352">
        <v>752634.875</v>
      </c>
      <c r="BE141" s="352">
        <v>1202124.04</v>
      </c>
      <c r="BF141" s="367">
        <f t="shared" ref="BF141:BF204" si="127">(BE141-BD141)/BD141*100</f>
        <v>59.722075063290156</v>
      </c>
      <c r="BG141" s="355">
        <f t="shared" ref="BG141:BG177" si="128">LOGEST(BA141:BE141)*100-100</f>
        <v>-33.633173876223893</v>
      </c>
      <c r="BH141" s="365">
        <v>239248.576</v>
      </c>
      <c r="BI141" s="365">
        <v>423264.28700000001</v>
      </c>
      <c r="BJ141" s="357">
        <f t="shared" si="112"/>
        <v>76.91402560322868</v>
      </c>
      <c r="BK141" s="196">
        <f t="shared" ref="BK141:BK204" si="129">BT141-BH141</f>
        <v>189281.34499999997</v>
      </c>
      <c r="BL141" s="196">
        <f t="shared" si="109"/>
        <v>361736.72</v>
      </c>
      <c r="BM141" s="201">
        <f t="shared" si="113"/>
        <v>91.110603107770615</v>
      </c>
      <c r="BN141" s="358">
        <v>124193.11600000001</v>
      </c>
      <c r="BO141" s="358">
        <v>255236.66900000002</v>
      </c>
      <c r="BP141" s="236">
        <v>105.51595548983568</v>
      </c>
      <c r="BQ141" s="359">
        <f t="shared" ref="BQ141:BQ204" si="130">CM141-BN141-BK141-BH141</f>
        <v>-175328.66399999996</v>
      </c>
      <c r="BR141" s="62">
        <f t="shared" ref="BR141:BR204" si="131">SUM(CI141:CK141)</f>
        <v>0</v>
      </c>
      <c r="BS141" s="188">
        <f t="shared" ref="BS141:BS181" si="132">(BR141-BQ141)/BQ141*100</f>
        <v>-100</v>
      </c>
      <c r="BT141" s="365">
        <v>428529.92099999997</v>
      </c>
      <c r="BU141" s="365">
        <v>606205.82200000004</v>
      </c>
      <c r="BV141" s="357">
        <f t="shared" ref="BV141:BV172" si="133">(BU141-BT141)/BT141*100</f>
        <v>41.461725842942968</v>
      </c>
      <c r="BW141" s="63">
        <f t="shared" ref="BW141:BW204" si="134">CM141-BT141</f>
        <v>-51135.547999999952</v>
      </c>
      <c r="BX141" s="63">
        <f t="shared" ref="BX141:BX172" si="135">SUM(CF141:CK141)</f>
        <v>0</v>
      </c>
      <c r="BY141" s="64">
        <f t="shared" ref="BY141:BY194" si="136">(BX141-BW141)/BW141*100</f>
        <v>-100</v>
      </c>
      <c r="BZ141" s="365">
        <v>208380.052</v>
      </c>
      <c r="CA141" s="65">
        <v>68728.542999999976</v>
      </c>
      <c r="CB141" s="65">
        <v>146155.69200000007</v>
      </c>
      <c r="CC141" s="60">
        <f t="shared" ref="CC141:CC204" si="137">CN141-CB141-CA141-BZ141</f>
        <v>361736.72</v>
      </c>
      <c r="CD141" s="63"/>
      <c r="CE141" s="63"/>
      <c r="CF141" s="63"/>
      <c r="CG141" s="66"/>
      <c r="CH141" s="63"/>
      <c r="CI141" s="63"/>
      <c r="CJ141" s="63"/>
      <c r="CK141" s="63"/>
      <c r="CL141" s="67">
        <f t="shared" ref="CL141:CL181" si="138">(CC141-CB141)/CB141*100</f>
        <v>147.50094577226577</v>
      </c>
      <c r="CM141" s="365">
        <v>377394.37300000002</v>
      </c>
      <c r="CN141" s="365">
        <v>785001.00699999998</v>
      </c>
      <c r="CO141" s="357">
        <f t="shared" ref="CO141:CO181" si="139">(CN141-CM141)/CM141*100</f>
        <v>108.00548793556071</v>
      </c>
    </row>
    <row r="142" spans="3:93" ht="15.75" hidden="1" customHeight="1" x14ac:dyDescent="0.25">
      <c r="C142" s="350" t="s">
        <v>597</v>
      </c>
      <c r="F142" s="352">
        <v>2533643.5809999998</v>
      </c>
      <c r="G142" s="352">
        <v>3634239.45</v>
      </c>
      <c r="H142" s="353">
        <v>2883585.9759999998</v>
      </c>
      <c r="I142" s="353">
        <v>2534503.648</v>
      </c>
      <c r="J142" s="353">
        <v>1619945.656</v>
      </c>
      <c r="K142" s="367">
        <f t="shared" si="114"/>
        <v>-36.084303635612677</v>
      </c>
      <c r="L142" s="355">
        <f t="shared" si="115"/>
        <v>-11.793838485396634</v>
      </c>
      <c r="M142" s="356">
        <v>231550.15</v>
      </c>
      <c r="N142" s="356">
        <v>420316.53</v>
      </c>
      <c r="O142" s="357">
        <f t="shared" si="110"/>
        <v>81.52289255696877</v>
      </c>
      <c r="P142" s="196">
        <f t="shared" si="116"/>
        <v>1174055.017</v>
      </c>
      <c r="Q142" s="196">
        <f t="shared" si="108"/>
        <v>325286.00000000006</v>
      </c>
      <c r="R142" s="201">
        <f t="shared" si="111"/>
        <v>-72.293802650646981</v>
      </c>
      <c r="S142" s="358">
        <v>871895.55200000026</v>
      </c>
      <c r="T142" s="358">
        <v>182349.69000000003</v>
      </c>
      <c r="U142" s="236">
        <v>-79.085833207691365</v>
      </c>
      <c r="V142" s="359">
        <f t="shared" si="117"/>
        <v>-1807548.1390000002</v>
      </c>
      <c r="W142" s="62">
        <f t="shared" si="118"/>
        <v>0</v>
      </c>
      <c r="X142" s="188">
        <f t="shared" si="119"/>
        <v>-100</v>
      </c>
      <c r="Y142" s="356">
        <v>1405605.1669999999</v>
      </c>
      <c r="Z142" s="356">
        <v>863703.47</v>
      </c>
      <c r="AA142" s="357">
        <f t="shared" si="120"/>
        <v>-38.552910143080027</v>
      </c>
      <c r="AB142" s="63">
        <f t="shared" si="121"/>
        <v>-935652.58699999982</v>
      </c>
      <c r="AC142" s="63">
        <f t="shared" si="122"/>
        <v>0</v>
      </c>
      <c r="AD142" s="64">
        <f t="shared" si="123"/>
        <v>-100</v>
      </c>
      <c r="AE142" s="361">
        <v>124778.98</v>
      </c>
      <c r="AF142" s="65">
        <v>203460.98000000004</v>
      </c>
      <c r="AG142" s="65">
        <v>92076.569999999992</v>
      </c>
      <c r="AH142" s="60">
        <f t="shared" si="124"/>
        <v>325286.00000000006</v>
      </c>
      <c r="AI142" s="63"/>
      <c r="AJ142" s="63"/>
      <c r="AK142" s="63"/>
      <c r="AL142" s="66"/>
      <c r="AM142" s="63"/>
      <c r="AN142" s="63"/>
      <c r="AO142" s="63"/>
      <c r="AP142" s="63"/>
      <c r="AQ142" s="67">
        <f t="shared" si="125"/>
        <v>253.27771223450227</v>
      </c>
      <c r="AR142" s="356">
        <v>469952.58</v>
      </c>
      <c r="AS142" s="356">
        <v>745602.53</v>
      </c>
      <c r="AT142" s="357">
        <f t="shared" si="126"/>
        <v>58.654843431224492</v>
      </c>
      <c r="AX142" s="364" t="s">
        <v>597</v>
      </c>
      <c r="BA142" s="352">
        <v>851704.18</v>
      </c>
      <c r="BB142" s="352">
        <v>1374276.88</v>
      </c>
      <c r="BC142" s="352">
        <v>1037948.919</v>
      </c>
      <c r="BD142" s="352">
        <v>827439.19</v>
      </c>
      <c r="BE142" s="352">
        <v>581510.27</v>
      </c>
      <c r="BF142" s="367">
        <f t="shared" si="127"/>
        <v>-29.721691088864176</v>
      </c>
      <c r="BG142" s="355">
        <f t="shared" si="128"/>
        <v>-11.9316404676171</v>
      </c>
      <c r="BH142" s="365">
        <v>78063.820000000007</v>
      </c>
      <c r="BI142" s="365">
        <v>153707.81</v>
      </c>
      <c r="BJ142" s="357">
        <f t="shared" si="112"/>
        <v>96.900190126488795</v>
      </c>
      <c r="BK142" s="196">
        <f t="shared" si="129"/>
        <v>355815.2</v>
      </c>
      <c r="BL142" s="196">
        <f t="shared" si="109"/>
        <v>112312.32000000002</v>
      </c>
      <c r="BM142" s="201">
        <f t="shared" si="113"/>
        <v>-68.43521018776039</v>
      </c>
      <c r="BN142" s="358">
        <v>290744.53999999998</v>
      </c>
      <c r="BO142" s="358">
        <v>55148.599999999948</v>
      </c>
      <c r="BP142" s="236">
        <v>-81.031939585176744</v>
      </c>
      <c r="BQ142" s="359">
        <f t="shared" si="130"/>
        <v>-544548.58000000007</v>
      </c>
      <c r="BR142" s="62">
        <f t="shared" si="131"/>
        <v>0</v>
      </c>
      <c r="BS142" s="188">
        <f t="shared" si="132"/>
        <v>-100</v>
      </c>
      <c r="BT142" s="365">
        <v>433879.02</v>
      </c>
      <c r="BU142" s="365">
        <v>316355.81</v>
      </c>
      <c r="BV142" s="357">
        <f t="shared" si="133"/>
        <v>-27.086631199637175</v>
      </c>
      <c r="BW142" s="63">
        <f t="shared" si="134"/>
        <v>-253804.04</v>
      </c>
      <c r="BX142" s="63">
        <f t="shared" si="135"/>
        <v>0</v>
      </c>
      <c r="BY142" s="64">
        <f t="shared" si="136"/>
        <v>-100</v>
      </c>
      <c r="BZ142" s="365">
        <v>47178.33</v>
      </c>
      <c r="CA142" s="65">
        <v>75796.56</v>
      </c>
      <c r="CB142" s="65">
        <v>30732.92</v>
      </c>
      <c r="CC142" s="60">
        <f t="shared" si="137"/>
        <v>112312.32000000002</v>
      </c>
      <c r="CD142" s="63"/>
      <c r="CE142" s="63"/>
      <c r="CF142" s="63"/>
      <c r="CG142" s="66"/>
      <c r="CH142" s="63"/>
      <c r="CI142" s="63"/>
      <c r="CJ142" s="63"/>
      <c r="CK142" s="63"/>
      <c r="CL142" s="67">
        <f t="shared" si="138"/>
        <v>265.44630318238563</v>
      </c>
      <c r="CM142" s="365">
        <v>180074.98</v>
      </c>
      <c r="CN142" s="365">
        <v>266020.13</v>
      </c>
      <c r="CO142" s="357">
        <f t="shared" si="139"/>
        <v>47.727424431756141</v>
      </c>
    </row>
    <row r="143" spans="3:93" ht="15.75" hidden="1" customHeight="1" x14ac:dyDescent="0.25">
      <c r="C143" s="350" t="s">
        <v>598</v>
      </c>
      <c r="F143" s="361">
        <v>951356.59600000002</v>
      </c>
      <c r="G143" s="361">
        <v>3221934.702</v>
      </c>
      <c r="H143" s="353">
        <v>1975840.3060000001</v>
      </c>
      <c r="I143" s="353">
        <v>3319164.7170000002</v>
      </c>
      <c r="J143" s="353">
        <v>4619354.6960000005</v>
      </c>
      <c r="K143" s="367">
        <f t="shared" si="114"/>
        <v>39.172204149457407</v>
      </c>
      <c r="L143" s="355">
        <f t="shared" si="115"/>
        <v>37.574772243406443</v>
      </c>
      <c r="M143" s="356">
        <v>577049.80000000005</v>
      </c>
      <c r="N143" s="356">
        <v>597005.96400000004</v>
      </c>
      <c r="O143" s="357">
        <f t="shared" si="110"/>
        <v>3.4583087976115734</v>
      </c>
      <c r="P143" s="196">
        <f t="shared" si="116"/>
        <v>791869.48</v>
      </c>
      <c r="Q143" s="196">
        <f t="shared" si="108"/>
        <v>137329.45999999996</v>
      </c>
      <c r="R143" s="201">
        <f t="shared" si="111"/>
        <v>-82.657563718707792</v>
      </c>
      <c r="S143" s="358">
        <v>684282.76699999999</v>
      </c>
      <c r="T143" s="358">
        <v>1121348.3829999997</v>
      </c>
      <c r="U143" s="236">
        <v>63.872077023970952</v>
      </c>
      <c r="V143" s="359">
        <f t="shared" si="117"/>
        <v>-1353085.747</v>
      </c>
      <c r="W143" s="62">
        <f t="shared" si="118"/>
        <v>0</v>
      </c>
      <c r="X143" s="188">
        <f t="shared" si="119"/>
        <v>-100</v>
      </c>
      <c r="Y143" s="356">
        <v>1368919.28</v>
      </c>
      <c r="Z143" s="356">
        <v>2137722.5660000001</v>
      </c>
      <c r="AA143" s="357">
        <f t="shared" si="120"/>
        <v>56.161330856557157</v>
      </c>
      <c r="AB143" s="63">
        <f t="shared" si="121"/>
        <v>-668802.98</v>
      </c>
      <c r="AC143" s="63">
        <f t="shared" si="122"/>
        <v>0</v>
      </c>
      <c r="AD143" s="64">
        <f t="shared" si="123"/>
        <v>-100</v>
      </c>
      <c r="AE143" s="369">
        <v>351963.9</v>
      </c>
      <c r="AF143" s="65">
        <v>79502.503999999957</v>
      </c>
      <c r="AG143" s="65">
        <v>165539.56000000006</v>
      </c>
      <c r="AH143" s="60">
        <f t="shared" si="124"/>
        <v>137329.45999999996</v>
      </c>
      <c r="AI143" s="63"/>
      <c r="AJ143" s="63"/>
      <c r="AK143" s="63"/>
      <c r="AL143" s="66"/>
      <c r="AM143" s="63"/>
      <c r="AN143" s="63"/>
      <c r="AO143" s="63"/>
      <c r="AP143" s="63"/>
      <c r="AQ143" s="67">
        <f t="shared" si="125"/>
        <v>-17.041304205472144</v>
      </c>
      <c r="AR143" s="356">
        <v>700116.3</v>
      </c>
      <c r="AS143" s="356">
        <v>734335.424</v>
      </c>
      <c r="AT143" s="357">
        <f t="shared" si="126"/>
        <v>4.8876342401969435</v>
      </c>
      <c r="AX143" s="364" t="s">
        <v>598</v>
      </c>
      <c r="BA143" s="352">
        <v>701106.92</v>
      </c>
      <c r="BB143" s="352">
        <v>1175268.1499999999</v>
      </c>
      <c r="BC143" s="352">
        <v>848024.78399999999</v>
      </c>
      <c r="BD143" s="352">
        <v>1218028.1259999999</v>
      </c>
      <c r="BE143" s="352">
        <v>1188019.446</v>
      </c>
      <c r="BF143" s="367">
        <f t="shared" si="127"/>
        <v>-2.4637099389936368</v>
      </c>
      <c r="BG143" s="355">
        <f t="shared" si="128"/>
        <v>11.52183176029537</v>
      </c>
      <c r="BH143" s="365">
        <v>125278.106</v>
      </c>
      <c r="BI143" s="365">
        <v>254669.58</v>
      </c>
      <c r="BJ143" s="357">
        <f t="shared" si="112"/>
        <v>103.28338935775416</v>
      </c>
      <c r="BK143" s="196">
        <f t="shared" si="129"/>
        <v>400221.65899999999</v>
      </c>
      <c r="BL143" s="196">
        <f t="shared" si="109"/>
        <v>24543.899999999994</v>
      </c>
      <c r="BM143" s="201">
        <f t="shared" si="113"/>
        <v>-93.867423352018037</v>
      </c>
      <c r="BN143" s="358">
        <v>266562.95199999993</v>
      </c>
      <c r="BO143" s="358">
        <v>230085.66099999988</v>
      </c>
      <c r="BP143" s="236">
        <v>-13.684306362273505</v>
      </c>
      <c r="BQ143" s="359">
        <f t="shared" si="130"/>
        <v>-637835.80599999998</v>
      </c>
      <c r="BR143" s="62">
        <f t="shared" si="131"/>
        <v>0</v>
      </c>
      <c r="BS143" s="188">
        <f t="shared" si="132"/>
        <v>-100</v>
      </c>
      <c r="BT143" s="365">
        <v>525499.76500000001</v>
      </c>
      <c r="BU143" s="365">
        <v>643447.549</v>
      </c>
      <c r="BV143" s="357">
        <f t="shared" si="133"/>
        <v>22.444878543380504</v>
      </c>
      <c r="BW143" s="63">
        <f t="shared" si="134"/>
        <v>-371272.85400000005</v>
      </c>
      <c r="BX143" s="63">
        <f t="shared" si="135"/>
        <v>0</v>
      </c>
      <c r="BY143" s="64">
        <f t="shared" si="136"/>
        <v>-100</v>
      </c>
      <c r="BZ143" s="365">
        <v>133914.87</v>
      </c>
      <c r="CA143" s="65">
        <v>75958.404999999999</v>
      </c>
      <c r="CB143" s="65">
        <v>44796.304999999993</v>
      </c>
      <c r="CC143" s="60">
        <f t="shared" si="137"/>
        <v>24543.899999999994</v>
      </c>
      <c r="CD143" s="63"/>
      <c r="CE143" s="63"/>
      <c r="CF143" s="63"/>
      <c r="CG143" s="66"/>
      <c r="CH143" s="63"/>
      <c r="CI143" s="63"/>
      <c r="CJ143" s="63"/>
      <c r="CK143" s="63"/>
      <c r="CL143" s="67">
        <f t="shared" si="138"/>
        <v>-45.209989975735724</v>
      </c>
      <c r="CM143" s="365">
        <v>154226.91099999999</v>
      </c>
      <c r="CN143" s="365">
        <v>279213.48</v>
      </c>
      <c r="CO143" s="357">
        <f t="shared" si="139"/>
        <v>81.0407004780119</v>
      </c>
    </row>
    <row r="144" spans="3:93" ht="15.75" hidden="1" customHeight="1" x14ac:dyDescent="0.25">
      <c r="C144" s="350" t="s">
        <v>599</v>
      </c>
      <c r="F144" s="352">
        <v>2062619.2649999999</v>
      </c>
      <c r="G144" s="352">
        <v>1723200.9110000001</v>
      </c>
      <c r="H144" s="353">
        <v>1610476.1529999999</v>
      </c>
      <c r="I144" s="353">
        <v>2445727.8849999998</v>
      </c>
      <c r="J144" s="353">
        <v>2016229.4779999999</v>
      </c>
      <c r="K144" s="367">
        <f t="shared" si="114"/>
        <v>-17.561168993254537</v>
      </c>
      <c r="L144" s="355">
        <f t="shared" si="115"/>
        <v>3.0935275217922538</v>
      </c>
      <c r="M144" s="356">
        <v>444316.15500000003</v>
      </c>
      <c r="N144" s="356">
        <v>639088.90599999996</v>
      </c>
      <c r="O144" s="357">
        <f t="shared" si="110"/>
        <v>43.836522441998518</v>
      </c>
      <c r="P144" s="196">
        <f t="shared" si="116"/>
        <v>652838.35800000001</v>
      </c>
      <c r="Q144" s="196">
        <f t="shared" si="108"/>
        <v>61855.124000000069</v>
      </c>
      <c r="R144" s="201">
        <f t="shared" si="111"/>
        <v>-90.525200726639881</v>
      </c>
      <c r="S144" s="358">
        <v>733280.01099999994</v>
      </c>
      <c r="T144" s="358">
        <v>555125.44200000004</v>
      </c>
      <c r="U144" s="236">
        <v>-24.295571449853679</v>
      </c>
      <c r="V144" s="359">
        <f t="shared" si="117"/>
        <v>-1275473.6189999999</v>
      </c>
      <c r="W144" s="62">
        <f t="shared" si="118"/>
        <v>0</v>
      </c>
      <c r="X144" s="188">
        <f t="shared" si="119"/>
        <v>-100</v>
      </c>
      <c r="Y144" s="356">
        <v>1097154.513</v>
      </c>
      <c r="Z144" s="356">
        <v>906020.04099999997</v>
      </c>
      <c r="AA144" s="357">
        <f t="shared" si="120"/>
        <v>-17.420925652246762</v>
      </c>
      <c r="AB144" s="63">
        <f t="shared" si="121"/>
        <v>-542193.60800000001</v>
      </c>
      <c r="AC144" s="63">
        <f t="shared" si="122"/>
        <v>0</v>
      </c>
      <c r="AD144" s="64">
        <f t="shared" si="123"/>
        <v>-100</v>
      </c>
      <c r="AE144" s="361">
        <v>238635.20199999999</v>
      </c>
      <c r="AF144" s="65">
        <v>170547.07500000001</v>
      </c>
      <c r="AG144" s="65">
        <v>229906.62899999996</v>
      </c>
      <c r="AH144" s="60">
        <f t="shared" si="124"/>
        <v>61855.124000000069</v>
      </c>
      <c r="AI144" s="63"/>
      <c r="AJ144" s="63"/>
      <c r="AK144" s="63"/>
      <c r="AL144" s="66"/>
      <c r="AM144" s="63"/>
      <c r="AN144" s="63"/>
      <c r="AO144" s="63"/>
      <c r="AP144" s="63"/>
      <c r="AQ144" s="67">
        <f t="shared" si="125"/>
        <v>-73.095545670412108</v>
      </c>
      <c r="AR144" s="356">
        <v>554960.90500000003</v>
      </c>
      <c r="AS144" s="356">
        <v>700944.03</v>
      </c>
      <c r="AT144" s="357">
        <f t="shared" si="126"/>
        <v>26.305118736246836</v>
      </c>
      <c r="AX144" s="364" t="s">
        <v>599</v>
      </c>
      <c r="BA144" s="352">
        <v>1020959.1</v>
      </c>
      <c r="BB144" s="352">
        <v>1127356</v>
      </c>
      <c r="BC144" s="352">
        <v>835568.25</v>
      </c>
      <c r="BD144" s="352">
        <v>1082349.96</v>
      </c>
      <c r="BE144" s="352">
        <v>1539560.007</v>
      </c>
      <c r="BF144" s="367">
        <f t="shared" si="127"/>
        <v>42.24234895338288</v>
      </c>
      <c r="BG144" s="355">
        <f t="shared" si="128"/>
        <v>8.1205678093481737</v>
      </c>
      <c r="BH144" s="365">
        <v>233680.34</v>
      </c>
      <c r="BI144" s="365">
        <v>331552.44</v>
      </c>
      <c r="BJ144" s="357">
        <f t="shared" si="112"/>
        <v>41.882898664046799</v>
      </c>
      <c r="BK144" s="196">
        <f t="shared" si="129"/>
        <v>275750.03000000003</v>
      </c>
      <c r="BL144" s="196">
        <f t="shared" si="109"/>
        <v>47418.890000000014</v>
      </c>
      <c r="BM144" s="201">
        <f t="shared" si="113"/>
        <v>-82.803668235321666</v>
      </c>
      <c r="BN144" s="358">
        <v>238384.99999999997</v>
      </c>
      <c r="BO144" s="358">
        <v>348687.75699999981</v>
      </c>
      <c r="BP144" s="236">
        <v>46.270846320028461</v>
      </c>
      <c r="BQ144" s="359">
        <f t="shared" si="130"/>
        <v>-460059.69500000001</v>
      </c>
      <c r="BR144" s="62">
        <f t="shared" si="131"/>
        <v>0</v>
      </c>
      <c r="BS144" s="188">
        <f t="shared" si="132"/>
        <v>-100</v>
      </c>
      <c r="BT144" s="365">
        <v>509430.37</v>
      </c>
      <c r="BU144" s="365">
        <v>456721.33500000002</v>
      </c>
      <c r="BV144" s="357">
        <f t="shared" si="133"/>
        <v>-10.346661311142476</v>
      </c>
      <c r="BW144" s="63">
        <f t="shared" si="134"/>
        <v>-221674.69500000001</v>
      </c>
      <c r="BX144" s="63">
        <f t="shared" si="135"/>
        <v>0</v>
      </c>
      <c r="BY144" s="64">
        <f t="shared" si="136"/>
        <v>-100</v>
      </c>
      <c r="BZ144" s="365">
        <v>118806</v>
      </c>
      <c r="CA144" s="65">
        <v>82341.540000000008</v>
      </c>
      <c r="CB144" s="65">
        <v>130404.9</v>
      </c>
      <c r="CC144" s="60">
        <f t="shared" si="137"/>
        <v>47418.890000000014</v>
      </c>
      <c r="CD144" s="63"/>
      <c r="CE144" s="63"/>
      <c r="CF144" s="63"/>
      <c r="CG144" s="66"/>
      <c r="CH144" s="63"/>
      <c r="CI144" s="63"/>
      <c r="CJ144" s="63"/>
      <c r="CK144" s="63"/>
      <c r="CL144" s="67">
        <f t="shared" si="138"/>
        <v>-63.637186946196024</v>
      </c>
      <c r="CM144" s="365">
        <v>287755.67499999999</v>
      </c>
      <c r="CN144" s="365">
        <v>378971.33</v>
      </c>
      <c r="CO144" s="357">
        <f t="shared" si="139"/>
        <v>31.698994294378391</v>
      </c>
    </row>
    <row r="145" spans="3:93" ht="15.75" hidden="1" customHeight="1" x14ac:dyDescent="0.25">
      <c r="C145" s="350" t="s">
        <v>600</v>
      </c>
      <c r="F145" s="352">
        <v>4192454.5690000001</v>
      </c>
      <c r="G145" s="352">
        <v>6184143.9299999997</v>
      </c>
      <c r="H145" s="353">
        <v>4132200.8539999998</v>
      </c>
      <c r="I145" s="353">
        <v>2741289.1809999999</v>
      </c>
      <c r="J145" s="353">
        <v>2746553.8569999998</v>
      </c>
      <c r="K145" s="367">
        <f t="shared" si="114"/>
        <v>0.192051099040907</v>
      </c>
      <c r="L145" s="355">
        <f t="shared" si="115"/>
        <v>-15.290625050161083</v>
      </c>
      <c r="M145" s="356">
        <v>1347472.8319999999</v>
      </c>
      <c r="N145" s="356">
        <v>389700.25400000002</v>
      </c>
      <c r="O145" s="357">
        <f t="shared" si="110"/>
        <v>-71.079175420436229</v>
      </c>
      <c r="P145" s="196">
        <f t="shared" si="116"/>
        <v>331225.63800000004</v>
      </c>
      <c r="Q145" s="196">
        <f t="shared" si="108"/>
        <v>230061.60000000003</v>
      </c>
      <c r="R145" s="201">
        <f t="shared" si="111"/>
        <v>-30.542333199460842</v>
      </c>
      <c r="S145" s="358">
        <v>375655.78</v>
      </c>
      <c r="T145" s="358">
        <v>298849.37999999989</v>
      </c>
      <c r="U145" s="236">
        <v>-20.445951876475888</v>
      </c>
      <c r="V145" s="359">
        <f t="shared" si="117"/>
        <v>-425300.66100000008</v>
      </c>
      <c r="W145" s="62">
        <f t="shared" si="118"/>
        <v>0</v>
      </c>
      <c r="X145" s="188">
        <f t="shared" si="119"/>
        <v>-100</v>
      </c>
      <c r="Y145" s="356">
        <v>1678698.47</v>
      </c>
      <c r="Z145" s="356">
        <v>2061399.149</v>
      </c>
      <c r="AA145" s="357">
        <f t="shared" si="120"/>
        <v>22.797463978149693</v>
      </c>
      <c r="AB145" s="63">
        <f t="shared" si="121"/>
        <v>-49644.881000000052</v>
      </c>
      <c r="AC145" s="63">
        <f t="shared" si="122"/>
        <v>0</v>
      </c>
      <c r="AD145" s="64">
        <f t="shared" si="123"/>
        <v>-100</v>
      </c>
      <c r="AE145" s="361">
        <v>130039.662</v>
      </c>
      <c r="AF145" s="65">
        <v>145715.772</v>
      </c>
      <c r="AG145" s="65">
        <v>113944.82000000002</v>
      </c>
      <c r="AH145" s="60">
        <f t="shared" si="124"/>
        <v>230061.60000000003</v>
      </c>
      <c r="AI145" s="63"/>
      <c r="AJ145" s="63"/>
      <c r="AK145" s="63"/>
      <c r="AL145" s="66"/>
      <c r="AM145" s="63"/>
      <c r="AN145" s="63"/>
      <c r="AO145" s="63"/>
      <c r="AP145" s="63"/>
      <c r="AQ145" s="67">
        <f t="shared" si="125"/>
        <v>101.90615071400349</v>
      </c>
      <c r="AR145" s="356">
        <v>1629053.5889999999</v>
      </c>
      <c r="AS145" s="356">
        <v>619761.85400000005</v>
      </c>
      <c r="AT145" s="357">
        <f t="shared" si="126"/>
        <v>-61.955711083731572</v>
      </c>
      <c r="AX145" s="364" t="s">
        <v>600</v>
      </c>
      <c r="BA145" s="352">
        <v>645764.4</v>
      </c>
      <c r="BB145" s="352">
        <v>1029686.14</v>
      </c>
      <c r="BC145" s="352">
        <v>646311.36199999996</v>
      </c>
      <c r="BD145" s="352">
        <v>550034.71</v>
      </c>
      <c r="BE145" s="352">
        <v>950645.81599999999</v>
      </c>
      <c r="BF145" s="367">
        <f t="shared" si="127"/>
        <v>72.833786435041532</v>
      </c>
      <c r="BG145" s="355">
        <f t="shared" si="128"/>
        <v>1.4746241246335217</v>
      </c>
      <c r="BH145" s="365">
        <v>454767.09499999997</v>
      </c>
      <c r="BI145" s="365">
        <v>149202.54500000001</v>
      </c>
      <c r="BJ145" s="357">
        <f t="shared" si="112"/>
        <v>-67.191437850181302</v>
      </c>
      <c r="BK145" s="196">
        <f t="shared" si="129"/>
        <v>-164019.60499999998</v>
      </c>
      <c r="BL145" s="196">
        <f t="shared" si="109"/>
        <v>147360.20800000004</v>
      </c>
      <c r="BM145" s="201">
        <f t="shared" si="113"/>
        <v>-189.84304528717774</v>
      </c>
      <c r="BN145" s="358">
        <v>70939.179999999993</v>
      </c>
      <c r="BO145" s="358">
        <v>124920.52300000004</v>
      </c>
      <c r="BP145" s="236">
        <v>76.095245250931924</v>
      </c>
      <c r="BQ145" s="359">
        <f t="shared" si="130"/>
        <v>199554.18999999994</v>
      </c>
      <c r="BR145" s="62">
        <f t="shared" si="131"/>
        <v>0</v>
      </c>
      <c r="BS145" s="188">
        <f t="shared" si="132"/>
        <v>-100</v>
      </c>
      <c r="BT145" s="365">
        <v>290747.49</v>
      </c>
      <c r="BU145" s="365">
        <v>657791.848</v>
      </c>
      <c r="BV145" s="357">
        <f t="shared" si="133"/>
        <v>126.24162568007036</v>
      </c>
      <c r="BW145" s="63">
        <f t="shared" si="134"/>
        <v>270493.37</v>
      </c>
      <c r="BX145" s="63">
        <f t="shared" si="135"/>
        <v>0</v>
      </c>
      <c r="BY145" s="64">
        <f t="shared" si="136"/>
        <v>-100</v>
      </c>
      <c r="BZ145" s="365">
        <v>45700.675000000003</v>
      </c>
      <c r="CA145" s="65">
        <v>43555.06</v>
      </c>
      <c r="CB145" s="65">
        <v>59946.810000000012</v>
      </c>
      <c r="CC145" s="60">
        <f t="shared" si="137"/>
        <v>147360.20800000004</v>
      </c>
      <c r="CD145" s="63"/>
      <c r="CE145" s="63"/>
      <c r="CF145" s="63"/>
      <c r="CG145" s="66"/>
      <c r="CH145" s="63"/>
      <c r="CI145" s="63"/>
      <c r="CJ145" s="63"/>
      <c r="CK145" s="63"/>
      <c r="CL145" s="67">
        <f t="shared" si="138"/>
        <v>145.81826455819754</v>
      </c>
      <c r="CM145" s="365">
        <v>561240.86</v>
      </c>
      <c r="CN145" s="365">
        <v>296562.75300000003</v>
      </c>
      <c r="CO145" s="357">
        <f t="shared" si="139"/>
        <v>-47.159450757024352</v>
      </c>
    </row>
    <row r="146" spans="3:93" ht="15.75" hidden="1" customHeight="1" x14ac:dyDescent="0.25">
      <c r="C146" s="350" t="s">
        <v>601</v>
      </c>
      <c r="F146" s="352">
        <v>1624118.73</v>
      </c>
      <c r="G146" s="352">
        <v>1023921.937</v>
      </c>
      <c r="H146" s="353">
        <v>619101.32999999996</v>
      </c>
      <c r="I146" s="353">
        <v>1046145.468</v>
      </c>
      <c r="J146" s="353">
        <v>574024.78399999999</v>
      </c>
      <c r="K146" s="367">
        <f t="shared" si="114"/>
        <v>-45.129544450695839</v>
      </c>
      <c r="L146" s="355">
        <f t="shared" si="115"/>
        <v>-18.605493036123704</v>
      </c>
      <c r="M146" s="356">
        <v>884.8</v>
      </c>
      <c r="N146" s="356">
        <v>294063.71999999997</v>
      </c>
      <c r="O146" s="357">
        <f t="shared" si="110"/>
        <v>33135.049728752259</v>
      </c>
      <c r="P146" s="196">
        <f t="shared" si="116"/>
        <v>839687.72</v>
      </c>
      <c r="Q146" s="196">
        <f t="shared" si="108"/>
        <v>289159.66899999999</v>
      </c>
      <c r="R146" s="201">
        <f t="shared" si="111"/>
        <v>-65.563427675231452</v>
      </c>
      <c r="S146" s="358">
        <v>15746.719999999972</v>
      </c>
      <c r="T146" s="358">
        <v>169085.00999999998</v>
      </c>
      <c r="U146" s="236">
        <v>973.77923783492872</v>
      </c>
      <c r="V146" s="359">
        <f t="shared" si="117"/>
        <v>-809904.74</v>
      </c>
      <c r="W146" s="62">
        <f t="shared" si="118"/>
        <v>0</v>
      </c>
      <c r="X146" s="188">
        <f t="shared" si="119"/>
        <v>-100</v>
      </c>
      <c r="Y146" s="356">
        <v>840572.52</v>
      </c>
      <c r="Z146" s="356">
        <v>116114.21400000001</v>
      </c>
      <c r="AA146" s="357">
        <f t="shared" si="120"/>
        <v>-86.18629431283334</v>
      </c>
      <c r="AB146" s="63">
        <f t="shared" si="121"/>
        <v>-794158.02</v>
      </c>
      <c r="AC146" s="63">
        <f t="shared" si="122"/>
        <v>0</v>
      </c>
      <c r="AD146" s="64">
        <f t="shared" si="123"/>
        <v>-100</v>
      </c>
      <c r="AE146" s="361">
        <v>248339.66</v>
      </c>
      <c r="AF146" s="65">
        <v>0</v>
      </c>
      <c r="AG146" s="65">
        <v>45724.059999999969</v>
      </c>
      <c r="AH146" s="60">
        <f t="shared" si="124"/>
        <v>289159.66899999999</v>
      </c>
      <c r="AI146" s="63"/>
      <c r="AJ146" s="63"/>
      <c r="AK146" s="63"/>
      <c r="AL146" s="66"/>
      <c r="AM146" s="63"/>
      <c r="AN146" s="63"/>
      <c r="AO146" s="63"/>
      <c r="AP146" s="63"/>
      <c r="AQ146" s="67">
        <f t="shared" si="125"/>
        <v>532.40156057882916</v>
      </c>
      <c r="AR146" s="356">
        <v>46414.5</v>
      </c>
      <c r="AS146" s="356">
        <v>583223.38899999997</v>
      </c>
      <c r="AT146" s="357">
        <f t="shared" si="126"/>
        <v>1156.5542858373999</v>
      </c>
      <c r="AX146" s="364" t="s">
        <v>601</v>
      </c>
      <c r="BA146" s="352">
        <v>1973276.9</v>
      </c>
      <c r="BB146" s="352">
        <v>1174071.78</v>
      </c>
      <c r="BC146" s="352">
        <v>794144.82</v>
      </c>
      <c r="BD146" s="352">
        <v>1519264.665</v>
      </c>
      <c r="BE146" s="352">
        <v>580240.821</v>
      </c>
      <c r="BF146" s="367">
        <f t="shared" si="127"/>
        <v>-61.807785413083373</v>
      </c>
      <c r="BG146" s="355">
        <f t="shared" si="128"/>
        <v>-19.669970180039613</v>
      </c>
      <c r="BH146" s="365">
        <v>3.2810000000000001</v>
      </c>
      <c r="BI146" s="365">
        <v>381955.2</v>
      </c>
      <c r="BJ146" s="357">
        <f t="shared" si="112"/>
        <v>11641326.394391954</v>
      </c>
      <c r="BK146" s="196">
        <f t="shared" si="129"/>
        <v>1376331.9029999999</v>
      </c>
      <c r="BL146" s="196">
        <f t="shared" si="109"/>
        <v>393295.73</v>
      </c>
      <c r="BM146" s="201">
        <f t="shared" si="113"/>
        <v>-71.424354173384302</v>
      </c>
      <c r="BN146" s="358">
        <v>30636.715000000084</v>
      </c>
      <c r="BO146" s="358">
        <v>54988.92</v>
      </c>
      <c r="BP146" s="236">
        <v>79.486997871670795</v>
      </c>
      <c r="BQ146" s="359">
        <f t="shared" si="130"/>
        <v>-1386964.318</v>
      </c>
      <c r="BR146" s="62">
        <f t="shared" si="131"/>
        <v>0</v>
      </c>
      <c r="BS146" s="188">
        <f t="shared" si="132"/>
        <v>-100</v>
      </c>
      <c r="BT146" s="365">
        <v>1376335.1839999999</v>
      </c>
      <c r="BU146" s="365">
        <v>67076.900999999998</v>
      </c>
      <c r="BV146" s="357">
        <f t="shared" si="133"/>
        <v>-95.126412389963278</v>
      </c>
      <c r="BW146" s="63">
        <f t="shared" si="134"/>
        <v>-1356327.6029999999</v>
      </c>
      <c r="BX146" s="63">
        <f t="shared" si="135"/>
        <v>0</v>
      </c>
      <c r="BY146" s="64">
        <f t="shared" si="136"/>
        <v>-100</v>
      </c>
      <c r="BZ146" s="365">
        <v>308796</v>
      </c>
      <c r="CA146" s="65">
        <v>0</v>
      </c>
      <c r="CB146" s="65">
        <v>73159.200000000012</v>
      </c>
      <c r="CC146" s="60">
        <f t="shared" si="137"/>
        <v>393295.73</v>
      </c>
      <c r="CD146" s="63"/>
      <c r="CE146" s="63"/>
      <c r="CF146" s="63"/>
      <c r="CG146" s="66"/>
      <c r="CH146" s="63"/>
      <c r="CI146" s="63"/>
      <c r="CJ146" s="63"/>
      <c r="CK146" s="63"/>
      <c r="CL146" s="67">
        <f t="shared" si="138"/>
        <v>437.58888834213599</v>
      </c>
      <c r="CM146" s="365">
        <v>20007.580999999998</v>
      </c>
      <c r="CN146" s="365">
        <v>775250.93</v>
      </c>
      <c r="CO146" s="357">
        <f t="shared" si="139"/>
        <v>3774.7859123999056</v>
      </c>
    </row>
    <row r="147" spans="3:93" ht="15.75" hidden="1" customHeight="1" x14ac:dyDescent="0.25">
      <c r="C147" s="350" t="s">
        <v>602</v>
      </c>
      <c r="F147" s="352">
        <v>1240412.034</v>
      </c>
      <c r="G147" s="352">
        <v>3324858.469</v>
      </c>
      <c r="H147" s="353">
        <v>4921031.6720000003</v>
      </c>
      <c r="I147" s="353">
        <v>3855901.923</v>
      </c>
      <c r="J147" s="353">
        <v>3933275.6009999998</v>
      </c>
      <c r="K147" s="367">
        <f t="shared" si="114"/>
        <v>2.0066298247493011</v>
      </c>
      <c r="L147" s="355">
        <f t="shared" si="115"/>
        <v>27.841825362246553</v>
      </c>
      <c r="M147" s="356">
        <v>810474.53</v>
      </c>
      <c r="N147" s="356">
        <v>529970.10900000005</v>
      </c>
      <c r="O147" s="357">
        <f t="shared" si="110"/>
        <v>-34.60989958561683</v>
      </c>
      <c r="P147" s="196">
        <f t="shared" si="116"/>
        <v>1309519.453</v>
      </c>
      <c r="Q147" s="196">
        <f t="shared" si="108"/>
        <v>42058.829999999987</v>
      </c>
      <c r="R147" s="201">
        <f t="shared" si="111"/>
        <v>-96.788224115063983</v>
      </c>
      <c r="S147" s="358">
        <v>878947.39999999991</v>
      </c>
      <c r="T147" s="358">
        <v>783298.50999999896</v>
      </c>
      <c r="U147" s="236">
        <v>-10.88220865093872</v>
      </c>
      <c r="V147" s="359">
        <f t="shared" si="117"/>
        <v>-1457399.683</v>
      </c>
      <c r="W147" s="62">
        <f t="shared" si="118"/>
        <v>0</v>
      </c>
      <c r="X147" s="188">
        <f t="shared" si="119"/>
        <v>-100</v>
      </c>
      <c r="Y147" s="356">
        <v>2119993.983</v>
      </c>
      <c r="Z147" s="356">
        <v>2300250.9610000001</v>
      </c>
      <c r="AA147" s="357">
        <f t="shared" si="120"/>
        <v>8.5027117739701676</v>
      </c>
      <c r="AB147" s="63">
        <f t="shared" si="121"/>
        <v>-578452.28300000005</v>
      </c>
      <c r="AC147" s="63">
        <f t="shared" si="122"/>
        <v>0</v>
      </c>
      <c r="AD147" s="64">
        <f t="shared" si="123"/>
        <v>-100</v>
      </c>
      <c r="AE147" s="361">
        <v>183453.31899999999</v>
      </c>
      <c r="AF147" s="65">
        <v>296622.33999999997</v>
      </c>
      <c r="AG147" s="65">
        <v>49894.450000000099</v>
      </c>
      <c r="AH147" s="60">
        <f t="shared" si="124"/>
        <v>42058.829999999987</v>
      </c>
      <c r="AI147" s="63"/>
      <c r="AJ147" s="63"/>
      <c r="AK147" s="63"/>
      <c r="AL147" s="66"/>
      <c r="AM147" s="63"/>
      <c r="AN147" s="63"/>
      <c r="AO147" s="63"/>
      <c r="AP147" s="63"/>
      <c r="AQ147" s="67">
        <f t="shared" si="125"/>
        <v>-15.704391971451928</v>
      </c>
      <c r="AR147" s="356">
        <v>1541541.7</v>
      </c>
      <c r="AS147" s="356">
        <v>572028.93900000001</v>
      </c>
      <c r="AT147" s="357">
        <f t="shared" si="126"/>
        <v>-62.892412251968267</v>
      </c>
      <c r="AX147" s="364" t="s">
        <v>602</v>
      </c>
      <c r="BA147" s="352">
        <v>557024</v>
      </c>
      <c r="BB147" s="352">
        <v>1840190.92</v>
      </c>
      <c r="BC147" s="352">
        <v>2476708.0099999998</v>
      </c>
      <c r="BD147" s="352">
        <v>1648718.7339999999</v>
      </c>
      <c r="BE147" s="352">
        <v>1690075.29</v>
      </c>
      <c r="BF147" s="367">
        <f t="shared" si="127"/>
        <v>2.5084057788112757</v>
      </c>
      <c r="BG147" s="355">
        <f t="shared" si="128"/>
        <v>23.490855089571582</v>
      </c>
      <c r="BH147" s="365">
        <v>333759.17</v>
      </c>
      <c r="BI147" s="365">
        <v>276817.67200000002</v>
      </c>
      <c r="BJ147" s="357">
        <f t="shared" si="112"/>
        <v>-17.060654243597252</v>
      </c>
      <c r="BK147" s="196">
        <f t="shared" si="129"/>
        <v>579213.26399999997</v>
      </c>
      <c r="BL147" s="196">
        <f t="shared" si="109"/>
        <v>21694.680000000008</v>
      </c>
      <c r="BM147" s="201">
        <f t="shared" si="113"/>
        <v>-96.254457321958014</v>
      </c>
      <c r="BN147" s="358">
        <v>371039.6</v>
      </c>
      <c r="BO147" s="358">
        <v>314347.78999999986</v>
      </c>
      <c r="BP147" s="236">
        <v>-15.279180443273471</v>
      </c>
      <c r="BQ147" s="359">
        <f t="shared" si="130"/>
        <v>-650616.74399999995</v>
      </c>
      <c r="BR147" s="62">
        <f t="shared" si="131"/>
        <v>0</v>
      </c>
      <c r="BS147" s="188">
        <f t="shared" si="132"/>
        <v>-100</v>
      </c>
      <c r="BT147" s="365">
        <v>912972.43400000001</v>
      </c>
      <c r="BU147" s="365">
        <v>966135.67</v>
      </c>
      <c r="BV147" s="357">
        <f t="shared" si="133"/>
        <v>5.8230932304359184</v>
      </c>
      <c r="BW147" s="63">
        <f t="shared" si="134"/>
        <v>-279577.14399999997</v>
      </c>
      <c r="BX147" s="63">
        <f t="shared" si="135"/>
        <v>0</v>
      </c>
      <c r="BY147" s="64">
        <f t="shared" si="136"/>
        <v>-100</v>
      </c>
      <c r="BZ147" s="365">
        <v>88443.313999999998</v>
      </c>
      <c r="CA147" s="65">
        <v>163490.94799999997</v>
      </c>
      <c r="CB147" s="65">
        <v>24883.410000000047</v>
      </c>
      <c r="CC147" s="60">
        <f t="shared" si="137"/>
        <v>21694.680000000008</v>
      </c>
      <c r="CD147" s="63"/>
      <c r="CE147" s="63"/>
      <c r="CF147" s="63"/>
      <c r="CG147" s="66"/>
      <c r="CH147" s="63"/>
      <c r="CI147" s="63"/>
      <c r="CJ147" s="63"/>
      <c r="CK147" s="63"/>
      <c r="CL147" s="67">
        <f t="shared" si="138"/>
        <v>-12.814682553556903</v>
      </c>
      <c r="CM147" s="365">
        <v>633395.29</v>
      </c>
      <c r="CN147" s="365">
        <v>298512.35200000001</v>
      </c>
      <c r="CO147" s="357">
        <f t="shared" si="139"/>
        <v>-52.871081185336891</v>
      </c>
    </row>
    <row r="148" spans="3:93" ht="15.75" hidden="1" customHeight="1" x14ac:dyDescent="0.25">
      <c r="C148" s="350" t="s">
        <v>603</v>
      </c>
      <c r="F148" s="361">
        <v>2282653.1579999998</v>
      </c>
      <c r="G148" s="361">
        <v>2897947.7089999998</v>
      </c>
      <c r="H148" s="353">
        <v>1945202.577</v>
      </c>
      <c r="I148" s="353">
        <v>1824143.33</v>
      </c>
      <c r="J148" s="353">
        <v>1801797.32</v>
      </c>
      <c r="K148" s="367">
        <f t="shared" si="114"/>
        <v>-1.2250139357196239</v>
      </c>
      <c r="L148" s="355">
        <f t="shared" si="115"/>
        <v>-8.9353037259080992</v>
      </c>
      <c r="M148" s="356">
        <v>464507.42700000003</v>
      </c>
      <c r="N148" s="356">
        <v>438071.41399999999</v>
      </c>
      <c r="O148" s="357">
        <f t="shared" si="110"/>
        <v>-5.6911927481409323</v>
      </c>
      <c r="P148" s="196">
        <f t="shared" si="116"/>
        <v>532958.83299999998</v>
      </c>
      <c r="Q148" s="196">
        <f t="shared" si="108"/>
        <v>116903.98999999999</v>
      </c>
      <c r="R148" s="201">
        <f t="shared" si="111"/>
        <v>-78.065099448309553</v>
      </c>
      <c r="S148" s="358">
        <v>346793.44999999995</v>
      </c>
      <c r="T148" s="358">
        <v>452256.39799999999</v>
      </c>
      <c r="U148" s="236">
        <v>30.410882327794841</v>
      </c>
      <c r="V148" s="359">
        <f t="shared" si="117"/>
        <v>-677796.89999999991</v>
      </c>
      <c r="W148" s="62">
        <f t="shared" si="118"/>
        <v>0</v>
      </c>
      <c r="X148" s="188">
        <f t="shared" si="119"/>
        <v>-100</v>
      </c>
      <c r="Y148" s="356">
        <v>997466.26</v>
      </c>
      <c r="Z148" s="356">
        <v>921784</v>
      </c>
      <c r="AA148" s="357">
        <f t="shared" si="120"/>
        <v>-7.587450627152041</v>
      </c>
      <c r="AB148" s="63">
        <f t="shared" si="121"/>
        <v>-331003.44999999995</v>
      </c>
      <c r="AC148" s="63">
        <f t="shared" si="122"/>
        <v>0</v>
      </c>
      <c r="AD148" s="64">
        <f t="shared" si="123"/>
        <v>-100</v>
      </c>
      <c r="AE148" s="369">
        <v>167273.234</v>
      </c>
      <c r="AF148" s="65">
        <v>141860.44</v>
      </c>
      <c r="AG148" s="65">
        <v>128937.73999999999</v>
      </c>
      <c r="AH148" s="60">
        <f t="shared" si="124"/>
        <v>116903.98999999999</v>
      </c>
      <c r="AI148" s="63"/>
      <c r="AJ148" s="63"/>
      <c r="AK148" s="63"/>
      <c r="AL148" s="66"/>
      <c r="AM148" s="63"/>
      <c r="AN148" s="63"/>
      <c r="AO148" s="63"/>
      <c r="AP148" s="63"/>
      <c r="AQ148" s="67">
        <f t="shared" si="125"/>
        <v>-9.3329928072261854</v>
      </c>
      <c r="AR148" s="356">
        <v>666462.81000000006</v>
      </c>
      <c r="AS148" s="356">
        <v>554975.40399999998</v>
      </c>
      <c r="AT148" s="357">
        <f t="shared" si="126"/>
        <v>-16.728226140630422</v>
      </c>
      <c r="AX148" s="364" t="s">
        <v>603</v>
      </c>
      <c r="BA148" s="352">
        <v>946151.32</v>
      </c>
      <c r="BB148" s="352">
        <v>739102.3</v>
      </c>
      <c r="BC148" s="352">
        <v>520065.10200000001</v>
      </c>
      <c r="BD148" s="352">
        <v>372096.48100000003</v>
      </c>
      <c r="BE148" s="352">
        <v>379969.95299999998</v>
      </c>
      <c r="BF148" s="367">
        <f t="shared" si="127"/>
        <v>2.1159759368968474</v>
      </c>
      <c r="BG148" s="355">
        <f t="shared" si="128"/>
        <v>-22.204794559975497</v>
      </c>
      <c r="BH148" s="365">
        <v>57875.491000000002</v>
      </c>
      <c r="BI148" s="365">
        <v>85317.438999999998</v>
      </c>
      <c r="BJ148" s="357">
        <f t="shared" si="112"/>
        <v>47.415490608969513</v>
      </c>
      <c r="BK148" s="196">
        <f t="shared" si="129"/>
        <v>106021.02299999999</v>
      </c>
      <c r="BL148" s="196">
        <f t="shared" si="109"/>
        <v>10117.479999999989</v>
      </c>
      <c r="BM148" s="201">
        <f t="shared" si="113"/>
        <v>-90.457100192289246</v>
      </c>
      <c r="BN148" s="358">
        <v>48142.527000000002</v>
      </c>
      <c r="BO148" s="358">
        <v>126901.19799999999</v>
      </c>
      <c r="BP148" s="236">
        <v>163.59480049728171</v>
      </c>
      <c r="BQ148" s="359">
        <f t="shared" si="130"/>
        <v>-118800.93599999999</v>
      </c>
      <c r="BR148" s="62">
        <f t="shared" si="131"/>
        <v>0</v>
      </c>
      <c r="BS148" s="188">
        <f t="shared" si="132"/>
        <v>-100</v>
      </c>
      <c r="BT148" s="365">
        <v>163896.514</v>
      </c>
      <c r="BU148" s="365">
        <v>127464.955</v>
      </c>
      <c r="BV148" s="357">
        <f t="shared" si="133"/>
        <v>-22.228391630098976</v>
      </c>
      <c r="BW148" s="63">
        <f t="shared" si="134"/>
        <v>-70658.409</v>
      </c>
      <c r="BX148" s="63">
        <f t="shared" si="135"/>
        <v>0</v>
      </c>
      <c r="BY148" s="64">
        <f t="shared" si="136"/>
        <v>-100</v>
      </c>
      <c r="BZ148" s="365">
        <v>57594.355000000003</v>
      </c>
      <c r="CA148" s="65">
        <v>22596.063999999991</v>
      </c>
      <c r="CB148" s="65">
        <v>5127.0200000000041</v>
      </c>
      <c r="CC148" s="60">
        <f t="shared" si="137"/>
        <v>10117.479999999989</v>
      </c>
      <c r="CD148" s="63"/>
      <c r="CE148" s="63"/>
      <c r="CF148" s="63"/>
      <c r="CG148" s="66"/>
      <c r="CH148" s="63"/>
      <c r="CI148" s="63"/>
      <c r="CJ148" s="63"/>
      <c r="CK148" s="63"/>
      <c r="CL148" s="67">
        <f t="shared" si="138"/>
        <v>97.33646445693563</v>
      </c>
      <c r="CM148" s="365">
        <v>93238.104999999996</v>
      </c>
      <c r="CN148" s="365">
        <v>95434.918999999994</v>
      </c>
      <c r="CO148" s="357">
        <f t="shared" si="139"/>
        <v>2.3561332568910518</v>
      </c>
    </row>
    <row r="149" spans="3:93" ht="15.75" hidden="1" customHeight="1" x14ac:dyDescent="0.25">
      <c r="C149" s="350" t="s">
        <v>604</v>
      </c>
      <c r="F149" s="361">
        <v>957763.13199999998</v>
      </c>
      <c r="G149" s="361">
        <v>989004.21</v>
      </c>
      <c r="H149" s="353">
        <v>1630294.5519999999</v>
      </c>
      <c r="I149" s="353">
        <v>1885172.79</v>
      </c>
      <c r="J149" s="353">
        <v>1911186.1240000001</v>
      </c>
      <c r="K149" s="367">
        <f t="shared" si="114"/>
        <v>1.3798912300235371</v>
      </c>
      <c r="L149" s="355">
        <f t="shared" si="115"/>
        <v>22.468465390042098</v>
      </c>
      <c r="M149" s="356">
        <v>463926.54</v>
      </c>
      <c r="N149" s="356">
        <v>398229.34</v>
      </c>
      <c r="O149" s="357">
        <f t="shared" si="110"/>
        <v>-14.161121284417129</v>
      </c>
      <c r="P149" s="196">
        <f t="shared" si="116"/>
        <v>374388.96</v>
      </c>
      <c r="Q149" s="196">
        <f t="shared" si="108"/>
        <v>153651.60999999993</v>
      </c>
      <c r="R149" s="201">
        <f t="shared" si="111"/>
        <v>-58.959364079539121</v>
      </c>
      <c r="S149" s="358">
        <v>439910.15999999992</v>
      </c>
      <c r="T149" s="358">
        <v>407749.31000000006</v>
      </c>
      <c r="U149" s="236">
        <v>-7.3107768186122062</v>
      </c>
      <c r="V149" s="359">
        <f t="shared" si="117"/>
        <v>-616980.17999999993</v>
      </c>
      <c r="W149" s="62">
        <f t="shared" si="118"/>
        <v>0</v>
      </c>
      <c r="X149" s="188">
        <f t="shared" si="119"/>
        <v>-100</v>
      </c>
      <c r="Y149" s="356">
        <v>838315.5</v>
      </c>
      <c r="Z149" s="356">
        <v>1028694.9129999999</v>
      </c>
      <c r="AA149" s="357">
        <f t="shared" si="120"/>
        <v>22.709757006759382</v>
      </c>
      <c r="AB149" s="63">
        <f t="shared" si="121"/>
        <v>-177070.02000000002</v>
      </c>
      <c r="AC149" s="63">
        <f t="shared" si="122"/>
        <v>0</v>
      </c>
      <c r="AD149" s="64">
        <f t="shared" si="123"/>
        <v>-100</v>
      </c>
      <c r="AE149" s="369">
        <v>28204.76</v>
      </c>
      <c r="AF149" s="65">
        <v>136042.69</v>
      </c>
      <c r="AG149" s="65">
        <v>233981.89</v>
      </c>
      <c r="AH149" s="60">
        <f t="shared" si="124"/>
        <v>153651.60999999993</v>
      </c>
      <c r="AI149" s="63"/>
      <c r="AJ149" s="63"/>
      <c r="AK149" s="63"/>
      <c r="AL149" s="66"/>
      <c r="AM149" s="63"/>
      <c r="AN149" s="63"/>
      <c r="AO149" s="63"/>
      <c r="AP149" s="63"/>
      <c r="AQ149" s="67">
        <f t="shared" si="125"/>
        <v>-34.33183653657985</v>
      </c>
      <c r="AR149" s="356">
        <v>661245.48</v>
      </c>
      <c r="AS149" s="356">
        <v>551880.94999999995</v>
      </c>
      <c r="AT149" s="357">
        <f t="shared" si="126"/>
        <v>-16.539172411431839</v>
      </c>
      <c r="AX149" s="364" t="s">
        <v>604</v>
      </c>
      <c r="BA149" s="352">
        <v>225709.75</v>
      </c>
      <c r="BB149" s="352">
        <v>254561.92800000001</v>
      </c>
      <c r="BC149" s="352">
        <v>426446.609</v>
      </c>
      <c r="BD149" s="352">
        <v>449948.71399999998</v>
      </c>
      <c r="BE149" s="352">
        <v>281942.72899999999</v>
      </c>
      <c r="BF149" s="367">
        <f t="shared" si="127"/>
        <v>-37.338918808422235</v>
      </c>
      <c r="BG149" s="355">
        <f t="shared" si="128"/>
        <v>10.677431582272561</v>
      </c>
      <c r="BH149" s="365">
        <v>61871.241000000002</v>
      </c>
      <c r="BI149" s="365">
        <v>34873.605000000003</v>
      </c>
      <c r="BJ149" s="357">
        <f t="shared" si="112"/>
        <v>-43.635193934448473</v>
      </c>
      <c r="BK149" s="196">
        <f t="shared" si="129"/>
        <v>91863.56</v>
      </c>
      <c r="BL149" s="196">
        <f t="shared" si="109"/>
        <v>31565.859999999993</v>
      </c>
      <c r="BM149" s="201">
        <f t="shared" si="113"/>
        <v>-65.638322747344006</v>
      </c>
      <c r="BN149" s="358">
        <v>159769.07999999996</v>
      </c>
      <c r="BO149" s="358">
        <v>71835.535999999993</v>
      </c>
      <c r="BP149" s="236">
        <v>-55.037898446933532</v>
      </c>
      <c r="BQ149" s="359">
        <f t="shared" si="130"/>
        <v>-203977.29199999996</v>
      </c>
      <c r="BR149" s="62">
        <f t="shared" si="131"/>
        <v>0</v>
      </c>
      <c r="BS149" s="188">
        <f t="shared" si="132"/>
        <v>-100</v>
      </c>
      <c r="BT149" s="365">
        <v>153734.80100000001</v>
      </c>
      <c r="BU149" s="365">
        <v>155855.59</v>
      </c>
      <c r="BV149" s="357">
        <f t="shared" si="133"/>
        <v>1.3795113313347898</v>
      </c>
      <c r="BW149" s="63">
        <f t="shared" si="134"/>
        <v>-44208.212</v>
      </c>
      <c r="BX149" s="63">
        <f t="shared" si="135"/>
        <v>0</v>
      </c>
      <c r="BY149" s="64">
        <f t="shared" si="136"/>
        <v>-100</v>
      </c>
      <c r="BZ149" s="365">
        <v>1294.903</v>
      </c>
      <c r="CA149" s="65">
        <v>12815.905999999999</v>
      </c>
      <c r="CB149" s="65">
        <v>20762.796000000006</v>
      </c>
      <c r="CC149" s="60">
        <f t="shared" si="137"/>
        <v>31565.859999999993</v>
      </c>
      <c r="CD149" s="63"/>
      <c r="CE149" s="63"/>
      <c r="CF149" s="63"/>
      <c r="CG149" s="66"/>
      <c r="CH149" s="63"/>
      <c r="CI149" s="63"/>
      <c r="CJ149" s="63"/>
      <c r="CK149" s="63"/>
      <c r="CL149" s="67">
        <f t="shared" si="138"/>
        <v>52.030872913262669</v>
      </c>
      <c r="CM149" s="365">
        <v>109526.58900000001</v>
      </c>
      <c r="CN149" s="365">
        <v>66439.464999999997</v>
      </c>
      <c r="CO149" s="357">
        <f t="shared" si="139"/>
        <v>-39.339419216278166</v>
      </c>
    </row>
    <row r="150" spans="3:93" ht="15.75" hidden="1" customHeight="1" x14ac:dyDescent="0.25">
      <c r="C150" s="350" t="s">
        <v>605</v>
      </c>
      <c r="F150" s="352">
        <v>383509.53399999999</v>
      </c>
      <c r="G150" s="352">
        <v>773411.71900000004</v>
      </c>
      <c r="H150" s="353">
        <v>693613.77300000004</v>
      </c>
      <c r="I150" s="353">
        <v>867505.31</v>
      </c>
      <c r="J150" s="353">
        <v>1135654.926</v>
      </c>
      <c r="K150" s="367">
        <f t="shared" si="114"/>
        <v>30.910429355181691</v>
      </c>
      <c r="L150" s="355">
        <f t="shared" si="115"/>
        <v>25.684055020672545</v>
      </c>
      <c r="M150" s="356">
        <v>349180.14</v>
      </c>
      <c r="N150" s="356">
        <v>417373.23</v>
      </c>
      <c r="O150" s="357">
        <f t="shared" si="110"/>
        <v>19.529486986287353</v>
      </c>
      <c r="P150" s="196">
        <f t="shared" si="116"/>
        <v>-37037.109999999986</v>
      </c>
      <c r="Q150" s="196">
        <f t="shared" si="108"/>
        <v>0</v>
      </c>
      <c r="R150" s="201">
        <f t="shared" si="111"/>
        <v>-100</v>
      </c>
      <c r="S150" s="358">
        <v>379374.94999999995</v>
      </c>
      <c r="T150" s="358">
        <v>405133.946</v>
      </c>
      <c r="U150" s="236">
        <v>6.7898515703264133</v>
      </c>
      <c r="V150" s="359">
        <f t="shared" si="117"/>
        <v>-231274.88</v>
      </c>
      <c r="W150" s="62">
        <f t="shared" si="118"/>
        <v>0</v>
      </c>
      <c r="X150" s="188">
        <f t="shared" si="119"/>
        <v>-100</v>
      </c>
      <c r="Y150" s="356">
        <v>312143.03000000003</v>
      </c>
      <c r="Z150" s="356">
        <v>621508.78</v>
      </c>
      <c r="AA150" s="357">
        <f t="shared" si="120"/>
        <v>99.110254039630476</v>
      </c>
      <c r="AB150" s="63">
        <f t="shared" si="121"/>
        <v>148100.06999999995</v>
      </c>
      <c r="AC150" s="63">
        <f t="shared" si="122"/>
        <v>0</v>
      </c>
      <c r="AD150" s="64">
        <f t="shared" si="123"/>
        <v>-100</v>
      </c>
      <c r="AE150" s="361">
        <v>120295.63</v>
      </c>
      <c r="AF150" s="65">
        <v>166389.71999999997</v>
      </c>
      <c r="AG150" s="65">
        <v>130687.88</v>
      </c>
      <c r="AH150" s="60">
        <f t="shared" si="124"/>
        <v>0</v>
      </c>
      <c r="AI150" s="63"/>
      <c r="AJ150" s="63"/>
      <c r="AK150" s="63"/>
      <c r="AL150" s="66"/>
      <c r="AM150" s="63"/>
      <c r="AN150" s="63"/>
      <c r="AO150" s="63"/>
      <c r="AP150" s="63"/>
      <c r="AQ150" s="67">
        <f t="shared" si="125"/>
        <v>-100</v>
      </c>
      <c r="AR150" s="356">
        <v>460243.1</v>
      </c>
      <c r="AS150" s="356">
        <v>417373.23</v>
      </c>
      <c r="AT150" s="357">
        <f t="shared" si="126"/>
        <v>-9.3146143853107191</v>
      </c>
      <c r="AX150" s="364" t="s">
        <v>605</v>
      </c>
      <c r="BA150" s="352">
        <v>205106</v>
      </c>
      <c r="BB150" s="352">
        <v>401677</v>
      </c>
      <c r="BC150" s="352">
        <v>96994.834000000003</v>
      </c>
      <c r="BD150" s="352">
        <v>368861.11099999998</v>
      </c>
      <c r="BE150" s="352">
        <v>724443.62100000004</v>
      </c>
      <c r="BF150" s="367">
        <f t="shared" si="127"/>
        <v>96.400108169711629</v>
      </c>
      <c r="BG150" s="355">
        <f t="shared" si="128"/>
        <v>27.615620375671909</v>
      </c>
      <c r="BH150" s="365">
        <v>217421.2</v>
      </c>
      <c r="BI150" s="365">
        <v>186633.79</v>
      </c>
      <c r="BJ150" s="357">
        <f t="shared" si="112"/>
        <v>-14.160261280868655</v>
      </c>
      <c r="BK150" s="196">
        <f t="shared" si="129"/>
        <v>-121576.73400000001</v>
      </c>
      <c r="BL150" s="196">
        <f t="shared" si="109"/>
        <v>0</v>
      </c>
      <c r="BM150" s="201">
        <f t="shared" si="113"/>
        <v>-100</v>
      </c>
      <c r="BN150" s="358">
        <v>124267.52500000002</v>
      </c>
      <c r="BO150" s="358">
        <v>200517.75000000006</v>
      </c>
      <c r="BP150" s="236">
        <v>61.359735779722037</v>
      </c>
      <c r="BQ150" s="359">
        <f t="shared" si="130"/>
        <v>8892.2089999999735</v>
      </c>
      <c r="BR150" s="62">
        <f t="shared" si="131"/>
        <v>0</v>
      </c>
      <c r="BS150" s="188">
        <f t="shared" si="132"/>
        <v>-100</v>
      </c>
      <c r="BT150" s="365">
        <v>95844.466</v>
      </c>
      <c r="BU150" s="365">
        <v>327628.87099999998</v>
      </c>
      <c r="BV150" s="357">
        <f t="shared" si="133"/>
        <v>241.83389471855367</v>
      </c>
      <c r="BW150" s="63">
        <f t="shared" si="134"/>
        <v>133159.734</v>
      </c>
      <c r="BX150" s="63">
        <f t="shared" si="135"/>
        <v>0</v>
      </c>
      <c r="BY150" s="64">
        <f t="shared" si="136"/>
        <v>-100</v>
      </c>
      <c r="BZ150" s="365">
        <v>36787.089999999997</v>
      </c>
      <c r="CA150" s="65">
        <v>26061.5</v>
      </c>
      <c r="CB150" s="65">
        <v>123785.20000000001</v>
      </c>
      <c r="CC150" s="60">
        <f t="shared" si="137"/>
        <v>0</v>
      </c>
      <c r="CD150" s="63"/>
      <c r="CE150" s="63"/>
      <c r="CF150" s="63"/>
      <c r="CG150" s="66"/>
      <c r="CH150" s="63"/>
      <c r="CI150" s="63"/>
      <c r="CJ150" s="63"/>
      <c r="CK150" s="63"/>
      <c r="CL150" s="67">
        <f t="shared" si="138"/>
        <v>-100</v>
      </c>
      <c r="CM150" s="365">
        <v>229004.2</v>
      </c>
      <c r="CN150" s="365">
        <v>186633.79</v>
      </c>
      <c r="CO150" s="357">
        <f t="shared" si="139"/>
        <v>-18.502023106999786</v>
      </c>
    </row>
    <row r="151" spans="3:93" ht="15.75" hidden="1" customHeight="1" x14ac:dyDescent="0.25">
      <c r="C151" s="350" t="s">
        <v>606</v>
      </c>
      <c r="F151" s="352">
        <v>1927735.963</v>
      </c>
      <c r="G151" s="352">
        <v>3066017.264</v>
      </c>
      <c r="H151" s="353">
        <v>1553630.91</v>
      </c>
      <c r="I151" s="353">
        <v>2101617.219</v>
      </c>
      <c r="J151" s="353">
        <v>859291.62199999997</v>
      </c>
      <c r="K151" s="367">
        <f t="shared" si="114"/>
        <v>-59.112838711472328</v>
      </c>
      <c r="L151" s="355">
        <f t="shared" si="115"/>
        <v>-18.074989103030759</v>
      </c>
      <c r="M151" s="356">
        <v>283068.71999999997</v>
      </c>
      <c r="N151" s="356">
        <v>336114.51899999997</v>
      </c>
      <c r="O151" s="357">
        <f t="shared" si="110"/>
        <v>18.739548121035771</v>
      </c>
      <c r="P151" s="196">
        <f t="shared" si="116"/>
        <v>650978.74</v>
      </c>
      <c r="Q151" s="196">
        <f t="shared" si="108"/>
        <v>59002.129999999976</v>
      </c>
      <c r="R151" s="201">
        <f t="shared" si="111"/>
        <v>-90.936396786168473</v>
      </c>
      <c r="S151" s="358">
        <v>718819.9389999999</v>
      </c>
      <c r="T151" s="358">
        <v>163312.58799999993</v>
      </c>
      <c r="U151" s="236">
        <v>-77.280459383584258</v>
      </c>
      <c r="V151" s="359">
        <f t="shared" si="117"/>
        <v>-1165288.875</v>
      </c>
      <c r="W151" s="62">
        <f t="shared" si="118"/>
        <v>0</v>
      </c>
      <c r="X151" s="188">
        <f t="shared" si="119"/>
        <v>-100</v>
      </c>
      <c r="Y151" s="356">
        <v>934047.46</v>
      </c>
      <c r="Z151" s="356">
        <v>614564.20400000003</v>
      </c>
      <c r="AA151" s="357">
        <f t="shared" si="120"/>
        <v>-34.204178018962757</v>
      </c>
      <c r="AB151" s="63">
        <f t="shared" si="121"/>
        <v>-446468.93599999999</v>
      </c>
      <c r="AC151" s="63">
        <f t="shared" si="122"/>
        <v>0</v>
      </c>
      <c r="AD151" s="64">
        <f t="shared" si="123"/>
        <v>-100</v>
      </c>
      <c r="AE151" s="361">
        <v>31829.548999999999</v>
      </c>
      <c r="AF151" s="65">
        <v>178472.08</v>
      </c>
      <c r="AG151" s="65">
        <v>125812.88999999998</v>
      </c>
      <c r="AH151" s="60">
        <f t="shared" si="124"/>
        <v>59002.129999999976</v>
      </c>
      <c r="AI151" s="63"/>
      <c r="AJ151" s="63"/>
      <c r="AK151" s="63"/>
      <c r="AL151" s="66"/>
      <c r="AM151" s="63"/>
      <c r="AN151" s="63"/>
      <c r="AO151" s="63"/>
      <c r="AP151" s="63"/>
      <c r="AQ151" s="67">
        <f t="shared" si="125"/>
        <v>-53.103271055930769</v>
      </c>
      <c r="AR151" s="356">
        <v>487578.52399999998</v>
      </c>
      <c r="AS151" s="356">
        <v>395116.64899999998</v>
      </c>
      <c r="AT151" s="357">
        <f t="shared" si="126"/>
        <v>-18.963483920797135</v>
      </c>
      <c r="AX151" s="364" t="s">
        <v>606</v>
      </c>
      <c r="BA151" s="352">
        <v>433616.85</v>
      </c>
      <c r="BB151" s="352">
        <v>22634932.699999999</v>
      </c>
      <c r="BC151" s="352">
        <v>319528.45500000002</v>
      </c>
      <c r="BD151" s="352">
        <v>1712820.97</v>
      </c>
      <c r="BE151" s="352">
        <v>489586.65500000003</v>
      </c>
      <c r="BF151" s="367">
        <f t="shared" si="127"/>
        <v>-71.416355615963752</v>
      </c>
      <c r="BG151" s="355">
        <f t="shared" si="128"/>
        <v>-20.852361658698172</v>
      </c>
      <c r="BH151" s="365">
        <v>88613.9</v>
      </c>
      <c r="BI151" s="365">
        <v>281230.45199999999</v>
      </c>
      <c r="BJ151" s="357">
        <f t="shared" si="112"/>
        <v>217.36607010863986</v>
      </c>
      <c r="BK151" s="196">
        <f t="shared" si="129"/>
        <v>196637.04</v>
      </c>
      <c r="BL151" s="196">
        <f t="shared" si="109"/>
        <v>5550.1500000000178</v>
      </c>
      <c r="BM151" s="201">
        <f t="shared" si="113"/>
        <v>-97.177464632299177</v>
      </c>
      <c r="BN151" s="358">
        <v>640659.69999999995</v>
      </c>
      <c r="BO151" s="358">
        <v>227272.9</v>
      </c>
      <c r="BP151" s="236">
        <v>-64.525176158263108</v>
      </c>
      <c r="BQ151" s="359">
        <f t="shared" si="130"/>
        <v>-698812.67</v>
      </c>
      <c r="BR151" s="62">
        <f t="shared" si="131"/>
        <v>0</v>
      </c>
      <c r="BS151" s="188">
        <f t="shared" si="132"/>
        <v>-100</v>
      </c>
      <c r="BT151" s="365">
        <v>285250.94</v>
      </c>
      <c r="BU151" s="365">
        <v>247424.77</v>
      </c>
      <c r="BV151" s="357">
        <f t="shared" si="133"/>
        <v>-13.260664452148699</v>
      </c>
      <c r="BW151" s="63">
        <f t="shared" si="134"/>
        <v>-58152.97</v>
      </c>
      <c r="BX151" s="63">
        <f t="shared" si="135"/>
        <v>0</v>
      </c>
      <c r="BY151" s="64">
        <f t="shared" si="136"/>
        <v>-100</v>
      </c>
      <c r="BZ151" s="365">
        <v>15440.082</v>
      </c>
      <c r="CA151" s="65">
        <v>232005.5</v>
      </c>
      <c r="CB151" s="65">
        <v>33784.869999999988</v>
      </c>
      <c r="CC151" s="60">
        <f t="shared" si="137"/>
        <v>5550.1500000000178</v>
      </c>
      <c r="CD151" s="63"/>
      <c r="CE151" s="63"/>
      <c r="CF151" s="63"/>
      <c r="CG151" s="66"/>
      <c r="CH151" s="63"/>
      <c r="CI151" s="63"/>
      <c r="CJ151" s="63"/>
      <c r="CK151" s="63"/>
      <c r="CL151" s="67">
        <f t="shared" si="138"/>
        <v>-83.572084190349059</v>
      </c>
      <c r="CM151" s="365">
        <v>227097.97</v>
      </c>
      <c r="CN151" s="365">
        <v>286780.60200000001</v>
      </c>
      <c r="CO151" s="357">
        <f t="shared" si="139"/>
        <v>26.280566048212588</v>
      </c>
    </row>
    <row r="152" spans="3:93" ht="15.75" hidden="1" customHeight="1" x14ac:dyDescent="0.25">
      <c r="C152" s="350" t="s">
        <v>607</v>
      </c>
      <c r="F152" s="352">
        <v>952273</v>
      </c>
      <c r="G152" s="352">
        <v>507240.59</v>
      </c>
      <c r="H152" s="353">
        <v>861463.17</v>
      </c>
      <c r="I152" s="353">
        <v>1011710.56</v>
      </c>
      <c r="J152" s="353">
        <v>1761661.0930000001</v>
      </c>
      <c r="K152" s="367">
        <f t="shared" si="114"/>
        <v>74.126984796916616</v>
      </c>
      <c r="L152" s="355">
        <f t="shared" si="115"/>
        <v>21.175942634212404</v>
      </c>
      <c r="M152" s="356">
        <v>489940.60200000001</v>
      </c>
      <c r="N152" s="356">
        <v>256036.59</v>
      </c>
      <c r="O152" s="357">
        <f t="shared" si="110"/>
        <v>-47.74129987291807</v>
      </c>
      <c r="P152" s="196">
        <f t="shared" si="116"/>
        <v>41357.657999999996</v>
      </c>
      <c r="Q152" s="196">
        <f t="shared" si="108"/>
        <v>136807.43000000005</v>
      </c>
      <c r="R152" s="201">
        <f t="shared" si="111"/>
        <v>230.79104721065215</v>
      </c>
      <c r="S152" s="358">
        <v>275930.19999999995</v>
      </c>
      <c r="T152" s="358">
        <v>456855.19099999993</v>
      </c>
      <c r="U152" s="236">
        <v>65.569115305247493</v>
      </c>
      <c r="V152" s="359">
        <f t="shared" si="117"/>
        <v>-48601.147999999928</v>
      </c>
      <c r="W152" s="62">
        <f t="shared" si="118"/>
        <v>0</v>
      </c>
      <c r="X152" s="188">
        <f t="shared" si="119"/>
        <v>-100</v>
      </c>
      <c r="Y152" s="356">
        <v>531298.26</v>
      </c>
      <c r="Z152" s="356">
        <v>957403.00199999998</v>
      </c>
      <c r="AA152" s="357">
        <f t="shared" si="120"/>
        <v>80.200665818103744</v>
      </c>
      <c r="AB152" s="63">
        <f t="shared" si="121"/>
        <v>227329.05200000003</v>
      </c>
      <c r="AC152" s="63">
        <f t="shared" si="122"/>
        <v>0</v>
      </c>
      <c r="AD152" s="64">
        <f t="shared" si="123"/>
        <v>-100</v>
      </c>
      <c r="AE152" s="361">
        <v>105528.86</v>
      </c>
      <c r="AF152" s="65">
        <v>94080.599999999991</v>
      </c>
      <c r="AG152" s="65">
        <v>56427.12999999999</v>
      </c>
      <c r="AH152" s="60">
        <f t="shared" si="124"/>
        <v>136807.43000000005</v>
      </c>
      <c r="AI152" s="63"/>
      <c r="AJ152" s="63"/>
      <c r="AK152" s="63"/>
      <c r="AL152" s="66"/>
      <c r="AM152" s="63"/>
      <c r="AN152" s="63"/>
      <c r="AO152" s="63"/>
      <c r="AP152" s="63"/>
      <c r="AQ152" s="67">
        <f t="shared" si="125"/>
        <v>142.44974004525849</v>
      </c>
      <c r="AR152" s="356">
        <v>758627.31200000003</v>
      </c>
      <c r="AS152" s="356">
        <v>392844.02</v>
      </c>
      <c r="AT152" s="357">
        <f t="shared" si="126"/>
        <v>-48.216467587446942</v>
      </c>
      <c r="AX152" s="364" t="s">
        <v>607</v>
      </c>
      <c r="BA152" s="352">
        <v>421557</v>
      </c>
      <c r="BB152" s="352">
        <v>335512</v>
      </c>
      <c r="BC152" s="352">
        <v>476200.43</v>
      </c>
      <c r="BD152" s="352">
        <v>545546.17000000004</v>
      </c>
      <c r="BE152" s="352">
        <v>1005322.203</v>
      </c>
      <c r="BF152" s="367">
        <f t="shared" si="127"/>
        <v>84.278115819234856</v>
      </c>
      <c r="BG152" s="355">
        <f t="shared" si="128"/>
        <v>24.911418179361362</v>
      </c>
      <c r="BH152" s="365">
        <v>254718.56099999999</v>
      </c>
      <c r="BI152" s="365">
        <v>187754.6</v>
      </c>
      <c r="BJ152" s="357">
        <f t="shared" si="112"/>
        <v>-26.289392000765886</v>
      </c>
      <c r="BK152" s="196">
        <f t="shared" si="129"/>
        <v>12061.059000000008</v>
      </c>
      <c r="BL152" s="196">
        <f t="shared" si="109"/>
        <v>77558.420000000013</v>
      </c>
      <c r="BM152" s="201">
        <f t="shared" si="113"/>
        <v>543.04817678115955</v>
      </c>
      <c r="BN152" s="358">
        <v>129692.02000000002</v>
      </c>
      <c r="BO152" s="358">
        <v>255920.77700000006</v>
      </c>
      <c r="BP152" s="236">
        <v>97.329625215182887</v>
      </c>
      <c r="BQ152" s="359">
        <f t="shared" si="130"/>
        <v>-6420.7289999999921</v>
      </c>
      <c r="BR152" s="62">
        <f t="shared" si="131"/>
        <v>0</v>
      </c>
      <c r="BS152" s="188">
        <f t="shared" si="132"/>
        <v>-100</v>
      </c>
      <c r="BT152" s="365">
        <v>266779.62</v>
      </c>
      <c r="BU152" s="365">
        <v>507201.02600000001</v>
      </c>
      <c r="BV152" s="357">
        <f t="shared" si="133"/>
        <v>90.119854732531678</v>
      </c>
      <c r="BW152" s="63">
        <f t="shared" si="134"/>
        <v>123271.29100000003</v>
      </c>
      <c r="BX152" s="63">
        <f t="shared" si="135"/>
        <v>0</v>
      </c>
      <c r="BY152" s="64">
        <f t="shared" si="136"/>
        <v>-100</v>
      </c>
      <c r="BZ152" s="365">
        <v>78886</v>
      </c>
      <c r="CA152" s="65">
        <v>83040</v>
      </c>
      <c r="CB152" s="65">
        <v>25828.600000000006</v>
      </c>
      <c r="CC152" s="60">
        <f t="shared" si="137"/>
        <v>77558.420000000013</v>
      </c>
      <c r="CD152" s="63"/>
      <c r="CE152" s="63"/>
      <c r="CF152" s="63"/>
      <c r="CG152" s="66"/>
      <c r="CH152" s="63"/>
      <c r="CI152" s="63"/>
      <c r="CJ152" s="63"/>
      <c r="CK152" s="63"/>
      <c r="CL152" s="67">
        <f t="shared" si="138"/>
        <v>200.28116119340575</v>
      </c>
      <c r="CM152" s="365">
        <v>390050.91100000002</v>
      </c>
      <c r="CN152" s="365">
        <v>265313.02</v>
      </c>
      <c r="CO152" s="357">
        <f t="shared" si="139"/>
        <v>-31.979899926448319</v>
      </c>
    </row>
    <row r="153" spans="3:93" ht="15.75" hidden="1" customHeight="1" x14ac:dyDescent="0.25">
      <c r="C153" s="350" t="s">
        <v>608</v>
      </c>
      <c r="F153" s="352">
        <v>1381183.4</v>
      </c>
      <c r="G153" s="352">
        <v>753545.47</v>
      </c>
      <c r="H153" s="353">
        <v>1539961.5379999999</v>
      </c>
      <c r="I153" s="353">
        <v>1380989.86</v>
      </c>
      <c r="J153" s="353">
        <v>1371881.3030000001</v>
      </c>
      <c r="K153" s="367">
        <f t="shared" si="114"/>
        <v>-0.65956726141349287</v>
      </c>
      <c r="L153" s="355">
        <f t="shared" si="115"/>
        <v>6.1014062675040179</v>
      </c>
      <c r="M153" s="356">
        <v>222080.17300000001</v>
      </c>
      <c r="N153" s="356">
        <v>373656.79</v>
      </c>
      <c r="O153" s="357">
        <f t="shared" si="110"/>
        <v>68.253106503118559</v>
      </c>
      <c r="P153" s="196">
        <f t="shared" si="116"/>
        <v>147561.11699999997</v>
      </c>
      <c r="Q153" s="196">
        <f t="shared" si="108"/>
        <v>5805.4400000000023</v>
      </c>
      <c r="R153" s="201">
        <f t="shared" si="111"/>
        <v>-96.06573864577075</v>
      </c>
      <c r="S153" s="358">
        <v>772651.81</v>
      </c>
      <c r="T153" s="358">
        <v>500163.19600000005</v>
      </c>
      <c r="U153" s="236">
        <v>-35.266676460642728</v>
      </c>
      <c r="V153" s="359">
        <f t="shared" si="117"/>
        <v>-826290.9169999999</v>
      </c>
      <c r="W153" s="62">
        <f t="shared" si="118"/>
        <v>0</v>
      </c>
      <c r="X153" s="188">
        <f t="shared" si="119"/>
        <v>-100</v>
      </c>
      <c r="Y153" s="356">
        <v>369641.29</v>
      </c>
      <c r="Z153" s="356">
        <v>463086.98300000001</v>
      </c>
      <c r="AA153" s="357">
        <f t="shared" si="120"/>
        <v>25.280101419405831</v>
      </c>
      <c r="AB153" s="63">
        <f t="shared" si="121"/>
        <v>-53639.10699999996</v>
      </c>
      <c r="AC153" s="63">
        <f t="shared" si="122"/>
        <v>0</v>
      </c>
      <c r="AD153" s="64">
        <f t="shared" si="123"/>
        <v>-100</v>
      </c>
      <c r="AE153" s="369">
        <v>107499.098</v>
      </c>
      <c r="AF153" s="65">
        <v>195190.522</v>
      </c>
      <c r="AG153" s="65">
        <v>70967.169999999984</v>
      </c>
      <c r="AH153" s="60">
        <f t="shared" si="124"/>
        <v>5805.4400000000023</v>
      </c>
      <c r="AI153" s="63"/>
      <c r="AJ153" s="63"/>
      <c r="AK153" s="63"/>
      <c r="AL153" s="66"/>
      <c r="AM153" s="63"/>
      <c r="AN153" s="63"/>
      <c r="AO153" s="63"/>
      <c r="AP153" s="63"/>
      <c r="AQ153" s="67">
        <f t="shared" si="125"/>
        <v>-91.819541345667304</v>
      </c>
      <c r="AR153" s="356">
        <v>316002.18300000002</v>
      </c>
      <c r="AS153" s="356">
        <v>379462.23</v>
      </c>
      <c r="AT153" s="357">
        <f t="shared" si="126"/>
        <v>20.082154622330556</v>
      </c>
      <c r="AX153" s="364" t="s">
        <v>608</v>
      </c>
      <c r="BA153" s="352">
        <v>504458.9</v>
      </c>
      <c r="BB153" s="352">
        <v>319390.89</v>
      </c>
      <c r="BC153" s="352">
        <v>500441.28700000001</v>
      </c>
      <c r="BD153" s="352">
        <v>386562.29</v>
      </c>
      <c r="BE153" s="352">
        <v>679894.24899999995</v>
      </c>
      <c r="BF153" s="367">
        <f t="shared" si="127"/>
        <v>75.882197148614779</v>
      </c>
      <c r="BG153" s="355">
        <f t="shared" si="128"/>
        <v>8.1964002718067945</v>
      </c>
      <c r="BH153" s="365">
        <v>90945.085000000006</v>
      </c>
      <c r="BI153" s="365">
        <v>187137.13800000001</v>
      </c>
      <c r="BJ153" s="357">
        <f t="shared" si="112"/>
        <v>105.76938050033161</v>
      </c>
      <c r="BK153" s="196">
        <f t="shared" si="129"/>
        <v>-7599.0030000000115</v>
      </c>
      <c r="BL153" s="196">
        <f t="shared" si="109"/>
        <v>242.84599999999045</v>
      </c>
      <c r="BM153" s="201">
        <f t="shared" si="113"/>
        <v>-103.19576133869128</v>
      </c>
      <c r="BN153" s="358">
        <v>233815.39299999998</v>
      </c>
      <c r="BO153" s="358">
        <v>251262.08300000007</v>
      </c>
      <c r="BP153" s="236">
        <v>7.4617371320801329</v>
      </c>
      <c r="BQ153" s="359">
        <f t="shared" si="130"/>
        <v>-189090.21999999997</v>
      </c>
      <c r="BR153" s="62">
        <f t="shared" si="131"/>
        <v>0</v>
      </c>
      <c r="BS153" s="188">
        <f t="shared" si="132"/>
        <v>-100</v>
      </c>
      <c r="BT153" s="365">
        <v>83346.081999999995</v>
      </c>
      <c r="BU153" s="365">
        <v>199547.851</v>
      </c>
      <c r="BV153" s="357">
        <f t="shared" si="133"/>
        <v>139.42079364930436</v>
      </c>
      <c r="BW153" s="63">
        <f t="shared" si="134"/>
        <v>44725.17300000001</v>
      </c>
      <c r="BX153" s="63">
        <f t="shared" si="135"/>
        <v>0</v>
      </c>
      <c r="BY153" s="64">
        <f t="shared" si="136"/>
        <v>-100</v>
      </c>
      <c r="BZ153" s="365">
        <v>67876.063999999998</v>
      </c>
      <c r="CA153" s="65">
        <v>92239.419000000009</v>
      </c>
      <c r="CB153" s="65">
        <v>27021.654999999999</v>
      </c>
      <c r="CC153" s="60">
        <f t="shared" si="137"/>
        <v>242.84599999999045</v>
      </c>
      <c r="CD153" s="63"/>
      <c r="CE153" s="63"/>
      <c r="CF153" s="63"/>
      <c r="CG153" s="66"/>
      <c r="CH153" s="63"/>
      <c r="CI153" s="63"/>
      <c r="CJ153" s="63"/>
      <c r="CK153" s="63"/>
      <c r="CL153" s="67">
        <f t="shared" si="138"/>
        <v>-99.10129116813907</v>
      </c>
      <c r="CM153" s="365">
        <v>128071.255</v>
      </c>
      <c r="CN153" s="365">
        <v>187379.984</v>
      </c>
      <c r="CO153" s="357">
        <f t="shared" si="139"/>
        <v>46.309165159660523</v>
      </c>
    </row>
    <row r="154" spans="3:93" ht="15.75" hidden="1" customHeight="1" x14ac:dyDescent="0.25">
      <c r="C154" s="350" t="s">
        <v>609</v>
      </c>
      <c r="F154" s="352">
        <v>615496.06299999997</v>
      </c>
      <c r="G154" s="352">
        <v>348420.78600000002</v>
      </c>
      <c r="H154" s="353">
        <v>486304.11</v>
      </c>
      <c r="I154" s="353">
        <v>804604.20400000003</v>
      </c>
      <c r="J154" s="353">
        <v>1622714.54</v>
      </c>
      <c r="K154" s="367">
        <f t="shared" si="114"/>
        <v>101.67860569617406</v>
      </c>
      <c r="L154" s="355">
        <f t="shared" si="115"/>
        <v>31.993089339009032</v>
      </c>
      <c r="M154" s="356">
        <v>165371.845</v>
      </c>
      <c r="N154" s="356">
        <v>364010.24300000002</v>
      </c>
      <c r="O154" s="357">
        <f t="shared" si="110"/>
        <v>120.11621325262472</v>
      </c>
      <c r="P154" s="196">
        <f t="shared" si="116"/>
        <v>107372.764</v>
      </c>
      <c r="Q154" s="196">
        <f t="shared" si="108"/>
        <v>13066.039999999964</v>
      </c>
      <c r="R154" s="201">
        <f t="shared" si="111"/>
        <v>-87.831141238014538</v>
      </c>
      <c r="S154" s="358">
        <v>90380.789999999979</v>
      </c>
      <c r="T154" s="358">
        <v>611086.75900000008</v>
      </c>
      <c r="U154" s="236">
        <v>576.12460457581778</v>
      </c>
      <c r="V154" s="359">
        <f t="shared" si="117"/>
        <v>-13361.93399999995</v>
      </c>
      <c r="W154" s="62">
        <f t="shared" si="118"/>
        <v>0</v>
      </c>
      <c r="X154" s="188">
        <f t="shared" si="119"/>
        <v>-100</v>
      </c>
      <c r="Y154" s="356">
        <v>272744.609</v>
      </c>
      <c r="Z154" s="356">
        <v>791565.85499999998</v>
      </c>
      <c r="AA154" s="357">
        <f t="shared" si="120"/>
        <v>190.22236512839746</v>
      </c>
      <c r="AB154" s="63">
        <f t="shared" si="121"/>
        <v>77018.856000000029</v>
      </c>
      <c r="AC154" s="63">
        <f t="shared" si="122"/>
        <v>0</v>
      </c>
      <c r="AD154" s="64">
        <f t="shared" si="123"/>
        <v>-100</v>
      </c>
      <c r="AE154" s="361">
        <v>81632.994999999995</v>
      </c>
      <c r="AF154" s="65">
        <v>80.30000000000291</v>
      </c>
      <c r="AG154" s="65">
        <v>282296.94800000003</v>
      </c>
      <c r="AH154" s="60">
        <f t="shared" si="124"/>
        <v>13066.039999999964</v>
      </c>
      <c r="AI154" s="63"/>
      <c r="AJ154" s="63"/>
      <c r="AK154" s="63"/>
      <c r="AL154" s="66"/>
      <c r="AM154" s="63"/>
      <c r="AN154" s="63"/>
      <c r="AO154" s="63"/>
      <c r="AP154" s="63"/>
      <c r="AQ154" s="67">
        <f t="shared" si="125"/>
        <v>-95.37152629790387</v>
      </c>
      <c r="AR154" s="356">
        <v>349763.46500000003</v>
      </c>
      <c r="AS154" s="356">
        <v>377076.283</v>
      </c>
      <c r="AT154" s="357">
        <f t="shared" si="126"/>
        <v>7.8089396787054275</v>
      </c>
      <c r="AX154" s="364" t="s">
        <v>609</v>
      </c>
      <c r="BA154" s="352">
        <v>151923.73000000001</v>
      </c>
      <c r="BB154" s="352">
        <v>95315.6</v>
      </c>
      <c r="BC154" s="352">
        <v>197457.182</v>
      </c>
      <c r="BD154" s="352">
        <v>247240.23</v>
      </c>
      <c r="BE154" s="352">
        <v>546826.69299999997</v>
      </c>
      <c r="BF154" s="367">
        <f t="shared" si="127"/>
        <v>121.17221497488495</v>
      </c>
      <c r="BG154" s="355">
        <f t="shared" si="128"/>
        <v>42.115135545514562</v>
      </c>
      <c r="BH154" s="365">
        <v>57726.957999999999</v>
      </c>
      <c r="BI154" s="365">
        <v>167793.18</v>
      </c>
      <c r="BJ154" s="357">
        <f t="shared" si="112"/>
        <v>190.66693588808195</v>
      </c>
      <c r="BK154" s="196">
        <f t="shared" si="129"/>
        <v>15507.642000000007</v>
      </c>
      <c r="BL154" s="196">
        <f t="shared" si="109"/>
        <v>3189.200000000008</v>
      </c>
      <c r="BM154" s="201">
        <f t="shared" si="113"/>
        <v>-79.434655507265333</v>
      </c>
      <c r="BN154" s="358">
        <v>60640.27</v>
      </c>
      <c r="BO154" s="358">
        <v>165412.79000000004</v>
      </c>
      <c r="BP154" s="236">
        <v>172.77713308334552</v>
      </c>
      <c r="BQ154" s="359">
        <f t="shared" si="130"/>
        <v>11602.428000000014</v>
      </c>
      <c r="BR154" s="62">
        <f t="shared" si="131"/>
        <v>0</v>
      </c>
      <c r="BS154" s="188">
        <f t="shared" si="132"/>
        <v>-100</v>
      </c>
      <c r="BT154" s="365">
        <v>73234.600000000006</v>
      </c>
      <c r="BU154" s="365">
        <v>328883.45799999998</v>
      </c>
      <c r="BV154" s="357">
        <f t="shared" si="133"/>
        <v>349.08207049673234</v>
      </c>
      <c r="BW154" s="63">
        <f t="shared" si="134"/>
        <v>72242.698000000004</v>
      </c>
      <c r="BX154" s="63">
        <f t="shared" si="135"/>
        <v>0</v>
      </c>
      <c r="BY154" s="64">
        <f t="shared" si="136"/>
        <v>-100</v>
      </c>
      <c r="BZ154" s="365">
        <v>28956.62</v>
      </c>
      <c r="CA154" s="65">
        <v>0.5</v>
      </c>
      <c r="CB154" s="65">
        <v>138836.06</v>
      </c>
      <c r="CC154" s="60">
        <f t="shared" si="137"/>
        <v>3189.200000000008</v>
      </c>
      <c r="CD154" s="63"/>
      <c r="CE154" s="63"/>
      <c r="CF154" s="63"/>
      <c r="CG154" s="66"/>
      <c r="CH154" s="63"/>
      <c r="CI154" s="63"/>
      <c r="CJ154" s="63"/>
      <c r="CK154" s="63"/>
      <c r="CL154" s="67">
        <f t="shared" si="138"/>
        <v>-97.702902257525878</v>
      </c>
      <c r="CM154" s="365">
        <v>145477.29800000001</v>
      </c>
      <c r="CN154" s="365">
        <v>170982.38</v>
      </c>
      <c r="CO154" s="357">
        <f t="shared" si="139"/>
        <v>17.532001453587618</v>
      </c>
    </row>
    <row r="155" spans="3:93" ht="15.75" hidden="1" customHeight="1" x14ac:dyDescent="0.25">
      <c r="C155" s="350" t="s">
        <v>610</v>
      </c>
      <c r="F155" s="352">
        <v>801535.64500000002</v>
      </c>
      <c r="G155" s="352">
        <v>2216134.199</v>
      </c>
      <c r="H155" s="353">
        <v>943809.94</v>
      </c>
      <c r="I155" s="353">
        <v>1025926.245</v>
      </c>
      <c r="J155" s="353">
        <v>1069425.318</v>
      </c>
      <c r="K155" s="367">
        <f t="shared" si="114"/>
        <v>4.2399805260854766</v>
      </c>
      <c r="L155" s="355">
        <f t="shared" si="115"/>
        <v>-1.916143648379574</v>
      </c>
      <c r="M155" s="356">
        <v>213236.016</v>
      </c>
      <c r="N155" s="356">
        <v>353474.36</v>
      </c>
      <c r="O155" s="357">
        <f t="shared" si="110"/>
        <v>65.766724885724742</v>
      </c>
      <c r="P155" s="196">
        <f t="shared" si="116"/>
        <v>325911.261</v>
      </c>
      <c r="Q155" s="196">
        <f t="shared" si="108"/>
        <v>1192.6000000000349</v>
      </c>
      <c r="R155" s="201">
        <f t="shared" si="111"/>
        <v>-99.634072171565734</v>
      </c>
      <c r="S155" s="358">
        <v>135698.98999999996</v>
      </c>
      <c r="T155" s="358">
        <v>312692.93599999987</v>
      </c>
      <c r="U155" s="236">
        <v>130.43129208257184</v>
      </c>
      <c r="V155" s="359">
        <f t="shared" si="117"/>
        <v>-365097.69499999995</v>
      </c>
      <c r="W155" s="62">
        <f t="shared" si="118"/>
        <v>0</v>
      </c>
      <c r="X155" s="188">
        <f t="shared" si="119"/>
        <v>-100</v>
      </c>
      <c r="Y155" s="356">
        <v>539147.277</v>
      </c>
      <c r="Z155" s="356">
        <v>451778.60200000001</v>
      </c>
      <c r="AA155" s="357">
        <f t="shared" si="120"/>
        <v>-16.204973803475223</v>
      </c>
      <c r="AB155" s="63">
        <f t="shared" si="121"/>
        <v>-229398.70500000002</v>
      </c>
      <c r="AC155" s="63">
        <f t="shared" si="122"/>
        <v>0</v>
      </c>
      <c r="AD155" s="64">
        <f t="shared" si="123"/>
        <v>-100</v>
      </c>
      <c r="AE155" s="361">
        <v>190185.93</v>
      </c>
      <c r="AF155" s="65">
        <v>33910.700000000012</v>
      </c>
      <c r="AG155" s="65">
        <v>129377.72999999998</v>
      </c>
      <c r="AH155" s="60">
        <f t="shared" si="124"/>
        <v>1192.6000000000349</v>
      </c>
      <c r="AI155" s="63"/>
      <c r="AJ155" s="63"/>
      <c r="AK155" s="63"/>
      <c r="AL155" s="66"/>
      <c r="AM155" s="63"/>
      <c r="AN155" s="63"/>
      <c r="AO155" s="63"/>
      <c r="AP155" s="63"/>
      <c r="AQ155" s="67">
        <f t="shared" si="125"/>
        <v>-99.078203026131291</v>
      </c>
      <c r="AR155" s="356">
        <v>309748.57199999999</v>
      </c>
      <c r="AS155" s="356">
        <v>354666.96</v>
      </c>
      <c r="AT155" s="357">
        <f t="shared" si="126"/>
        <v>14.501564191230571</v>
      </c>
      <c r="AX155" s="364" t="s">
        <v>610</v>
      </c>
      <c r="BA155" s="352">
        <v>408412.29</v>
      </c>
      <c r="BB155" s="352">
        <v>1383430.84</v>
      </c>
      <c r="BC155" s="352">
        <v>637993.84600000002</v>
      </c>
      <c r="BD155" s="352">
        <v>620087.304</v>
      </c>
      <c r="BE155" s="352">
        <v>693733.20900000003</v>
      </c>
      <c r="BF155" s="367">
        <f t="shared" si="127"/>
        <v>11.87669938167288</v>
      </c>
      <c r="BG155" s="355">
        <f t="shared" si="128"/>
        <v>2.6049410272260616</v>
      </c>
      <c r="BH155" s="365">
        <v>135562.149</v>
      </c>
      <c r="BI155" s="365">
        <v>275355.52899999998</v>
      </c>
      <c r="BJ155" s="357">
        <f t="shared" si="112"/>
        <v>103.1212481000135</v>
      </c>
      <c r="BK155" s="196">
        <f t="shared" si="129"/>
        <v>199941.27499999999</v>
      </c>
      <c r="BL155" s="196">
        <f t="shared" si="109"/>
        <v>89.105000000054133</v>
      </c>
      <c r="BM155" s="201">
        <f t="shared" si="113"/>
        <v>-99.955434414429902</v>
      </c>
      <c r="BN155" s="358">
        <v>87869.020999999993</v>
      </c>
      <c r="BO155" s="358">
        <v>215023.52399999995</v>
      </c>
      <c r="BP155" s="236">
        <v>144.70913816144594</v>
      </c>
      <c r="BQ155" s="359">
        <f t="shared" si="130"/>
        <v>-237283.97200000001</v>
      </c>
      <c r="BR155" s="62">
        <f t="shared" si="131"/>
        <v>0</v>
      </c>
      <c r="BS155" s="188">
        <f t="shared" si="132"/>
        <v>-100</v>
      </c>
      <c r="BT155" s="365">
        <v>335503.424</v>
      </c>
      <c r="BU155" s="365">
        <v>299841.60700000002</v>
      </c>
      <c r="BV155" s="357">
        <f t="shared" si="133"/>
        <v>-10.629345171750016</v>
      </c>
      <c r="BW155" s="63">
        <f t="shared" si="134"/>
        <v>-149414.951</v>
      </c>
      <c r="BX155" s="63">
        <f t="shared" si="135"/>
        <v>0</v>
      </c>
      <c r="BY155" s="64">
        <f t="shared" si="136"/>
        <v>-100</v>
      </c>
      <c r="BZ155" s="365">
        <v>82015.436000000002</v>
      </c>
      <c r="CA155" s="65">
        <v>47414.073000000004</v>
      </c>
      <c r="CB155" s="65">
        <v>145926.01999999996</v>
      </c>
      <c r="CC155" s="60">
        <f t="shared" si="137"/>
        <v>89.105000000054133</v>
      </c>
      <c r="CD155" s="63"/>
      <c r="CE155" s="63"/>
      <c r="CF155" s="63"/>
      <c r="CG155" s="66"/>
      <c r="CH155" s="63"/>
      <c r="CI155" s="63"/>
      <c r="CJ155" s="63"/>
      <c r="CK155" s="63"/>
      <c r="CL155" s="67">
        <f t="shared" si="138"/>
        <v>-99.938938237334213</v>
      </c>
      <c r="CM155" s="365">
        <v>186088.473</v>
      </c>
      <c r="CN155" s="365">
        <v>275444.63400000002</v>
      </c>
      <c r="CO155" s="357">
        <f t="shared" si="139"/>
        <v>48.018106419735105</v>
      </c>
    </row>
    <row r="156" spans="3:93" ht="15.75" hidden="1" customHeight="1" x14ac:dyDescent="0.25">
      <c r="C156" s="350" t="s">
        <v>611</v>
      </c>
      <c r="F156" s="361">
        <v>190493.41</v>
      </c>
      <c r="G156" s="361">
        <v>664291.58700000006</v>
      </c>
      <c r="H156" s="353">
        <v>596776.24</v>
      </c>
      <c r="I156" s="353">
        <v>1037156.66</v>
      </c>
      <c r="J156" s="353">
        <v>997317.14199999999</v>
      </c>
      <c r="K156" s="367">
        <f t="shared" si="114"/>
        <v>-3.8412247191277773</v>
      </c>
      <c r="L156" s="355">
        <f t="shared" si="115"/>
        <v>45.592574721697929</v>
      </c>
      <c r="M156" s="356">
        <v>261423.93100000001</v>
      </c>
      <c r="N156" s="356">
        <v>253462.568</v>
      </c>
      <c r="O156" s="357">
        <f t="shared" si="110"/>
        <v>-3.0453841656906353</v>
      </c>
      <c r="P156" s="196">
        <f t="shared" si="116"/>
        <v>271024.94900000002</v>
      </c>
      <c r="Q156" s="196">
        <f t="shared" si="108"/>
        <v>99739.300000000017</v>
      </c>
      <c r="R156" s="201">
        <f t="shared" si="111"/>
        <v>-63.199218238760736</v>
      </c>
      <c r="S156" s="358">
        <v>290769.51000000007</v>
      </c>
      <c r="T156" s="358">
        <v>233219.89999999994</v>
      </c>
      <c r="U156" s="236">
        <v>-19.792174908572811</v>
      </c>
      <c r="V156" s="359">
        <f t="shared" si="117"/>
        <v>-365273.4090000001</v>
      </c>
      <c r="W156" s="62">
        <f t="shared" si="118"/>
        <v>0</v>
      </c>
      <c r="X156" s="188">
        <f t="shared" si="119"/>
        <v>-100</v>
      </c>
      <c r="Y156" s="356">
        <v>532448.88</v>
      </c>
      <c r="Z156" s="356">
        <v>620395.071</v>
      </c>
      <c r="AA156" s="357">
        <f t="shared" si="120"/>
        <v>16.517302280737258</v>
      </c>
      <c r="AB156" s="63">
        <f t="shared" si="121"/>
        <v>-74503.898999999976</v>
      </c>
      <c r="AC156" s="63">
        <f t="shared" si="122"/>
        <v>0</v>
      </c>
      <c r="AD156" s="64">
        <f t="shared" si="123"/>
        <v>-100</v>
      </c>
      <c r="AE156" s="361">
        <v>44933.13</v>
      </c>
      <c r="AF156" s="65">
        <v>62271.878000000004</v>
      </c>
      <c r="AG156" s="65">
        <v>146257.56</v>
      </c>
      <c r="AH156" s="60">
        <f t="shared" si="124"/>
        <v>99739.300000000017</v>
      </c>
      <c r="AI156" s="63"/>
      <c r="AJ156" s="63"/>
      <c r="AK156" s="63"/>
      <c r="AL156" s="66"/>
      <c r="AM156" s="63"/>
      <c r="AN156" s="63"/>
      <c r="AO156" s="63"/>
      <c r="AP156" s="63"/>
      <c r="AQ156" s="67">
        <f t="shared" si="125"/>
        <v>-31.805713154246508</v>
      </c>
      <c r="AR156" s="356">
        <v>457944.98100000003</v>
      </c>
      <c r="AS156" s="356">
        <v>353201.86800000002</v>
      </c>
      <c r="AT156" s="357">
        <f t="shared" si="126"/>
        <v>-22.872422964714183</v>
      </c>
      <c r="AX156" s="364" t="s">
        <v>611</v>
      </c>
      <c r="BA156" s="352">
        <v>6522.95</v>
      </c>
      <c r="BB156" s="352">
        <v>39295.49</v>
      </c>
      <c r="BC156" s="352">
        <v>26065.35</v>
      </c>
      <c r="BD156" s="352">
        <v>92063.709000000003</v>
      </c>
      <c r="BE156" s="352">
        <v>186267.44</v>
      </c>
      <c r="BF156" s="367">
        <f t="shared" si="127"/>
        <v>102.32450117776592</v>
      </c>
      <c r="BG156" s="355">
        <f t="shared" si="128"/>
        <v>112.86936034053855</v>
      </c>
      <c r="BH156" s="365">
        <v>82173.09</v>
      </c>
      <c r="BI156" s="365">
        <v>18443.25</v>
      </c>
      <c r="BJ156" s="357">
        <f t="shared" si="112"/>
        <v>-77.555608533158477</v>
      </c>
      <c r="BK156" s="196">
        <f t="shared" si="129"/>
        <v>-56575.899999999994</v>
      </c>
      <c r="BL156" s="196">
        <f t="shared" si="109"/>
        <v>4310.9099999999989</v>
      </c>
      <c r="BM156" s="201">
        <f t="shared" si="113"/>
        <v>-107.61969319091698</v>
      </c>
      <c r="BN156" s="358">
        <v>34680.629999999997</v>
      </c>
      <c r="BO156" s="358">
        <v>80841.48000000001</v>
      </c>
      <c r="BP156" s="236">
        <v>133.10268585086263</v>
      </c>
      <c r="BQ156" s="359">
        <f t="shared" si="130"/>
        <v>30625.320000000007</v>
      </c>
      <c r="BR156" s="62">
        <f t="shared" si="131"/>
        <v>0</v>
      </c>
      <c r="BS156" s="188">
        <f t="shared" si="132"/>
        <v>-100</v>
      </c>
      <c r="BT156" s="365">
        <v>25597.19</v>
      </c>
      <c r="BU156" s="365">
        <v>96922.81</v>
      </c>
      <c r="BV156" s="357">
        <f t="shared" si="133"/>
        <v>278.64628890905607</v>
      </c>
      <c r="BW156" s="63">
        <f t="shared" si="134"/>
        <v>65305.95</v>
      </c>
      <c r="BX156" s="63">
        <f t="shared" si="135"/>
        <v>0</v>
      </c>
      <c r="BY156" s="64">
        <f t="shared" si="136"/>
        <v>-100</v>
      </c>
      <c r="BZ156" s="365">
        <v>5486.2629999999999</v>
      </c>
      <c r="CA156" s="65">
        <v>5284.1879999999992</v>
      </c>
      <c r="CB156" s="65">
        <v>7672.7990000000018</v>
      </c>
      <c r="CC156" s="60">
        <f t="shared" si="137"/>
        <v>4310.9099999999989</v>
      </c>
      <c r="CD156" s="63"/>
      <c r="CE156" s="63"/>
      <c r="CF156" s="63"/>
      <c r="CG156" s="66"/>
      <c r="CH156" s="63"/>
      <c r="CI156" s="63"/>
      <c r="CJ156" s="63"/>
      <c r="CK156" s="63"/>
      <c r="CL156" s="67">
        <f t="shared" si="138"/>
        <v>-43.815679258638234</v>
      </c>
      <c r="CM156" s="365">
        <v>90903.14</v>
      </c>
      <c r="CN156" s="365">
        <v>22754.16</v>
      </c>
      <c r="CO156" s="357">
        <f t="shared" si="139"/>
        <v>-74.968785456695997</v>
      </c>
    </row>
    <row r="157" spans="3:93" ht="15.75" hidden="1" customHeight="1" x14ac:dyDescent="0.25">
      <c r="C157" s="350" t="s">
        <v>612</v>
      </c>
      <c r="F157" s="352">
        <v>4585494.25</v>
      </c>
      <c r="G157" s="352">
        <v>227531.777</v>
      </c>
      <c r="H157" s="353">
        <v>512196.64</v>
      </c>
      <c r="I157" s="353">
        <v>627764.52</v>
      </c>
      <c r="J157" s="353">
        <v>996447.85</v>
      </c>
      <c r="K157" s="367">
        <f t="shared" si="114"/>
        <v>58.729558338212541</v>
      </c>
      <c r="L157" s="355">
        <f t="shared" si="115"/>
        <v>-18.437758038106978</v>
      </c>
      <c r="M157" s="356">
        <v>283537.55</v>
      </c>
      <c r="N157" s="356">
        <v>313265.71999999997</v>
      </c>
      <c r="O157" s="357">
        <f t="shared" si="110"/>
        <v>10.484738264825941</v>
      </c>
      <c r="P157" s="196">
        <f t="shared" si="116"/>
        <v>-122651.78</v>
      </c>
      <c r="Q157" s="196">
        <f t="shared" si="108"/>
        <v>28667</v>
      </c>
      <c r="R157" s="201">
        <f t="shared" si="111"/>
        <v>-123.37267343368356</v>
      </c>
      <c r="S157" s="358">
        <v>85901.34</v>
      </c>
      <c r="T157" s="358">
        <v>237358.90999999992</v>
      </c>
      <c r="U157" s="236">
        <v>176.31572452769646</v>
      </c>
      <c r="V157" s="359">
        <f t="shared" si="117"/>
        <v>89277.19</v>
      </c>
      <c r="W157" s="62">
        <f t="shared" si="118"/>
        <v>0</v>
      </c>
      <c r="X157" s="188">
        <f t="shared" si="119"/>
        <v>-100</v>
      </c>
      <c r="Y157" s="356">
        <v>160885.76999999999</v>
      </c>
      <c r="Z157" s="356">
        <v>488172.7</v>
      </c>
      <c r="AA157" s="357">
        <f t="shared" si="120"/>
        <v>203.42814035075949</v>
      </c>
      <c r="AB157" s="63">
        <f t="shared" si="121"/>
        <v>175178.53</v>
      </c>
      <c r="AC157" s="63">
        <f t="shared" si="122"/>
        <v>0</v>
      </c>
      <c r="AD157" s="64">
        <f t="shared" si="123"/>
        <v>-100</v>
      </c>
      <c r="AE157" s="361">
        <v>0</v>
      </c>
      <c r="AF157" s="65">
        <v>161362.07999999999</v>
      </c>
      <c r="AG157" s="65">
        <v>151903.63999999998</v>
      </c>
      <c r="AH157" s="60">
        <f t="shared" si="124"/>
        <v>28667</v>
      </c>
      <c r="AI157" s="63"/>
      <c r="AJ157" s="63"/>
      <c r="AK157" s="63"/>
      <c r="AL157" s="66"/>
      <c r="AM157" s="63"/>
      <c r="AN157" s="63"/>
      <c r="AO157" s="63"/>
      <c r="AP157" s="63"/>
      <c r="AQ157" s="67">
        <f t="shared" si="125"/>
        <v>-81.128167830606287</v>
      </c>
      <c r="AR157" s="356">
        <v>336064.3</v>
      </c>
      <c r="AS157" s="356">
        <v>341932.72</v>
      </c>
      <c r="AT157" s="357">
        <f t="shared" si="126"/>
        <v>1.7462193990852297</v>
      </c>
      <c r="AX157" s="364" t="s">
        <v>612</v>
      </c>
      <c r="BA157" s="352">
        <v>97489782.5</v>
      </c>
      <c r="BB157" s="352">
        <v>250822.08</v>
      </c>
      <c r="BC157" s="352">
        <v>630435.31900000002</v>
      </c>
      <c r="BD157" s="352">
        <v>851758.47</v>
      </c>
      <c r="BE157" s="352">
        <v>1305647.4069999999</v>
      </c>
      <c r="BF157" s="367">
        <f t="shared" si="127"/>
        <v>53.288455939862857</v>
      </c>
      <c r="BG157" s="355">
        <f t="shared" si="128"/>
        <v>-52.3054855977554</v>
      </c>
      <c r="BH157" s="365">
        <v>501020</v>
      </c>
      <c r="BI157" s="365">
        <v>354441.18</v>
      </c>
      <c r="BJ157" s="357">
        <f t="shared" si="112"/>
        <v>-29.256081593549162</v>
      </c>
      <c r="BK157" s="196">
        <f t="shared" si="129"/>
        <v>-322119.53000000003</v>
      </c>
      <c r="BL157" s="196">
        <f t="shared" si="109"/>
        <v>43600</v>
      </c>
      <c r="BM157" s="201">
        <f t="shared" si="113"/>
        <v>-113.53534819822939</v>
      </c>
      <c r="BN157" s="358">
        <v>136919.99999999997</v>
      </c>
      <c r="BO157" s="358">
        <v>108248.5</v>
      </c>
      <c r="BP157" s="236">
        <v>-20.940330119777954</v>
      </c>
      <c r="BQ157" s="359">
        <f t="shared" si="130"/>
        <v>275475.59700000007</v>
      </c>
      <c r="BR157" s="62">
        <f t="shared" si="131"/>
        <v>0</v>
      </c>
      <c r="BS157" s="188">
        <f t="shared" si="132"/>
        <v>-100</v>
      </c>
      <c r="BT157" s="365">
        <v>178900.47</v>
      </c>
      <c r="BU157" s="365">
        <v>844956.06700000004</v>
      </c>
      <c r="BV157" s="357">
        <f t="shared" si="133"/>
        <v>372.30511300501337</v>
      </c>
      <c r="BW157" s="63">
        <f t="shared" si="134"/>
        <v>412395.59700000007</v>
      </c>
      <c r="BX157" s="63">
        <f t="shared" si="135"/>
        <v>0</v>
      </c>
      <c r="BY157" s="64">
        <f t="shared" si="136"/>
        <v>-100</v>
      </c>
      <c r="BZ157" s="365">
        <v>0</v>
      </c>
      <c r="CA157" s="65">
        <v>193248</v>
      </c>
      <c r="CB157" s="65">
        <v>161193.18</v>
      </c>
      <c r="CC157" s="60">
        <f t="shared" si="137"/>
        <v>43600</v>
      </c>
      <c r="CD157" s="63"/>
      <c r="CE157" s="63"/>
      <c r="CF157" s="63"/>
      <c r="CG157" s="66"/>
      <c r="CH157" s="63"/>
      <c r="CI157" s="63"/>
      <c r="CJ157" s="63"/>
      <c r="CK157" s="63"/>
      <c r="CL157" s="67">
        <f t="shared" si="138"/>
        <v>-72.951709247252268</v>
      </c>
      <c r="CM157" s="365">
        <v>591296.06700000004</v>
      </c>
      <c r="CN157" s="365">
        <v>398041.18</v>
      </c>
      <c r="CO157" s="357">
        <f t="shared" si="139"/>
        <v>-32.683269479619256</v>
      </c>
    </row>
    <row r="158" spans="3:93" ht="15.75" hidden="1" customHeight="1" x14ac:dyDescent="0.25">
      <c r="C158" s="350" t="s">
        <v>613</v>
      </c>
      <c r="F158" s="361">
        <v>551795.70900000003</v>
      </c>
      <c r="G158" s="361">
        <v>514066.86499999999</v>
      </c>
      <c r="H158" s="353">
        <v>509224.59</v>
      </c>
      <c r="I158" s="353">
        <v>1013970.83</v>
      </c>
      <c r="J158" s="353">
        <v>1871671.7450000001</v>
      </c>
      <c r="K158" s="367">
        <f t="shared" si="114"/>
        <v>84.588322427381883</v>
      </c>
      <c r="L158" s="355">
        <f t="shared" si="115"/>
        <v>36.644091666567846</v>
      </c>
      <c r="M158" s="356">
        <v>1312328.45</v>
      </c>
      <c r="N158" s="356">
        <v>240064.52</v>
      </c>
      <c r="O158" s="357">
        <f t="shared" si="110"/>
        <v>-81.706978919797095</v>
      </c>
      <c r="P158" s="196">
        <f t="shared" si="116"/>
        <v>-934824.98</v>
      </c>
      <c r="Q158" s="196">
        <f t="shared" si="108"/>
        <v>82518.89</v>
      </c>
      <c r="R158" s="201">
        <f t="shared" si="111"/>
        <v>-108.82720207155782</v>
      </c>
      <c r="S158" s="358">
        <v>49684.510000000009</v>
      </c>
      <c r="T158" s="358">
        <v>142686.93499999971</v>
      </c>
      <c r="U158" s="236">
        <v>187.18595594481999</v>
      </c>
      <c r="V158" s="359">
        <f t="shared" si="117"/>
        <v>1068869.2699999998</v>
      </c>
      <c r="W158" s="62">
        <f t="shared" si="118"/>
        <v>0</v>
      </c>
      <c r="X158" s="188">
        <f t="shared" si="119"/>
        <v>-100</v>
      </c>
      <c r="Y158" s="356">
        <v>377503.47</v>
      </c>
      <c r="Z158" s="356">
        <v>1635842.83</v>
      </c>
      <c r="AA158" s="357">
        <f t="shared" si="120"/>
        <v>333.33186579715419</v>
      </c>
      <c r="AB158" s="63">
        <f t="shared" si="121"/>
        <v>1118553.78</v>
      </c>
      <c r="AC158" s="63">
        <f t="shared" si="122"/>
        <v>0</v>
      </c>
      <c r="AD158" s="64">
        <f t="shared" si="123"/>
        <v>-100</v>
      </c>
      <c r="AE158" s="369">
        <v>42371.360000000001</v>
      </c>
      <c r="AF158" s="65">
        <v>37816.929999999993</v>
      </c>
      <c r="AG158" s="65">
        <v>159876.22999999998</v>
      </c>
      <c r="AH158" s="60">
        <f t="shared" si="124"/>
        <v>82518.89</v>
      </c>
      <c r="AI158" s="63"/>
      <c r="AJ158" s="63"/>
      <c r="AK158" s="63"/>
      <c r="AL158" s="66"/>
      <c r="AM158" s="63"/>
      <c r="AN158" s="63"/>
      <c r="AO158" s="63"/>
      <c r="AP158" s="63"/>
      <c r="AQ158" s="67">
        <f t="shared" si="125"/>
        <v>-48.385766914819037</v>
      </c>
      <c r="AR158" s="356">
        <v>1496057.25</v>
      </c>
      <c r="AS158" s="356">
        <v>322583.40999999997</v>
      </c>
      <c r="AT158" s="357">
        <f t="shared" si="126"/>
        <v>-78.437762993361389</v>
      </c>
      <c r="AX158" s="364" t="s">
        <v>613</v>
      </c>
      <c r="BA158" s="352">
        <v>354300.3</v>
      </c>
      <c r="BB158" s="352">
        <v>643310.36</v>
      </c>
      <c r="BC158" s="352">
        <v>302986.12</v>
      </c>
      <c r="BD158" s="352">
        <v>357208.61200000002</v>
      </c>
      <c r="BE158" s="352">
        <v>542504.00199999998</v>
      </c>
      <c r="BF158" s="367">
        <f t="shared" si="127"/>
        <v>51.87315864601829</v>
      </c>
      <c r="BG158" s="355">
        <f t="shared" si="128"/>
        <v>2.6730404111866051</v>
      </c>
      <c r="BH158" s="365">
        <v>304993.522</v>
      </c>
      <c r="BI158" s="365">
        <v>149780.147</v>
      </c>
      <c r="BJ158" s="357">
        <f t="shared" si="112"/>
        <v>-50.890712032893603</v>
      </c>
      <c r="BK158" s="196">
        <f t="shared" si="129"/>
        <v>-103193.01199999999</v>
      </c>
      <c r="BL158" s="196">
        <f t="shared" si="109"/>
        <v>39607.370000000003</v>
      </c>
      <c r="BM158" s="201">
        <f t="shared" si="113"/>
        <v>-138.38183345205584</v>
      </c>
      <c r="BN158" s="358">
        <v>26641.036999999982</v>
      </c>
      <c r="BO158" s="358">
        <v>73352.989999999976</v>
      </c>
      <c r="BP158" s="236">
        <v>175.33834362378622</v>
      </c>
      <c r="BQ158" s="359">
        <f t="shared" si="130"/>
        <v>120655.97499999998</v>
      </c>
      <c r="BR158" s="62">
        <f t="shared" si="131"/>
        <v>0</v>
      </c>
      <c r="BS158" s="188">
        <f t="shared" si="132"/>
        <v>-100</v>
      </c>
      <c r="BT158" s="365">
        <v>201800.51</v>
      </c>
      <c r="BU158" s="365">
        <v>417269.44199999998</v>
      </c>
      <c r="BV158" s="357">
        <f t="shared" si="133"/>
        <v>106.77323461670139</v>
      </c>
      <c r="BW158" s="63">
        <f t="shared" si="134"/>
        <v>147297.01199999999</v>
      </c>
      <c r="BX158" s="63">
        <f t="shared" si="135"/>
        <v>0</v>
      </c>
      <c r="BY158" s="64">
        <f t="shared" si="136"/>
        <v>-100</v>
      </c>
      <c r="BZ158" s="365">
        <v>25850.050999999999</v>
      </c>
      <c r="CA158" s="65">
        <v>25410</v>
      </c>
      <c r="CB158" s="65">
        <v>98520.09599999999</v>
      </c>
      <c r="CC158" s="60">
        <f t="shared" si="137"/>
        <v>39607.370000000003</v>
      </c>
      <c r="CD158" s="63"/>
      <c r="CE158" s="63"/>
      <c r="CF158" s="63"/>
      <c r="CG158" s="66"/>
      <c r="CH158" s="63"/>
      <c r="CI158" s="63"/>
      <c r="CJ158" s="63"/>
      <c r="CK158" s="63"/>
      <c r="CL158" s="67">
        <f t="shared" si="138"/>
        <v>-59.797674171978066</v>
      </c>
      <c r="CM158" s="365">
        <v>349097.522</v>
      </c>
      <c r="CN158" s="365">
        <v>189387.51699999999</v>
      </c>
      <c r="CO158" s="357">
        <f t="shared" si="139"/>
        <v>-45.749395207680685</v>
      </c>
    </row>
    <row r="159" spans="3:93" ht="15.75" hidden="1" customHeight="1" x14ac:dyDescent="0.25">
      <c r="C159" s="350" t="s">
        <v>614</v>
      </c>
      <c r="F159" s="361">
        <v>689092.36199999996</v>
      </c>
      <c r="G159" s="361">
        <v>714416.47400000005</v>
      </c>
      <c r="H159" s="353">
        <v>861993.41</v>
      </c>
      <c r="I159" s="353">
        <v>1029871.5</v>
      </c>
      <c r="J159" s="353">
        <v>1100812.76</v>
      </c>
      <c r="K159" s="367">
        <f t="shared" si="114"/>
        <v>6.8883603439846635</v>
      </c>
      <c r="L159" s="355">
        <f t="shared" si="115"/>
        <v>13.912232048680863</v>
      </c>
      <c r="M159" s="356">
        <v>197280.68</v>
      </c>
      <c r="N159" s="356">
        <v>248977.33</v>
      </c>
      <c r="O159" s="357">
        <f t="shared" si="110"/>
        <v>26.204618718873029</v>
      </c>
      <c r="P159" s="196">
        <f t="shared" si="116"/>
        <v>453312.36000000004</v>
      </c>
      <c r="Q159" s="196">
        <f t="shared" si="108"/>
        <v>65427.930000000029</v>
      </c>
      <c r="R159" s="201">
        <f t="shared" si="111"/>
        <v>-85.566700630002671</v>
      </c>
      <c r="S159" s="358">
        <v>223489.45999999996</v>
      </c>
      <c r="T159" s="358">
        <v>247482.39999999985</v>
      </c>
      <c r="U159" s="236">
        <v>10.735602475391854</v>
      </c>
      <c r="V159" s="359">
        <f t="shared" si="117"/>
        <v>-389093.71</v>
      </c>
      <c r="W159" s="62">
        <f t="shared" si="118"/>
        <v>0</v>
      </c>
      <c r="X159" s="188">
        <f t="shared" si="119"/>
        <v>-100</v>
      </c>
      <c r="Y159" s="356">
        <v>650593.04</v>
      </c>
      <c r="Z159" s="356">
        <v>670781.59</v>
      </c>
      <c r="AA159" s="357">
        <f t="shared" si="120"/>
        <v>3.1030995966387724</v>
      </c>
      <c r="AB159" s="63">
        <f t="shared" si="121"/>
        <v>-165604.25000000006</v>
      </c>
      <c r="AC159" s="63">
        <f t="shared" si="122"/>
        <v>0</v>
      </c>
      <c r="AD159" s="64">
        <f t="shared" si="123"/>
        <v>-100</v>
      </c>
      <c r="AE159" s="369">
        <v>1873.73</v>
      </c>
      <c r="AF159" s="65">
        <v>29847.71</v>
      </c>
      <c r="AG159" s="65">
        <v>217255.88999999998</v>
      </c>
      <c r="AH159" s="60">
        <f t="shared" si="124"/>
        <v>65427.930000000029</v>
      </c>
      <c r="AI159" s="63"/>
      <c r="AJ159" s="63"/>
      <c r="AK159" s="63"/>
      <c r="AL159" s="66"/>
      <c r="AM159" s="63"/>
      <c r="AN159" s="63"/>
      <c r="AO159" s="63"/>
      <c r="AP159" s="63"/>
      <c r="AQ159" s="67">
        <f t="shared" si="125"/>
        <v>-69.884393007710855</v>
      </c>
      <c r="AR159" s="356">
        <v>484988.79</v>
      </c>
      <c r="AS159" s="356">
        <v>314405.26</v>
      </c>
      <c r="AT159" s="357">
        <f t="shared" si="126"/>
        <v>-35.172674815844708</v>
      </c>
      <c r="AX159" s="364" t="s">
        <v>614</v>
      </c>
      <c r="BA159" s="352">
        <v>526287.12</v>
      </c>
      <c r="BB159" s="352">
        <v>524721.39199999999</v>
      </c>
      <c r="BC159" s="352">
        <v>386619.01400000002</v>
      </c>
      <c r="BD159" s="352">
        <v>376886.41700000002</v>
      </c>
      <c r="BE159" s="352">
        <v>317715.69799999997</v>
      </c>
      <c r="BF159" s="367">
        <f t="shared" si="127"/>
        <v>-15.699881006855188</v>
      </c>
      <c r="BG159" s="355">
        <f t="shared" si="128"/>
        <v>-12.543648008729107</v>
      </c>
      <c r="BH159" s="365">
        <v>86971.87</v>
      </c>
      <c r="BI159" s="365">
        <v>126948.22</v>
      </c>
      <c r="BJ159" s="357">
        <f t="shared" si="112"/>
        <v>45.964689502479374</v>
      </c>
      <c r="BK159" s="196">
        <f t="shared" si="129"/>
        <v>166178.81400000001</v>
      </c>
      <c r="BL159" s="196">
        <f t="shared" si="109"/>
        <v>797.89999999998554</v>
      </c>
      <c r="BM159" s="201">
        <f t="shared" si="113"/>
        <v>-99.519854558596137</v>
      </c>
      <c r="BN159" s="358">
        <v>62239.933000000019</v>
      </c>
      <c r="BO159" s="358">
        <v>58684.480000000003</v>
      </c>
      <c r="BP159" s="236">
        <v>-5.7124949025893308</v>
      </c>
      <c r="BQ159" s="359">
        <f t="shared" si="130"/>
        <v>-123279.81700000004</v>
      </c>
      <c r="BR159" s="62">
        <f t="shared" si="131"/>
        <v>0</v>
      </c>
      <c r="BS159" s="188">
        <f t="shared" si="132"/>
        <v>-100</v>
      </c>
      <c r="BT159" s="365">
        <v>253150.68400000001</v>
      </c>
      <c r="BU159" s="365">
        <v>255851.07800000001</v>
      </c>
      <c r="BV159" s="357">
        <f t="shared" si="133"/>
        <v>1.0667140840117186</v>
      </c>
      <c r="BW159" s="63">
        <f t="shared" si="134"/>
        <v>-61039.88400000002</v>
      </c>
      <c r="BX159" s="63">
        <f t="shared" si="135"/>
        <v>0</v>
      </c>
      <c r="BY159" s="64">
        <f t="shared" si="136"/>
        <v>-100</v>
      </c>
      <c r="BZ159" s="365">
        <v>95.01</v>
      </c>
      <c r="CA159" s="65">
        <v>1277.3399999999999</v>
      </c>
      <c r="CB159" s="65">
        <v>125575.87000000001</v>
      </c>
      <c r="CC159" s="60">
        <f t="shared" si="137"/>
        <v>797.89999999998554</v>
      </c>
      <c r="CD159" s="63"/>
      <c r="CE159" s="63"/>
      <c r="CF159" s="63"/>
      <c r="CG159" s="66"/>
      <c r="CH159" s="63"/>
      <c r="CI159" s="63"/>
      <c r="CJ159" s="63"/>
      <c r="CK159" s="63"/>
      <c r="CL159" s="67">
        <f t="shared" si="138"/>
        <v>-99.364607229079937</v>
      </c>
      <c r="CM159" s="365">
        <v>192110.8</v>
      </c>
      <c r="CN159" s="365">
        <v>127746.12</v>
      </c>
      <c r="CO159" s="357">
        <f t="shared" si="139"/>
        <v>-33.503936270110792</v>
      </c>
    </row>
    <row r="160" spans="3:93" ht="15.75" hidden="1" customHeight="1" x14ac:dyDescent="0.25">
      <c r="C160" s="350" t="s">
        <v>615</v>
      </c>
      <c r="F160" s="361">
        <v>625362.30799999996</v>
      </c>
      <c r="G160" s="361">
        <v>323013.62699999998</v>
      </c>
      <c r="H160" s="353">
        <v>743809.98400000005</v>
      </c>
      <c r="I160" s="353">
        <v>1386312.378</v>
      </c>
      <c r="J160" s="353">
        <v>780125.04700000002</v>
      </c>
      <c r="K160" s="367">
        <f t="shared" si="114"/>
        <v>-43.726604524337588</v>
      </c>
      <c r="L160" s="355">
        <f t="shared" si="115"/>
        <v>20.912313151130135</v>
      </c>
      <c r="M160" s="356">
        <v>178412.57500000001</v>
      </c>
      <c r="N160" s="356">
        <v>249210.641</v>
      </c>
      <c r="O160" s="357">
        <f t="shared" si="110"/>
        <v>39.682217467014297</v>
      </c>
      <c r="P160" s="196">
        <f t="shared" si="116"/>
        <v>208057.49300000002</v>
      </c>
      <c r="Q160" s="196">
        <f t="shared" si="108"/>
        <v>50714.5</v>
      </c>
      <c r="R160" s="201">
        <f t="shared" si="111"/>
        <v>-75.624766371668244</v>
      </c>
      <c r="S160" s="358">
        <v>259398.71299999996</v>
      </c>
      <c r="T160" s="358">
        <v>220084.36</v>
      </c>
      <c r="U160" s="236">
        <v>-15.155955303448239</v>
      </c>
      <c r="V160" s="359">
        <f t="shared" si="117"/>
        <v>-401524.87599999999</v>
      </c>
      <c r="W160" s="62">
        <f t="shared" si="118"/>
        <v>0</v>
      </c>
      <c r="X160" s="188">
        <f t="shared" si="119"/>
        <v>-100</v>
      </c>
      <c r="Y160" s="356">
        <v>386470.06800000003</v>
      </c>
      <c r="Z160" s="356">
        <v>397435.80900000001</v>
      </c>
      <c r="AA160" s="357">
        <f t="shared" si="120"/>
        <v>2.8374101665229037</v>
      </c>
      <c r="AB160" s="63">
        <f t="shared" si="121"/>
        <v>-142126.16300000003</v>
      </c>
      <c r="AC160" s="63">
        <f t="shared" si="122"/>
        <v>0</v>
      </c>
      <c r="AD160" s="64">
        <f t="shared" si="123"/>
        <v>-100</v>
      </c>
      <c r="AE160" s="361">
        <v>121646.53200000001</v>
      </c>
      <c r="AF160" s="65">
        <v>116696.22899999999</v>
      </c>
      <c r="AG160" s="65">
        <v>10867.880000000005</v>
      </c>
      <c r="AH160" s="60">
        <f t="shared" si="124"/>
        <v>50714.5</v>
      </c>
      <c r="AI160" s="63"/>
      <c r="AJ160" s="63"/>
      <c r="AK160" s="63"/>
      <c r="AL160" s="66"/>
      <c r="AM160" s="63"/>
      <c r="AN160" s="63"/>
      <c r="AO160" s="63"/>
      <c r="AP160" s="63"/>
      <c r="AQ160" s="67">
        <f t="shared" si="125"/>
        <v>366.64574875688703</v>
      </c>
      <c r="AR160" s="356">
        <v>244343.905</v>
      </c>
      <c r="AS160" s="356">
        <v>299925.141</v>
      </c>
      <c r="AT160" s="357">
        <f t="shared" si="126"/>
        <v>22.747134208238183</v>
      </c>
      <c r="AX160" s="364" t="s">
        <v>615</v>
      </c>
      <c r="BA160" s="352">
        <v>247884</v>
      </c>
      <c r="BB160" s="352">
        <v>216859</v>
      </c>
      <c r="BC160" s="352">
        <v>285949.71000000002</v>
      </c>
      <c r="BD160" s="352">
        <v>423709.57</v>
      </c>
      <c r="BE160" s="352">
        <v>295207.13799999998</v>
      </c>
      <c r="BF160" s="367">
        <f t="shared" si="127"/>
        <v>-30.327951289842243</v>
      </c>
      <c r="BG160" s="355">
        <f t="shared" si="128"/>
        <v>10.729860810528095</v>
      </c>
      <c r="BH160" s="365">
        <v>84190.148000000001</v>
      </c>
      <c r="BI160" s="365">
        <v>103409.41</v>
      </c>
      <c r="BJ160" s="357">
        <f t="shared" si="112"/>
        <v>22.828397926085131</v>
      </c>
      <c r="BK160" s="196">
        <f t="shared" si="129"/>
        <v>64771.552000000011</v>
      </c>
      <c r="BL160" s="196">
        <f t="shared" si="109"/>
        <v>5838</v>
      </c>
      <c r="BM160" s="201">
        <f t="shared" si="113"/>
        <v>-90.986783827566768</v>
      </c>
      <c r="BN160" s="358">
        <v>91293.34</v>
      </c>
      <c r="BO160" s="358">
        <v>77602.500000000029</v>
      </c>
      <c r="BP160" s="236">
        <v>-14.996537534939533</v>
      </c>
      <c r="BQ160" s="359">
        <f t="shared" si="130"/>
        <v>-134573.89199999999</v>
      </c>
      <c r="BR160" s="62">
        <f t="shared" si="131"/>
        <v>0</v>
      </c>
      <c r="BS160" s="188">
        <f t="shared" si="132"/>
        <v>-100</v>
      </c>
      <c r="BT160" s="365">
        <v>148961.70000000001</v>
      </c>
      <c r="BU160" s="365">
        <v>143243.73800000001</v>
      </c>
      <c r="BV160" s="357">
        <f t="shared" si="133"/>
        <v>-3.8385450756805266</v>
      </c>
      <c r="BW160" s="63">
        <f t="shared" si="134"/>
        <v>-43280.552000000011</v>
      </c>
      <c r="BX160" s="63">
        <f t="shared" si="135"/>
        <v>0</v>
      </c>
      <c r="BY160" s="64">
        <f t="shared" si="136"/>
        <v>-100</v>
      </c>
      <c r="BZ160" s="365">
        <v>44045.14</v>
      </c>
      <c r="CA160" s="65">
        <v>49389.270000000004</v>
      </c>
      <c r="CB160" s="65">
        <v>9975</v>
      </c>
      <c r="CC160" s="60">
        <f t="shared" si="137"/>
        <v>5838</v>
      </c>
      <c r="CD160" s="63"/>
      <c r="CE160" s="63"/>
      <c r="CF160" s="63"/>
      <c r="CG160" s="66"/>
      <c r="CH160" s="63"/>
      <c r="CI160" s="63"/>
      <c r="CJ160" s="63"/>
      <c r="CK160" s="63"/>
      <c r="CL160" s="67">
        <f t="shared" si="138"/>
        <v>-41.473684210526315</v>
      </c>
      <c r="CM160" s="365">
        <v>105681.148</v>
      </c>
      <c r="CN160" s="365">
        <v>109247.41</v>
      </c>
      <c r="CO160" s="357">
        <f t="shared" si="139"/>
        <v>3.3745488835908581</v>
      </c>
    </row>
    <row r="161" spans="3:93" ht="15.75" hidden="1" customHeight="1" x14ac:dyDescent="0.25">
      <c r="C161" s="350" t="s">
        <v>616</v>
      </c>
      <c r="F161" s="352">
        <v>1037141.76</v>
      </c>
      <c r="G161" s="352">
        <v>1792646.139</v>
      </c>
      <c r="H161" s="353">
        <v>2922572.9389999998</v>
      </c>
      <c r="I161" s="353">
        <v>1054719.463</v>
      </c>
      <c r="J161" s="353">
        <v>1509402.82</v>
      </c>
      <c r="K161" s="367">
        <f t="shared" si="114"/>
        <v>43.109411834187426</v>
      </c>
      <c r="L161" s="355">
        <f t="shared" si="115"/>
        <v>2.2251240332404478</v>
      </c>
      <c r="M161" s="356">
        <v>359887.59700000001</v>
      </c>
      <c r="N161" s="356">
        <v>192583.242</v>
      </c>
      <c r="O161" s="357">
        <f t="shared" si="110"/>
        <v>-46.487946901932276</v>
      </c>
      <c r="P161" s="196">
        <f t="shared" si="116"/>
        <v>112584.94299999997</v>
      </c>
      <c r="Q161" s="196">
        <f t="shared" si="108"/>
        <v>102134.38000000002</v>
      </c>
      <c r="R161" s="201">
        <f t="shared" si="111"/>
        <v>-9.2823806821130184</v>
      </c>
      <c r="S161" s="358">
        <v>274447.21300000005</v>
      </c>
      <c r="T161" s="358">
        <v>318023.79800000013</v>
      </c>
      <c r="U161" s="236">
        <v>15.877947720314461</v>
      </c>
      <c r="V161" s="359">
        <f t="shared" si="117"/>
        <v>-230452.59500000003</v>
      </c>
      <c r="W161" s="62">
        <f t="shared" si="118"/>
        <v>0</v>
      </c>
      <c r="X161" s="188">
        <f t="shared" si="119"/>
        <v>-100</v>
      </c>
      <c r="Y161" s="356">
        <v>472472.54</v>
      </c>
      <c r="Z161" s="356">
        <v>737031.38800000004</v>
      </c>
      <c r="AA161" s="357">
        <f t="shared" si="120"/>
        <v>55.994544783491563</v>
      </c>
      <c r="AB161" s="63">
        <f t="shared" si="121"/>
        <v>43994.618000000017</v>
      </c>
      <c r="AC161" s="63">
        <f t="shared" si="122"/>
        <v>0</v>
      </c>
      <c r="AD161" s="64">
        <f t="shared" si="123"/>
        <v>-100</v>
      </c>
      <c r="AE161" s="361">
        <v>79586.009000000005</v>
      </c>
      <c r="AF161" s="65">
        <v>92439.3</v>
      </c>
      <c r="AG161" s="65">
        <v>20557.93299999999</v>
      </c>
      <c r="AH161" s="60">
        <f t="shared" si="124"/>
        <v>102134.38000000002</v>
      </c>
      <c r="AI161" s="63"/>
      <c r="AJ161" s="63"/>
      <c r="AK161" s="63"/>
      <c r="AL161" s="66"/>
      <c r="AM161" s="63"/>
      <c r="AN161" s="63"/>
      <c r="AO161" s="63"/>
      <c r="AP161" s="63"/>
      <c r="AQ161" s="67">
        <f t="shared" si="125"/>
        <v>396.81249569205261</v>
      </c>
      <c r="AR161" s="356">
        <v>516467.158</v>
      </c>
      <c r="AS161" s="356">
        <v>294717.62199999997</v>
      </c>
      <c r="AT161" s="357">
        <f t="shared" si="126"/>
        <v>-42.935844528569234</v>
      </c>
      <c r="AX161" s="364" t="s">
        <v>616</v>
      </c>
      <c r="BA161" s="352">
        <v>548873</v>
      </c>
      <c r="BB161" s="352">
        <v>936013.14</v>
      </c>
      <c r="BC161" s="352">
        <v>1178704.32</v>
      </c>
      <c r="BD161" s="352">
        <v>887192.70799999998</v>
      </c>
      <c r="BE161" s="352">
        <v>793689.201</v>
      </c>
      <c r="BF161" s="367">
        <f t="shared" si="127"/>
        <v>-10.539255581888753</v>
      </c>
      <c r="BG161" s="355">
        <f t="shared" si="128"/>
        <v>7.0802367059967821</v>
      </c>
      <c r="BH161" s="365">
        <v>224950.00899999999</v>
      </c>
      <c r="BI161" s="365">
        <v>89324.106</v>
      </c>
      <c r="BJ161" s="357">
        <f t="shared" si="112"/>
        <v>-60.291574827187489</v>
      </c>
      <c r="BK161" s="196">
        <f t="shared" si="129"/>
        <v>195914.622</v>
      </c>
      <c r="BL161" s="196">
        <f t="shared" si="109"/>
        <v>22560.149999999987</v>
      </c>
      <c r="BM161" s="201">
        <f t="shared" si="113"/>
        <v>-88.484703301012431</v>
      </c>
      <c r="BN161" s="358">
        <v>199966.59700000001</v>
      </c>
      <c r="BO161" s="358">
        <v>163499.14299999992</v>
      </c>
      <c r="BP161" s="236">
        <v>-18.236772814611673</v>
      </c>
      <c r="BQ161" s="359">
        <f t="shared" si="130"/>
        <v>-354880.83</v>
      </c>
      <c r="BR161" s="62">
        <f t="shared" si="131"/>
        <v>0</v>
      </c>
      <c r="BS161" s="188">
        <f t="shared" si="132"/>
        <v>-100</v>
      </c>
      <c r="BT161" s="365">
        <v>420864.63099999999</v>
      </c>
      <c r="BU161" s="365">
        <v>371468.18300000002</v>
      </c>
      <c r="BV161" s="357">
        <f t="shared" si="133"/>
        <v>-11.736896940622216</v>
      </c>
      <c r="BW161" s="63">
        <f t="shared" si="134"/>
        <v>-154914.23300000001</v>
      </c>
      <c r="BX161" s="63">
        <f t="shared" si="135"/>
        <v>0</v>
      </c>
      <c r="BY161" s="64">
        <f t="shared" si="136"/>
        <v>-100</v>
      </c>
      <c r="BZ161" s="365">
        <v>44187.87</v>
      </c>
      <c r="CA161" s="65">
        <v>34135.200000000004</v>
      </c>
      <c r="CB161" s="65">
        <v>11001.035999999993</v>
      </c>
      <c r="CC161" s="60">
        <f t="shared" si="137"/>
        <v>22560.149999999987</v>
      </c>
      <c r="CD161" s="63"/>
      <c r="CE161" s="63"/>
      <c r="CF161" s="63"/>
      <c r="CG161" s="66"/>
      <c r="CH161" s="63"/>
      <c r="CI161" s="63"/>
      <c r="CJ161" s="63"/>
      <c r="CK161" s="63"/>
      <c r="CL161" s="67">
        <f t="shared" si="138"/>
        <v>105.07295858317345</v>
      </c>
      <c r="CM161" s="365">
        <v>265950.39799999999</v>
      </c>
      <c r="CN161" s="365">
        <v>111884.25599999999</v>
      </c>
      <c r="CO161" s="357">
        <f t="shared" si="139"/>
        <v>-57.930404751640943</v>
      </c>
    </row>
    <row r="162" spans="3:93" ht="15.75" hidden="1" customHeight="1" x14ac:dyDescent="0.25">
      <c r="C162" s="350" t="s">
        <v>617</v>
      </c>
      <c r="F162" s="352">
        <v>276729</v>
      </c>
      <c r="G162" s="352">
        <v>334830.23</v>
      </c>
      <c r="H162" s="353">
        <v>595640.84</v>
      </c>
      <c r="I162" s="353">
        <v>646432.76</v>
      </c>
      <c r="J162" s="353">
        <v>777369.83</v>
      </c>
      <c r="K162" s="367">
        <f t="shared" si="114"/>
        <v>20.255327096974472</v>
      </c>
      <c r="L162" s="355">
        <f t="shared" si="115"/>
        <v>31.305969662450195</v>
      </c>
      <c r="M162" s="356">
        <v>265186.96999999997</v>
      </c>
      <c r="N162" s="356">
        <v>225611.36</v>
      </c>
      <c r="O162" s="357">
        <f t="shared" si="110"/>
        <v>-14.923663104563541</v>
      </c>
      <c r="P162" s="196">
        <f t="shared" si="116"/>
        <v>109746.04000000004</v>
      </c>
      <c r="Q162" s="196">
        <f t="shared" si="108"/>
        <v>48795.119999999995</v>
      </c>
      <c r="R162" s="201">
        <f t="shared" si="111"/>
        <v>-55.538149713647996</v>
      </c>
      <c r="S162" s="358">
        <v>183104.44999999992</v>
      </c>
      <c r="T162" s="358">
        <v>238831.69</v>
      </c>
      <c r="U162" s="236">
        <v>30.434672669069542</v>
      </c>
      <c r="V162" s="359">
        <f t="shared" si="117"/>
        <v>-285175.49</v>
      </c>
      <c r="W162" s="62">
        <f t="shared" si="118"/>
        <v>0</v>
      </c>
      <c r="X162" s="188">
        <f t="shared" si="119"/>
        <v>-100</v>
      </c>
      <c r="Y162" s="356">
        <v>374933.01</v>
      </c>
      <c r="Z162" s="356">
        <v>340731.07</v>
      </c>
      <c r="AA162" s="357">
        <f t="shared" si="120"/>
        <v>-9.1221469136579891</v>
      </c>
      <c r="AB162" s="63">
        <f t="shared" si="121"/>
        <v>-102071.04000000004</v>
      </c>
      <c r="AC162" s="63">
        <f t="shared" si="122"/>
        <v>0</v>
      </c>
      <c r="AD162" s="64">
        <f t="shared" si="123"/>
        <v>-100</v>
      </c>
      <c r="AE162" s="361">
        <v>97144</v>
      </c>
      <c r="AF162" s="65">
        <v>73270.899999999994</v>
      </c>
      <c r="AG162" s="65">
        <v>55196.459999999992</v>
      </c>
      <c r="AH162" s="60">
        <f t="shared" si="124"/>
        <v>48795.119999999995</v>
      </c>
      <c r="AI162" s="63"/>
      <c r="AJ162" s="63"/>
      <c r="AK162" s="63"/>
      <c r="AL162" s="66"/>
      <c r="AM162" s="63"/>
      <c r="AN162" s="63"/>
      <c r="AO162" s="63"/>
      <c r="AP162" s="63"/>
      <c r="AQ162" s="67">
        <f t="shared" si="125"/>
        <v>-11.597374179431068</v>
      </c>
      <c r="AR162" s="356">
        <v>272861.96999999997</v>
      </c>
      <c r="AS162" s="356">
        <v>274406.48</v>
      </c>
      <c r="AT162" s="357">
        <f t="shared" si="126"/>
        <v>0.56604077145672205</v>
      </c>
      <c r="AX162" s="364" t="s">
        <v>617</v>
      </c>
      <c r="BA162" s="352">
        <v>169709</v>
      </c>
      <c r="BB162" s="352">
        <v>221370.09</v>
      </c>
      <c r="BC162" s="352">
        <v>527482.13</v>
      </c>
      <c r="BD162" s="352">
        <v>635625.14</v>
      </c>
      <c r="BE162" s="352">
        <v>835709.88</v>
      </c>
      <c r="BF162" s="367">
        <f t="shared" si="127"/>
        <v>31.478418238775134</v>
      </c>
      <c r="BG162" s="355">
        <f t="shared" si="128"/>
        <v>52.854540855687958</v>
      </c>
      <c r="BH162" s="365">
        <v>261056.08</v>
      </c>
      <c r="BI162" s="365">
        <v>200431</v>
      </c>
      <c r="BJ162" s="357">
        <f t="shared" si="112"/>
        <v>-23.223010167010855</v>
      </c>
      <c r="BK162" s="196">
        <f t="shared" si="129"/>
        <v>80770.060000000027</v>
      </c>
      <c r="BL162" s="196">
        <f t="shared" si="109"/>
        <v>72468</v>
      </c>
      <c r="BM162" s="201">
        <f t="shared" si="113"/>
        <v>-10.278635425057285</v>
      </c>
      <c r="BN162" s="358">
        <v>217116</v>
      </c>
      <c r="BO162" s="358">
        <v>307581.81999999995</v>
      </c>
      <c r="BP162" s="236">
        <v>41.667044344958434</v>
      </c>
      <c r="BQ162" s="359">
        <f t="shared" si="130"/>
        <v>-293764.06</v>
      </c>
      <c r="BR162" s="62">
        <f t="shared" si="131"/>
        <v>0</v>
      </c>
      <c r="BS162" s="188">
        <f t="shared" si="132"/>
        <v>-100</v>
      </c>
      <c r="BT162" s="365">
        <v>341826.14</v>
      </c>
      <c r="BU162" s="365">
        <v>315348.08</v>
      </c>
      <c r="BV162" s="357">
        <f t="shared" si="133"/>
        <v>-7.7460606143228237</v>
      </c>
      <c r="BW162" s="63">
        <f t="shared" si="134"/>
        <v>-76648.06</v>
      </c>
      <c r="BX162" s="63">
        <f t="shared" si="135"/>
        <v>0</v>
      </c>
      <c r="BY162" s="64">
        <f t="shared" si="136"/>
        <v>-100</v>
      </c>
      <c r="BZ162" s="365">
        <v>74629</v>
      </c>
      <c r="CA162" s="65">
        <v>53334</v>
      </c>
      <c r="CB162" s="65">
        <v>72468</v>
      </c>
      <c r="CC162" s="60">
        <f t="shared" si="137"/>
        <v>72468</v>
      </c>
      <c r="CD162" s="63"/>
      <c r="CE162" s="63"/>
      <c r="CF162" s="63"/>
      <c r="CG162" s="66"/>
      <c r="CH162" s="63"/>
      <c r="CI162" s="63"/>
      <c r="CJ162" s="63"/>
      <c r="CK162" s="63"/>
      <c r="CL162" s="67">
        <f t="shared" si="138"/>
        <v>0</v>
      </c>
      <c r="CM162" s="365">
        <v>265178.08</v>
      </c>
      <c r="CN162" s="365">
        <v>272899</v>
      </c>
      <c r="CO162" s="357">
        <f t="shared" si="139"/>
        <v>2.9115981230424413</v>
      </c>
    </row>
    <row r="163" spans="3:93" ht="15.75" hidden="1" customHeight="1" x14ac:dyDescent="0.25">
      <c r="C163" s="350" t="s">
        <v>618</v>
      </c>
      <c r="F163" s="352">
        <v>4307782.7690000003</v>
      </c>
      <c r="G163" s="352">
        <v>2425525.4849999999</v>
      </c>
      <c r="H163" s="353">
        <v>1884978.1839999999</v>
      </c>
      <c r="I163" s="353">
        <v>1633459.696</v>
      </c>
      <c r="J163" s="353">
        <v>894416.25199999998</v>
      </c>
      <c r="K163" s="367">
        <f t="shared" si="114"/>
        <v>-45.244057494027082</v>
      </c>
      <c r="L163" s="355">
        <f t="shared" si="115"/>
        <v>-29.808029337259086</v>
      </c>
      <c r="M163" s="356">
        <v>342835.83299999998</v>
      </c>
      <c r="N163" s="356">
        <v>264433.951</v>
      </c>
      <c r="O163" s="357">
        <f t="shared" si="110"/>
        <v>-22.868636954877463</v>
      </c>
      <c r="P163" s="196">
        <f t="shared" si="116"/>
        <v>277300.82500000007</v>
      </c>
      <c r="Q163" s="196">
        <f t="shared" si="108"/>
        <v>277.20000000002619</v>
      </c>
      <c r="R163" s="201">
        <f t="shared" si="111"/>
        <v>-99.900036359430231</v>
      </c>
      <c r="S163" s="358">
        <v>568351.06299999985</v>
      </c>
      <c r="T163" s="358">
        <v>292568.56400000001</v>
      </c>
      <c r="U163" s="236">
        <v>-48.523266156009619</v>
      </c>
      <c r="V163" s="359">
        <f t="shared" si="117"/>
        <v>-802653.62999999989</v>
      </c>
      <c r="W163" s="62">
        <f t="shared" si="118"/>
        <v>0</v>
      </c>
      <c r="X163" s="188">
        <f t="shared" si="119"/>
        <v>-100</v>
      </c>
      <c r="Y163" s="356">
        <v>620136.65800000005</v>
      </c>
      <c r="Z163" s="356">
        <v>452152.391</v>
      </c>
      <c r="AA163" s="357">
        <f t="shared" si="120"/>
        <v>-27.088265922186466</v>
      </c>
      <c r="AB163" s="63">
        <f t="shared" si="121"/>
        <v>-234302.56700000004</v>
      </c>
      <c r="AC163" s="63">
        <f t="shared" si="122"/>
        <v>0</v>
      </c>
      <c r="AD163" s="64">
        <f t="shared" si="123"/>
        <v>-100</v>
      </c>
      <c r="AE163" s="361">
        <v>101942.92</v>
      </c>
      <c r="AF163" s="65">
        <v>3131.5299999999988</v>
      </c>
      <c r="AG163" s="65">
        <v>159359.50099999999</v>
      </c>
      <c r="AH163" s="60">
        <f t="shared" si="124"/>
        <v>277.20000000002619</v>
      </c>
      <c r="AI163" s="63"/>
      <c r="AJ163" s="63"/>
      <c r="AK163" s="63"/>
      <c r="AL163" s="66"/>
      <c r="AM163" s="63"/>
      <c r="AN163" s="63"/>
      <c r="AO163" s="63"/>
      <c r="AP163" s="63"/>
      <c r="AQ163" s="67">
        <f t="shared" si="125"/>
        <v>-99.826053672193666</v>
      </c>
      <c r="AR163" s="356">
        <v>385834.09100000001</v>
      </c>
      <c r="AS163" s="356">
        <v>264711.15100000001</v>
      </c>
      <c r="AT163" s="357">
        <f t="shared" si="126"/>
        <v>-31.392492997722172</v>
      </c>
      <c r="AX163" s="364" t="s">
        <v>618</v>
      </c>
      <c r="BA163" s="352">
        <v>1185595.54</v>
      </c>
      <c r="BB163" s="352">
        <v>643952.27</v>
      </c>
      <c r="BC163" s="352">
        <v>348827.93900000001</v>
      </c>
      <c r="BD163" s="352">
        <v>329565.21000000002</v>
      </c>
      <c r="BE163" s="352">
        <v>118602.322</v>
      </c>
      <c r="BF163" s="367">
        <f t="shared" si="127"/>
        <v>-64.01248724038561</v>
      </c>
      <c r="BG163" s="355">
        <f t="shared" si="128"/>
        <v>-40.988032425447372</v>
      </c>
      <c r="BH163" s="365">
        <v>27795.034</v>
      </c>
      <c r="BI163" s="365">
        <v>76186.69</v>
      </c>
      <c r="BJ163" s="357">
        <f t="shared" si="112"/>
        <v>174.1018053800546</v>
      </c>
      <c r="BK163" s="196">
        <f t="shared" si="129"/>
        <v>122988.88900000001</v>
      </c>
      <c r="BL163" s="196">
        <f t="shared" si="109"/>
        <v>0.1879999999946449</v>
      </c>
      <c r="BM163" s="201">
        <f t="shared" si="113"/>
        <v>-99.999847140663263</v>
      </c>
      <c r="BN163" s="358">
        <v>111782.01700000001</v>
      </c>
      <c r="BO163" s="358">
        <v>71458.947999999989</v>
      </c>
      <c r="BP163" s="236">
        <v>-36.072948120089848</v>
      </c>
      <c r="BQ163" s="359">
        <f t="shared" si="130"/>
        <v>-232246.56099999999</v>
      </c>
      <c r="BR163" s="62">
        <f t="shared" si="131"/>
        <v>0</v>
      </c>
      <c r="BS163" s="188">
        <f t="shared" si="132"/>
        <v>-100</v>
      </c>
      <c r="BT163" s="365">
        <v>150783.92300000001</v>
      </c>
      <c r="BU163" s="365">
        <v>33504.410000000003</v>
      </c>
      <c r="BV163" s="357">
        <f t="shared" si="133"/>
        <v>-77.779852564255137</v>
      </c>
      <c r="BW163" s="63">
        <f t="shared" si="134"/>
        <v>-120464.54400000001</v>
      </c>
      <c r="BX163" s="63">
        <f t="shared" si="135"/>
        <v>0</v>
      </c>
      <c r="BY163" s="64">
        <f t="shared" si="136"/>
        <v>-100</v>
      </c>
      <c r="BZ163" s="365">
        <v>31912.447</v>
      </c>
      <c r="CA163" s="65">
        <v>22.802999999999884</v>
      </c>
      <c r="CB163" s="65">
        <v>44251.44</v>
      </c>
      <c r="CC163" s="60">
        <f t="shared" si="137"/>
        <v>0.1879999999946449</v>
      </c>
      <c r="CD163" s="63"/>
      <c r="CE163" s="63"/>
      <c r="CF163" s="63"/>
      <c r="CG163" s="66"/>
      <c r="CH163" s="63"/>
      <c r="CI163" s="63"/>
      <c r="CJ163" s="63"/>
      <c r="CK163" s="63"/>
      <c r="CL163" s="67">
        <f t="shared" si="138"/>
        <v>-99.999575155068413</v>
      </c>
      <c r="CM163" s="365">
        <v>30319.379000000001</v>
      </c>
      <c r="CN163" s="365">
        <v>76186.877999999997</v>
      </c>
      <c r="CO163" s="357">
        <f t="shared" si="139"/>
        <v>151.28112947168211</v>
      </c>
    </row>
    <row r="164" spans="3:93" ht="15.75" hidden="1" customHeight="1" x14ac:dyDescent="0.25">
      <c r="C164" s="350" t="s">
        <v>619</v>
      </c>
      <c r="F164" s="352">
        <v>2003298.588</v>
      </c>
      <c r="G164" s="352">
        <v>1058409.69</v>
      </c>
      <c r="H164" s="353">
        <v>3324000.35</v>
      </c>
      <c r="I164" s="353">
        <v>911637.31</v>
      </c>
      <c r="J164" s="353">
        <v>819482.4</v>
      </c>
      <c r="K164" s="367">
        <f t="shared" si="114"/>
        <v>-10.108725146407185</v>
      </c>
      <c r="L164" s="355">
        <f t="shared" si="115"/>
        <v>-17.609788536923404</v>
      </c>
      <c r="M164" s="356">
        <v>226795.96</v>
      </c>
      <c r="N164" s="356">
        <v>226632.58</v>
      </c>
      <c r="O164" s="357">
        <f t="shared" si="110"/>
        <v>-7.2038320259322372E-2</v>
      </c>
      <c r="P164" s="196">
        <f t="shared" si="116"/>
        <v>228003.25000000003</v>
      </c>
      <c r="Q164" s="196">
        <f t="shared" si="108"/>
        <v>33737.760000000009</v>
      </c>
      <c r="R164" s="201">
        <f t="shared" si="111"/>
        <v>-85.202947764998953</v>
      </c>
      <c r="S164" s="358">
        <v>357803.60000000009</v>
      </c>
      <c r="T164" s="358">
        <v>114997.57999999994</v>
      </c>
      <c r="U164" s="236">
        <v>-67.860138914197648</v>
      </c>
      <c r="V164" s="359">
        <f t="shared" si="117"/>
        <v>-438165.15000000014</v>
      </c>
      <c r="W164" s="62">
        <f t="shared" si="118"/>
        <v>0</v>
      </c>
      <c r="X164" s="188">
        <f t="shared" si="119"/>
        <v>-100</v>
      </c>
      <c r="Y164" s="356">
        <v>454799.21</v>
      </c>
      <c r="Z164" s="356">
        <v>512070.46</v>
      </c>
      <c r="AA164" s="357">
        <f t="shared" si="120"/>
        <v>12.592645004814321</v>
      </c>
      <c r="AB164" s="63">
        <f t="shared" si="121"/>
        <v>-80361.550000000047</v>
      </c>
      <c r="AC164" s="63">
        <f t="shared" si="122"/>
        <v>0</v>
      </c>
      <c r="AD164" s="64">
        <f t="shared" si="123"/>
        <v>-100</v>
      </c>
      <c r="AE164" s="361">
        <v>156904.20000000001</v>
      </c>
      <c r="AF164" s="65">
        <v>34787</v>
      </c>
      <c r="AG164" s="65">
        <v>34941.379999999976</v>
      </c>
      <c r="AH164" s="60">
        <f t="shared" si="124"/>
        <v>33737.760000000009</v>
      </c>
      <c r="AI164" s="63"/>
      <c r="AJ164" s="63"/>
      <c r="AK164" s="63"/>
      <c r="AL164" s="66"/>
      <c r="AM164" s="63"/>
      <c r="AN164" s="63"/>
      <c r="AO164" s="63"/>
      <c r="AP164" s="63"/>
      <c r="AQ164" s="67">
        <f t="shared" si="125"/>
        <v>-3.4446836387113704</v>
      </c>
      <c r="AR164" s="356">
        <v>374437.66</v>
      </c>
      <c r="AS164" s="356">
        <v>260370.34</v>
      </c>
      <c r="AT164" s="357">
        <f t="shared" si="126"/>
        <v>-30.463634453863424</v>
      </c>
      <c r="AX164" s="364" t="s">
        <v>619</v>
      </c>
      <c r="BA164" s="352">
        <v>1693099</v>
      </c>
      <c r="BB164" s="352">
        <v>754176.59</v>
      </c>
      <c r="BC164" s="352">
        <v>1929688.51</v>
      </c>
      <c r="BD164" s="352">
        <v>665785.11</v>
      </c>
      <c r="BE164" s="352">
        <v>1002441.91</v>
      </c>
      <c r="BF164" s="367">
        <f t="shared" si="127"/>
        <v>50.565384377550892</v>
      </c>
      <c r="BG164" s="355">
        <f t="shared" si="128"/>
        <v>-11.067300457938686</v>
      </c>
      <c r="BH164" s="365">
        <v>280870</v>
      </c>
      <c r="BI164" s="365">
        <v>281380</v>
      </c>
      <c r="BJ164" s="357">
        <f t="shared" si="112"/>
        <v>0.18157866628689429</v>
      </c>
      <c r="BK164" s="196">
        <f t="shared" si="129"/>
        <v>5736.25</v>
      </c>
      <c r="BL164" s="196">
        <f t="shared" si="109"/>
        <v>8406.9000000000233</v>
      </c>
      <c r="BM164" s="201">
        <f t="shared" si="113"/>
        <v>46.557419917193691</v>
      </c>
      <c r="BN164" s="358">
        <v>334946.78000000003</v>
      </c>
      <c r="BO164" s="358">
        <v>115637.65000000002</v>
      </c>
      <c r="BP164" s="236">
        <v>-65.47581379943405</v>
      </c>
      <c r="BQ164" s="359">
        <f t="shared" si="130"/>
        <v>-145813.03000000003</v>
      </c>
      <c r="BR164" s="62">
        <f t="shared" si="131"/>
        <v>0</v>
      </c>
      <c r="BS164" s="188">
        <f t="shared" si="132"/>
        <v>-100</v>
      </c>
      <c r="BT164" s="365">
        <v>286606.25</v>
      </c>
      <c r="BU164" s="365">
        <v>628491.39</v>
      </c>
      <c r="BV164" s="357">
        <f t="shared" si="133"/>
        <v>119.28739865233227</v>
      </c>
      <c r="BW164" s="63">
        <f t="shared" si="134"/>
        <v>189133.75</v>
      </c>
      <c r="BX164" s="63">
        <f t="shared" si="135"/>
        <v>0</v>
      </c>
      <c r="BY164" s="64">
        <f t="shared" si="136"/>
        <v>-100</v>
      </c>
      <c r="BZ164" s="365">
        <v>194010</v>
      </c>
      <c r="CA164" s="65">
        <v>43000</v>
      </c>
      <c r="CB164" s="65">
        <v>44370</v>
      </c>
      <c r="CC164" s="60">
        <f t="shared" si="137"/>
        <v>8406.9000000000233</v>
      </c>
      <c r="CD164" s="63"/>
      <c r="CE164" s="63"/>
      <c r="CF164" s="63"/>
      <c r="CG164" s="66"/>
      <c r="CH164" s="63"/>
      <c r="CI164" s="63"/>
      <c r="CJ164" s="63"/>
      <c r="CK164" s="63"/>
      <c r="CL164" s="67">
        <f t="shared" si="138"/>
        <v>-81.052738336713944</v>
      </c>
      <c r="CM164" s="365">
        <v>475740</v>
      </c>
      <c r="CN164" s="365">
        <v>289786.90000000002</v>
      </c>
      <c r="CO164" s="357">
        <f t="shared" si="139"/>
        <v>-39.08712742254172</v>
      </c>
    </row>
    <row r="165" spans="3:93" ht="15.75" hidden="1" customHeight="1" x14ac:dyDescent="0.25">
      <c r="C165" s="350" t="s">
        <v>620</v>
      </c>
      <c r="F165" s="352">
        <v>1343835.601</v>
      </c>
      <c r="G165" s="352">
        <v>3805040.9</v>
      </c>
      <c r="H165" s="353">
        <v>1117084.72</v>
      </c>
      <c r="I165" s="353">
        <v>1419206.1810000001</v>
      </c>
      <c r="J165" s="353">
        <v>1093586.9080000001</v>
      </c>
      <c r="K165" s="367">
        <f t="shared" si="114"/>
        <v>-22.943760910804549</v>
      </c>
      <c r="L165" s="355">
        <f t="shared" si="115"/>
        <v>-13.049907473466632</v>
      </c>
      <c r="M165" s="356">
        <v>279846.25</v>
      </c>
      <c r="N165" s="356">
        <v>186365</v>
      </c>
      <c r="O165" s="357">
        <f t="shared" si="110"/>
        <v>-33.404503365687411</v>
      </c>
      <c r="P165" s="196">
        <f t="shared" si="116"/>
        <v>107784.93099999998</v>
      </c>
      <c r="Q165" s="196">
        <f t="shared" si="108"/>
        <v>51063.599999999991</v>
      </c>
      <c r="R165" s="201">
        <f t="shared" si="111"/>
        <v>-52.624546375596793</v>
      </c>
      <c r="S165" s="358">
        <v>670351.31999999995</v>
      </c>
      <c r="T165" s="358">
        <v>291637.53799999994</v>
      </c>
      <c r="U165" s="236">
        <v>-56.494821551183051</v>
      </c>
      <c r="V165" s="359">
        <f t="shared" si="117"/>
        <v>-696420.10099999991</v>
      </c>
      <c r="W165" s="62">
        <f t="shared" si="118"/>
        <v>0</v>
      </c>
      <c r="X165" s="188">
        <f t="shared" si="119"/>
        <v>-100</v>
      </c>
      <c r="Y165" s="356">
        <v>387631.18099999998</v>
      </c>
      <c r="Z165" s="356">
        <v>630135.47</v>
      </c>
      <c r="AA165" s="357">
        <f t="shared" si="120"/>
        <v>62.560573268227358</v>
      </c>
      <c r="AB165" s="63">
        <f t="shared" si="121"/>
        <v>-26068.780999999959</v>
      </c>
      <c r="AC165" s="63">
        <f t="shared" si="122"/>
        <v>0</v>
      </c>
      <c r="AD165" s="64">
        <f t="shared" si="123"/>
        <v>-100</v>
      </c>
      <c r="AE165" s="361">
        <v>0</v>
      </c>
      <c r="AF165" s="65">
        <v>115478.02</v>
      </c>
      <c r="AG165" s="65">
        <v>70886.98</v>
      </c>
      <c r="AH165" s="60">
        <f t="shared" si="124"/>
        <v>51063.599999999991</v>
      </c>
      <c r="AI165" s="63"/>
      <c r="AJ165" s="63"/>
      <c r="AK165" s="63"/>
      <c r="AL165" s="66"/>
      <c r="AM165" s="63"/>
      <c r="AN165" s="63"/>
      <c r="AO165" s="63"/>
      <c r="AP165" s="63"/>
      <c r="AQ165" s="67">
        <f t="shared" si="125"/>
        <v>-27.964768706467684</v>
      </c>
      <c r="AR165" s="356">
        <v>361562.4</v>
      </c>
      <c r="AS165" s="356">
        <v>237428.6</v>
      </c>
      <c r="AT165" s="357">
        <f t="shared" si="126"/>
        <v>-34.332607594152492</v>
      </c>
      <c r="AX165" s="364" t="s">
        <v>620</v>
      </c>
      <c r="BA165" s="352">
        <v>494383.3</v>
      </c>
      <c r="BB165" s="352">
        <v>973343.28</v>
      </c>
      <c r="BC165" s="352">
        <v>367987.28</v>
      </c>
      <c r="BD165" s="352">
        <v>447260.66</v>
      </c>
      <c r="BE165" s="352">
        <v>511380.09499999997</v>
      </c>
      <c r="BF165" s="367">
        <f t="shared" si="127"/>
        <v>14.336032818088674</v>
      </c>
      <c r="BG165" s="355">
        <f t="shared" si="128"/>
        <v>-6.8537292331928654</v>
      </c>
      <c r="BH165" s="365">
        <v>124707.13</v>
      </c>
      <c r="BI165" s="365">
        <v>139787.29999999999</v>
      </c>
      <c r="BJ165" s="357">
        <f t="shared" si="112"/>
        <v>12.092468169221746</v>
      </c>
      <c r="BK165" s="196">
        <f t="shared" si="129"/>
        <v>34213.589999999997</v>
      </c>
      <c r="BL165" s="196">
        <f t="shared" si="109"/>
        <v>23809.5</v>
      </c>
      <c r="BM165" s="201">
        <f t="shared" si="113"/>
        <v>-30.409232120920365</v>
      </c>
      <c r="BN165" s="358">
        <v>125111.14999999998</v>
      </c>
      <c r="BO165" s="358">
        <v>76981.930000000008</v>
      </c>
      <c r="BP165" s="236">
        <v>-38.469169214734244</v>
      </c>
      <c r="BQ165" s="359">
        <f t="shared" si="130"/>
        <v>-125123.43999999999</v>
      </c>
      <c r="BR165" s="62">
        <f t="shared" si="131"/>
        <v>0</v>
      </c>
      <c r="BS165" s="188">
        <f t="shared" si="132"/>
        <v>-100</v>
      </c>
      <c r="BT165" s="365">
        <v>158920.72</v>
      </c>
      <c r="BU165" s="365">
        <v>299798.185</v>
      </c>
      <c r="BV165" s="357">
        <f t="shared" si="133"/>
        <v>88.646379779804676</v>
      </c>
      <c r="BW165" s="63">
        <f t="shared" si="134"/>
        <v>-12.290000000008149</v>
      </c>
      <c r="BX165" s="63">
        <f t="shared" si="135"/>
        <v>0</v>
      </c>
      <c r="BY165" s="64">
        <f t="shared" si="136"/>
        <v>-100</v>
      </c>
      <c r="BZ165" s="365">
        <v>0</v>
      </c>
      <c r="CA165" s="65">
        <v>109912.1</v>
      </c>
      <c r="CB165" s="65">
        <v>29875.199999999983</v>
      </c>
      <c r="CC165" s="60">
        <f t="shared" si="137"/>
        <v>23809.5</v>
      </c>
      <c r="CD165" s="63"/>
      <c r="CE165" s="63"/>
      <c r="CF165" s="63"/>
      <c r="CG165" s="66"/>
      <c r="CH165" s="63"/>
      <c r="CI165" s="63"/>
      <c r="CJ165" s="63"/>
      <c r="CK165" s="63"/>
      <c r="CL165" s="67">
        <f t="shared" si="138"/>
        <v>-20.303462403598928</v>
      </c>
      <c r="CM165" s="365">
        <v>158908.43</v>
      </c>
      <c r="CN165" s="365">
        <v>163596.79999999999</v>
      </c>
      <c r="CO165" s="357">
        <f t="shared" si="139"/>
        <v>2.9503595246646106</v>
      </c>
    </row>
    <row r="166" spans="3:93" ht="15.75" hidden="1" customHeight="1" x14ac:dyDescent="0.25">
      <c r="C166" s="350" t="s">
        <v>621</v>
      </c>
      <c r="F166" s="361">
        <v>2394115.9</v>
      </c>
      <c r="G166" s="361">
        <v>2892421.05</v>
      </c>
      <c r="H166" s="353">
        <v>2063406.49</v>
      </c>
      <c r="I166" s="353">
        <v>2421959.83</v>
      </c>
      <c r="J166" s="353">
        <v>3045161.86</v>
      </c>
      <c r="K166" s="367">
        <f t="shared" si="114"/>
        <v>25.731311571753018</v>
      </c>
      <c r="L166" s="355">
        <f t="shared" si="115"/>
        <v>3.082177595639962</v>
      </c>
      <c r="M166" s="356">
        <v>554228.5</v>
      </c>
      <c r="N166" s="356">
        <v>133825</v>
      </c>
      <c r="O166" s="357">
        <f t="shared" si="110"/>
        <v>-75.853822024670322</v>
      </c>
      <c r="P166" s="196">
        <f t="shared" si="116"/>
        <v>149580.54000000004</v>
      </c>
      <c r="Q166" s="196">
        <f t="shared" si="108"/>
        <v>95113</v>
      </c>
      <c r="R166" s="201">
        <f t="shared" si="111"/>
        <v>-36.413520100943629</v>
      </c>
      <c r="S166" s="358">
        <v>1040208.5400000002</v>
      </c>
      <c r="T166" s="358">
        <v>624736.25000000023</v>
      </c>
      <c r="U166" s="236">
        <v>-39.941249665187314</v>
      </c>
      <c r="V166" s="359">
        <f t="shared" si="117"/>
        <v>-317201.58000000019</v>
      </c>
      <c r="W166" s="62">
        <f t="shared" si="118"/>
        <v>0</v>
      </c>
      <c r="X166" s="188">
        <f t="shared" si="119"/>
        <v>-100</v>
      </c>
      <c r="Y166" s="356">
        <v>703809.04</v>
      </c>
      <c r="Z166" s="356">
        <v>1759439.2</v>
      </c>
      <c r="AA166" s="357">
        <f t="shared" si="120"/>
        <v>149.98815019483123</v>
      </c>
      <c r="AB166" s="63">
        <f t="shared" si="121"/>
        <v>723006.96</v>
      </c>
      <c r="AC166" s="63">
        <f t="shared" si="122"/>
        <v>0</v>
      </c>
      <c r="AD166" s="64">
        <f t="shared" si="123"/>
        <v>-100</v>
      </c>
      <c r="AE166" s="361">
        <v>0</v>
      </c>
      <c r="AF166" s="65">
        <v>66425</v>
      </c>
      <c r="AG166" s="65">
        <v>67400</v>
      </c>
      <c r="AH166" s="60">
        <f t="shared" si="124"/>
        <v>95113</v>
      </c>
      <c r="AI166" s="63"/>
      <c r="AJ166" s="63"/>
      <c r="AK166" s="63"/>
      <c r="AL166" s="66"/>
      <c r="AM166" s="63"/>
      <c r="AN166" s="63"/>
      <c r="AO166" s="63"/>
      <c r="AP166" s="63"/>
      <c r="AQ166" s="67">
        <f t="shared" si="125"/>
        <v>41.117210682492583</v>
      </c>
      <c r="AR166" s="356">
        <v>1426816</v>
      </c>
      <c r="AS166" s="356">
        <v>228938</v>
      </c>
      <c r="AT166" s="357">
        <f t="shared" si="126"/>
        <v>-83.954623441284653</v>
      </c>
      <c r="AX166" s="364" t="s">
        <v>621</v>
      </c>
      <c r="BA166" s="352">
        <v>2619075.4</v>
      </c>
      <c r="BB166" s="352">
        <v>3666166.05</v>
      </c>
      <c r="BC166" s="352">
        <v>2333364.5499999998</v>
      </c>
      <c r="BD166" s="352">
        <v>2874874.97</v>
      </c>
      <c r="BE166" s="352">
        <v>4034984.68</v>
      </c>
      <c r="BF166" s="367">
        <f t="shared" si="127"/>
        <v>40.353397003557333</v>
      </c>
      <c r="BG166" s="355">
        <f t="shared" si="128"/>
        <v>6.4092692571995116</v>
      </c>
      <c r="BH166" s="365">
        <v>785412</v>
      </c>
      <c r="BI166" s="365">
        <v>102348</v>
      </c>
      <c r="BJ166" s="357">
        <f t="shared" si="112"/>
        <v>-86.968877480863554</v>
      </c>
      <c r="BK166" s="196">
        <f t="shared" si="129"/>
        <v>-108020.59999999998</v>
      </c>
      <c r="BL166" s="196">
        <f t="shared" si="109"/>
        <v>75978</v>
      </c>
      <c r="BM166" s="201">
        <f t="shared" si="113"/>
        <v>-170.33658394787662</v>
      </c>
      <c r="BN166" s="358">
        <v>1275756.5900000001</v>
      </c>
      <c r="BO166" s="358">
        <v>800647.19999999972</v>
      </c>
      <c r="BP166" s="236">
        <v>-37.241382386274822</v>
      </c>
      <c r="BQ166" s="359">
        <f t="shared" si="130"/>
        <v>165044.00999999989</v>
      </c>
      <c r="BR166" s="62">
        <f t="shared" si="131"/>
        <v>0</v>
      </c>
      <c r="BS166" s="188">
        <f t="shared" si="132"/>
        <v>-100</v>
      </c>
      <c r="BT166" s="365">
        <v>677391.4</v>
      </c>
      <c r="BU166" s="365">
        <v>2554111.2000000002</v>
      </c>
      <c r="BV166" s="357">
        <f t="shared" si="133"/>
        <v>277.05102249600458</v>
      </c>
      <c r="BW166" s="63">
        <f t="shared" si="134"/>
        <v>1440800.6</v>
      </c>
      <c r="BX166" s="63">
        <f t="shared" si="135"/>
        <v>0</v>
      </c>
      <c r="BY166" s="64">
        <f t="shared" si="136"/>
        <v>-100</v>
      </c>
      <c r="BZ166" s="365">
        <v>0</v>
      </c>
      <c r="CA166" s="65">
        <v>50940</v>
      </c>
      <c r="CB166" s="65">
        <v>51408</v>
      </c>
      <c r="CC166" s="60">
        <f t="shared" si="137"/>
        <v>75978</v>
      </c>
      <c r="CD166" s="63"/>
      <c r="CE166" s="63"/>
      <c r="CF166" s="63"/>
      <c r="CG166" s="66"/>
      <c r="CH166" s="63"/>
      <c r="CI166" s="63"/>
      <c r="CJ166" s="63"/>
      <c r="CK166" s="63"/>
      <c r="CL166" s="67">
        <f t="shared" si="138"/>
        <v>47.794117647058826</v>
      </c>
      <c r="CM166" s="365">
        <v>2118192</v>
      </c>
      <c r="CN166" s="365">
        <v>178326</v>
      </c>
      <c r="CO166" s="357">
        <f t="shared" si="139"/>
        <v>-91.581216433637749</v>
      </c>
    </row>
    <row r="167" spans="3:93" ht="15.75" hidden="1" customHeight="1" x14ac:dyDescent="0.25">
      <c r="C167" s="350" t="s">
        <v>622</v>
      </c>
      <c r="F167" s="361">
        <v>345359.109</v>
      </c>
      <c r="G167" s="361">
        <v>190942.11199999999</v>
      </c>
      <c r="H167" s="353">
        <v>297934.15399999998</v>
      </c>
      <c r="I167" s="353">
        <v>308002.24300000002</v>
      </c>
      <c r="J167" s="353">
        <v>309905.78000000003</v>
      </c>
      <c r="K167" s="367">
        <f t="shared" si="114"/>
        <v>0.61802699274498829</v>
      </c>
      <c r="L167" s="355">
        <f t="shared" si="115"/>
        <v>2.6495306443324012</v>
      </c>
      <c r="M167" s="356">
        <v>46160.01</v>
      </c>
      <c r="N167" s="356">
        <v>211418.38800000001</v>
      </c>
      <c r="O167" s="357">
        <f t="shared" si="110"/>
        <v>358.01200649653236</v>
      </c>
      <c r="P167" s="196">
        <f t="shared" si="116"/>
        <v>51473.1</v>
      </c>
      <c r="Q167" s="196">
        <f t="shared" si="108"/>
        <v>9262.9899999999761</v>
      </c>
      <c r="R167" s="201">
        <f t="shared" si="111"/>
        <v>-82.004211908744622</v>
      </c>
      <c r="S167" s="358">
        <v>155467.15900000001</v>
      </c>
      <c r="T167" s="358">
        <v>83101.279999999984</v>
      </c>
      <c r="U167" s="236">
        <v>-46.547373390929479</v>
      </c>
      <c r="V167" s="359">
        <f t="shared" si="117"/>
        <v>-206940.25900000002</v>
      </c>
      <c r="W167" s="62">
        <f t="shared" si="118"/>
        <v>0</v>
      </c>
      <c r="X167" s="188">
        <f t="shared" si="119"/>
        <v>-100</v>
      </c>
      <c r="Y167" s="356">
        <v>97633.11</v>
      </c>
      <c r="Z167" s="356">
        <v>121747.88</v>
      </c>
      <c r="AA167" s="357">
        <f t="shared" si="120"/>
        <v>24.699377086318364</v>
      </c>
      <c r="AB167" s="63">
        <f t="shared" si="121"/>
        <v>-51473.1</v>
      </c>
      <c r="AC167" s="63">
        <f t="shared" si="122"/>
        <v>0</v>
      </c>
      <c r="AD167" s="64">
        <f t="shared" si="123"/>
        <v>-100</v>
      </c>
      <c r="AE167" s="369">
        <v>67146.498000000007</v>
      </c>
      <c r="AF167" s="65">
        <v>47895.7</v>
      </c>
      <c r="AG167" s="65">
        <v>96376.190000000017</v>
      </c>
      <c r="AH167" s="60">
        <f t="shared" si="124"/>
        <v>9262.9899999999761</v>
      </c>
      <c r="AI167" s="63"/>
      <c r="AJ167" s="63"/>
      <c r="AK167" s="63"/>
      <c r="AL167" s="66"/>
      <c r="AM167" s="63"/>
      <c r="AN167" s="63"/>
      <c r="AO167" s="63"/>
      <c r="AP167" s="63"/>
      <c r="AQ167" s="67">
        <f t="shared" si="125"/>
        <v>-90.388715304060085</v>
      </c>
      <c r="AR167" s="356">
        <v>46160.01</v>
      </c>
      <c r="AS167" s="356">
        <v>220681.378</v>
      </c>
      <c r="AT167" s="357">
        <f t="shared" si="126"/>
        <v>378.0791381977603</v>
      </c>
      <c r="AX167" s="364" t="s">
        <v>622</v>
      </c>
      <c r="BA167" s="352">
        <v>58679.12</v>
      </c>
      <c r="BB167" s="352">
        <v>51582.11</v>
      </c>
      <c r="BC167" s="352">
        <v>39761.754999999997</v>
      </c>
      <c r="BD167" s="352">
        <v>132263.26</v>
      </c>
      <c r="BE167" s="352">
        <v>146487.97399999999</v>
      </c>
      <c r="BF167" s="367">
        <f t="shared" si="127"/>
        <v>10.754849079026162</v>
      </c>
      <c r="BG167" s="355">
        <f t="shared" si="128"/>
        <v>31.934291144504556</v>
      </c>
      <c r="BH167" s="365">
        <v>21100.69</v>
      </c>
      <c r="BI167" s="365">
        <v>86522.005000000005</v>
      </c>
      <c r="BJ167" s="357">
        <f t="shared" si="112"/>
        <v>310.04348672958093</v>
      </c>
      <c r="BK167" s="196">
        <f t="shared" si="129"/>
        <v>-11735.39</v>
      </c>
      <c r="BL167" s="196">
        <f t="shared" si="109"/>
        <v>9747.210000000081</v>
      </c>
      <c r="BM167" s="201">
        <f t="shared" si="113"/>
        <v>-183.05825370950672</v>
      </c>
      <c r="BN167" s="358">
        <v>69906.179999999993</v>
      </c>
      <c r="BO167" s="358">
        <v>25516.780000000017</v>
      </c>
      <c r="BP167" s="236">
        <v>-63.498534750432633</v>
      </c>
      <c r="BQ167" s="359">
        <f t="shared" si="130"/>
        <v>-58170.789999999994</v>
      </c>
      <c r="BR167" s="62">
        <f t="shared" si="131"/>
        <v>0</v>
      </c>
      <c r="BS167" s="188">
        <f t="shared" si="132"/>
        <v>-100</v>
      </c>
      <c r="BT167" s="365">
        <v>9365.2999999999993</v>
      </c>
      <c r="BU167" s="365">
        <v>51976.663999999997</v>
      </c>
      <c r="BV167" s="357">
        <f t="shared" si="133"/>
        <v>454.99198103637906</v>
      </c>
      <c r="BW167" s="63">
        <f t="shared" si="134"/>
        <v>11735.39</v>
      </c>
      <c r="BX167" s="63">
        <f t="shared" si="135"/>
        <v>0</v>
      </c>
      <c r="BY167" s="64">
        <f t="shared" si="136"/>
        <v>-100</v>
      </c>
      <c r="BZ167" s="365">
        <v>13727.635</v>
      </c>
      <c r="CA167" s="65">
        <v>3687.8999999999996</v>
      </c>
      <c r="CB167" s="65">
        <v>69106.470000000016</v>
      </c>
      <c r="CC167" s="60">
        <f t="shared" si="137"/>
        <v>9747.210000000081</v>
      </c>
      <c r="CD167" s="63"/>
      <c r="CE167" s="63"/>
      <c r="CF167" s="63"/>
      <c r="CG167" s="66"/>
      <c r="CH167" s="63"/>
      <c r="CI167" s="63"/>
      <c r="CJ167" s="63"/>
      <c r="CK167" s="63"/>
      <c r="CL167" s="67">
        <f t="shared" si="138"/>
        <v>-85.895372748745416</v>
      </c>
      <c r="CM167" s="365">
        <v>21100.69</v>
      </c>
      <c r="CN167" s="365">
        <v>96269.215000000098</v>
      </c>
      <c r="CO167" s="357">
        <f t="shared" si="139"/>
        <v>356.23728418359826</v>
      </c>
    </row>
    <row r="168" spans="3:93" ht="15.75" hidden="1" customHeight="1" x14ac:dyDescent="0.25">
      <c r="C168" s="350" t="s">
        <v>623</v>
      </c>
      <c r="F168" s="352">
        <v>522800.62800000003</v>
      </c>
      <c r="G168" s="352">
        <v>771418.42</v>
      </c>
      <c r="H168" s="353">
        <v>1023525.74</v>
      </c>
      <c r="I168" s="353">
        <v>722948.08</v>
      </c>
      <c r="J168" s="353">
        <v>1038468.302</v>
      </c>
      <c r="K168" s="367">
        <f t="shared" si="114"/>
        <v>43.643552106812436</v>
      </c>
      <c r="L168" s="355">
        <f t="shared" si="115"/>
        <v>13.970679932837598</v>
      </c>
      <c r="M168" s="356">
        <v>181187.54</v>
      </c>
      <c r="N168" s="356">
        <v>176781.84299999999</v>
      </c>
      <c r="O168" s="357">
        <f t="shared" si="110"/>
        <v>-2.4315673141762475</v>
      </c>
      <c r="P168" s="196">
        <f t="shared" si="116"/>
        <v>176133.63999999998</v>
      </c>
      <c r="Q168" s="196">
        <f t="shared" si="108"/>
        <v>0</v>
      </c>
      <c r="R168" s="201">
        <f t="shared" si="111"/>
        <v>-100</v>
      </c>
      <c r="S168" s="358">
        <v>273909.3</v>
      </c>
      <c r="T168" s="358">
        <v>448068.83199999988</v>
      </c>
      <c r="U168" s="236">
        <v>63.582920331657192</v>
      </c>
      <c r="V168" s="359">
        <f t="shared" si="117"/>
        <v>-363207.17</v>
      </c>
      <c r="W168" s="62">
        <f t="shared" si="118"/>
        <v>0</v>
      </c>
      <c r="X168" s="188">
        <f t="shared" si="119"/>
        <v>-100</v>
      </c>
      <c r="Y168" s="356">
        <v>357321.18</v>
      </c>
      <c r="Z168" s="356">
        <v>412934.53</v>
      </c>
      <c r="AA168" s="357">
        <f t="shared" si="120"/>
        <v>15.563966849096389</v>
      </c>
      <c r="AB168" s="63">
        <f t="shared" si="121"/>
        <v>-89297.87</v>
      </c>
      <c r="AC168" s="63">
        <f t="shared" si="122"/>
        <v>0</v>
      </c>
      <c r="AD168" s="64">
        <f t="shared" si="123"/>
        <v>-100</v>
      </c>
      <c r="AE168" s="369">
        <v>54632.713000000003</v>
      </c>
      <c r="AF168" s="65">
        <v>64351.89</v>
      </c>
      <c r="AG168" s="65">
        <v>57797.239999999991</v>
      </c>
      <c r="AH168" s="60">
        <f t="shared" si="124"/>
        <v>0</v>
      </c>
      <c r="AI168" s="63"/>
      <c r="AJ168" s="63"/>
      <c r="AK168" s="63"/>
      <c r="AL168" s="66"/>
      <c r="AM168" s="63"/>
      <c r="AN168" s="63"/>
      <c r="AO168" s="63"/>
      <c r="AP168" s="63"/>
      <c r="AQ168" s="67">
        <f t="shared" si="125"/>
        <v>-100</v>
      </c>
      <c r="AR168" s="356">
        <v>268023.31</v>
      </c>
      <c r="AS168" s="356">
        <v>176781.84299999999</v>
      </c>
      <c r="AT168" s="357">
        <f t="shared" si="126"/>
        <v>-34.042362584060321</v>
      </c>
      <c r="AX168" s="364" t="s">
        <v>623</v>
      </c>
      <c r="BA168" s="352">
        <v>145040.24</v>
      </c>
      <c r="BB168" s="352">
        <v>281971.86</v>
      </c>
      <c r="BC168" s="352">
        <v>513217.24</v>
      </c>
      <c r="BD168" s="352">
        <v>361324.09</v>
      </c>
      <c r="BE168" s="352">
        <v>590976.4</v>
      </c>
      <c r="BF168" s="367">
        <f t="shared" si="127"/>
        <v>63.558538264083076</v>
      </c>
      <c r="BG168" s="355">
        <f t="shared" si="128"/>
        <v>35.764254920547216</v>
      </c>
      <c r="BH168" s="365">
        <v>142959.12</v>
      </c>
      <c r="BI168" s="365">
        <v>135575.85</v>
      </c>
      <c r="BJ168" s="357">
        <f t="shared" si="112"/>
        <v>-5.164602300293951</v>
      </c>
      <c r="BK168" s="196">
        <f t="shared" si="129"/>
        <v>161239.62</v>
      </c>
      <c r="BL168" s="196">
        <f t="shared" si="109"/>
        <v>0</v>
      </c>
      <c r="BM168" s="201">
        <f t="shared" si="113"/>
        <v>-100</v>
      </c>
      <c r="BN168" s="358">
        <v>31703.049999999988</v>
      </c>
      <c r="BO168" s="358">
        <v>154692.52000000002</v>
      </c>
      <c r="BP168" s="236">
        <v>387.94207497385923</v>
      </c>
      <c r="BQ168" s="359">
        <f t="shared" si="130"/>
        <v>-118999.16999999998</v>
      </c>
      <c r="BR168" s="62">
        <f t="shared" si="131"/>
        <v>0</v>
      </c>
      <c r="BS168" s="188">
        <f t="shared" si="132"/>
        <v>-100</v>
      </c>
      <c r="BT168" s="365">
        <v>304198.74</v>
      </c>
      <c r="BU168" s="365">
        <v>319752.5</v>
      </c>
      <c r="BV168" s="357">
        <f t="shared" si="133"/>
        <v>5.1130257804486661</v>
      </c>
      <c r="BW168" s="63">
        <f t="shared" si="134"/>
        <v>-87296.12</v>
      </c>
      <c r="BX168" s="63">
        <f t="shared" si="135"/>
        <v>0</v>
      </c>
      <c r="BY168" s="64">
        <f t="shared" si="136"/>
        <v>-100</v>
      </c>
      <c r="BZ168" s="365">
        <v>15415.85</v>
      </c>
      <c r="CA168" s="65">
        <v>48520</v>
      </c>
      <c r="CB168" s="65">
        <v>71640</v>
      </c>
      <c r="CC168" s="60">
        <f t="shared" si="137"/>
        <v>0</v>
      </c>
      <c r="CD168" s="63"/>
      <c r="CE168" s="63"/>
      <c r="CF168" s="63"/>
      <c r="CG168" s="66"/>
      <c r="CH168" s="63"/>
      <c r="CI168" s="63"/>
      <c r="CJ168" s="63"/>
      <c r="CK168" s="63"/>
      <c r="CL168" s="67">
        <f t="shared" si="138"/>
        <v>-100</v>
      </c>
      <c r="CM168" s="365">
        <v>216902.62</v>
      </c>
      <c r="CN168" s="365">
        <v>135575.85</v>
      </c>
      <c r="CO168" s="357">
        <f t="shared" si="139"/>
        <v>-37.49460011133106</v>
      </c>
    </row>
    <row r="169" spans="3:93" ht="15.75" hidden="1" customHeight="1" x14ac:dyDescent="0.25">
      <c r="C169" s="350" t="s">
        <v>624</v>
      </c>
      <c r="F169" s="352">
        <v>3732544.9980000001</v>
      </c>
      <c r="G169" s="352">
        <v>3218830.7209999999</v>
      </c>
      <c r="H169" s="353">
        <v>5307043.665</v>
      </c>
      <c r="I169" s="353">
        <v>1847942.37</v>
      </c>
      <c r="J169" s="353">
        <v>930093.91</v>
      </c>
      <c r="K169" s="367">
        <f t="shared" si="114"/>
        <v>-49.668673379679049</v>
      </c>
      <c r="L169" s="355">
        <f t="shared" si="115"/>
        <v>-28.352114429972204</v>
      </c>
      <c r="M169" s="356">
        <v>263897.56</v>
      </c>
      <c r="N169" s="356">
        <v>109988.22</v>
      </c>
      <c r="O169" s="357">
        <f t="shared" si="110"/>
        <v>-58.321622981281074</v>
      </c>
      <c r="P169" s="196">
        <f t="shared" si="116"/>
        <v>1216331.6399999999</v>
      </c>
      <c r="Q169" s="196">
        <f t="shared" si="108"/>
        <v>61358.579999999987</v>
      </c>
      <c r="R169" s="201">
        <f t="shared" si="111"/>
        <v>-94.955439948927079</v>
      </c>
      <c r="S169" s="358">
        <v>161852.38000000012</v>
      </c>
      <c r="T169" s="358">
        <v>221485.16899999999</v>
      </c>
      <c r="U169" s="236">
        <v>36.843937049303712</v>
      </c>
      <c r="V169" s="359">
        <f t="shared" si="117"/>
        <v>-1315324.838</v>
      </c>
      <c r="W169" s="62">
        <f t="shared" si="118"/>
        <v>0</v>
      </c>
      <c r="X169" s="188">
        <f t="shared" si="119"/>
        <v>-100</v>
      </c>
      <c r="Y169" s="356">
        <v>1480229.2</v>
      </c>
      <c r="Z169" s="356">
        <v>479098.81699999998</v>
      </c>
      <c r="AA169" s="357">
        <f t="shared" si="120"/>
        <v>-67.63347074898941</v>
      </c>
      <c r="AB169" s="63">
        <f t="shared" si="121"/>
        <v>-1153472.4579999999</v>
      </c>
      <c r="AC169" s="63">
        <f t="shared" si="122"/>
        <v>0</v>
      </c>
      <c r="AD169" s="64">
        <f t="shared" si="123"/>
        <v>-100</v>
      </c>
      <c r="AE169" s="361">
        <v>28434.58</v>
      </c>
      <c r="AF169" s="65">
        <v>24141</v>
      </c>
      <c r="AG169" s="65">
        <v>57412.639999999999</v>
      </c>
      <c r="AH169" s="60">
        <f t="shared" si="124"/>
        <v>61358.579999999987</v>
      </c>
      <c r="AI169" s="63"/>
      <c r="AJ169" s="63"/>
      <c r="AK169" s="63"/>
      <c r="AL169" s="66"/>
      <c r="AM169" s="63"/>
      <c r="AN169" s="63"/>
      <c r="AO169" s="63"/>
      <c r="AP169" s="63"/>
      <c r="AQ169" s="67">
        <f t="shared" si="125"/>
        <v>6.8729464452426985</v>
      </c>
      <c r="AR169" s="356">
        <v>326756.74200000003</v>
      </c>
      <c r="AS169" s="356">
        <v>171346.8</v>
      </c>
      <c r="AT169" s="357">
        <f t="shared" si="126"/>
        <v>-47.561357433292081</v>
      </c>
      <c r="AX169" s="364" t="s">
        <v>624</v>
      </c>
      <c r="BA169" s="352">
        <v>4893358.76</v>
      </c>
      <c r="BB169" s="352">
        <v>3971843.3</v>
      </c>
      <c r="BC169" s="352">
        <v>6327802.142</v>
      </c>
      <c r="BD169" s="352">
        <v>1736582.0379999999</v>
      </c>
      <c r="BE169" s="352">
        <v>463036.103</v>
      </c>
      <c r="BF169" s="367">
        <f t="shared" si="127"/>
        <v>-73.336353085093933</v>
      </c>
      <c r="BG169" s="355">
        <f t="shared" si="128"/>
        <v>-42.5524013982428</v>
      </c>
      <c r="BH169" s="365">
        <v>82303.618000000002</v>
      </c>
      <c r="BI169" s="365">
        <v>44393.864999999998</v>
      </c>
      <c r="BJ169" s="357">
        <f t="shared" si="112"/>
        <v>-46.060858466756592</v>
      </c>
      <c r="BK169" s="196">
        <f t="shared" si="129"/>
        <v>1335887.2549999999</v>
      </c>
      <c r="BL169" s="196">
        <f t="shared" si="109"/>
        <v>20522.165000000001</v>
      </c>
      <c r="BM169" s="201">
        <f t="shared" si="113"/>
        <v>-98.463780163843239</v>
      </c>
      <c r="BN169" s="358">
        <v>233623.54500000016</v>
      </c>
      <c r="BO169" s="358">
        <v>155578.30899999998</v>
      </c>
      <c r="BP169" s="236">
        <v>-33.406408587798857</v>
      </c>
      <c r="BQ169" s="359">
        <f t="shared" si="130"/>
        <v>-1541658.669</v>
      </c>
      <c r="BR169" s="62">
        <f t="shared" si="131"/>
        <v>0</v>
      </c>
      <c r="BS169" s="188">
        <f t="shared" si="132"/>
        <v>-100</v>
      </c>
      <c r="BT169" s="365">
        <v>1418190.8729999999</v>
      </c>
      <c r="BU169" s="365">
        <v>185129.095</v>
      </c>
      <c r="BV169" s="357">
        <f t="shared" si="133"/>
        <v>-86.94610869914969</v>
      </c>
      <c r="BW169" s="63">
        <f t="shared" si="134"/>
        <v>-1308035.1239999998</v>
      </c>
      <c r="BX169" s="63">
        <f t="shared" si="135"/>
        <v>0</v>
      </c>
      <c r="BY169" s="64">
        <f t="shared" si="136"/>
        <v>-100</v>
      </c>
      <c r="BZ169" s="365">
        <v>7577.2049999999999</v>
      </c>
      <c r="CA169" s="65">
        <v>12452.019999999999</v>
      </c>
      <c r="CB169" s="65">
        <v>24364.639999999999</v>
      </c>
      <c r="CC169" s="60">
        <f t="shared" si="137"/>
        <v>20522.165000000001</v>
      </c>
      <c r="CD169" s="63"/>
      <c r="CE169" s="63"/>
      <c r="CF169" s="63"/>
      <c r="CG169" s="66"/>
      <c r="CH169" s="63"/>
      <c r="CI169" s="63"/>
      <c r="CJ169" s="63"/>
      <c r="CK169" s="63"/>
      <c r="CL169" s="67">
        <f t="shared" si="138"/>
        <v>-15.770702953132073</v>
      </c>
      <c r="CM169" s="365">
        <v>110155.749</v>
      </c>
      <c r="CN169" s="365">
        <v>64916.03</v>
      </c>
      <c r="CO169" s="357">
        <f t="shared" si="139"/>
        <v>-41.068867862720445</v>
      </c>
    </row>
    <row r="170" spans="3:93" ht="15.75" hidden="1" customHeight="1" x14ac:dyDescent="0.25">
      <c r="C170" s="350" t="s">
        <v>625</v>
      </c>
      <c r="F170" s="361">
        <v>2152173.0019999999</v>
      </c>
      <c r="G170" s="361">
        <v>793756.3</v>
      </c>
      <c r="H170" s="353">
        <v>1813135.73</v>
      </c>
      <c r="I170" s="353">
        <v>450850.83</v>
      </c>
      <c r="J170" s="353">
        <v>395934.55</v>
      </c>
      <c r="K170" s="367">
        <f t="shared" si="114"/>
        <v>-12.180587534905953</v>
      </c>
      <c r="L170" s="355">
        <f t="shared" si="115"/>
        <v>-32.642832931787439</v>
      </c>
      <c r="M170" s="356">
        <v>0</v>
      </c>
      <c r="N170" s="356">
        <v>72472.394</v>
      </c>
      <c r="O170" s="357">
        <v>100</v>
      </c>
      <c r="P170" s="196">
        <f t="shared" si="116"/>
        <v>15202.43</v>
      </c>
      <c r="Q170" s="196">
        <f t="shared" si="108"/>
        <v>89319</v>
      </c>
      <c r="R170" s="201">
        <v>100</v>
      </c>
      <c r="S170" s="358">
        <v>309929.66000000003</v>
      </c>
      <c r="T170" s="358">
        <v>0</v>
      </c>
      <c r="U170" s="236">
        <v>-100</v>
      </c>
      <c r="V170" s="359">
        <f t="shared" si="117"/>
        <v>-299867.09000000003</v>
      </c>
      <c r="W170" s="62">
        <f t="shared" si="118"/>
        <v>0</v>
      </c>
      <c r="X170" s="188">
        <f t="shared" si="119"/>
        <v>-100</v>
      </c>
      <c r="Y170" s="356">
        <v>15202.43</v>
      </c>
      <c r="Z170" s="356">
        <v>25265</v>
      </c>
      <c r="AA170" s="357">
        <f t="shared" si="120"/>
        <v>66.190536644470654</v>
      </c>
      <c r="AB170" s="63">
        <f t="shared" si="121"/>
        <v>10062.57</v>
      </c>
      <c r="AC170" s="63">
        <f t="shared" si="122"/>
        <v>0</v>
      </c>
      <c r="AD170" s="64">
        <f t="shared" si="123"/>
        <v>-100</v>
      </c>
      <c r="AE170" s="369">
        <v>73.024000000000001</v>
      </c>
      <c r="AF170" s="65">
        <v>52599.37</v>
      </c>
      <c r="AG170" s="65">
        <v>19799.999999999996</v>
      </c>
      <c r="AH170" s="60">
        <f t="shared" si="124"/>
        <v>89319</v>
      </c>
      <c r="AI170" s="63"/>
      <c r="AJ170" s="63"/>
      <c r="AK170" s="63"/>
      <c r="AL170" s="66"/>
      <c r="AM170" s="63"/>
      <c r="AN170" s="63"/>
      <c r="AO170" s="63"/>
      <c r="AP170" s="63"/>
      <c r="AQ170" s="67">
        <f t="shared" si="125"/>
        <v>351.10606060606068</v>
      </c>
      <c r="AR170" s="356">
        <v>25265</v>
      </c>
      <c r="AS170" s="356">
        <v>161791.394</v>
      </c>
      <c r="AT170" s="357">
        <f t="shared" si="126"/>
        <v>540.37757371858299</v>
      </c>
      <c r="AX170" s="364" t="s">
        <v>625</v>
      </c>
      <c r="BA170" s="352">
        <v>690532</v>
      </c>
      <c r="BB170" s="352">
        <v>313886.98</v>
      </c>
      <c r="BC170" s="352">
        <v>848161.78</v>
      </c>
      <c r="BD170" s="352">
        <v>194827.87</v>
      </c>
      <c r="BE170" s="352">
        <v>205480.04</v>
      </c>
      <c r="BF170" s="367">
        <f t="shared" si="127"/>
        <v>5.4674775225946952</v>
      </c>
      <c r="BG170" s="355">
        <f t="shared" si="128"/>
        <v>-25.182198125579134</v>
      </c>
      <c r="BH170" s="365">
        <v>0</v>
      </c>
      <c r="BI170" s="365">
        <v>40771.870000000003</v>
      </c>
      <c r="BJ170" s="357">
        <v>100</v>
      </c>
      <c r="BK170" s="196">
        <f t="shared" si="129"/>
        <v>9072</v>
      </c>
      <c r="BL170" s="196">
        <f t="shared" si="109"/>
        <v>36253.139999999992</v>
      </c>
      <c r="BM170" s="201">
        <v>100</v>
      </c>
      <c r="BN170" s="358">
        <v>111919.35</v>
      </c>
      <c r="BO170" s="358">
        <v>0</v>
      </c>
      <c r="BP170" s="236">
        <v>-100</v>
      </c>
      <c r="BQ170" s="359">
        <f t="shared" si="130"/>
        <v>-117854.35</v>
      </c>
      <c r="BR170" s="62">
        <f t="shared" si="131"/>
        <v>0</v>
      </c>
      <c r="BS170" s="188">
        <f t="shared" si="132"/>
        <v>-100</v>
      </c>
      <c r="BT170" s="365">
        <v>9072</v>
      </c>
      <c r="BU170" s="365">
        <v>3137</v>
      </c>
      <c r="BV170" s="357">
        <f t="shared" si="133"/>
        <v>-65.421075837742507</v>
      </c>
      <c r="BW170" s="63">
        <f t="shared" si="134"/>
        <v>-5935</v>
      </c>
      <c r="BX170" s="63">
        <f t="shared" si="135"/>
        <v>0</v>
      </c>
      <c r="BY170" s="64">
        <f t="shared" si="136"/>
        <v>-100</v>
      </c>
      <c r="BZ170" s="365">
        <v>1.1499999999999999</v>
      </c>
      <c r="CA170" s="65">
        <v>22770.719999999998</v>
      </c>
      <c r="CB170" s="65">
        <v>18000.000000000004</v>
      </c>
      <c r="CC170" s="60">
        <f t="shared" si="137"/>
        <v>36253.139999999992</v>
      </c>
      <c r="CD170" s="63"/>
      <c r="CE170" s="63"/>
      <c r="CF170" s="63"/>
      <c r="CG170" s="66"/>
      <c r="CH170" s="63"/>
      <c r="CI170" s="63"/>
      <c r="CJ170" s="63"/>
      <c r="CK170" s="63"/>
      <c r="CL170" s="67">
        <f t="shared" si="138"/>
        <v>101.40633333333324</v>
      </c>
      <c r="CM170" s="365">
        <v>3137</v>
      </c>
      <c r="CN170" s="365">
        <v>77025.009999999995</v>
      </c>
      <c r="CO170" s="357">
        <f t="shared" si="139"/>
        <v>2355.3716927000314</v>
      </c>
    </row>
    <row r="171" spans="3:93" ht="15.75" hidden="1" customHeight="1" x14ac:dyDescent="0.25">
      <c r="C171" s="350" t="s">
        <v>626</v>
      </c>
      <c r="F171" s="352">
        <v>348817.39600000001</v>
      </c>
      <c r="G171" s="352">
        <v>435690.22600000002</v>
      </c>
      <c r="H171" s="353">
        <v>642654.31999999995</v>
      </c>
      <c r="I171" s="353">
        <v>666105.47199999995</v>
      </c>
      <c r="J171" s="353">
        <v>560476.76599999995</v>
      </c>
      <c r="K171" s="367">
        <f t="shared" si="114"/>
        <v>-15.857654746904709</v>
      </c>
      <c r="L171" s="355">
        <f t="shared" si="115"/>
        <v>14.717167198934817</v>
      </c>
      <c r="M171" s="356">
        <v>186098.73</v>
      </c>
      <c r="N171" s="356">
        <v>107139.194</v>
      </c>
      <c r="O171" s="357">
        <f>(N171-M171)/M171*100</f>
        <v>-42.428841937825155</v>
      </c>
      <c r="P171" s="196">
        <f t="shared" si="116"/>
        <v>248899.23199999999</v>
      </c>
      <c r="Q171" s="196">
        <f t="shared" si="108"/>
        <v>45702.084999999985</v>
      </c>
      <c r="R171" s="201">
        <f>(Q171-P171)/P171*100</f>
        <v>-81.638318192962515</v>
      </c>
      <c r="S171" s="358">
        <v>164820.83000000002</v>
      </c>
      <c r="T171" s="358">
        <v>75395.089000000051</v>
      </c>
      <c r="U171" s="236">
        <v>-54.256334590718879</v>
      </c>
      <c r="V171" s="359">
        <f t="shared" si="117"/>
        <v>-350946.99400000001</v>
      </c>
      <c r="W171" s="62">
        <f t="shared" si="118"/>
        <v>0</v>
      </c>
      <c r="X171" s="188">
        <f t="shared" si="119"/>
        <v>-100</v>
      </c>
      <c r="Y171" s="356">
        <v>434997.962</v>
      </c>
      <c r="Z171" s="356">
        <v>396810.19300000003</v>
      </c>
      <c r="AA171" s="357">
        <f t="shared" si="120"/>
        <v>-8.7788386006277364</v>
      </c>
      <c r="AB171" s="63">
        <f t="shared" si="121"/>
        <v>-186126.16399999999</v>
      </c>
      <c r="AC171" s="63">
        <f t="shared" si="122"/>
        <v>0</v>
      </c>
      <c r="AD171" s="64">
        <f t="shared" si="123"/>
        <v>-100</v>
      </c>
      <c r="AE171" s="361">
        <v>37958.9</v>
      </c>
      <c r="AF171" s="65">
        <v>17363.553999999996</v>
      </c>
      <c r="AG171" s="65">
        <v>51816.740000000013</v>
      </c>
      <c r="AH171" s="60">
        <f t="shared" si="124"/>
        <v>45702.084999999985</v>
      </c>
      <c r="AI171" s="63"/>
      <c r="AJ171" s="63"/>
      <c r="AK171" s="63"/>
      <c r="AL171" s="66"/>
      <c r="AM171" s="63"/>
      <c r="AN171" s="63"/>
      <c r="AO171" s="63"/>
      <c r="AP171" s="63"/>
      <c r="AQ171" s="67">
        <f t="shared" si="125"/>
        <v>-11.800539748351646</v>
      </c>
      <c r="AR171" s="356">
        <v>248871.79800000001</v>
      </c>
      <c r="AS171" s="356">
        <v>152841.27900000001</v>
      </c>
      <c r="AT171" s="357">
        <f t="shared" si="126"/>
        <v>-38.586340345401446</v>
      </c>
      <c r="AX171" s="364" t="s">
        <v>626</v>
      </c>
      <c r="BA171" s="352">
        <v>146955</v>
      </c>
      <c r="BB171" s="352">
        <v>373255.54700000002</v>
      </c>
      <c r="BC171" s="352">
        <v>231333.43299999999</v>
      </c>
      <c r="BD171" s="352">
        <v>214443.60699999999</v>
      </c>
      <c r="BE171" s="352">
        <v>256109.19200000001</v>
      </c>
      <c r="BF171" s="367">
        <f t="shared" si="127"/>
        <v>19.429623285528873</v>
      </c>
      <c r="BG171" s="355">
        <f t="shared" si="128"/>
        <v>5.7252797768407362</v>
      </c>
      <c r="BH171" s="365">
        <v>51746.055999999997</v>
      </c>
      <c r="BI171" s="365">
        <v>23399.465</v>
      </c>
      <c r="BJ171" s="357">
        <f>(BI171-BH171)/BH171*100</f>
        <v>-54.780196195049143</v>
      </c>
      <c r="BK171" s="196">
        <f t="shared" si="129"/>
        <v>74558.983999999997</v>
      </c>
      <c r="BL171" s="196">
        <f t="shared" si="109"/>
        <v>11296.999999999996</v>
      </c>
      <c r="BM171" s="201">
        <f>(BL171-BK171)/BK171*100</f>
        <v>-84.848237738861883</v>
      </c>
      <c r="BN171" s="358">
        <v>77635.569999999978</v>
      </c>
      <c r="BO171" s="358">
        <v>12887.777999999991</v>
      </c>
      <c r="BP171" s="236">
        <v>-83.399647867594723</v>
      </c>
      <c r="BQ171" s="359">
        <f t="shared" si="130"/>
        <v>-143312.82999999996</v>
      </c>
      <c r="BR171" s="62">
        <f t="shared" si="131"/>
        <v>0</v>
      </c>
      <c r="BS171" s="188">
        <f t="shared" si="132"/>
        <v>-100</v>
      </c>
      <c r="BT171" s="365">
        <v>126305.04</v>
      </c>
      <c r="BU171" s="365">
        <v>221165.467</v>
      </c>
      <c r="BV171" s="357">
        <f t="shared" si="133"/>
        <v>75.104229411589614</v>
      </c>
      <c r="BW171" s="63">
        <f t="shared" si="134"/>
        <v>-65677.259999999995</v>
      </c>
      <c r="BX171" s="63">
        <f t="shared" si="135"/>
        <v>0</v>
      </c>
      <c r="BY171" s="64">
        <f t="shared" si="136"/>
        <v>-100</v>
      </c>
      <c r="BZ171" s="365">
        <v>4332.3850000000002</v>
      </c>
      <c r="CA171" s="65">
        <v>2404.8999999999996</v>
      </c>
      <c r="CB171" s="65">
        <v>16662.18</v>
      </c>
      <c r="CC171" s="60">
        <f t="shared" si="137"/>
        <v>11296.999999999996</v>
      </c>
      <c r="CD171" s="63"/>
      <c r="CE171" s="63"/>
      <c r="CF171" s="63"/>
      <c r="CG171" s="66"/>
      <c r="CH171" s="63"/>
      <c r="CI171" s="63"/>
      <c r="CJ171" s="63"/>
      <c r="CK171" s="63"/>
      <c r="CL171" s="67">
        <f t="shared" si="138"/>
        <v>-32.199748172207983</v>
      </c>
      <c r="CM171" s="365">
        <v>60627.78</v>
      </c>
      <c r="CN171" s="365">
        <v>34696.464999999997</v>
      </c>
      <c r="CO171" s="357">
        <f t="shared" si="139"/>
        <v>-42.77134178424479</v>
      </c>
    </row>
    <row r="172" spans="3:93" ht="15.75" hidden="1" customHeight="1" x14ac:dyDescent="0.25">
      <c r="C172" s="350" t="s">
        <v>627</v>
      </c>
      <c r="F172" s="361">
        <v>7324</v>
      </c>
      <c r="G172" s="361">
        <v>11095</v>
      </c>
      <c r="H172" s="353">
        <v>17103.36</v>
      </c>
      <c r="I172" s="353">
        <v>101063.44</v>
      </c>
      <c r="J172" s="353">
        <v>79772.06</v>
      </c>
      <c r="K172" s="367">
        <f t="shared" si="114"/>
        <v>-21.067341463935925</v>
      </c>
      <c r="L172" s="355">
        <f t="shared" si="115"/>
        <v>101.07921047632811</v>
      </c>
      <c r="M172" s="356">
        <v>0</v>
      </c>
      <c r="N172" s="356">
        <v>118533.27</v>
      </c>
      <c r="O172" s="357">
        <v>100</v>
      </c>
      <c r="P172" s="196">
        <f t="shared" si="116"/>
        <v>56198</v>
      </c>
      <c r="Q172" s="196">
        <f t="shared" si="108"/>
        <v>2586.3699999999953</v>
      </c>
      <c r="R172" s="201">
        <v>100</v>
      </c>
      <c r="S172" s="358">
        <v>18783.440000000002</v>
      </c>
      <c r="T172" s="358">
        <v>43195.380000000012</v>
      </c>
      <c r="U172" s="236">
        <v>129.96522468727775</v>
      </c>
      <c r="V172" s="359">
        <f t="shared" si="117"/>
        <v>-50801.440000000002</v>
      </c>
      <c r="W172" s="62">
        <f t="shared" si="118"/>
        <v>0</v>
      </c>
      <c r="X172" s="188">
        <f t="shared" si="119"/>
        <v>-100</v>
      </c>
      <c r="Y172" s="356">
        <v>56198</v>
      </c>
      <c r="Z172" s="356">
        <v>31028</v>
      </c>
      <c r="AA172" s="357">
        <f t="shared" si="120"/>
        <v>-44.78807074984875</v>
      </c>
      <c r="AB172" s="63">
        <f t="shared" si="121"/>
        <v>-32018</v>
      </c>
      <c r="AC172" s="63">
        <f t="shared" si="122"/>
        <v>0</v>
      </c>
      <c r="AD172" s="64">
        <f t="shared" si="123"/>
        <v>-100</v>
      </c>
      <c r="AE172" s="369">
        <v>116744.86</v>
      </c>
      <c r="AF172" s="65">
        <v>0</v>
      </c>
      <c r="AG172" s="65">
        <v>1788.4100000000035</v>
      </c>
      <c r="AH172" s="60">
        <f t="shared" si="124"/>
        <v>2586.3699999999953</v>
      </c>
      <c r="AI172" s="63"/>
      <c r="AJ172" s="63"/>
      <c r="AK172" s="63"/>
      <c r="AL172" s="66"/>
      <c r="AM172" s="63"/>
      <c r="AN172" s="63"/>
      <c r="AO172" s="63"/>
      <c r="AP172" s="63"/>
      <c r="AQ172" s="67">
        <f t="shared" si="125"/>
        <v>44.618404057234656</v>
      </c>
      <c r="AR172" s="356">
        <v>24180</v>
      </c>
      <c r="AS172" s="356">
        <v>121119.64</v>
      </c>
      <c r="AT172" s="357">
        <f t="shared" si="126"/>
        <v>400.90835401157977</v>
      </c>
      <c r="AX172" s="364" t="s">
        <v>627</v>
      </c>
      <c r="BA172" s="352">
        <v>471</v>
      </c>
      <c r="BB172" s="352">
        <v>711</v>
      </c>
      <c r="BC172" s="352">
        <v>5736</v>
      </c>
      <c r="BD172" s="352">
        <v>83763.055999999997</v>
      </c>
      <c r="BE172" s="352">
        <v>36457.67</v>
      </c>
      <c r="BF172" s="367">
        <f t="shared" si="127"/>
        <v>-56.475238916784512</v>
      </c>
      <c r="BG172" s="355">
        <f t="shared" si="128"/>
        <v>284.4783518653831</v>
      </c>
      <c r="BH172" s="365">
        <v>0</v>
      </c>
      <c r="BI172" s="365">
        <v>26375.93</v>
      </c>
      <c r="BJ172" s="357">
        <v>100</v>
      </c>
      <c r="BK172" s="196">
        <f t="shared" si="129"/>
        <v>53179</v>
      </c>
      <c r="BL172" s="196">
        <f t="shared" si="109"/>
        <v>44.56000000000131</v>
      </c>
      <c r="BM172" s="201">
        <v>100</v>
      </c>
      <c r="BN172" s="358">
        <v>5744.0559999999969</v>
      </c>
      <c r="BO172" s="358">
        <v>12059.410000000003</v>
      </c>
      <c r="BP172" s="236">
        <v>109.94589885613945</v>
      </c>
      <c r="BQ172" s="359">
        <f t="shared" si="130"/>
        <v>-35163.055999999997</v>
      </c>
      <c r="BR172" s="62">
        <f t="shared" si="131"/>
        <v>0</v>
      </c>
      <c r="BS172" s="188">
        <f t="shared" si="132"/>
        <v>-100</v>
      </c>
      <c r="BT172" s="365">
        <v>53179</v>
      </c>
      <c r="BU172" s="365">
        <v>24186.6</v>
      </c>
      <c r="BV172" s="357">
        <f t="shared" si="133"/>
        <v>-54.518512946839927</v>
      </c>
      <c r="BW172" s="63">
        <f t="shared" si="134"/>
        <v>-29419</v>
      </c>
      <c r="BX172" s="63">
        <f t="shared" si="135"/>
        <v>0</v>
      </c>
      <c r="BY172" s="64">
        <f t="shared" si="136"/>
        <v>-100</v>
      </c>
      <c r="BZ172" s="365">
        <v>26329.52</v>
      </c>
      <c r="CA172" s="65">
        <v>0</v>
      </c>
      <c r="CB172" s="65">
        <v>46.409999999999854</v>
      </c>
      <c r="CC172" s="60">
        <f t="shared" si="137"/>
        <v>44.56000000000131</v>
      </c>
      <c r="CD172" s="63"/>
      <c r="CE172" s="63"/>
      <c r="CF172" s="63"/>
      <c r="CG172" s="66"/>
      <c r="CH172" s="63"/>
      <c r="CI172" s="63"/>
      <c r="CJ172" s="63"/>
      <c r="CK172" s="63"/>
      <c r="CL172" s="67">
        <f t="shared" si="138"/>
        <v>-3.986209868559687</v>
      </c>
      <c r="CM172" s="365">
        <v>23760</v>
      </c>
      <c r="CN172" s="365">
        <v>26420.49</v>
      </c>
      <c r="CO172" s="357">
        <f t="shared" si="139"/>
        <v>11.197348484848492</v>
      </c>
    </row>
    <row r="173" spans="3:93" ht="15.75" hidden="1" customHeight="1" x14ac:dyDescent="0.25">
      <c r="C173" s="350" t="s">
        <v>628</v>
      </c>
      <c r="F173" s="361">
        <v>416166.47499999998</v>
      </c>
      <c r="G173" s="361">
        <v>633807.23499999999</v>
      </c>
      <c r="H173" s="353">
        <v>735341.45</v>
      </c>
      <c r="I173" s="353">
        <v>810471.46499999997</v>
      </c>
      <c r="J173" s="353">
        <v>588016.92799999996</v>
      </c>
      <c r="K173" s="367">
        <f t="shared" si="114"/>
        <v>-27.447547089150142</v>
      </c>
      <c r="L173" s="355">
        <f t="shared" si="115"/>
        <v>9.8253512746504441</v>
      </c>
      <c r="M173" s="356">
        <v>89805.471000000005</v>
      </c>
      <c r="N173" s="356">
        <v>109818.16099999999</v>
      </c>
      <c r="O173" s="357">
        <f t="shared" ref="O173:O181" si="140">(N173-M173)/M173*100</f>
        <v>22.284488658825683</v>
      </c>
      <c r="P173" s="196">
        <f t="shared" si="116"/>
        <v>322284.71399999998</v>
      </c>
      <c r="Q173" s="196">
        <f t="shared" ref="Q173:Q204" si="141">SUM(AH173:AJ173)</f>
        <v>69.30000000000291</v>
      </c>
      <c r="R173" s="201">
        <f>(Q173-P173)/P173*100</f>
        <v>-99.978497273687012</v>
      </c>
      <c r="S173" s="358">
        <v>259007.43000000002</v>
      </c>
      <c r="T173" s="358">
        <v>206889.00000000003</v>
      </c>
      <c r="U173" s="236">
        <v>-20.122368690349919</v>
      </c>
      <c r="V173" s="359">
        <f t="shared" si="117"/>
        <v>-550934.97400000005</v>
      </c>
      <c r="W173" s="62">
        <f t="shared" si="118"/>
        <v>0</v>
      </c>
      <c r="X173" s="188">
        <f t="shared" si="119"/>
        <v>-100</v>
      </c>
      <c r="Y173" s="356">
        <v>412090.185</v>
      </c>
      <c r="Z173" s="356">
        <v>215764.89799999999</v>
      </c>
      <c r="AA173" s="357">
        <f>(Z173-Y173)/Y173*100</f>
        <v>-47.641340208090618</v>
      </c>
      <c r="AB173" s="63">
        <f t="shared" si="121"/>
        <v>-291927.54399999999</v>
      </c>
      <c r="AC173" s="63">
        <f t="shared" ref="AC173:AC204" si="142">SUM(AK173:AP173)</f>
        <v>0</v>
      </c>
      <c r="AD173" s="64">
        <f t="shared" si="123"/>
        <v>-100</v>
      </c>
      <c r="AE173" s="361">
        <v>50953.18</v>
      </c>
      <c r="AF173" s="65">
        <v>39229.470999999998</v>
      </c>
      <c r="AG173" s="65">
        <v>19635.510000000002</v>
      </c>
      <c r="AH173" s="60">
        <f t="shared" si="124"/>
        <v>69.30000000000291</v>
      </c>
      <c r="AI173" s="63"/>
      <c r="AJ173" s="63"/>
      <c r="AK173" s="63"/>
      <c r="AL173" s="66"/>
      <c r="AM173" s="63"/>
      <c r="AN173" s="63"/>
      <c r="AO173" s="63"/>
      <c r="AP173" s="63"/>
      <c r="AQ173" s="67">
        <f t="shared" si="125"/>
        <v>-99.647067990594579</v>
      </c>
      <c r="AR173" s="356">
        <v>120162.641</v>
      </c>
      <c r="AS173" s="356">
        <v>109887.461</v>
      </c>
      <c r="AT173" s="357">
        <f t="shared" si="126"/>
        <v>-8.5510603915571455</v>
      </c>
      <c r="AX173" s="364" t="s">
        <v>628</v>
      </c>
      <c r="BA173" s="352">
        <v>197006.51</v>
      </c>
      <c r="BB173" s="352">
        <v>166666.18</v>
      </c>
      <c r="BC173" s="352">
        <v>291564.33</v>
      </c>
      <c r="BD173" s="352">
        <v>243189.481</v>
      </c>
      <c r="BE173" s="352">
        <v>214518.905</v>
      </c>
      <c r="BF173" s="367">
        <f t="shared" si="127"/>
        <v>-11.789398078447316</v>
      </c>
      <c r="BG173" s="355">
        <f t="shared" si="128"/>
        <v>5.6347306406969011</v>
      </c>
      <c r="BH173" s="365">
        <v>50517.18</v>
      </c>
      <c r="BI173" s="365">
        <v>77778.7</v>
      </c>
      <c r="BJ173" s="357">
        <f t="shared" ref="BJ173:BJ181" si="143">(BI173-BH173)/BH173*100</f>
        <v>53.964849185960098</v>
      </c>
      <c r="BK173" s="196">
        <f t="shared" si="129"/>
        <v>39687.93</v>
      </c>
      <c r="BL173" s="196">
        <f t="shared" ref="BL173:BL204" si="144">SUM(CC173:CE173)</f>
        <v>1.1999999999970896</v>
      </c>
      <c r="BM173" s="201">
        <f>(BL173-BK173)/BK173*100</f>
        <v>-99.996976410712278</v>
      </c>
      <c r="BN173" s="358">
        <v>84914.699999999983</v>
      </c>
      <c r="BO173" s="358">
        <v>51446.584999999992</v>
      </c>
      <c r="BP173" s="236">
        <v>-39.413805854581128</v>
      </c>
      <c r="BQ173" s="359">
        <f t="shared" si="130"/>
        <v>-106228.33999999998</v>
      </c>
      <c r="BR173" s="62">
        <f t="shared" si="131"/>
        <v>0</v>
      </c>
      <c r="BS173" s="188">
        <f t="shared" si="132"/>
        <v>-100</v>
      </c>
      <c r="BT173" s="365">
        <v>90205.11</v>
      </c>
      <c r="BU173" s="365">
        <v>89633.83</v>
      </c>
      <c r="BV173" s="357">
        <f>(BU173-BT173)/BT173*100</f>
        <v>-0.63331223696750527</v>
      </c>
      <c r="BW173" s="63">
        <f t="shared" si="134"/>
        <v>-21313.64</v>
      </c>
      <c r="BX173" s="63">
        <f t="shared" ref="BX173:BX204" si="145">SUM(CF173:CK173)</f>
        <v>0</v>
      </c>
      <c r="BY173" s="64">
        <f t="shared" si="136"/>
        <v>-100</v>
      </c>
      <c r="BZ173" s="365">
        <v>30194.375</v>
      </c>
      <c r="CA173" s="65">
        <v>35258.014999999999</v>
      </c>
      <c r="CB173" s="65">
        <v>12326.309999999998</v>
      </c>
      <c r="CC173" s="60">
        <f t="shared" si="137"/>
        <v>1.1999999999970896</v>
      </c>
      <c r="CD173" s="63"/>
      <c r="CE173" s="63"/>
      <c r="CF173" s="63"/>
      <c r="CG173" s="66"/>
      <c r="CH173" s="63"/>
      <c r="CI173" s="63"/>
      <c r="CJ173" s="63"/>
      <c r="CK173" s="63"/>
      <c r="CL173" s="67">
        <f t="shared" si="138"/>
        <v>-99.990264726426673</v>
      </c>
      <c r="CM173" s="365">
        <v>68891.47</v>
      </c>
      <c r="CN173" s="365">
        <v>77779.899999999994</v>
      </c>
      <c r="CO173" s="357">
        <f t="shared" si="139"/>
        <v>12.902076265755388</v>
      </c>
    </row>
    <row r="174" spans="3:93" ht="15.75" hidden="1" customHeight="1" x14ac:dyDescent="0.25">
      <c r="C174" s="350" t="s">
        <v>629</v>
      </c>
      <c r="F174" s="352">
        <v>282346.75699999998</v>
      </c>
      <c r="G174" s="352">
        <v>223856.38699999999</v>
      </c>
      <c r="H174" s="353">
        <v>352886.239</v>
      </c>
      <c r="I174" s="353">
        <v>375842.63199999998</v>
      </c>
      <c r="J174" s="353">
        <v>411398.54</v>
      </c>
      <c r="K174" s="367">
        <f t="shared" si="114"/>
        <v>9.4603179556277688</v>
      </c>
      <c r="L174" s="355">
        <f t="shared" si="115"/>
        <v>13.553269577900153</v>
      </c>
      <c r="M174" s="356">
        <v>161910.84099999999</v>
      </c>
      <c r="N174" s="356">
        <v>85030.176999999996</v>
      </c>
      <c r="O174" s="357">
        <f t="shared" si="140"/>
        <v>-47.483333126532273</v>
      </c>
      <c r="P174" s="196">
        <f t="shared" si="116"/>
        <v>49555.574000000022</v>
      </c>
      <c r="Q174" s="196">
        <f t="shared" si="141"/>
        <v>20856.495999999992</v>
      </c>
      <c r="R174" s="201">
        <f>(Q174-P174)/P174*100</f>
        <v>-57.91291611312991</v>
      </c>
      <c r="S174" s="358">
        <v>54391.53</v>
      </c>
      <c r="T174" s="358">
        <v>75125.284000000072</v>
      </c>
      <c r="U174" s="236">
        <v>38.119453525208932</v>
      </c>
      <c r="V174" s="359">
        <f t="shared" si="117"/>
        <v>-88990.203999999998</v>
      </c>
      <c r="W174" s="62">
        <f t="shared" si="118"/>
        <v>0</v>
      </c>
      <c r="X174" s="188">
        <f t="shared" si="119"/>
        <v>-100</v>
      </c>
      <c r="Y174" s="356">
        <v>211466.41500000001</v>
      </c>
      <c r="Z174" s="356">
        <v>258861.12299999999</v>
      </c>
      <c r="AA174" s="357">
        <f>(Z174-Y174)/Y174*100</f>
        <v>22.412404352719548</v>
      </c>
      <c r="AB174" s="63">
        <f t="shared" si="121"/>
        <v>-34598.673999999999</v>
      </c>
      <c r="AC174" s="63">
        <f t="shared" si="142"/>
        <v>0</v>
      </c>
      <c r="AD174" s="64">
        <f t="shared" si="123"/>
        <v>-100</v>
      </c>
      <c r="AE174" s="369">
        <v>0</v>
      </c>
      <c r="AF174" s="65">
        <v>47914.809000000001</v>
      </c>
      <c r="AG174" s="65">
        <v>37115.367999999995</v>
      </c>
      <c r="AH174" s="60">
        <f t="shared" si="124"/>
        <v>20856.495999999992</v>
      </c>
      <c r="AI174" s="63"/>
      <c r="AJ174" s="63"/>
      <c r="AK174" s="63"/>
      <c r="AL174" s="66"/>
      <c r="AM174" s="63"/>
      <c r="AN174" s="63"/>
      <c r="AO174" s="63"/>
      <c r="AP174" s="63"/>
      <c r="AQ174" s="67">
        <f t="shared" si="125"/>
        <v>-43.806306864585054</v>
      </c>
      <c r="AR174" s="356">
        <v>176867.74100000001</v>
      </c>
      <c r="AS174" s="356">
        <v>105886.673</v>
      </c>
      <c r="AT174" s="357">
        <f t="shared" si="126"/>
        <v>-40.132286192313614</v>
      </c>
      <c r="AX174" s="364" t="s">
        <v>629</v>
      </c>
      <c r="BA174" s="352">
        <v>109859</v>
      </c>
      <c r="BB174" s="352">
        <v>122036.91</v>
      </c>
      <c r="BC174" s="352">
        <v>144936.10399999999</v>
      </c>
      <c r="BD174" s="352">
        <v>151334.37899999999</v>
      </c>
      <c r="BE174" s="352">
        <v>162504.29999999999</v>
      </c>
      <c r="BF174" s="367">
        <f t="shared" si="127"/>
        <v>7.3809540659627668</v>
      </c>
      <c r="BG174" s="355">
        <f t="shared" si="128"/>
        <v>10.496998910939496</v>
      </c>
      <c r="BH174" s="365">
        <v>56261.7</v>
      </c>
      <c r="BI174" s="365">
        <v>52148</v>
      </c>
      <c r="BJ174" s="357">
        <f t="shared" si="143"/>
        <v>-7.3117236059344055</v>
      </c>
      <c r="BK174" s="196">
        <f t="shared" si="129"/>
        <v>31901.179000000004</v>
      </c>
      <c r="BL174" s="196">
        <f t="shared" si="144"/>
        <v>10992</v>
      </c>
      <c r="BM174" s="201">
        <f>(BL174-BK174)/BK174*100</f>
        <v>-65.543593232087133</v>
      </c>
      <c r="BN174" s="358">
        <v>19029.000000000007</v>
      </c>
      <c r="BO174" s="358">
        <v>28229.100000000006</v>
      </c>
      <c r="BP174" s="236">
        <v>48.347784959798176</v>
      </c>
      <c r="BQ174" s="359">
        <f t="shared" si="130"/>
        <v>-45130.179000000011</v>
      </c>
      <c r="BR174" s="62">
        <f t="shared" si="131"/>
        <v>0</v>
      </c>
      <c r="BS174" s="188">
        <f t="shared" si="132"/>
        <v>-100</v>
      </c>
      <c r="BT174" s="365">
        <v>88162.879000000001</v>
      </c>
      <c r="BU174" s="365">
        <v>94454.7</v>
      </c>
      <c r="BV174" s="357">
        <f>(BU174-BT174)/BT174*100</f>
        <v>7.1365874973297965</v>
      </c>
      <c r="BW174" s="63">
        <f t="shared" si="134"/>
        <v>-26101.179000000004</v>
      </c>
      <c r="BX174" s="63">
        <f t="shared" si="145"/>
        <v>0</v>
      </c>
      <c r="BY174" s="64">
        <f t="shared" si="136"/>
        <v>-100</v>
      </c>
      <c r="BZ174" s="365">
        <v>0</v>
      </c>
      <c r="CA174" s="65">
        <v>16591</v>
      </c>
      <c r="CB174" s="65">
        <v>35557</v>
      </c>
      <c r="CC174" s="60">
        <f t="shared" si="137"/>
        <v>10992</v>
      </c>
      <c r="CD174" s="63"/>
      <c r="CE174" s="63"/>
      <c r="CF174" s="63"/>
      <c r="CG174" s="66"/>
      <c r="CH174" s="63"/>
      <c r="CI174" s="63"/>
      <c r="CJ174" s="63"/>
      <c r="CK174" s="63"/>
      <c r="CL174" s="67">
        <f t="shared" si="138"/>
        <v>-69.086255870855254</v>
      </c>
      <c r="CM174" s="365">
        <v>62061.7</v>
      </c>
      <c r="CN174" s="365">
        <v>63140</v>
      </c>
      <c r="CO174" s="357">
        <f t="shared" si="139"/>
        <v>1.737464490982366</v>
      </c>
    </row>
    <row r="175" spans="3:93" ht="15.75" hidden="1" customHeight="1" x14ac:dyDescent="0.25">
      <c r="C175" s="350" t="s">
        <v>630</v>
      </c>
      <c r="F175" s="352">
        <v>5551852.9199999999</v>
      </c>
      <c r="G175" s="352">
        <v>3235710.8360000001</v>
      </c>
      <c r="H175" s="353">
        <v>1950236.584</v>
      </c>
      <c r="I175" s="353">
        <v>1899702.2</v>
      </c>
      <c r="J175" s="353">
        <v>1665606.24</v>
      </c>
      <c r="K175" s="367">
        <f t="shared" si="114"/>
        <v>-12.322771432280279</v>
      </c>
      <c r="L175" s="355">
        <f t="shared" si="115"/>
        <v>-25.475604901399777</v>
      </c>
      <c r="M175" s="356">
        <v>303368.38</v>
      </c>
      <c r="N175" s="356">
        <v>35804.012999999999</v>
      </c>
      <c r="O175" s="357">
        <f t="shared" si="140"/>
        <v>-88.197842833851041</v>
      </c>
      <c r="P175" s="196">
        <f t="shared" si="116"/>
        <v>517998.23</v>
      </c>
      <c r="Q175" s="196">
        <f t="shared" si="141"/>
        <v>64900.000000000007</v>
      </c>
      <c r="R175" s="201">
        <f>(Q175-P175)/P175*100</f>
        <v>-87.470999659593431</v>
      </c>
      <c r="S175" s="358">
        <v>631273.54999999993</v>
      </c>
      <c r="T175" s="358">
        <v>340815.15100000007</v>
      </c>
      <c r="U175" s="236">
        <v>-46.011495175110682</v>
      </c>
      <c r="V175" s="359">
        <f t="shared" si="117"/>
        <v>-1144503.7799999998</v>
      </c>
      <c r="W175" s="62">
        <f t="shared" si="118"/>
        <v>0</v>
      </c>
      <c r="X175" s="188">
        <f t="shared" si="119"/>
        <v>-100</v>
      </c>
      <c r="Y175" s="356">
        <v>821366.61</v>
      </c>
      <c r="Z175" s="356">
        <v>535980.38899999997</v>
      </c>
      <c r="AA175" s="357">
        <f>(Z175-Y175)/Y175*100</f>
        <v>-34.745291265248781</v>
      </c>
      <c r="AB175" s="63">
        <f t="shared" si="121"/>
        <v>-513230.23</v>
      </c>
      <c r="AC175" s="63">
        <f t="shared" si="142"/>
        <v>0</v>
      </c>
      <c r="AD175" s="64">
        <f t="shared" si="123"/>
        <v>-100</v>
      </c>
      <c r="AE175" s="369">
        <v>0</v>
      </c>
      <c r="AF175" s="65">
        <v>18.812999999999999</v>
      </c>
      <c r="AG175" s="65">
        <v>35785.199999999997</v>
      </c>
      <c r="AH175" s="60">
        <f t="shared" si="124"/>
        <v>64900.000000000007</v>
      </c>
      <c r="AI175" s="63"/>
      <c r="AJ175" s="63"/>
      <c r="AK175" s="63"/>
      <c r="AL175" s="66"/>
      <c r="AM175" s="63"/>
      <c r="AN175" s="63"/>
      <c r="AO175" s="63"/>
      <c r="AP175" s="63"/>
      <c r="AQ175" s="67">
        <f t="shared" si="125"/>
        <v>81.359891798844259</v>
      </c>
      <c r="AR175" s="356">
        <v>308136.38</v>
      </c>
      <c r="AS175" s="356">
        <v>100704.01300000001</v>
      </c>
      <c r="AT175" s="357">
        <f t="shared" si="126"/>
        <v>-67.318363057293013</v>
      </c>
      <c r="AX175" s="364" t="s">
        <v>630</v>
      </c>
      <c r="BA175" s="352">
        <v>2335052.5</v>
      </c>
      <c r="BB175" s="352">
        <v>2600791.6</v>
      </c>
      <c r="BC175" s="352">
        <v>704670.74</v>
      </c>
      <c r="BD175" s="352">
        <v>939089.40599999996</v>
      </c>
      <c r="BE175" s="352">
        <v>680303.71200000006</v>
      </c>
      <c r="BF175" s="367">
        <f t="shared" si="127"/>
        <v>-27.557087998924771</v>
      </c>
      <c r="BG175" s="355">
        <f t="shared" si="128"/>
        <v>-29.426545378437211</v>
      </c>
      <c r="BH175" s="365">
        <v>380605.995</v>
      </c>
      <c r="BI175" s="365">
        <v>4721.0450000000001</v>
      </c>
      <c r="BJ175" s="357">
        <f t="shared" si="143"/>
        <v>-98.759597835551702</v>
      </c>
      <c r="BK175" s="196">
        <f t="shared" si="129"/>
        <v>326414.01100000006</v>
      </c>
      <c r="BL175" s="196">
        <f t="shared" si="144"/>
        <v>7976</v>
      </c>
      <c r="BM175" s="201">
        <f>(BL175-BK175)/BK175*100</f>
        <v>-97.556477439321682</v>
      </c>
      <c r="BN175" s="358">
        <v>119146.79999999993</v>
      </c>
      <c r="BO175" s="358">
        <v>33353.312000000093</v>
      </c>
      <c r="BP175" s="236">
        <v>-72.006539831535449</v>
      </c>
      <c r="BQ175" s="359">
        <f t="shared" si="130"/>
        <v>-435468.81099999999</v>
      </c>
      <c r="BR175" s="62">
        <f t="shared" si="131"/>
        <v>0</v>
      </c>
      <c r="BS175" s="188">
        <f t="shared" si="132"/>
        <v>-100</v>
      </c>
      <c r="BT175" s="365">
        <v>707020.00600000005</v>
      </c>
      <c r="BU175" s="365">
        <v>569337.995</v>
      </c>
      <c r="BV175" s="357">
        <f>(BU175-BT175)/BT175*100</f>
        <v>-19.473566494807226</v>
      </c>
      <c r="BW175" s="63">
        <f t="shared" si="134"/>
        <v>-316322.01100000006</v>
      </c>
      <c r="BX175" s="63">
        <f t="shared" si="145"/>
        <v>0</v>
      </c>
      <c r="BY175" s="64">
        <f t="shared" si="136"/>
        <v>-100</v>
      </c>
      <c r="BZ175" s="365">
        <v>0</v>
      </c>
      <c r="CA175" s="65">
        <v>4.4999999999999998E-2</v>
      </c>
      <c r="CB175" s="65">
        <v>4721</v>
      </c>
      <c r="CC175" s="60">
        <f t="shared" si="137"/>
        <v>7976</v>
      </c>
      <c r="CD175" s="63"/>
      <c r="CE175" s="63"/>
      <c r="CF175" s="63"/>
      <c r="CG175" s="66"/>
      <c r="CH175" s="63"/>
      <c r="CI175" s="63"/>
      <c r="CJ175" s="63"/>
      <c r="CK175" s="63"/>
      <c r="CL175" s="67">
        <f t="shared" si="138"/>
        <v>68.947256937089591</v>
      </c>
      <c r="CM175" s="365">
        <v>390697.995</v>
      </c>
      <c r="CN175" s="365">
        <v>12697.045</v>
      </c>
      <c r="CO175" s="357">
        <f t="shared" si="139"/>
        <v>-96.750163767797176</v>
      </c>
    </row>
    <row r="176" spans="3:93" ht="15.75" hidden="1" customHeight="1" x14ac:dyDescent="0.25">
      <c r="C176" s="350" t="s">
        <v>631</v>
      </c>
      <c r="F176" s="352">
        <v>691377.179</v>
      </c>
      <c r="G176" s="352">
        <v>39195.1</v>
      </c>
      <c r="H176" s="353">
        <v>36656.466</v>
      </c>
      <c r="I176" s="353">
        <v>365707.48</v>
      </c>
      <c r="J176" s="353">
        <v>232087.715</v>
      </c>
      <c r="K176" s="367">
        <f t="shared" si="114"/>
        <v>-36.537334429145389</v>
      </c>
      <c r="L176" s="355">
        <f t="shared" si="115"/>
        <v>0.50267684301421411</v>
      </c>
      <c r="M176" s="356">
        <v>125828.08</v>
      </c>
      <c r="N176" s="356">
        <v>97274.52</v>
      </c>
      <c r="O176" s="357">
        <f t="shared" si="140"/>
        <v>-22.692518235993109</v>
      </c>
      <c r="P176" s="196">
        <f t="shared" si="116"/>
        <v>194545.32</v>
      </c>
      <c r="Q176" s="196">
        <f t="shared" si="141"/>
        <v>4.0927261579781771E-12</v>
      </c>
      <c r="R176" s="201">
        <f>(Q176-P176)/P176*100</f>
        <v>-100</v>
      </c>
      <c r="S176" s="358">
        <v>0</v>
      </c>
      <c r="T176" s="358">
        <v>33387.743000000002</v>
      </c>
      <c r="U176" s="236">
        <v>100</v>
      </c>
      <c r="V176" s="359">
        <f t="shared" si="117"/>
        <v>-194545.32</v>
      </c>
      <c r="W176" s="62">
        <f t="shared" si="118"/>
        <v>0</v>
      </c>
      <c r="X176" s="188">
        <f t="shared" si="119"/>
        <v>-100</v>
      </c>
      <c r="Y176" s="356">
        <v>320373.40000000002</v>
      </c>
      <c r="Z176" s="356">
        <v>197972.08</v>
      </c>
      <c r="AA176" s="357">
        <f>(Z176-Y176)/Y176*100</f>
        <v>-38.205831070869188</v>
      </c>
      <c r="AB176" s="63">
        <f t="shared" si="121"/>
        <v>-194545.32</v>
      </c>
      <c r="AC176" s="63">
        <f t="shared" si="142"/>
        <v>0</v>
      </c>
      <c r="AD176" s="64">
        <f t="shared" si="123"/>
        <v>-100</v>
      </c>
      <c r="AE176" s="361">
        <v>674.52</v>
      </c>
      <c r="AF176" s="65">
        <v>96600</v>
      </c>
      <c r="AG176" s="65">
        <v>4.0927261579781771E-12</v>
      </c>
      <c r="AH176" s="60">
        <f t="shared" si="124"/>
        <v>4.0927261579781771E-12</v>
      </c>
      <c r="AI176" s="63"/>
      <c r="AJ176" s="63"/>
      <c r="AK176" s="63"/>
      <c r="AL176" s="66"/>
      <c r="AM176" s="63"/>
      <c r="AN176" s="63"/>
      <c r="AO176" s="63"/>
      <c r="AP176" s="63"/>
      <c r="AQ176" s="67">
        <f t="shared" si="125"/>
        <v>0</v>
      </c>
      <c r="AR176" s="356">
        <v>125828.08</v>
      </c>
      <c r="AS176" s="356">
        <v>97274.52</v>
      </c>
      <c r="AT176" s="357">
        <f t="shared" si="126"/>
        <v>-22.692518235993109</v>
      </c>
      <c r="AX176" s="364" t="s">
        <v>631</v>
      </c>
      <c r="BA176" s="352">
        <v>830073</v>
      </c>
      <c r="BB176" s="352">
        <v>7489.57</v>
      </c>
      <c r="BC176" s="352">
        <v>6209.86</v>
      </c>
      <c r="BD176" s="352">
        <v>232647.78400000001</v>
      </c>
      <c r="BE176" s="352">
        <v>259210.663</v>
      </c>
      <c r="BF176" s="367">
        <f t="shared" si="127"/>
        <v>11.417636799841596</v>
      </c>
      <c r="BG176" s="355">
        <f t="shared" si="128"/>
        <v>11.720152189058084</v>
      </c>
      <c r="BH176" s="365">
        <v>129600.147</v>
      </c>
      <c r="BI176" s="365">
        <v>84005.7</v>
      </c>
      <c r="BJ176" s="357">
        <f t="shared" si="143"/>
        <v>-35.180860558746126</v>
      </c>
      <c r="BK176" s="196">
        <f t="shared" si="129"/>
        <v>59847.637000000017</v>
      </c>
      <c r="BL176" s="196">
        <f t="shared" si="144"/>
        <v>-2.9105606813573104E-12</v>
      </c>
      <c r="BM176" s="201">
        <f>(BL176-BK176)/BK176*100</f>
        <v>-100</v>
      </c>
      <c r="BN176" s="358">
        <v>0</v>
      </c>
      <c r="BO176" s="358">
        <v>43206.04800000001</v>
      </c>
      <c r="BP176" s="236">
        <v>100</v>
      </c>
      <c r="BQ176" s="359">
        <f t="shared" si="130"/>
        <v>-59847.637000000017</v>
      </c>
      <c r="BR176" s="62">
        <f t="shared" si="131"/>
        <v>0</v>
      </c>
      <c r="BS176" s="188">
        <f t="shared" si="132"/>
        <v>-100</v>
      </c>
      <c r="BT176" s="365">
        <v>189447.78400000001</v>
      </c>
      <c r="BU176" s="365">
        <v>216000.147</v>
      </c>
      <c r="BV176" s="357">
        <f>(BU176-BT176)/BT176*100</f>
        <v>14.015663017731567</v>
      </c>
      <c r="BW176" s="63">
        <f t="shared" si="134"/>
        <v>-59847.637000000017</v>
      </c>
      <c r="BX176" s="63">
        <f t="shared" si="145"/>
        <v>0</v>
      </c>
      <c r="BY176" s="64">
        <f t="shared" si="136"/>
        <v>-100</v>
      </c>
      <c r="BZ176" s="365">
        <v>5.7</v>
      </c>
      <c r="CA176" s="65">
        <v>84000</v>
      </c>
      <c r="CB176" s="444">
        <v>-2.9105606813573104E-12</v>
      </c>
      <c r="CC176" s="313">
        <f t="shared" si="137"/>
        <v>-2.9105606813573104E-12</v>
      </c>
      <c r="CD176" s="63"/>
      <c r="CE176" s="63"/>
      <c r="CF176" s="63"/>
      <c r="CG176" s="66"/>
      <c r="CH176" s="63"/>
      <c r="CI176" s="63"/>
      <c r="CJ176" s="63"/>
      <c r="CK176" s="63"/>
      <c r="CL176" s="67">
        <f t="shared" si="138"/>
        <v>0</v>
      </c>
      <c r="CM176" s="365">
        <v>129600.147</v>
      </c>
      <c r="CN176" s="365">
        <v>84005.7</v>
      </c>
      <c r="CO176" s="357">
        <f t="shared" si="139"/>
        <v>-35.180860558746126</v>
      </c>
    </row>
    <row r="177" spans="3:93" ht="15.75" hidden="1" customHeight="1" x14ac:dyDescent="0.25">
      <c r="C177" s="350" t="s">
        <v>632</v>
      </c>
      <c r="F177" s="352">
        <v>1092284.9210000001</v>
      </c>
      <c r="G177" s="352">
        <v>501254.81300000002</v>
      </c>
      <c r="H177" s="353">
        <v>515636.239</v>
      </c>
      <c r="I177" s="353">
        <v>612603.78700000001</v>
      </c>
      <c r="J177" s="353">
        <v>508869.2</v>
      </c>
      <c r="K177" s="367">
        <f t="shared" si="114"/>
        <v>-16.933389770246393</v>
      </c>
      <c r="L177" s="355">
        <f t="shared" si="115"/>
        <v>-12.427820701884215</v>
      </c>
      <c r="M177" s="356">
        <v>51985.326000000001</v>
      </c>
      <c r="N177" s="356">
        <v>63584.834000000003</v>
      </c>
      <c r="O177" s="357">
        <f t="shared" si="140"/>
        <v>22.313042722863756</v>
      </c>
      <c r="P177" s="196">
        <f t="shared" si="116"/>
        <v>286352.06599999999</v>
      </c>
      <c r="Q177" s="196">
        <f t="shared" si="141"/>
        <v>32442.860000000004</v>
      </c>
      <c r="R177" s="201">
        <f>(Q177-P177)/P177*100</f>
        <v>-88.670289530930077</v>
      </c>
      <c r="S177" s="358">
        <v>102127.74400000001</v>
      </c>
      <c r="T177" s="358">
        <v>163292.52300000002</v>
      </c>
      <c r="U177" s="236">
        <v>59.890463261383708</v>
      </c>
      <c r="V177" s="359">
        <f t="shared" si="117"/>
        <v>-377966.804</v>
      </c>
      <c r="W177" s="62">
        <f t="shared" si="118"/>
        <v>0</v>
      </c>
      <c r="X177" s="188">
        <f t="shared" si="119"/>
        <v>-100</v>
      </c>
      <c r="Y177" s="356">
        <v>338337.39199999999</v>
      </c>
      <c r="Z177" s="356">
        <v>139233.33300000001</v>
      </c>
      <c r="AA177" s="357">
        <f>(Z177-Y177)/Y177*100</f>
        <v>-58.847784403327196</v>
      </c>
      <c r="AB177" s="63">
        <f t="shared" si="121"/>
        <v>-275839.06</v>
      </c>
      <c r="AC177" s="63">
        <f t="shared" si="142"/>
        <v>0</v>
      </c>
      <c r="AD177" s="64">
        <f t="shared" si="123"/>
        <v>-100</v>
      </c>
      <c r="AE177" s="361">
        <v>19384.952000000001</v>
      </c>
      <c r="AF177" s="65">
        <v>30842.100000000002</v>
      </c>
      <c r="AG177" s="65">
        <v>13357.781999999999</v>
      </c>
      <c r="AH177" s="60">
        <f t="shared" si="124"/>
        <v>32442.860000000004</v>
      </c>
      <c r="AI177" s="63"/>
      <c r="AJ177" s="63"/>
      <c r="AK177" s="63"/>
      <c r="AL177" s="66"/>
      <c r="AM177" s="63"/>
      <c r="AN177" s="63"/>
      <c r="AO177" s="63"/>
      <c r="AP177" s="63"/>
      <c r="AQ177" s="67">
        <f t="shared" si="125"/>
        <v>142.87610023879716</v>
      </c>
      <c r="AR177" s="356">
        <v>62498.332000000002</v>
      </c>
      <c r="AS177" s="356">
        <v>96027.694000000003</v>
      </c>
      <c r="AT177" s="357">
        <f t="shared" si="126"/>
        <v>53.648410968791936</v>
      </c>
      <c r="AX177" s="364" t="s">
        <v>632</v>
      </c>
      <c r="BA177" s="352">
        <v>521544</v>
      </c>
      <c r="BB177" s="352">
        <v>299952.69</v>
      </c>
      <c r="BC177" s="352">
        <v>255030.041</v>
      </c>
      <c r="BD177" s="352">
        <v>280733.98300000001</v>
      </c>
      <c r="BE177" s="352">
        <v>252076.193</v>
      </c>
      <c r="BF177" s="367">
        <f t="shared" si="127"/>
        <v>-10.208165642703829</v>
      </c>
      <c r="BG177" s="355">
        <f t="shared" si="128"/>
        <v>-14.104107182864894</v>
      </c>
      <c r="BH177" s="365">
        <v>27731.857</v>
      </c>
      <c r="BI177" s="365">
        <v>44928.3</v>
      </c>
      <c r="BJ177" s="357">
        <f t="shared" si="143"/>
        <v>62.009706021490032</v>
      </c>
      <c r="BK177" s="196">
        <f t="shared" si="129"/>
        <v>103069.36899999999</v>
      </c>
      <c r="BL177" s="196">
        <f t="shared" si="144"/>
        <v>15940.199999999997</v>
      </c>
      <c r="BM177" s="201">
        <f>(BL177-BK177)/BK177*100</f>
        <v>-84.53449346332954</v>
      </c>
      <c r="BN177" s="358">
        <v>56086.12999999999</v>
      </c>
      <c r="BO177" s="358">
        <v>73543.604999999981</v>
      </c>
      <c r="BP177" s="236">
        <v>31.126189309192831</v>
      </c>
      <c r="BQ177" s="359">
        <f t="shared" si="130"/>
        <v>-147946.14099999997</v>
      </c>
      <c r="BR177" s="62">
        <f t="shared" si="131"/>
        <v>0</v>
      </c>
      <c r="BS177" s="188">
        <f t="shared" si="132"/>
        <v>-100</v>
      </c>
      <c r="BT177" s="365">
        <v>130801.226</v>
      </c>
      <c r="BU177" s="365">
        <v>76530.918000000005</v>
      </c>
      <c r="BV177" s="357">
        <f>(BU177-BT177)/BT177*100</f>
        <v>-41.490672266328751</v>
      </c>
      <c r="BW177" s="63">
        <f t="shared" si="134"/>
        <v>-91860.010999999999</v>
      </c>
      <c r="BX177" s="63">
        <f t="shared" si="145"/>
        <v>0</v>
      </c>
      <c r="BY177" s="64">
        <f t="shared" si="136"/>
        <v>-100</v>
      </c>
      <c r="BZ177" s="365">
        <v>12480</v>
      </c>
      <c r="CA177" s="65">
        <v>21700</v>
      </c>
      <c r="CB177" s="65">
        <v>10748.300000000003</v>
      </c>
      <c r="CC177" s="60">
        <f t="shared" si="137"/>
        <v>15940.199999999997</v>
      </c>
      <c r="CD177" s="63"/>
      <c r="CE177" s="63"/>
      <c r="CF177" s="63"/>
      <c r="CG177" s="66"/>
      <c r="CH177" s="63"/>
      <c r="CI177" s="63"/>
      <c r="CJ177" s="63"/>
      <c r="CK177" s="63"/>
      <c r="CL177" s="67">
        <f t="shared" si="138"/>
        <v>48.304383018709871</v>
      </c>
      <c r="CM177" s="365">
        <v>38941.214999999997</v>
      </c>
      <c r="CN177" s="365">
        <v>60868.5</v>
      </c>
      <c r="CO177" s="357">
        <f t="shared" si="139"/>
        <v>56.308682202134698</v>
      </c>
    </row>
    <row r="178" spans="3:93" ht="15.75" hidden="1" customHeight="1" x14ac:dyDescent="0.25">
      <c r="C178" s="350" t="s">
        <v>633</v>
      </c>
      <c r="F178" s="361">
        <v>226510</v>
      </c>
      <c r="G178" s="361">
        <v>60214.79</v>
      </c>
      <c r="H178" s="353">
        <v>0</v>
      </c>
      <c r="I178" s="353">
        <v>533093.77</v>
      </c>
      <c r="J178" s="353">
        <v>58528.45</v>
      </c>
      <c r="K178" s="367">
        <f t="shared" si="114"/>
        <v>-89.020984056894903</v>
      </c>
      <c r="L178" s="355">
        <v>0</v>
      </c>
      <c r="M178" s="356">
        <v>58450.35</v>
      </c>
      <c r="N178" s="356">
        <v>47052.9</v>
      </c>
      <c r="O178" s="357">
        <f t="shared" si="140"/>
        <v>-19.49936997810962</v>
      </c>
      <c r="P178" s="196">
        <f t="shared" si="116"/>
        <v>-58450.35</v>
      </c>
      <c r="Q178" s="196">
        <f t="shared" si="141"/>
        <v>47599.999999999993</v>
      </c>
      <c r="R178" s="201">
        <v>0</v>
      </c>
      <c r="S178" s="358">
        <v>365260.52</v>
      </c>
      <c r="T178" s="358">
        <v>78.099999999998545</v>
      </c>
      <c r="U178" s="236">
        <v>-99.9786180012009</v>
      </c>
      <c r="V178" s="359">
        <f t="shared" si="117"/>
        <v>-306810.17000000004</v>
      </c>
      <c r="W178" s="62">
        <f t="shared" si="118"/>
        <v>0</v>
      </c>
      <c r="X178" s="188">
        <f t="shared" si="119"/>
        <v>-100</v>
      </c>
      <c r="Y178" s="356"/>
      <c r="Z178" s="356">
        <v>58450.35</v>
      </c>
      <c r="AA178" s="357">
        <v>100</v>
      </c>
      <c r="AB178" s="63">
        <f t="shared" si="121"/>
        <v>58450.35</v>
      </c>
      <c r="AC178" s="63">
        <f t="shared" si="142"/>
        <v>0</v>
      </c>
      <c r="AD178" s="64">
        <f t="shared" si="123"/>
        <v>-100</v>
      </c>
      <c r="AE178" s="369">
        <v>80.3</v>
      </c>
      <c r="AF178" s="65">
        <v>0</v>
      </c>
      <c r="AG178" s="65">
        <v>46972.6</v>
      </c>
      <c r="AH178" s="60">
        <f t="shared" si="124"/>
        <v>47599.999999999993</v>
      </c>
      <c r="AI178" s="63"/>
      <c r="AJ178" s="63"/>
      <c r="AK178" s="63"/>
      <c r="AL178" s="66"/>
      <c r="AM178" s="63"/>
      <c r="AN178" s="63"/>
      <c r="AO178" s="63"/>
      <c r="AP178" s="63"/>
      <c r="AQ178" s="67">
        <f t="shared" si="125"/>
        <v>1.3356722855451779</v>
      </c>
      <c r="AR178" s="356">
        <v>58450.35</v>
      </c>
      <c r="AS178" s="356">
        <v>94652.9</v>
      </c>
      <c r="AT178" s="357">
        <f t="shared" si="126"/>
        <v>61.937268125853819</v>
      </c>
      <c r="AX178" s="364" t="s">
        <v>633</v>
      </c>
      <c r="BA178" s="352">
        <v>114858</v>
      </c>
      <c r="BB178" s="352">
        <v>28607.8</v>
      </c>
      <c r="BC178" s="352">
        <v>0</v>
      </c>
      <c r="BD178" s="352">
        <v>163378</v>
      </c>
      <c r="BE178" s="352">
        <v>20528.035</v>
      </c>
      <c r="BF178" s="367">
        <f t="shared" si="127"/>
        <v>-87.435251380234789</v>
      </c>
      <c r="BG178" s="355">
        <v>0</v>
      </c>
      <c r="BH178" s="365">
        <v>20528</v>
      </c>
      <c r="BI178" s="365">
        <v>27986.845000000001</v>
      </c>
      <c r="BJ178" s="357">
        <f t="shared" si="143"/>
        <v>36.334981488698368</v>
      </c>
      <c r="BK178" s="196">
        <f t="shared" si="129"/>
        <v>-20528</v>
      </c>
      <c r="BL178" s="196">
        <f t="shared" si="144"/>
        <v>28167</v>
      </c>
      <c r="BM178" s="201">
        <v>0</v>
      </c>
      <c r="BN178" s="358">
        <v>130237</v>
      </c>
      <c r="BO178" s="358">
        <v>3.4999999999854481E-2</v>
      </c>
      <c r="BP178" s="236">
        <v>-99.999973125916597</v>
      </c>
      <c r="BQ178" s="359">
        <f t="shared" si="130"/>
        <v>-109709</v>
      </c>
      <c r="BR178" s="62">
        <f t="shared" si="131"/>
        <v>0</v>
      </c>
      <c r="BS178" s="188">
        <f t="shared" si="132"/>
        <v>-100</v>
      </c>
      <c r="BT178" s="365"/>
      <c r="BU178" s="365">
        <v>20528</v>
      </c>
      <c r="BV178" s="357">
        <v>100</v>
      </c>
      <c r="BW178" s="63">
        <f t="shared" si="134"/>
        <v>20528</v>
      </c>
      <c r="BX178" s="63">
        <f t="shared" si="145"/>
        <v>0</v>
      </c>
      <c r="BY178" s="64">
        <f t="shared" si="136"/>
        <v>-100</v>
      </c>
      <c r="BZ178" s="365">
        <v>9.5000000000000001E-2</v>
      </c>
      <c r="CA178" s="65">
        <v>0</v>
      </c>
      <c r="CB178" s="65">
        <v>27986.75</v>
      </c>
      <c r="CC178" s="60">
        <f t="shared" si="137"/>
        <v>28167</v>
      </c>
      <c r="CD178" s="63"/>
      <c r="CE178" s="63"/>
      <c r="CF178" s="63"/>
      <c r="CG178" s="66"/>
      <c r="CH178" s="63"/>
      <c r="CI178" s="63"/>
      <c r="CJ178" s="63"/>
      <c r="CK178" s="63"/>
      <c r="CL178" s="67">
        <f t="shared" si="138"/>
        <v>0.64405477592074822</v>
      </c>
      <c r="CM178" s="365">
        <v>20528</v>
      </c>
      <c r="CN178" s="365">
        <v>56153.845000000001</v>
      </c>
      <c r="CO178" s="357">
        <f t="shared" si="139"/>
        <v>173.54756917381138</v>
      </c>
    </row>
    <row r="179" spans="3:93" ht="15.75" hidden="1" customHeight="1" x14ac:dyDescent="0.25">
      <c r="C179" s="350" t="s">
        <v>634</v>
      </c>
      <c r="F179" s="352">
        <v>373339.5</v>
      </c>
      <c r="G179" s="352">
        <v>455907.09</v>
      </c>
      <c r="H179" s="353">
        <v>925786.2</v>
      </c>
      <c r="I179" s="353">
        <v>1043588.88</v>
      </c>
      <c r="J179" s="353">
        <v>91240.28</v>
      </c>
      <c r="K179" s="367">
        <f t="shared" si="114"/>
        <v>-91.257066671695469</v>
      </c>
      <c r="L179" s="355">
        <f t="shared" ref="L179:L184" si="146">LOGEST(F179:J179)*100-100</f>
        <v>-18.043794406088466</v>
      </c>
      <c r="M179" s="356">
        <v>77805</v>
      </c>
      <c r="N179" s="356">
        <v>62414.55</v>
      </c>
      <c r="O179" s="357">
        <f t="shared" si="140"/>
        <v>-19.780798149219198</v>
      </c>
      <c r="P179" s="196">
        <f t="shared" si="116"/>
        <v>607956.30000000005</v>
      </c>
      <c r="Q179" s="196">
        <f t="shared" si="141"/>
        <v>23760</v>
      </c>
      <c r="R179" s="201">
        <f t="shared" ref="R179:R184" si="147">(Q179-P179)/P179*100</f>
        <v>-96.091824363033979</v>
      </c>
      <c r="S179" s="358">
        <v>144118.79999999993</v>
      </c>
      <c r="T179" s="358">
        <v>0</v>
      </c>
      <c r="U179" s="236">
        <v>-100</v>
      </c>
      <c r="V179" s="359">
        <f t="shared" si="117"/>
        <v>-752075.1</v>
      </c>
      <c r="W179" s="62">
        <f t="shared" si="118"/>
        <v>0</v>
      </c>
      <c r="X179" s="188">
        <f t="shared" si="119"/>
        <v>-100</v>
      </c>
      <c r="Y179" s="356">
        <v>685761.3</v>
      </c>
      <c r="Z179" s="356">
        <v>91240.28</v>
      </c>
      <c r="AA179" s="357">
        <f t="shared" ref="AA179:AA195" si="148">(Z179-Y179)/Y179*100</f>
        <v>-86.695038054786693</v>
      </c>
      <c r="AB179" s="63">
        <f t="shared" si="121"/>
        <v>-607956.30000000005</v>
      </c>
      <c r="AC179" s="63">
        <f t="shared" si="142"/>
        <v>0</v>
      </c>
      <c r="AD179" s="64">
        <f t="shared" si="123"/>
        <v>-100</v>
      </c>
      <c r="AE179" s="361">
        <v>0</v>
      </c>
      <c r="AF179" s="65">
        <v>0</v>
      </c>
      <c r="AG179" s="65">
        <v>62414.55</v>
      </c>
      <c r="AH179" s="60">
        <f t="shared" si="124"/>
        <v>23760</v>
      </c>
      <c r="AI179" s="63"/>
      <c r="AJ179" s="63"/>
      <c r="AK179" s="63"/>
      <c r="AL179" s="66"/>
      <c r="AM179" s="63"/>
      <c r="AN179" s="63"/>
      <c r="AO179" s="63"/>
      <c r="AP179" s="63"/>
      <c r="AQ179" s="67">
        <f t="shared" si="125"/>
        <v>-61.93195336664288</v>
      </c>
      <c r="AR179" s="356">
        <v>77805</v>
      </c>
      <c r="AS179" s="356">
        <v>86174.55</v>
      </c>
      <c r="AT179" s="357">
        <f t="shared" si="126"/>
        <v>10.75708502024292</v>
      </c>
      <c r="AX179" s="364" t="s">
        <v>634</v>
      </c>
      <c r="BA179" s="352">
        <v>465138</v>
      </c>
      <c r="BB179" s="352">
        <v>527622</v>
      </c>
      <c r="BC179" s="352">
        <v>1085442.3999999999</v>
      </c>
      <c r="BD179" s="352">
        <v>1435500</v>
      </c>
      <c r="BE179" s="352">
        <v>142520</v>
      </c>
      <c r="BF179" s="367">
        <f t="shared" si="127"/>
        <v>-90.071752002786482</v>
      </c>
      <c r="BG179" s="355">
        <f t="shared" ref="BG179:BG184" si="149">LOGEST(BA179:BE179)*100-100</f>
        <v>-12.757755828144255</v>
      </c>
      <c r="BH179" s="365">
        <v>119700</v>
      </c>
      <c r="BI179" s="365">
        <v>55058.400000000001</v>
      </c>
      <c r="BJ179" s="357">
        <f t="shared" si="143"/>
        <v>-54.003007518796984</v>
      </c>
      <c r="BK179" s="196">
        <f t="shared" si="129"/>
        <v>790020</v>
      </c>
      <c r="BL179" s="196">
        <f t="shared" si="144"/>
        <v>8078.4000000000015</v>
      </c>
      <c r="BM179" s="201">
        <f t="shared" ref="BM179:BM184" si="150">(BL179-BK179)/BK179*100</f>
        <v>-98.977443609022558</v>
      </c>
      <c r="BN179" s="358">
        <v>191520</v>
      </c>
      <c r="BO179" s="358">
        <v>0</v>
      </c>
      <c r="BP179" s="236">
        <v>-100</v>
      </c>
      <c r="BQ179" s="359">
        <f t="shared" si="130"/>
        <v>-981540</v>
      </c>
      <c r="BR179" s="62">
        <f t="shared" si="131"/>
        <v>0</v>
      </c>
      <c r="BS179" s="188">
        <f t="shared" si="132"/>
        <v>-100</v>
      </c>
      <c r="BT179" s="365">
        <v>909720</v>
      </c>
      <c r="BU179" s="365">
        <v>142520</v>
      </c>
      <c r="BV179" s="357">
        <f t="shared" ref="BV179:BV195" si="151">(BU179-BT179)/BT179*100</f>
        <v>-84.333641120344723</v>
      </c>
      <c r="BW179" s="63">
        <f t="shared" si="134"/>
        <v>-790020</v>
      </c>
      <c r="BX179" s="63">
        <f t="shared" si="145"/>
        <v>0</v>
      </c>
      <c r="BY179" s="64">
        <f t="shared" si="136"/>
        <v>-100</v>
      </c>
      <c r="BZ179" s="365">
        <v>0</v>
      </c>
      <c r="CA179" s="65">
        <v>0</v>
      </c>
      <c r="CB179" s="65">
        <v>55058.400000000001</v>
      </c>
      <c r="CC179" s="60">
        <f t="shared" si="137"/>
        <v>8078.4000000000015</v>
      </c>
      <c r="CD179" s="63"/>
      <c r="CE179" s="63"/>
      <c r="CF179" s="63"/>
      <c r="CG179" s="66"/>
      <c r="CH179" s="63"/>
      <c r="CI179" s="63"/>
      <c r="CJ179" s="63"/>
      <c r="CK179" s="63"/>
      <c r="CL179" s="67">
        <f t="shared" si="138"/>
        <v>-85.32757944291879</v>
      </c>
      <c r="CM179" s="365">
        <v>119700</v>
      </c>
      <c r="CN179" s="365">
        <v>63136.800000000003</v>
      </c>
      <c r="CO179" s="357">
        <f t="shared" si="139"/>
        <v>-47.254135338345861</v>
      </c>
    </row>
    <row r="180" spans="3:93" ht="15.75" hidden="1" customHeight="1" x14ac:dyDescent="0.25">
      <c r="C180" s="350" t="s">
        <v>635</v>
      </c>
      <c r="F180" s="352">
        <v>557077</v>
      </c>
      <c r="G180" s="352">
        <v>456623.99099999998</v>
      </c>
      <c r="H180" s="353">
        <v>575866.18999999994</v>
      </c>
      <c r="I180" s="353">
        <v>438466.95</v>
      </c>
      <c r="J180" s="353">
        <v>432242.25</v>
      </c>
      <c r="K180" s="367">
        <f t="shared" si="114"/>
        <v>-1.4196508995717947</v>
      </c>
      <c r="L180" s="355">
        <f t="shared" si="146"/>
        <v>-5.3326519585517502</v>
      </c>
      <c r="M180" s="356">
        <v>126940.12</v>
      </c>
      <c r="N180" s="356">
        <v>37223.5</v>
      </c>
      <c r="O180" s="357">
        <f t="shared" si="140"/>
        <v>-70.676331486058146</v>
      </c>
      <c r="P180" s="196">
        <f t="shared" si="116"/>
        <v>66883.88</v>
      </c>
      <c r="Q180" s="196">
        <f t="shared" si="141"/>
        <v>46315.200000000012</v>
      </c>
      <c r="R180" s="201">
        <f t="shared" si="147"/>
        <v>-30.752821158102655</v>
      </c>
      <c r="S180" s="358">
        <v>106981.95000000001</v>
      </c>
      <c r="T180" s="358">
        <v>150346.03000000003</v>
      </c>
      <c r="U180" s="236">
        <v>40.534015317537218</v>
      </c>
      <c r="V180" s="359">
        <f t="shared" si="117"/>
        <v>-166897.83000000002</v>
      </c>
      <c r="W180" s="62">
        <f t="shared" si="118"/>
        <v>0</v>
      </c>
      <c r="X180" s="188">
        <f t="shared" si="119"/>
        <v>-100</v>
      </c>
      <c r="Y180" s="356">
        <v>193824</v>
      </c>
      <c r="Z180" s="356">
        <v>220572.12</v>
      </c>
      <c r="AA180" s="357">
        <f t="shared" si="148"/>
        <v>13.800210500247644</v>
      </c>
      <c r="AB180" s="63">
        <f t="shared" si="121"/>
        <v>-59915.880000000005</v>
      </c>
      <c r="AC180" s="63">
        <f t="shared" si="142"/>
        <v>0</v>
      </c>
      <c r="AD180" s="64">
        <f t="shared" si="123"/>
        <v>-100</v>
      </c>
      <c r="AE180" s="361">
        <v>34369</v>
      </c>
      <c r="AF180" s="65">
        <v>240.90000000000146</v>
      </c>
      <c r="AG180" s="65">
        <v>2613.5999999999985</v>
      </c>
      <c r="AH180" s="60">
        <f t="shared" si="124"/>
        <v>46315.200000000012</v>
      </c>
      <c r="AI180" s="63"/>
      <c r="AJ180" s="63"/>
      <c r="AK180" s="63"/>
      <c r="AL180" s="66"/>
      <c r="AM180" s="63"/>
      <c r="AN180" s="63"/>
      <c r="AO180" s="63"/>
      <c r="AP180" s="63"/>
      <c r="AQ180" s="67">
        <f t="shared" si="125"/>
        <v>1672.0844811753916</v>
      </c>
      <c r="AR180" s="356">
        <v>133908.12</v>
      </c>
      <c r="AS180" s="356">
        <v>83538.7</v>
      </c>
      <c r="AT180" s="357">
        <f t="shared" si="126"/>
        <v>-37.614910880684462</v>
      </c>
      <c r="AX180" s="364" t="s">
        <v>635</v>
      </c>
      <c r="BA180" s="352">
        <v>309085</v>
      </c>
      <c r="BB180" s="352">
        <v>142865.20000000001</v>
      </c>
      <c r="BC180" s="352">
        <v>197643.95199999999</v>
      </c>
      <c r="BD180" s="352">
        <v>150214.95199999999</v>
      </c>
      <c r="BE180" s="352">
        <v>63319.813000000002</v>
      </c>
      <c r="BF180" s="367">
        <f t="shared" si="127"/>
        <v>-57.847196862267083</v>
      </c>
      <c r="BG180" s="355">
        <f t="shared" si="149"/>
        <v>-26.806753654229638</v>
      </c>
      <c r="BH180" s="365">
        <v>21232.133000000002</v>
      </c>
      <c r="BI180" s="365">
        <v>4269.9049999999997</v>
      </c>
      <c r="BJ180" s="357">
        <f t="shared" si="143"/>
        <v>-79.889420436467702</v>
      </c>
      <c r="BK180" s="196">
        <f t="shared" si="129"/>
        <v>62668.717000000004</v>
      </c>
      <c r="BL180" s="196">
        <f t="shared" si="144"/>
        <v>5250.0000000000009</v>
      </c>
      <c r="BM180" s="201">
        <f t="shared" si="150"/>
        <v>-91.622614517543099</v>
      </c>
      <c r="BN180" s="358">
        <v>45819.01999999999</v>
      </c>
      <c r="BO180" s="358">
        <v>17898.22</v>
      </c>
      <c r="BP180" s="236">
        <v>-60.93713920550897</v>
      </c>
      <c r="BQ180" s="359">
        <f t="shared" si="130"/>
        <v>-101675.73699999999</v>
      </c>
      <c r="BR180" s="62">
        <f t="shared" si="131"/>
        <v>0</v>
      </c>
      <c r="BS180" s="188">
        <f t="shared" si="132"/>
        <v>-100</v>
      </c>
      <c r="BT180" s="365">
        <v>83900.85</v>
      </c>
      <c r="BU180" s="365">
        <v>38322.553</v>
      </c>
      <c r="BV180" s="357">
        <f t="shared" si="151"/>
        <v>-54.323999101320197</v>
      </c>
      <c r="BW180" s="63">
        <f t="shared" si="134"/>
        <v>-55856.717000000004</v>
      </c>
      <c r="BX180" s="63">
        <f t="shared" si="145"/>
        <v>0</v>
      </c>
      <c r="BY180" s="64">
        <f t="shared" si="136"/>
        <v>-100</v>
      </c>
      <c r="BZ180" s="365">
        <v>4264.04</v>
      </c>
      <c r="CA180" s="65">
        <v>3.4350000000004002</v>
      </c>
      <c r="CB180" s="65">
        <v>2.4299999999993815</v>
      </c>
      <c r="CC180" s="60">
        <f t="shared" si="137"/>
        <v>5250.0000000000009</v>
      </c>
      <c r="CD180" s="63"/>
      <c r="CE180" s="63"/>
      <c r="CF180" s="63"/>
      <c r="CG180" s="66"/>
      <c r="CH180" s="63"/>
      <c r="CI180" s="63"/>
      <c r="CJ180" s="63"/>
      <c r="CK180" s="63"/>
      <c r="CL180" s="67">
        <f t="shared" si="138"/>
        <v>215949.38271610439</v>
      </c>
      <c r="CM180" s="365">
        <v>28044.133000000002</v>
      </c>
      <c r="CN180" s="365">
        <v>9519.9050000000007</v>
      </c>
      <c r="CO180" s="357">
        <f t="shared" si="139"/>
        <v>-66.05384448861372</v>
      </c>
    </row>
    <row r="181" spans="3:93" ht="15.75" hidden="1" customHeight="1" x14ac:dyDescent="0.25">
      <c r="C181" s="350" t="s">
        <v>636</v>
      </c>
      <c r="F181" s="352">
        <v>160005.40599999999</v>
      </c>
      <c r="G181" s="352">
        <v>219403.57199999999</v>
      </c>
      <c r="H181" s="353">
        <v>230522.872</v>
      </c>
      <c r="I181" s="353">
        <v>380133.26799999998</v>
      </c>
      <c r="J181" s="353">
        <v>381115.397</v>
      </c>
      <c r="K181" s="367">
        <f t="shared" si="114"/>
        <v>0.25836439024853131</v>
      </c>
      <c r="L181" s="355">
        <f t="shared" si="146"/>
        <v>25.676357861129205</v>
      </c>
      <c r="M181" s="356">
        <v>76840.698999999993</v>
      </c>
      <c r="N181" s="356">
        <v>60487.792000000001</v>
      </c>
      <c r="O181" s="357">
        <f t="shared" si="140"/>
        <v>-21.281569809769682</v>
      </c>
      <c r="P181" s="196">
        <f t="shared" si="116"/>
        <v>148056.86600000001</v>
      </c>
      <c r="Q181" s="196">
        <f t="shared" si="141"/>
        <v>16378.645999999997</v>
      </c>
      <c r="R181" s="201">
        <f t="shared" si="147"/>
        <v>-88.937597801104346</v>
      </c>
      <c r="S181" s="358">
        <v>86096.389000000025</v>
      </c>
      <c r="T181" s="358">
        <v>113102.56099999999</v>
      </c>
      <c r="U181" s="236">
        <v>31.367368961316082</v>
      </c>
      <c r="V181" s="359">
        <f t="shared" si="117"/>
        <v>-196628.71400000004</v>
      </c>
      <c r="W181" s="62">
        <f t="shared" si="118"/>
        <v>0</v>
      </c>
      <c r="X181" s="188">
        <f t="shared" si="119"/>
        <v>-100</v>
      </c>
      <c r="Y181" s="356">
        <v>224897.565</v>
      </c>
      <c r="Z181" s="356">
        <v>192089.23699999999</v>
      </c>
      <c r="AA181" s="357">
        <f t="shared" si="148"/>
        <v>-14.588120596147855</v>
      </c>
      <c r="AB181" s="63">
        <f t="shared" si="121"/>
        <v>-110532.325</v>
      </c>
      <c r="AC181" s="63">
        <f t="shared" si="142"/>
        <v>0</v>
      </c>
      <c r="AD181" s="64">
        <f t="shared" si="123"/>
        <v>-100</v>
      </c>
      <c r="AE181" s="361">
        <v>19710.401999999998</v>
      </c>
      <c r="AF181" s="65">
        <v>23281.087000000003</v>
      </c>
      <c r="AG181" s="65">
        <v>17496.303000000004</v>
      </c>
      <c r="AH181" s="60">
        <f t="shared" si="124"/>
        <v>16378.645999999997</v>
      </c>
      <c r="AI181" s="63"/>
      <c r="AJ181" s="63"/>
      <c r="AK181" s="63"/>
      <c r="AL181" s="66"/>
      <c r="AM181" s="63"/>
      <c r="AN181" s="63"/>
      <c r="AO181" s="63"/>
      <c r="AP181" s="63"/>
      <c r="AQ181" s="67">
        <f t="shared" si="125"/>
        <v>-6.3879609309464191</v>
      </c>
      <c r="AR181" s="356">
        <v>114365.24</v>
      </c>
      <c r="AS181" s="356">
        <v>76866.437999999995</v>
      </c>
      <c r="AT181" s="357">
        <f t="shared" si="126"/>
        <v>-32.788635777794028</v>
      </c>
      <c r="AX181" s="364" t="s">
        <v>636</v>
      </c>
      <c r="BA181" s="352">
        <v>87596</v>
      </c>
      <c r="BB181" s="352">
        <v>95710</v>
      </c>
      <c r="BC181" s="352">
        <v>109110</v>
      </c>
      <c r="BD181" s="352">
        <v>133238.07</v>
      </c>
      <c r="BE181" s="352">
        <v>132241.80499999999</v>
      </c>
      <c r="BF181" s="367">
        <f t="shared" si="127"/>
        <v>-0.74773298652555831</v>
      </c>
      <c r="BG181" s="355">
        <f t="shared" si="149"/>
        <v>12.239054717613371</v>
      </c>
      <c r="BH181" s="365">
        <v>26739.8</v>
      </c>
      <c r="BI181" s="365">
        <v>21771</v>
      </c>
      <c r="BJ181" s="357">
        <f t="shared" si="143"/>
        <v>-18.58203875870425</v>
      </c>
      <c r="BK181" s="196">
        <f t="shared" si="129"/>
        <v>40618.199999999997</v>
      </c>
      <c r="BL181" s="196">
        <f t="shared" si="144"/>
        <v>6925</v>
      </c>
      <c r="BM181" s="201">
        <f t="shared" si="150"/>
        <v>-82.950992412268391</v>
      </c>
      <c r="BN181" s="358">
        <v>38954.5</v>
      </c>
      <c r="BO181" s="358">
        <v>36351.500000000029</v>
      </c>
      <c r="BP181" s="236">
        <v>-6.6821548216508253</v>
      </c>
      <c r="BQ181" s="359">
        <f t="shared" si="130"/>
        <v>-68524.7</v>
      </c>
      <c r="BR181" s="62">
        <f t="shared" si="131"/>
        <v>0</v>
      </c>
      <c r="BS181" s="188">
        <f t="shared" si="132"/>
        <v>-100</v>
      </c>
      <c r="BT181" s="365">
        <v>67358</v>
      </c>
      <c r="BU181" s="365">
        <v>62611.945</v>
      </c>
      <c r="BV181" s="357">
        <f t="shared" si="151"/>
        <v>-7.0460153211199863</v>
      </c>
      <c r="BW181" s="63">
        <f t="shared" si="134"/>
        <v>-29570.199999999997</v>
      </c>
      <c r="BX181" s="63">
        <f t="shared" si="145"/>
        <v>0</v>
      </c>
      <c r="BY181" s="64">
        <f t="shared" si="136"/>
        <v>-100</v>
      </c>
      <c r="BZ181" s="365">
        <v>6871</v>
      </c>
      <c r="CA181" s="65">
        <v>8400</v>
      </c>
      <c r="CB181" s="65">
        <v>6500</v>
      </c>
      <c r="CC181" s="60">
        <f t="shared" si="137"/>
        <v>6925</v>
      </c>
      <c r="CD181" s="63"/>
      <c r="CE181" s="63"/>
      <c r="CF181" s="63"/>
      <c r="CG181" s="66"/>
      <c r="CH181" s="63"/>
      <c r="CI181" s="63"/>
      <c r="CJ181" s="63"/>
      <c r="CK181" s="63"/>
      <c r="CL181" s="67">
        <f t="shared" si="138"/>
        <v>6.5384615384615392</v>
      </c>
      <c r="CM181" s="365">
        <v>37787.800000000003</v>
      </c>
      <c r="CN181" s="365">
        <v>28696</v>
      </c>
      <c r="CO181" s="357">
        <f t="shared" si="139"/>
        <v>-24.060146396456005</v>
      </c>
    </row>
    <row r="182" spans="3:93" ht="15.75" hidden="1" customHeight="1" x14ac:dyDescent="0.25">
      <c r="C182" s="350" t="s">
        <v>637</v>
      </c>
      <c r="F182" s="352">
        <v>260717.2</v>
      </c>
      <c r="G182" s="352">
        <v>30624.54</v>
      </c>
      <c r="H182" s="353">
        <v>162538.87</v>
      </c>
      <c r="I182" s="353">
        <v>123208.89</v>
      </c>
      <c r="J182" s="353">
        <v>214875</v>
      </c>
      <c r="K182" s="367">
        <f t="shared" si="114"/>
        <v>74.398941504951466</v>
      </c>
      <c r="L182" s="355">
        <f t="shared" si="146"/>
        <v>10.575901400283144</v>
      </c>
      <c r="M182" s="356">
        <v>0</v>
      </c>
      <c r="N182" s="356">
        <v>75487.5</v>
      </c>
      <c r="O182" s="357">
        <v>100</v>
      </c>
      <c r="P182" s="196">
        <f t="shared" si="116"/>
        <v>74177.37</v>
      </c>
      <c r="Q182" s="196">
        <f t="shared" si="141"/>
        <v>0</v>
      </c>
      <c r="R182" s="201">
        <f t="shared" si="147"/>
        <v>-100</v>
      </c>
      <c r="S182" s="358">
        <v>49031.520000000004</v>
      </c>
      <c r="T182" s="358">
        <v>119662.5</v>
      </c>
      <c r="U182" s="236">
        <v>144.05219336459481</v>
      </c>
      <c r="V182" s="359">
        <f t="shared" si="117"/>
        <v>-123208.89</v>
      </c>
      <c r="W182" s="62">
        <f t="shared" si="118"/>
        <v>0</v>
      </c>
      <c r="X182" s="188">
        <v>100</v>
      </c>
      <c r="Y182" s="356">
        <v>74177.37</v>
      </c>
      <c r="Z182" s="356"/>
      <c r="AA182" s="357">
        <f t="shared" si="148"/>
        <v>-100</v>
      </c>
      <c r="AB182" s="63">
        <f t="shared" si="121"/>
        <v>-74177.37</v>
      </c>
      <c r="AC182" s="63">
        <f t="shared" si="142"/>
        <v>0</v>
      </c>
      <c r="AD182" s="64">
        <f t="shared" si="123"/>
        <v>-100</v>
      </c>
      <c r="AE182" s="361">
        <v>50325</v>
      </c>
      <c r="AF182" s="65">
        <v>25162.5</v>
      </c>
      <c r="AG182" s="65">
        <v>0</v>
      </c>
      <c r="AH182" s="60">
        <f t="shared" si="124"/>
        <v>0</v>
      </c>
      <c r="AI182" s="63"/>
      <c r="AJ182" s="63"/>
      <c r="AK182" s="63"/>
      <c r="AL182" s="66"/>
      <c r="AM182" s="63"/>
      <c r="AN182" s="63"/>
      <c r="AO182" s="63"/>
      <c r="AP182" s="63"/>
      <c r="AQ182" s="67">
        <v>0</v>
      </c>
      <c r="AR182" s="356">
        <v>0</v>
      </c>
      <c r="AS182" s="356">
        <v>75487.5</v>
      </c>
      <c r="AT182" s="357">
        <v>100</v>
      </c>
      <c r="AX182" s="364" t="s">
        <v>637</v>
      </c>
      <c r="BA182" s="352">
        <v>202391</v>
      </c>
      <c r="BB182" s="352">
        <v>44420</v>
      </c>
      <c r="BC182" s="352">
        <v>51061.120000000003</v>
      </c>
      <c r="BD182" s="352">
        <v>144120.6</v>
      </c>
      <c r="BE182" s="352">
        <v>187985</v>
      </c>
      <c r="BF182" s="367">
        <f t="shared" si="127"/>
        <v>30.435898823624097</v>
      </c>
      <c r="BG182" s="355">
        <f t="shared" si="149"/>
        <v>10.841182617212723</v>
      </c>
      <c r="BH182" s="365">
        <v>0</v>
      </c>
      <c r="BI182" s="365">
        <v>66825</v>
      </c>
      <c r="BJ182" s="357">
        <v>100</v>
      </c>
      <c r="BK182" s="196">
        <f t="shared" si="129"/>
        <v>124000</v>
      </c>
      <c r="BL182" s="196">
        <f t="shared" si="144"/>
        <v>0</v>
      </c>
      <c r="BM182" s="201">
        <f t="shared" si="150"/>
        <v>-100</v>
      </c>
      <c r="BN182" s="358">
        <v>20120.600000000006</v>
      </c>
      <c r="BO182" s="358">
        <v>98865</v>
      </c>
      <c r="BP182" s="236">
        <v>391.36208661769513</v>
      </c>
      <c r="BQ182" s="359">
        <f t="shared" si="130"/>
        <v>-144120.6</v>
      </c>
      <c r="BR182" s="62">
        <f t="shared" si="131"/>
        <v>0</v>
      </c>
      <c r="BS182" s="188">
        <v>100</v>
      </c>
      <c r="BT182" s="365">
        <v>124000</v>
      </c>
      <c r="BU182" s="365"/>
      <c r="BV182" s="357">
        <f t="shared" si="151"/>
        <v>-100</v>
      </c>
      <c r="BW182" s="63">
        <f t="shared" si="134"/>
        <v>-124000</v>
      </c>
      <c r="BX182" s="63">
        <f t="shared" si="145"/>
        <v>0</v>
      </c>
      <c r="BY182" s="64">
        <f t="shared" si="136"/>
        <v>-100</v>
      </c>
      <c r="BZ182" s="365">
        <v>44550</v>
      </c>
      <c r="CA182" s="65">
        <v>22275</v>
      </c>
      <c r="CB182" s="65">
        <v>0</v>
      </c>
      <c r="CC182" s="60">
        <f t="shared" si="137"/>
        <v>0</v>
      </c>
      <c r="CD182" s="63"/>
      <c r="CE182" s="63"/>
      <c r="CF182" s="63"/>
      <c r="CG182" s="66"/>
      <c r="CH182" s="63"/>
      <c r="CI182" s="63"/>
      <c r="CJ182" s="63"/>
      <c r="CK182" s="63"/>
      <c r="CL182" s="67">
        <v>0</v>
      </c>
      <c r="CM182" s="365">
        <v>0</v>
      </c>
      <c r="CN182" s="365">
        <v>66825</v>
      </c>
      <c r="CO182" s="357">
        <v>100</v>
      </c>
    </row>
    <row r="183" spans="3:93" ht="15.75" hidden="1" customHeight="1" x14ac:dyDescent="0.25">
      <c r="C183" s="350" t="s">
        <v>638</v>
      </c>
      <c r="F183" s="361">
        <v>71686</v>
      </c>
      <c r="G183" s="361">
        <v>116715.512</v>
      </c>
      <c r="H183" s="353">
        <v>82428.667000000001</v>
      </c>
      <c r="I183" s="353">
        <v>184900.32199999999</v>
      </c>
      <c r="J183" s="353">
        <v>183096.337</v>
      </c>
      <c r="K183" s="367">
        <f t="shared" si="114"/>
        <v>-0.97565270870647058</v>
      </c>
      <c r="L183" s="355">
        <f t="shared" si="146"/>
        <v>26.30774172888097</v>
      </c>
      <c r="M183" s="356">
        <v>57399.468999999997</v>
      </c>
      <c r="N183" s="356">
        <v>25736.26</v>
      </c>
      <c r="O183" s="357">
        <f t="shared" ref="O183:O190" si="152">(N183-M183)/M183*100</f>
        <v>-55.162895322254634</v>
      </c>
      <c r="P183" s="196">
        <f t="shared" si="116"/>
        <v>63985.188999999998</v>
      </c>
      <c r="Q183" s="196">
        <f t="shared" si="141"/>
        <v>47468.74</v>
      </c>
      <c r="R183" s="201">
        <f t="shared" si="147"/>
        <v>-25.812925238057826</v>
      </c>
      <c r="S183" s="358">
        <v>12548.66399999999</v>
      </c>
      <c r="T183" s="358">
        <v>22815.100000000013</v>
      </c>
      <c r="U183" s="236">
        <v>81.812980250328096</v>
      </c>
      <c r="V183" s="359">
        <f t="shared" si="117"/>
        <v>-12481.474999999991</v>
      </c>
      <c r="W183" s="62">
        <f t="shared" si="118"/>
        <v>0</v>
      </c>
      <c r="X183" s="188">
        <f>(W183-V183)/V183*100</f>
        <v>-100</v>
      </c>
      <c r="Y183" s="356">
        <v>121384.658</v>
      </c>
      <c r="Z183" s="356">
        <v>143494.93700000001</v>
      </c>
      <c r="AA183" s="357">
        <f t="shared" si="148"/>
        <v>18.215052350355521</v>
      </c>
      <c r="AB183" s="63">
        <f t="shared" si="121"/>
        <v>67.188999999998487</v>
      </c>
      <c r="AC183" s="63">
        <f t="shared" si="142"/>
        <v>0</v>
      </c>
      <c r="AD183" s="64">
        <f t="shared" si="123"/>
        <v>-100</v>
      </c>
      <c r="AE183" s="361">
        <v>25655.96</v>
      </c>
      <c r="AF183" s="65">
        <v>80.299999999999272</v>
      </c>
      <c r="AG183" s="65">
        <v>0</v>
      </c>
      <c r="AH183" s="60">
        <f t="shared" si="124"/>
        <v>47468.74</v>
      </c>
      <c r="AI183" s="63"/>
      <c r="AJ183" s="63"/>
      <c r="AK183" s="63"/>
      <c r="AL183" s="66"/>
      <c r="AM183" s="63"/>
      <c r="AN183" s="63"/>
      <c r="AO183" s="63"/>
      <c r="AP183" s="63"/>
      <c r="AQ183" s="67">
        <v>100</v>
      </c>
      <c r="AR183" s="356">
        <v>121451.84699999999</v>
      </c>
      <c r="AS183" s="356">
        <v>73205</v>
      </c>
      <c r="AT183" s="357">
        <f t="shared" ref="AT183:AT190" si="153">(AS183-AR183)/AR183*100</f>
        <v>-39.725082978770999</v>
      </c>
      <c r="AX183" s="364" t="s">
        <v>638</v>
      </c>
      <c r="BA183" s="352">
        <v>23555</v>
      </c>
      <c r="BB183" s="352">
        <v>21490</v>
      </c>
      <c r="BC183" s="352">
        <v>42413.105000000003</v>
      </c>
      <c r="BD183" s="352">
        <v>154470.997</v>
      </c>
      <c r="BE183" s="352">
        <v>47379.105000000003</v>
      </c>
      <c r="BF183" s="367">
        <f t="shared" si="127"/>
        <v>-69.328154850971785</v>
      </c>
      <c r="BG183" s="355">
        <f t="shared" si="149"/>
        <v>40.07537771124268</v>
      </c>
      <c r="BH183" s="365">
        <v>14352.38</v>
      </c>
      <c r="BI183" s="365">
        <v>8382.375</v>
      </c>
      <c r="BJ183" s="357">
        <f t="shared" ref="BJ183:BJ190" si="154">(BI183-BH183)/BH183*100</f>
        <v>-41.59592346356493</v>
      </c>
      <c r="BK183" s="196">
        <f t="shared" si="129"/>
        <v>81168.22</v>
      </c>
      <c r="BL183" s="196">
        <f t="shared" si="144"/>
        <v>25136.735000000001</v>
      </c>
      <c r="BM183" s="201">
        <f t="shared" si="150"/>
        <v>-69.031309298146496</v>
      </c>
      <c r="BN183" s="358">
        <v>7919</v>
      </c>
      <c r="BO183" s="358">
        <v>6292.9199999999928</v>
      </c>
      <c r="BP183" s="236">
        <v>-20.533905796186477</v>
      </c>
      <c r="BQ183" s="359">
        <f t="shared" si="130"/>
        <v>-72893.95</v>
      </c>
      <c r="BR183" s="62">
        <f t="shared" si="131"/>
        <v>0</v>
      </c>
      <c r="BS183" s="188">
        <f>(BR183-BQ183)/BQ183*100</f>
        <v>-100</v>
      </c>
      <c r="BT183" s="365">
        <v>95520.6</v>
      </c>
      <c r="BU183" s="365">
        <v>36461.14</v>
      </c>
      <c r="BV183" s="357">
        <f t="shared" si="151"/>
        <v>-61.829029549646883</v>
      </c>
      <c r="BW183" s="63">
        <f t="shared" si="134"/>
        <v>-64974.950000000004</v>
      </c>
      <c r="BX183" s="63">
        <f t="shared" si="145"/>
        <v>0</v>
      </c>
      <c r="BY183" s="64">
        <f t="shared" si="136"/>
        <v>-100</v>
      </c>
      <c r="BZ183" s="365">
        <v>8381</v>
      </c>
      <c r="CA183" s="65">
        <v>1.375</v>
      </c>
      <c r="CB183" s="65">
        <v>0</v>
      </c>
      <c r="CC183" s="60">
        <f t="shared" si="137"/>
        <v>25136.735000000001</v>
      </c>
      <c r="CD183" s="63"/>
      <c r="CE183" s="63"/>
      <c r="CF183" s="63"/>
      <c r="CG183" s="66"/>
      <c r="CH183" s="63"/>
      <c r="CI183" s="63"/>
      <c r="CJ183" s="63"/>
      <c r="CK183" s="63"/>
      <c r="CL183" s="67">
        <v>100</v>
      </c>
      <c r="CM183" s="365">
        <v>30545.65</v>
      </c>
      <c r="CN183" s="365">
        <v>33519.11</v>
      </c>
      <c r="CO183" s="357">
        <f t="shared" ref="CO183:CO190" si="155">(CN183-CM183)/CM183*100</f>
        <v>9.7344793775873129</v>
      </c>
    </row>
    <row r="184" spans="3:93" ht="15.75" hidden="1" customHeight="1" x14ac:dyDescent="0.25">
      <c r="C184" s="350" t="s">
        <v>639</v>
      </c>
      <c r="F184" s="361">
        <v>125071.25</v>
      </c>
      <c r="G184" s="361">
        <v>153504.97</v>
      </c>
      <c r="H184" s="353">
        <v>101342.24</v>
      </c>
      <c r="I184" s="353">
        <v>120523.4</v>
      </c>
      <c r="J184" s="353">
        <v>173526</v>
      </c>
      <c r="K184" s="367">
        <f t="shared" si="114"/>
        <v>43.9770202300964</v>
      </c>
      <c r="L184" s="355">
        <f t="shared" si="146"/>
        <v>4.2164574553781051</v>
      </c>
      <c r="M184" s="356">
        <v>63611.5</v>
      </c>
      <c r="N184" s="356">
        <v>42720</v>
      </c>
      <c r="O184" s="357">
        <f t="shared" si="152"/>
        <v>-32.842331968276177</v>
      </c>
      <c r="P184" s="196">
        <f t="shared" si="116"/>
        <v>19251.699999999997</v>
      </c>
      <c r="Q184" s="196">
        <f t="shared" si="141"/>
        <v>23130</v>
      </c>
      <c r="R184" s="201">
        <f t="shared" si="147"/>
        <v>20.145233927393445</v>
      </c>
      <c r="S184" s="358">
        <v>37660.199999999997</v>
      </c>
      <c r="T184" s="358">
        <v>0</v>
      </c>
      <c r="U184" s="236">
        <v>-100</v>
      </c>
      <c r="V184" s="359">
        <f t="shared" si="117"/>
        <v>-27631.899999999994</v>
      </c>
      <c r="W184" s="62">
        <f t="shared" si="118"/>
        <v>0</v>
      </c>
      <c r="X184" s="188">
        <v>100</v>
      </c>
      <c r="Y184" s="356">
        <v>82863.199999999997</v>
      </c>
      <c r="Z184" s="356">
        <v>115257</v>
      </c>
      <c r="AA184" s="357">
        <f t="shared" si="148"/>
        <v>39.093107676266428</v>
      </c>
      <c r="AB184" s="63">
        <f t="shared" si="121"/>
        <v>10028.300000000003</v>
      </c>
      <c r="AC184" s="63">
        <f t="shared" si="142"/>
        <v>0</v>
      </c>
      <c r="AD184" s="64">
        <f t="shared" si="123"/>
        <v>-100</v>
      </c>
      <c r="AE184" s="369">
        <v>0</v>
      </c>
      <c r="AF184" s="65">
        <v>14240</v>
      </c>
      <c r="AG184" s="65">
        <v>28480</v>
      </c>
      <c r="AH184" s="60">
        <f t="shared" si="124"/>
        <v>23130</v>
      </c>
      <c r="AI184" s="63"/>
      <c r="AJ184" s="63"/>
      <c r="AK184" s="63"/>
      <c r="AL184" s="66"/>
      <c r="AM184" s="63"/>
      <c r="AN184" s="63"/>
      <c r="AO184" s="63"/>
      <c r="AP184" s="63"/>
      <c r="AQ184" s="67">
        <f>(AH184-AG184)/AG184*100</f>
        <v>-18.785112359550563</v>
      </c>
      <c r="AR184" s="356">
        <v>92891.5</v>
      </c>
      <c r="AS184" s="356">
        <v>65850</v>
      </c>
      <c r="AT184" s="357">
        <f t="shared" si="153"/>
        <v>-29.110844372197668</v>
      </c>
      <c r="AX184" s="364" t="s">
        <v>639</v>
      </c>
      <c r="BA184" s="352">
        <v>221661</v>
      </c>
      <c r="BB184" s="352">
        <v>71988.92</v>
      </c>
      <c r="BC184" s="352">
        <v>85902.12</v>
      </c>
      <c r="BD184" s="352">
        <v>112733.2</v>
      </c>
      <c r="BE184" s="352">
        <v>169969</v>
      </c>
      <c r="BF184" s="367">
        <f t="shared" si="127"/>
        <v>50.771023975190985</v>
      </c>
      <c r="BG184" s="355">
        <f t="shared" si="149"/>
        <v>-0.82214667323329138</v>
      </c>
      <c r="BH184" s="365">
        <v>66174</v>
      </c>
      <c r="BI184" s="365">
        <v>38400</v>
      </c>
      <c r="BJ184" s="357">
        <f t="shared" si="154"/>
        <v>-41.971166923565143</v>
      </c>
      <c r="BK184" s="196">
        <f t="shared" si="129"/>
        <v>10598.199999999997</v>
      </c>
      <c r="BL184" s="196">
        <f t="shared" si="144"/>
        <v>24900</v>
      </c>
      <c r="BM184" s="201">
        <f t="shared" si="150"/>
        <v>134.94555679266298</v>
      </c>
      <c r="BN184" s="358">
        <v>35961</v>
      </c>
      <c r="BO184" s="358">
        <v>0</v>
      </c>
      <c r="BP184" s="236">
        <v>-100</v>
      </c>
      <c r="BQ184" s="359">
        <f t="shared" si="130"/>
        <v>-40343.199999999997</v>
      </c>
      <c r="BR184" s="62">
        <f t="shared" si="131"/>
        <v>0</v>
      </c>
      <c r="BS184" s="188">
        <v>100</v>
      </c>
      <c r="BT184" s="365">
        <v>76772.2</v>
      </c>
      <c r="BU184" s="365">
        <v>97185</v>
      </c>
      <c r="BV184" s="357">
        <f t="shared" si="151"/>
        <v>26.588791255167894</v>
      </c>
      <c r="BW184" s="63">
        <f t="shared" si="134"/>
        <v>-4382.1999999999971</v>
      </c>
      <c r="BX184" s="63">
        <f t="shared" si="145"/>
        <v>0</v>
      </c>
      <c r="BY184" s="64">
        <f t="shared" si="136"/>
        <v>-100</v>
      </c>
      <c r="BZ184" s="365">
        <v>0</v>
      </c>
      <c r="CA184" s="65">
        <v>12800</v>
      </c>
      <c r="CB184" s="65">
        <v>25600</v>
      </c>
      <c r="CC184" s="60">
        <f t="shared" si="137"/>
        <v>24900</v>
      </c>
      <c r="CD184" s="63"/>
      <c r="CE184" s="63"/>
      <c r="CF184" s="63"/>
      <c r="CG184" s="66"/>
      <c r="CH184" s="63"/>
      <c r="CI184" s="63"/>
      <c r="CJ184" s="63"/>
      <c r="CK184" s="63"/>
      <c r="CL184" s="67">
        <f>(CC184-CB184)/CB184*100</f>
        <v>-2.734375</v>
      </c>
      <c r="CM184" s="365">
        <v>72390</v>
      </c>
      <c r="CN184" s="365">
        <v>63300</v>
      </c>
      <c r="CO184" s="357">
        <f t="shared" si="155"/>
        <v>-12.55698300870286</v>
      </c>
    </row>
    <row r="185" spans="3:93" ht="15.75" hidden="1" customHeight="1" x14ac:dyDescent="0.25">
      <c r="C185" s="350" t="s">
        <v>640</v>
      </c>
      <c r="F185" s="352">
        <v>0</v>
      </c>
      <c r="G185" s="352">
        <v>1127.3520000000001</v>
      </c>
      <c r="H185" s="353">
        <v>46295.1</v>
      </c>
      <c r="I185" s="353">
        <v>184840.486</v>
      </c>
      <c r="J185" s="353">
        <v>213701.76000000001</v>
      </c>
      <c r="K185" s="367">
        <f t="shared" si="114"/>
        <v>15.614151761102816</v>
      </c>
      <c r="L185" s="355">
        <v>0</v>
      </c>
      <c r="M185" s="356">
        <v>63894.46</v>
      </c>
      <c r="N185" s="356">
        <v>63000</v>
      </c>
      <c r="O185" s="357">
        <f t="shared" si="152"/>
        <v>-1.3999022763475881</v>
      </c>
      <c r="P185" s="196">
        <f t="shared" si="116"/>
        <v>-63842.474000000002</v>
      </c>
      <c r="Q185" s="196">
        <f t="shared" si="141"/>
        <v>0</v>
      </c>
      <c r="R185" s="201">
        <v>100</v>
      </c>
      <c r="S185" s="358">
        <v>121897.59999999999</v>
      </c>
      <c r="T185" s="358">
        <v>44725</v>
      </c>
      <c r="U185" s="236">
        <v>-63.30936786286194</v>
      </c>
      <c r="V185" s="359">
        <f t="shared" si="117"/>
        <v>-58055.125999999989</v>
      </c>
      <c r="W185" s="62">
        <f t="shared" si="118"/>
        <v>0</v>
      </c>
      <c r="X185" s="188">
        <f t="shared" ref="X185:X194" si="156">(W185-V185)/V185*100</f>
        <v>-100</v>
      </c>
      <c r="Y185" s="356">
        <v>51.985999999999997</v>
      </c>
      <c r="Z185" s="356">
        <v>147820.56</v>
      </c>
      <c r="AA185" s="357">
        <f t="shared" si="148"/>
        <v>284246.86261685839</v>
      </c>
      <c r="AB185" s="63">
        <f t="shared" si="121"/>
        <v>63842.474000000002</v>
      </c>
      <c r="AC185" s="63">
        <f t="shared" si="142"/>
        <v>0</v>
      </c>
      <c r="AD185" s="64">
        <f t="shared" si="123"/>
        <v>-100</v>
      </c>
      <c r="AE185" s="361">
        <v>63000</v>
      </c>
      <c r="AF185" s="65">
        <v>0</v>
      </c>
      <c r="AG185" s="65">
        <v>0</v>
      </c>
      <c r="AH185" s="60">
        <f t="shared" si="124"/>
        <v>0</v>
      </c>
      <c r="AI185" s="63"/>
      <c r="AJ185" s="63"/>
      <c r="AK185" s="63"/>
      <c r="AL185" s="66"/>
      <c r="AM185" s="63"/>
      <c r="AN185" s="63"/>
      <c r="AO185" s="63"/>
      <c r="AP185" s="63"/>
      <c r="AQ185" s="67">
        <v>0</v>
      </c>
      <c r="AR185" s="356">
        <v>63894.46</v>
      </c>
      <c r="AS185" s="356">
        <v>63000</v>
      </c>
      <c r="AT185" s="357">
        <f t="shared" si="153"/>
        <v>-1.3999022763475881</v>
      </c>
      <c r="AX185" s="364" t="s">
        <v>640</v>
      </c>
      <c r="BA185" s="352">
        <v>0</v>
      </c>
      <c r="BB185" s="352">
        <v>26172</v>
      </c>
      <c r="BC185" s="352">
        <v>21139.133999999998</v>
      </c>
      <c r="BD185" s="352">
        <v>19328.2</v>
      </c>
      <c r="BE185" s="352">
        <v>14216.64</v>
      </c>
      <c r="BF185" s="367">
        <f t="shared" si="127"/>
        <v>-26.446125350524106</v>
      </c>
      <c r="BG185" s="355">
        <v>0</v>
      </c>
      <c r="BH185" s="365">
        <v>4078.2</v>
      </c>
      <c r="BI185" s="365">
        <v>5250</v>
      </c>
      <c r="BJ185" s="357">
        <f t="shared" si="154"/>
        <v>28.733264675592178</v>
      </c>
      <c r="BK185" s="196">
        <f t="shared" si="129"/>
        <v>-4077.2</v>
      </c>
      <c r="BL185" s="196">
        <f t="shared" si="144"/>
        <v>0</v>
      </c>
      <c r="BM185" s="201">
        <v>100</v>
      </c>
      <c r="BN185" s="358">
        <v>14077.2</v>
      </c>
      <c r="BO185" s="358">
        <v>3837.0000000000009</v>
      </c>
      <c r="BP185" s="236">
        <v>-72.743159150967514</v>
      </c>
      <c r="BQ185" s="359">
        <f t="shared" si="130"/>
        <v>-10000</v>
      </c>
      <c r="BR185" s="62">
        <f t="shared" si="131"/>
        <v>0</v>
      </c>
      <c r="BS185" s="188">
        <f t="shared" ref="BS185:BS194" si="157">(BR185-BQ185)/BQ185*100</f>
        <v>-100</v>
      </c>
      <c r="BT185" s="365">
        <v>1</v>
      </c>
      <c r="BU185" s="365">
        <v>8629.4</v>
      </c>
      <c r="BV185" s="357">
        <f t="shared" si="151"/>
        <v>862840</v>
      </c>
      <c r="BW185" s="63">
        <f t="shared" si="134"/>
        <v>4077.2</v>
      </c>
      <c r="BX185" s="63">
        <f t="shared" si="145"/>
        <v>0</v>
      </c>
      <c r="BY185" s="64">
        <f t="shared" si="136"/>
        <v>-100</v>
      </c>
      <c r="BZ185" s="365">
        <v>5250</v>
      </c>
      <c r="CA185" s="65">
        <v>0</v>
      </c>
      <c r="CB185" s="65">
        <v>0</v>
      </c>
      <c r="CC185" s="60">
        <f t="shared" si="137"/>
        <v>0</v>
      </c>
      <c r="CD185" s="63"/>
      <c r="CE185" s="63"/>
      <c r="CF185" s="63"/>
      <c r="CG185" s="66"/>
      <c r="CH185" s="63"/>
      <c r="CI185" s="63"/>
      <c r="CJ185" s="63"/>
      <c r="CK185" s="63"/>
      <c r="CL185" s="67">
        <v>0</v>
      </c>
      <c r="CM185" s="365">
        <v>4078.2</v>
      </c>
      <c r="CN185" s="365">
        <v>5250</v>
      </c>
      <c r="CO185" s="357">
        <f t="shared" si="155"/>
        <v>28.733264675592178</v>
      </c>
    </row>
    <row r="186" spans="3:93" ht="15.75" hidden="1" customHeight="1" x14ac:dyDescent="0.25">
      <c r="C186" s="350" t="s">
        <v>641</v>
      </c>
      <c r="F186" s="361">
        <v>338815.01</v>
      </c>
      <c r="G186" s="361">
        <v>310703.94099999999</v>
      </c>
      <c r="H186" s="353">
        <v>342961.46</v>
      </c>
      <c r="I186" s="353">
        <v>351434.63</v>
      </c>
      <c r="J186" s="353">
        <v>270814.84399999998</v>
      </c>
      <c r="K186" s="367">
        <f t="shared" si="114"/>
        <v>-22.940194026980215</v>
      </c>
      <c r="L186" s="355">
        <f t="shared" ref="L186:L194" si="158">LOGEST(F186:J186)*100-100</f>
        <v>-3.1963475181160987</v>
      </c>
      <c r="M186" s="356">
        <v>67645.862999999998</v>
      </c>
      <c r="N186" s="356">
        <v>52004.19</v>
      </c>
      <c r="O186" s="357">
        <f t="shared" si="152"/>
        <v>-23.122881882665901</v>
      </c>
      <c r="P186" s="196">
        <f t="shared" si="116"/>
        <v>117405.33700000001</v>
      </c>
      <c r="Q186" s="196">
        <f t="shared" si="141"/>
        <v>9608.2500000000073</v>
      </c>
      <c r="R186" s="201">
        <f t="shared" ref="R186:R195" si="159">(Q186-P186)/P186*100</f>
        <v>-91.816172717940404</v>
      </c>
      <c r="S186" s="358">
        <v>91435.249999999985</v>
      </c>
      <c r="T186" s="358">
        <v>93680.020000000019</v>
      </c>
      <c r="U186" s="236">
        <v>2.4550378546567475</v>
      </c>
      <c r="V186" s="359">
        <f t="shared" si="117"/>
        <v>-181603.12699999998</v>
      </c>
      <c r="W186" s="62">
        <f t="shared" si="118"/>
        <v>0</v>
      </c>
      <c r="X186" s="188">
        <f t="shared" si="156"/>
        <v>-100</v>
      </c>
      <c r="Y186" s="356">
        <v>185051.2</v>
      </c>
      <c r="Z186" s="356">
        <v>146416.353</v>
      </c>
      <c r="AA186" s="357">
        <f t="shared" si="148"/>
        <v>-20.877922974830753</v>
      </c>
      <c r="AB186" s="63">
        <f t="shared" si="121"/>
        <v>-90167.877000000008</v>
      </c>
      <c r="AC186" s="63">
        <f t="shared" si="142"/>
        <v>0</v>
      </c>
      <c r="AD186" s="64">
        <f t="shared" si="123"/>
        <v>-100</v>
      </c>
      <c r="AE186" s="369">
        <v>15804.8</v>
      </c>
      <c r="AF186" s="65">
        <v>18285.66</v>
      </c>
      <c r="AG186" s="65">
        <v>17913.73</v>
      </c>
      <c r="AH186" s="60">
        <f t="shared" si="124"/>
        <v>9608.2500000000073</v>
      </c>
      <c r="AI186" s="63"/>
      <c r="AJ186" s="63"/>
      <c r="AK186" s="63"/>
      <c r="AL186" s="66"/>
      <c r="AM186" s="63"/>
      <c r="AN186" s="63"/>
      <c r="AO186" s="63"/>
      <c r="AP186" s="63"/>
      <c r="AQ186" s="67">
        <f>(AH186-AG186)/AG186*100</f>
        <v>-46.3637667867049</v>
      </c>
      <c r="AR186" s="356">
        <v>94883.323000000004</v>
      </c>
      <c r="AS186" s="356">
        <v>61612.44</v>
      </c>
      <c r="AT186" s="357">
        <f t="shared" si="153"/>
        <v>-35.065048259323717</v>
      </c>
      <c r="AX186" s="364" t="s">
        <v>641</v>
      </c>
      <c r="BA186" s="352">
        <v>4253.25</v>
      </c>
      <c r="BB186" s="352">
        <v>13879.02</v>
      </c>
      <c r="BC186" s="352">
        <v>382.38400000000001</v>
      </c>
      <c r="BD186" s="352">
        <v>713.09</v>
      </c>
      <c r="BE186" s="352">
        <v>321.38400000000001</v>
      </c>
      <c r="BF186" s="367">
        <f t="shared" si="127"/>
        <v>-54.930794149406104</v>
      </c>
      <c r="BG186" s="355">
        <f t="shared" ref="BG186:BG194" si="160">LOGEST(BA186:BE186)*100-100</f>
        <v>-55.665764623918129</v>
      </c>
      <c r="BH186" s="365">
        <v>96.415000000000006</v>
      </c>
      <c r="BI186" s="365">
        <v>33.668999999999997</v>
      </c>
      <c r="BJ186" s="357">
        <f t="shared" si="154"/>
        <v>-65.079085204584359</v>
      </c>
      <c r="BK186" s="196">
        <f t="shared" si="129"/>
        <v>442.17500000000001</v>
      </c>
      <c r="BL186" s="196">
        <f t="shared" si="144"/>
        <v>6.5830000000000037</v>
      </c>
      <c r="BM186" s="201">
        <f t="shared" ref="BM186:BM195" si="161">(BL186-BK186)/BK186*100</f>
        <v>-98.511222932097013</v>
      </c>
      <c r="BN186" s="358">
        <v>94.499999999999943</v>
      </c>
      <c r="BO186" s="358">
        <v>74.45799999999997</v>
      </c>
      <c r="BP186" s="236">
        <v>-21.208465608465595</v>
      </c>
      <c r="BQ186" s="359">
        <f t="shared" si="130"/>
        <v>-499.25499999999994</v>
      </c>
      <c r="BR186" s="62">
        <f t="shared" si="131"/>
        <v>0</v>
      </c>
      <c r="BS186" s="188">
        <f t="shared" si="157"/>
        <v>-100</v>
      </c>
      <c r="BT186" s="365">
        <v>538.59</v>
      </c>
      <c r="BU186" s="365">
        <v>172.60400000000001</v>
      </c>
      <c r="BV186" s="357">
        <f t="shared" si="151"/>
        <v>-67.95261701851129</v>
      </c>
      <c r="BW186" s="63">
        <f t="shared" si="134"/>
        <v>-404.755</v>
      </c>
      <c r="BX186" s="63">
        <f t="shared" si="145"/>
        <v>0</v>
      </c>
      <c r="BY186" s="64">
        <f t="shared" si="136"/>
        <v>-100</v>
      </c>
      <c r="BZ186" s="365">
        <v>10.750999999999999</v>
      </c>
      <c r="CA186" s="65">
        <v>11.97</v>
      </c>
      <c r="CB186" s="65">
        <v>10.947999999999999</v>
      </c>
      <c r="CC186" s="60">
        <f t="shared" si="137"/>
        <v>6.5830000000000037</v>
      </c>
      <c r="CD186" s="63"/>
      <c r="CE186" s="63"/>
      <c r="CF186" s="63"/>
      <c r="CG186" s="66"/>
      <c r="CH186" s="63"/>
      <c r="CI186" s="63"/>
      <c r="CJ186" s="63"/>
      <c r="CK186" s="63"/>
      <c r="CL186" s="67">
        <f>(CC186-CB186)/CB186*100</f>
        <v>-39.870295944464701</v>
      </c>
      <c r="CM186" s="365">
        <v>133.83500000000001</v>
      </c>
      <c r="CN186" s="365">
        <v>40.252000000000002</v>
      </c>
      <c r="CO186" s="357">
        <f t="shared" si="155"/>
        <v>-69.924160346695558</v>
      </c>
    </row>
    <row r="187" spans="3:93" ht="15.75" hidden="1" customHeight="1" x14ac:dyDescent="0.25">
      <c r="C187" s="350" t="s">
        <v>642</v>
      </c>
      <c r="F187" s="352">
        <v>3937616.19</v>
      </c>
      <c r="G187" s="352">
        <v>5903062.0800000001</v>
      </c>
      <c r="H187" s="353">
        <v>188531.6</v>
      </c>
      <c r="I187" s="353">
        <v>303409.01400000002</v>
      </c>
      <c r="J187" s="353">
        <v>301999.58199999999</v>
      </c>
      <c r="K187" s="367">
        <f t="shared" si="114"/>
        <v>-0.46453201288213197</v>
      </c>
      <c r="L187" s="355">
        <f t="shared" si="158"/>
        <v>-55.531784175290575</v>
      </c>
      <c r="M187" s="356">
        <v>73530.53</v>
      </c>
      <c r="N187" s="356">
        <v>58866.21</v>
      </c>
      <c r="O187" s="357">
        <f t="shared" si="152"/>
        <v>-19.94317190424168</v>
      </c>
      <c r="P187" s="196">
        <f t="shared" si="116"/>
        <v>179221.92</v>
      </c>
      <c r="Q187" s="196">
        <f t="shared" si="141"/>
        <v>0</v>
      </c>
      <c r="R187" s="201">
        <f t="shared" si="159"/>
        <v>-100</v>
      </c>
      <c r="S187" s="358">
        <v>21400.719999999972</v>
      </c>
      <c r="T187" s="358">
        <v>168006.11</v>
      </c>
      <c r="U187" s="236">
        <v>685.04886751473884</v>
      </c>
      <c r="V187" s="359">
        <f t="shared" si="117"/>
        <v>-200622.63999999998</v>
      </c>
      <c r="W187" s="62">
        <f t="shared" si="118"/>
        <v>0</v>
      </c>
      <c r="X187" s="188">
        <f t="shared" si="156"/>
        <v>-100</v>
      </c>
      <c r="Y187" s="356">
        <v>252752.45</v>
      </c>
      <c r="Z187" s="356">
        <v>109429.67200000001</v>
      </c>
      <c r="AA187" s="357">
        <f t="shared" si="148"/>
        <v>-56.704802663633913</v>
      </c>
      <c r="AB187" s="63">
        <f t="shared" si="121"/>
        <v>-179221.92</v>
      </c>
      <c r="AC187" s="63">
        <f t="shared" si="142"/>
        <v>0</v>
      </c>
      <c r="AD187" s="64">
        <f t="shared" si="123"/>
        <v>-100</v>
      </c>
      <c r="AE187" s="361">
        <v>19488.55</v>
      </c>
      <c r="AF187" s="65">
        <v>39377.660000000003</v>
      </c>
      <c r="AG187" s="65">
        <v>0</v>
      </c>
      <c r="AH187" s="60">
        <f t="shared" si="124"/>
        <v>0</v>
      </c>
      <c r="AI187" s="63"/>
      <c r="AJ187" s="63"/>
      <c r="AK187" s="63"/>
      <c r="AL187" s="66"/>
      <c r="AM187" s="63"/>
      <c r="AN187" s="63"/>
      <c r="AO187" s="63"/>
      <c r="AP187" s="63"/>
      <c r="AQ187" s="67">
        <v>0</v>
      </c>
      <c r="AR187" s="356">
        <v>73530.53</v>
      </c>
      <c r="AS187" s="356">
        <v>58866.21</v>
      </c>
      <c r="AT187" s="357">
        <f t="shared" si="153"/>
        <v>-19.94317190424168</v>
      </c>
      <c r="AX187" s="364" t="s">
        <v>642</v>
      </c>
      <c r="BA187" s="352">
        <v>4884709.08</v>
      </c>
      <c r="BB187" s="352">
        <v>10049835.960000001</v>
      </c>
      <c r="BC187" s="352">
        <v>84518</v>
      </c>
      <c r="BD187" s="352">
        <v>384682.82</v>
      </c>
      <c r="BE187" s="352">
        <v>359365.00900000002</v>
      </c>
      <c r="BF187" s="367">
        <f t="shared" si="127"/>
        <v>-6.581476916489275</v>
      </c>
      <c r="BG187" s="355">
        <f t="shared" si="160"/>
        <v>-57.181268351605681</v>
      </c>
      <c r="BH187" s="365">
        <v>72811.138999999996</v>
      </c>
      <c r="BI187" s="365">
        <v>41776.42</v>
      </c>
      <c r="BJ187" s="357">
        <f t="shared" si="154"/>
        <v>-42.623586756416486</v>
      </c>
      <c r="BK187" s="196">
        <f t="shared" si="129"/>
        <v>268894.451</v>
      </c>
      <c r="BL187" s="196">
        <f t="shared" si="144"/>
        <v>0</v>
      </c>
      <c r="BM187" s="201">
        <f t="shared" si="161"/>
        <v>-100</v>
      </c>
      <c r="BN187" s="358">
        <v>8246.2299999999814</v>
      </c>
      <c r="BO187" s="358">
        <v>259400</v>
      </c>
      <c r="BP187" s="236">
        <v>3045.6799046352162</v>
      </c>
      <c r="BQ187" s="359">
        <f t="shared" si="130"/>
        <v>-277140.68099999998</v>
      </c>
      <c r="BR187" s="62">
        <f t="shared" si="131"/>
        <v>0</v>
      </c>
      <c r="BS187" s="188">
        <f t="shared" si="157"/>
        <v>-100</v>
      </c>
      <c r="BT187" s="365">
        <v>341705.59</v>
      </c>
      <c r="BU187" s="365">
        <v>92883.679000000004</v>
      </c>
      <c r="BV187" s="357">
        <f t="shared" si="151"/>
        <v>-72.81762964427945</v>
      </c>
      <c r="BW187" s="63">
        <f t="shared" si="134"/>
        <v>-268894.451</v>
      </c>
      <c r="BX187" s="63">
        <f t="shared" si="145"/>
        <v>0</v>
      </c>
      <c r="BY187" s="64">
        <f t="shared" si="136"/>
        <v>-100</v>
      </c>
      <c r="BZ187" s="365">
        <v>17152.240000000002</v>
      </c>
      <c r="CA187" s="65">
        <v>24624.179999999997</v>
      </c>
      <c r="CB187" s="65">
        <v>0</v>
      </c>
      <c r="CC187" s="60">
        <f t="shared" si="137"/>
        <v>0</v>
      </c>
      <c r="CD187" s="63"/>
      <c r="CE187" s="63"/>
      <c r="CF187" s="63"/>
      <c r="CG187" s="66"/>
      <c r="CH187" s="63"/>
      <c r="CI187" s="63"/>
      <c r="CJ187" s="63"/>
      <c r="CK187" s="63"/>
      <c r="CL187" s="67">
        <v>0</v>
      </c>
      <c r="CM187" s="365">
        <v>72811.138999999996</v>
      </c>
      <c r="CN187" s="365">
        <v>41776.42</v>
      </c>
      <c r="CO187" s="357">
        <f t="shared" si="155"/>
        <v>-42.623586756416486</v>
      </c>
    </row>
    <row r="188" spans="3:93" ht="15.75" hidden="1" customHeight="1" x14ac:dyDescent="0.25">
      <c r="C188" s="350" t="s">
        <v>643</v>
      </c>
      <c r="F188" s="352">
        <v>43678</v>
      </c>
      <c r="G188" s="352">
        <v>88336.025999999998</v>
      </c>
      <c r="H188" s="353">
        <v>32750.2</v>
      </c>
      <c r="I188" s="353">
        <v>91810.97</v>
      </c>
      <c r="J188" s="353">
        <v>107135.323</v>
      </c>
      <c r="K188" s="367">
        <f t="shared" si="114"/>
        <v>16.691200408840036</v>
      </c>
      <c r="L188" s="355">
        <f t="shared" si="158"/>
        <v>20.118433468136757</v>
      </c>
      <c r="M188" s="356">
        <v>21421.883000000002</v>
      </c>
      <c r="N188" s="356">
        <v>19730.321</v>
      </c>
      <c r="O188" s="357">
        <f t="shared" si="152"/>
        <v>-7.8964206834665358</v>
      </c>
      <c r="P188" s="196">
        <f t="shared" si="116"/>
        <v>23484.366999999998</v>
      </c>
      <c r="Q188" s="196">
        <f t="shared" si="141"/>
        <v>39116</v>
      </c>
      <c r="R188" s="201">
        <f t="shared" si="159"/>
        <v>66.561866453543345</v>
      </c>
      <c r="S188" s="358">
        <v>11344.86</v>
      </c>
      <c r="T188" s="358">
        <v>19270.099999999984</v>
      </c>
      <c r="U188" s="236">
        <v>69.857539008854957</v>
      </c>
      <c r="V188" s="359">
        <f t="shared" si="117"/>
        <v>-34829.226999999999</v>
      </c>
      <c r="W188" s="62">
        <f t="shared" si="118"/>
        <v>0</v>
      </c>
      <c r="X188" s="188">
        <f t="shared" si="156"/>
        <v>-100</v>
      </c>
      <c r="Y188" s="356">
        <v>44906.25</v>
      </c>
      <c r="Z188" s="356">
        <v>68705.883000000002</v>
      </c>
      <c r="AA188" s="357">
        <f t="shared" si="148"/>
        <v>52.998486847599168</v>
      </c>
      <c r="AB188" s="63">
        <f t="shared" si="121"/>
        <v>-23484.366999999998</v>
      </c>
      <c r="AC188" s="63">
        <f t="shared" si="142"/>
        <v>0</v>
      </c>
      <c r="AD188" s="64">
        <f t="shared" si="123"/>
        <v>-100</v>
      </c>
      <c r="AE188" s="361">
        <v>80.3</v>
      </c>
      <c r="AF188" s="65">
        <v>19650.021000000001</v>
      </c>
      <c r="AG188" s="444">
        <v>-7.2475359047530219E-13</v>
      </c>
      <c r="AH188" s="60">
        <f t="shared" si="124"/>
        <v>39116</v>
      </c>
      <c r="AI188" s="63"/>
      <c r="AJ188" s="63"/>
      <c r="AK188" s="63"/>
      <c r="AL188" s="66"/>
      <c r="AM188" s="63"/>
      <c r="AN188" s="63"/>
      <c r="AO188" s="63"/>
      <c r="AP188" s="63"/>
      <c r="AQ188" s="67">
        <v>100</v>
      </c>
      <c r="AR188" s="356">
        <v>21421.883000000002</v>
      </c>
      <c r="AS188" s="356">
        <v>58846.321000000004</v>
      </c>
      <c r="AT188" s="357">
        <f t="shared" si="153"/>
        <v>174.70190645705608</v>
      </c>
      <c r="AX188" s="364" t="s">
        <v>643</v>
      </c>
      <c r="BA188" s="352">
        <v>6365</v>
      </c>
      <c r="BB188" s="352">
        <v>71826.600000000006</v>
      </c>
      <c r="BC188" s="352">
        <v>20008.900000000001</v>
      </c>
      <c r="BD188" s="352">
        <v>58312.800000000003</v>
      </c>
      <c r="BE188" s="352">
        <v>84848.125</v>
      </c>
      <c r="BF188" s="367">
        <f t="shared" si="127"/>
        <v>45.505146382955367</v>
      </c>
      <c r="BG188" s="355">
        <f t="shared" si="160"/>
        <v>64.405607766152627</v>
      </c>
      <c r="BH188" s="365">
        <v>18365.55</v>
      </c>
      <c r="BI188" s="365">
        <v>18288.473999999998</v>
      </c>
      <c r="BJ188" s="357">
        <f t="shared" si="154"/>
        <v>-0.41967705840555242</v>
      </c>
      <c r="BK188" s="196">
        <f t="shared" si="129"/>
        <v>17706.45</v>
      </c>
      <c r="BL188" s="196">
        <f t="shared" si="144"/>
        <v>36576</v>
      </c>
      <c r="BM188" s="201">
        <f t="shared" si="161"/>
        <v>106.56879272807367</v>
      </c>
      <c r="BN188" s="358">
        <v>1974</v>
      </c>
      <c r="BO188" s="358">
        <v>18294.079000000002</v>
      </c>
      <c r="BP188" s="236">
        <v>826.75172239108417</v>
      </c>
      <c r="BQ188" s="359">
        <f t="shared" si="130"/>
        <v>-19680.45</v>
      </c>
      <c r="BR188" s="62">
        <f t="shared" si="131"/>
        <v>0</v>
      </c>
      <c r="BS188" s="188">
        <f t="shared" si="157"/>
        <v>-100</v>
      </c>
      <c r="BT188" s="365">
        <v>36072</v>
      </c>
      <c r="BU188" s="365">
        <v>48265.55</v>
      </c>
      <c r="BV188" s="357">
        <f t="shared" si="151"/>
        <v>33.803365491239752</v>
      </c>
      <c r="BW188" s="63">
        <f t="shared" si="134"/>
        <v>-17706.45</v>
      </c>
      <c r="BX188" s="63">
        <f t="shared" si="145"/>
        <v>0</v>
      </c>
      <c r="BY188" s="64">
        <f t="shared" si="136"/>
        <v>-100</v>
      </c>
      <c r="BZ188" s="365">
        <v>0.29499999999999998</v>
      </c>
      <c r="CA188" s="65">
        <v>18288.179</v>
      </c>
      <c r="CB188" s="444">
        <v>-1.7462142842816775E-12</v>
      </c>
      <c r="CC188" s="60">
        <f t="shared" si="137"/>
        <v>36576</v>
      </c>
      <c r="CD188" s="63"/>
      <c r="CE188" s="63"/>
      <c r="CF188" s="63"/>
      <c r="CG188" s="66"/>
      <c r="CH188" s="63"/>
      <c r="CI188" s="63"/>
      <c r="CJ188" s="63"/>
      <c r="CK188" s="63"/>
      <c r="CL188" s="67">
        <v>100</v>
      </c>
      <c r="CM188" s="365">
        <v>18365.55</v>
      </c>
      <c r="CN188" s="365">
        <v>54864.474000000002</v>
      </c>
      <c r="CO188" s="357">
        <f t="shared" si="155"/>
        <v>198.73580698645017</v>
      </c>
    </row>
    <row r="189" spans="3:93" ht="15.75" hidden="1" customHeight="1" x14ac:dyDescent="0.25">
      <c r="C189" s="350" t="s">
        <v>644</v>
      </c>
      <c r="F189" s="361">
        <v>611005</v>
      </c>
      <c r="G189" s="361">
        <v>794848.929</v>
      </c>
      <c r="H189" s="353">
        <v>765368.08200000005</v>
      </c>
      <c r="I189" s="353">
        <v>862613.98699999996</v>
      </c>
      <c r="J189" s="353">
        <v>116652.692</v>
      </c>
      <c r="K189" s="367">
        <f t="shared" si="114"/>
        <v>-86.476837408387624</v>
      </c>
      <c r="L189" s="355">
        <f t="shared" si="158"/>
        <v>-27.602563193546104</v>
      </c>
      <c r="M189" s="356">
        <v>21925.51</v>
      </c>
      <c r="N189" s="356">
        <v>5268.96</v>
      </c>
      <c r="O189" s="357">
        <f t="shared" si="152"/>
        <v>-75.968814408421963</v>
      </c>
      <c r="P189" s="196">
        <f t="shared" si="116"/>
        <v>592826.24</v>
      </c>
      <c r="Q189" s="196">
        <f t="shared" si="141"/>
        <v>46278.823999999993</v>
      </c>
      <c r="R189" s="201">
        <f t="shared" si="159"/>
        <v>-92.193526386416352</v>
      </c>
      <c r="S189" s="358">
        <v>143897.32700000011</v>
      </c>
      <c r="T189" s="358">
        <v>21774.409999999993</v>
      </c>
      <c r="U189" s="236">
        <v>-84.868092789520702</v>
      </c>
      <c r="V189" s="359">
        <f t="shared" si="117"/>
        <v>-726457.84700000007</v>
      </c>
      <c r="W189" s="62">
        <f t="shared" si="118"/>
        <v>0</v>
      </c>
      <c r="X189" s="188">
        <f t="shared" si="156"/>
        <v>-100</v>
      </c>
      <c r="Y189" s="356">
        <v>614751.75</v>
      </c>
      <c r="Z189" s="356">
        <v>71726.3</v>
      </c>
      <c r="AA189" s="357">
        <f t="shared" si="148"/>
        <v>-88.332477296729934</v>
      </c>
      <c r="AB189" s="63">
        <f t="shared" si="121"/>
        <v>-582560.52</v>
      </c>
      <c r="AC189" s="63">
        <f t="shared" si="142"/>
        <v>0</v>
      </c>
      <c r="AD189" s="64">
        <f t="shared" si="123"/>
        <v>-100</v>
      </c>
      <c r="AE189" s="369">
        <v>2688.66</v>
      </c>
      <c r="AF189" s="65">
        <v>80.300000000000182</v>
      </c>
      <c r="AG189" s="65">
        <v>2500</v>
      </c>
      <c r="AH189" s="60">
        <f t="shared" si="124"/>
        <v>46278.823999999993</v>
      </c>
      <c r="AI189" s="63"/>
      <c r="AJ189" s="63"/>
      <c r="AK189" s="63"/>
      <c r="AL189" s="66"/>
      <c r="AM189" s="63"/>
      <c r="AN189" s="63"/>
      <c r="AO189" s="63"/>
      <c r="AP189" s="63"/>
      <c r="AQ189" s="67">
        <f>(AH189-AG189)/AG189*100</f>
        <v>1751.1529599999997</v>
      </c>
      <c r="AR189" s="356">
        <v>32191.23</v>
      </c>
      <c r="AS189" s="356">
        <v>51547.784</v>
      </c>
      <c r="AT189" s="357">
        <f t="shared" si="153"/>
        <v>60.129898733288542</v>
      </c>
      <c r="AX189" s="364" t="s">
        <v>644</v>
      </c>
      <c r="BA189" s="352">
        <v>89797</v>
      </c>
      <c r="BB189" s="352">
        <v>177804.05799999999</v>
      </c>
      <c r="BC189" s="352">
        <v>103889.594</v>
      </c>
      <c r="BD189" s="352">
        <v>132393.65</v>
      </c>
      <c r="BE189" s="352">
        <v>27031.155999999999</v>
      </c>
      <c r="BF189" s="367">
        <f t="shared" si="127"/>
        <v>-79.582739806629704</v>
      </c>
      <c r="BG189" s="355">
        <f t="shared" si="160"/>
        <v>-23.631702839007758</v>
      </c>
      <c r="BH189" s="365">
        <v>3928.1210000000001</v>
      </c>
      <c r="BI189" s="365">
        <v>947.58</v>
      </c>
      <c r="BJ189" s="357">
        <f t="shared" si="154"/>
        <v>-75.877016008417257</v>
      </c>
      <c r="BK189" s="196">
        <f t="shared" si="129"/>
        <v>92208.114000000001</v>
      </c>
      <c r="BL189" s="196">
        <f t="shared" si="144"/>
        <v>11417</v>
      </c>
      <c r="BM189" s="201">
        <f t="shared" si="161"/>
        <v>-87.618226309237826</v>
      </c>
      <c r="BN189" s="358">
        <v>20476.110000000008</v>
      </c>
      <c r="BO189" s="358">
        <v>4654.393</v>
      </c>
      <c r="BP189" s="236">
        <v>-77.269154150861681</v>
      </c>
      <c r="BQ189" s="359">
        <f t="shared" si="130"/>
        <v>-108474.45600000001</v>
      </c>
      <c r="BR189" s="62">
        <f t="shared" si="131"/>
        <v>0</v>
      </c>
      <c r="BS189" s="188">
        <f t="shared" si="157"/>
        <v>-100</v>
      </c>
      <c r="BT189" s="365">
        <v>96136.235000000001</v>
      </c>
      <c r="BU189" s="365">
        <v>16896.616999999998</v>
      </c>
      <c r="BV189" s="357">
        <f t="shared" si="151"/>
        <v>-82.424299224948854</v>
      </c>
      <c r="BW189" s="63">
        <f t="shared" si="134"/>
        <v>-87998.346000000005</v>
      </c>
      <c r="BX189" s="63">
        <f t="shared" si="145"/>
        <v>0</v>
      </c>
      <c r="BY189" s="64">
        <f t="shared" si="136"/>
        <v>-100</v>
      </c>
      <c r="BZ189" s="365">
        <v>147.45500000000001</v>
      </c>
      <c r="CA189" s="65">
        <v>0.125</v>
      </c>
      <c r="CB189" s="65">
        <v>800</v>
      </c>
      <c r="CC189" s="60">
        <f t="shared" si="137"/>
        <v>11417</v>
      </c>
      <c r="CD189" s="63"/>
      <c r="CE189" s="63"/>
      <c r="CF189" s="63"/>
      <c r="CG189" s="66"/>
      <c r="CH189" s="63"/>
      <c r="CI189" s="63"/>
      <c r="CJ189" s="63"/>
      <c r="CK189" s="63"/>
      <c r="CL189" s="67">
        <f>(CC189-CB189)/CB189*100</f>
        <v>1327.125</v>
      </c>
      <c r="CM189" s="365">
        <v>8137.8890000000001</v>
      </c>
      <c r="CN189" s="365">
        <v>12364.58</v>
      </c>
      <c r="CO189" s="357">
        <f t="shared" si="155"/>
        <v>51.938420393790082</v>
      </c>
    </row>
    <row r="190" spans="3:93" ht="15.75" hidden="1" customHeight="1" x14ac:dyDescent="0.25">
      <c r="C190" s="350" t="s">
        <v>645</v>
      </c>
      <c r="F190" s="361">
        <v>368110.49800000002</v>
      </c>
      <c r="G190" s="361">
        <v>452818.01</v>
      </c>
      <c r="H190" s="353">
        <v>285161.386</v>
      </c>
      <c r="I190" s="353">
        <v>440654.45</v>
      </c>
      <c r="J190" s="353">
        <v>950456.72499999998</v>
      </c>
      <c r="K190" s="367">
        <f t="shared" si="114"/>
        <v>115.69207459495756</v>
      </c>
      <c r="L190" s="355">
        <f t="shared" si="158"/>
        <v>20.561398139040392</v>
      </c>
      <c r="M190" s="356">
        <v>363074.935</v>
      </c>
      <c r="N190" s="356">
        <v>50672.67</v>
      </c>
      <c r="O190" s="357">
        <f t="shared" si="152"/>
        <v>-86.043467858776864</v>
      </c>
      <c r="P190" s="196">
        <f t="shared" si="116"/>
        <v>-197467.92499999999</v>
      </c>
      <c r="Q190" s="196">
        <f t="shared" si="141"/>
        <v>0</v>
      </c>
      <c r="R190" s="201">
        <f t="shared" si="159"/>
        <v>-100</v>
      </c>
      <c r="S190" s="358">
        <v>177911.29099999997</v>
      </c>
      <c r="T190" s="358">
        <v>366110.50099999981</v>
      </c>
      <c r="U190" s="236">
        <v>105.78261162749915</v>
      </c>
      <c r="V190" s="359">
        <f t="shared" si="117"/>
        <v>87155.777000000002</v>
      </c>
      <c r="W190" s="62">
        <f t="shared" si="118"/>
        <v>0</v>
      </c>
      <c r="X190" s="188">
        <f t="shared" si="156"/>
        <v>-100</v>
      </c>
      <c r="Y190" s="356">
        <v>165607.01</v>
      </c>
      <c r="Z190" s="356">
        <v>474501.24800000002</v>
      </c>
      <c r="AA190" s="357">
        <f t="shared" si="148"/>
        <v>186.52244129037774</v>
      </c>
      <c r="AB190" s="63">
        <f t="shared" si="121"/>
        <v>265067.06799999997</v>
      </c>
      <c r="AC190" s="63">
        <f t="shared" si="142"/>
        <v>0</v>
      </c>
      <c r="AD190" s="64">
        <f t="shared" si="123"/>
        <v>-100</v>
      </c>
      <c r="AE190" s="369">
        <v>7734</v>
      </c>
      <c r="AF190" s="65">
        <v>42938.67</v>
      </c>
      <c r="AG190" s="65">
        <v>0</v>
      </c>
      <c r="AH190" s="60">
        <f t="shared" si="124"/>
        <v>0</v>
      </c>
      <c r="AI190" s="63"/>
      <c r="AJ190" s="63"/>
      <c r="AK190" s="63"/>
      <c r="AL190" s="66"/>
      <c r="AM190" s="63"/>
      <c r="AN190" s="63"/>
      <c r="AO190" s="63"/>
      <c r="AP190" s="63"/>
      <c r="AQ190" s="67">
        <v>0</v>
      </c>
      <c r="AR190" s="356">
        <v>430674.07799999998</v>
      </c>
      <c r="AS190" s="356">
        <v>50672.67</v>
      </c>
      <c r="AT190" s="357">
        <f t="shared" si="153"/>
        <v>-88.234102633871544</v>
      </c>
      <c r="AX190" s="364" t="s">
        <v>645</v>
      </c>
      <c r="BA190" s="352">
        <v>152020</v>
      </c>
      <c r="BB190" s="352">
        <v>180037.95</v>
      </c>
      <c r="BC190" s="352">
        <v>111605.42</v>
      </c>
      <c r="BD190" s="352">
        <v>200746.26</v>
      </c>
      <c r="BE190" s="352">
        <v>272886.18</v>
      </c>
      <c r="BF190" s="367">
        <f t="shared" si="127"/>
        <v>35.935872479019025</v>
      </c>
      <c r="BG190" s="355">
        <f t="shared" si="160"/>
        <v>13.643474466600054</v>
      </c>
      <c r="BH190" s="365">
        <v>71031.320000000007</v>
      </c>
      <c r="BI190" s="365">
        <v>31945.23</v>
      </c>
      <c r="BJ190" s="357">
        <f t="shared" si="154"/>
        <v>-55.026557298949264</v>
      </c>
      <c r="BK190" s="196">
        <f t="shared" si="129"/>
        <v>-7792.1900000000096</v>
      </c>
      <c r="BL190" s="196">
        <f t="shared" si="144"/>
        <v>0</v>
      </c>
      <c r="BM190" s="201">
        <f t="shared" si="161"/>
        <v>-100</v>
      </c>
      <c r="BN190" s="358">
        <v>68608.429999999993</v>
      </c>
      <c r="BO190" s="358">
        <v>71741.829999999987</v>
      </c>
      <c r="BP190" s="236">
        <v>4.5670772527515853</v>
      </c>
      <c r="BQ190" s="359">
        <f t="shared" si="130"/>
        <v>-17510.239999999983</v>
      </c>
      <c r="BR190" s="62">
        <f t="shared" si="131"/>
        <v>0</v>
      </c>
      <c r="BS190" s="188">
        <f t="shared" si="157"/>
        <v>-100</v>
      </c>
      <c r="BT190" s="365">
        <v>63239.13</v>
      </c>
      <c r="BU190" s="365">
        <v>138757.35</v>
      </c>
      <c r="BV190" s="357">
        <f t="shared" si="151"/>
        <v>119.41691797467801</v>
      </c>
      <c r="BW190" s="63">
        <f t="shared" si="134"/>
        <v>51098.19000000001</v>
      </c>
      <c r="BX190" s="63">
        <f t="shared" si="145"/>
        <v>0</v>
      </c>
      <c r="BY190" s="64">
        <f t="shared" si="136"/>
        <v>-100</v>
      </c>
      <c r="BZ190" s="365">
        <v>11465.83</v>
      </c>
      <c r="CA190" s="65">
        <v>20479.400000000001</v>
      </c>
      <c r="CB190" s="65">
        <v>0</v>
      </c>
      <c r="CC190" s="60">
        <f t="shared" si="137"/>
        <v>0</v>
      </c>
      <c r="CD190" s="63"/>
      <c r="CE190" s="63"/>
      <c r="CF190" s="63"/>
      <c r="CG190" s="66"/>
      <c r="CH190" s="63"/>
      <c r="CI190" s="63"/>
      <c r="CJ190" s="63"/>
      <c r="CK190" s="63"/>
      <c r="CL190" s="67">
        <v>0</v>
      </c>
      <c r="CM190" s="365">
        <v>114337.32</v>
      </c>
      <c r="CN190" s="365">
        <v>31945.23</v>
      </c>
      <c r="CO190" s="357">
        <f t="shared" si="155"/>
        <v>-72.060539813247331</v>
      </c>
    </row>
    <row r="191" spans="3:93" ht="15.75" hidden="1" customHeight="1" x14ac:dyDescent="0.25">
      <c r="C191" s="350" t="s">
        <v>646</v>
      </c>
      <c r="F191" s="352">
        <v>63399</v>
      </c>
      <c r="G191" s="352">
        <v>317511.33</v>
      </c>
      <c r="H191" s="353">
        <v>218605.39</v>
      </c>
      <c r="I191" s="353">
        <v>66376.45</v>
      </c>
      <c r="J191" s="353">
        <v>79370.59</v>
      </c>
      <c r="K191" s="367">
        <f t="shared" si="114"/>
        <v>19.576431098680331</v>
      </c>
      <c r="L191" s="355">
        <f t="shared" si="158"/>
        <v>-10.558119912911124</v>
      </c>
      <c r="M191" s="356">
        <v>0</v>
      </c>
      <c r="N191" s="356">
        <v>50007.39</v>
      </c>
      <c r="O191" s="357">
        <v>100</v>
      </c>
      <c r="P191" s="196">
        <f t="shared" si="116"/>
        <v>38230.449999999997</v>
      </c>
      <c r="Q191" s="196">
        <f t="shared" si="141"/>
        <v>0</v>
      </c>
      <c r="R191" s="201">
        <f t="shared" si="159"/>
        <v>-100</v>
      </c>
      <c r="S191" s="445">
        <v>-2.8990143619012088E-12</v>
      </c>
      <c r="T191" s="358">
        <v>62833</v>
      </c>
      <c r="U191" s="236">
        <v>100</v>
      </c>
      <c r="V191" s="359">
        <f t="shared" si="117"/>
        <v>-38230.449999999997</v>
      </c>
      <c r="W191" s="62">
        <f t="shared" si="118"/>
        <v>0</v>
      </c>
      <c r="X191" s="188">
        <f t="shared" si="156"/>
        <v>-100</v>
      </c>
      <c r="Y191" s="356">
        <v>38230.449999999997</v>
      </c>
      <c r="Z191" s="356"/>
      <c r="AA191" s="357">
        <f t="shared" si="148"/>
        <v>-100</v>
      </c>
      <c r="AB191" s="63">
        <f t="shared" si="121"/>
        <v>-38230.449999999997</v>
      </c>
      <c r="AC191" s="63">
        <f t="shared" si="142"/>
        <v>0</v>
      </c>
      <c r="AD191" s="64">
        <f t="shared" si="123"/>
        <v>-100</v>
      </c>
      <c r="AE191" s="361">
        <v>0</v>
      </c>
      <c r="AF191" s="65">
        <v>17241.39</v>
      </c>
      <c r="AG191" s="65">
        <v>32766</v>
      </c>
      <c r="AH191" s="60">
        <f t="shared" si="124"/>
        <v>0</v>
      </c>
      <c r="AI191" s="63"/>
      <c r="AJ191" s="63"/>
      <c r="AK191" s="63"/>
      <c r="AL191" s="66"/>
      <c r="AM191" s="63"/>
      <c r="AN191" s="63"/>
      <c r="AO191" s="63"/>
      <c r="AP191" s="63"/>
      <c r="AQ191" s="67">
        <f>(AH191-AG191)/AG191*100</f>
        <v>-100</v>
      </c>
      <c r="AR191" s="356">
        <v>0</v>
      </c>
      <c r="AS191" s="356">
        <v>50007.39</v>
      </c>
      <c r="AT191" s="357">
        <v>100</v>
      </c>
      <c r="AX191" s="364" t="s">
        <v>646</v>
      </c>
      <c r="BA191" s="352">
        <v>14248</v>
      </c>
      <c r="BB191" s="352">
        <v>65059</v>
      </c>
      <c r="BC191" s="352">
        <v>38270</v>
      </c>
      <c r="BD191" s="352">
        <v>11006.64</v>
      </c>
      <c r="BE191" s="352">
        <v>23500</v>
      </c>
      <c r="BF191" s="367">
        <f t="shared" si="127"/>
        <v>113.50748275586375</v>
      </c>
      <c r="BG191" s="355">
        <f t="shared" si="160"/>
        <v>-7.4668111378469177</v>
      </c>
      <c r="BH191" s="365">
        <v>0</v>
      </c>
      <c r="BI191" s="365">
        <v>5295</v>
      </c>
      <c r="BJ191" s="357">
        <v>100</v>
      </c>
      <c r="BK191" s="196">
        <f t="shared" si="129"/>
        <v>5490</v>
      </c>
      <c r="BL191" s="196">
        <f t="shared" si="144"/>
        <v>0</v>
      </c>
      <c r="BM191" s="201">
        <f t="shared" si="161"/>
        <v>-100</v>
      </c>
      <c r="BN191" s="445">
        <v>0</v>
      </c>
      <c r="BO191" s="358">
        <v>8500</v>
      </c>
      <c r="BP191" s="236">
        <v>100</v>
      </c>
      <c r="BQ191" s="359">
        <f t="shared" si="130"/>
        <v>-5490</v>
      </c>
      <c r="BR191" s="62">
        <f t="shared" si="131"/>
        <v>0</v>
      </c>
      <c r="BS191" s="188">
        <f t="shared" si="157"/>
        <v>-100</v>
      </c>
      <c r="BT191" s="365">
        <v>5490</v>
      </c>
      <c r="BU191" s="365"/>
      <c r="BV191" s="357">
        <f t="shared" si="151"/>
        <v>-100</v>
      </c>
      <c r="BW191" s="63">
        <f t="shared" si="134"/>
        <v>-5490</v>
      </c>
      <c r="BX191" s="63">
        <f t="shared" si="145"/>
        <v>0</v>
      </c>
      <c r="BY191" s="64">
        <f t="shared" si="136"/>
        <v>-100</v>
      </c>
      <c r="BZ191" s="365">
        <v>0</v>
      </c>
      <c r="CA191" s="65">
        <v>1445</v>
      </c>
      <c r="CB191" s="65">
        <v>3850</v>
      </c>
      <c r="CC191" s="60">
        <f t="shared" si="137"/>
        <v>0</v>
      </c>
      <c r="CD191" s="63"/>
      <c r="CE191" s="63"/>
      <c r="CF191" s="63"/>
      <c r="CG191" s="66"/>
      <c r="CH191" s="63"/>
      <c r="CI191" s="63"/>
      <c r="CJ191" s="63"/>
      <c r="CK191" s="63"/>
      <c r="CL191" s="67">
        <f>(CC191-CB191)/CB191*100</f>
        <v>-100</v>
      </c>
      <c r="CM191" s="365">
        <v>0</v>
      </c>
      <c r="CN191" s="365">
        <v>5295</v>
      </c>
      <c r="CO191" s="357">
        <v>100</v>
      </c>
    </row>
    <row r="192" spans="3:93" ht="15.75" hidden="1" customHeight="1" x14ac:dyDescent="0.25">
      <c r="C192" s="350" t="s">
        <v>647</v>
      </c>
      <c r="F192" s="352">
        <v>2690222.3110000002</v>
      </c>
      <c r="G192" s="352">
        <v>1909232.6070000001</v>
      </c>
      <c r="H192" s="353">
        <v>478095.27299999999</v>
      </c>
      <c r="I192" s="353">
        <v>3273939.162</v>
      </c>
      <c r="J192" s="353">
        <v>1923375.57</v>
      </c>
      <c r="K192" s="367">
        <f t="shared" si="114"/>
        <v>-41.251945291951024</v>
      </c>
      <c r="L192" s="355">
        <f t="shared" si="158"/>
        <v>-1.3092700280043061</v>
      </c>
      <c r="M192" s="356">
        <v>64155.127999999997</v>
      </c>
      <c r="N192" s="356">
        <v>42468.39</v>
      </c>
      <c r="O192" s="357">
        <f>(N192-M192)/M192*100</f>
        <v>-33.803592442368753</v>
      </c>
      <c r="P192" s="196">
        <f t="shared" si="116"/>
        <v>2063295.5419999999</v>
      </c>
      <c r="Q192" s="196">
        <f t="shared" si="141"/>
        <v>3404.3000000000029</v>
      </c>
      <c r="R192" s="201">
        <f t="shared" si="159"/>
        <v>-99.835006671089872</v>
      </c>
      <c r="S192" s="358">
        <v>1091656.0759999999</v>
      </c>
      <c r="T192" s="358">
        <v>619147.0569999998</v>
      </c>
      <c r="U192" s="236">
        <v>-43.283688827285943</v>
      </c>
      <c r="V192" s="359">
        <f t="shared" si="117"/>
        <v>-3063624.3179999995</v>
      </c>
      <c r="W192" s="62">
        <f t="shared" si="118"/>
        <v>0</v>
      </c>
      <c r="X192" s="188">
        <f t="shared" si="156"/>
        <v>-100</v>
      </c>
      <c r="Y192" s="356">
        <v>2127450.67</v>
      </c>
      <c r="Z192" s="356">
        <v>914437.02800000005</v>
      </c>
      <c r="AA192" s="357">
        <f t="shared" si="148"/>
        <v>-57.017239417353913</v>
      </c>
      <c r="AB192" s="63">
        <f t="shared" si="121"/>
        <v>-1971968.2419999999</v>
      </c>
      <c r="AC192" s="63">
        <f t="shared" si="142"/>
        <v>0</v>
      </c>
      <c r="AD192" s="64">
        <f t="shared" si="123"/>
        <v>-100</v>
      </c>
      <c r="AE192" s="361">
        <v>37895.35</v>
      </c>
      <c r="AF192" s="65">
        <v>1058.2000000000044</v>
      </c>
      <c r="AG192" s="65">
        <v>3514.8399999999965</v>
      </c>
      <c r="AH192" s="60">
        <f t="shared" si="124"/>
        <v>3404.3000000000029</v>
      </c>
      <c r="AI192" s="63"/>
      <c r="AJ192" s="63"/>
      <c r="AK192" s="63"/>
      <c r="AL192" s="66"/>
      <c r="AM192" s="63"/>
      <c r="AN192" s="63"/>
      <c r="AO192" s="63"/>
      <c r="AP192" s="63"/>
      <c r="AQ192" s="67">
        <f>(AH192-AG192)/AG192*100</f>
        <v>-3.1449511215302461</v>
      </c>
      <c r="AR192" s="356">
        <v>155482.42800000001</v>
      </c>
      <c r="AS192" s="356">
        <v>45872.69</v>
      </c>
      <c r="AT192" s="357">
        <f>(AS192-AR192)/AR192*100</f>
        <v>-70.496543828090978</v>
      </c>
      <c r="AX192" s="364" t="s">
        <v>647</v>
      </c>
      <c r="BA192" s="352">
        <v>696419</v>
      </c>
      <c r="BB192" s="352">
        <v>274058.23999999999</v>
      </c>
      <c r="BC192" s="352">
        <v>42973.343000000001</v>
      </c>
      <c r="BD192" s="352">
        <v>70780.804000000004</v>
      </c>
      <c r="BE192" s="352">
        <v>135780.31099999999</v>
      </c>
      <c r="BF192" s="367">
        <f t="shared" si="127"/>
        <v>91.832111712096378</v>
      </c>
      <c r="BG192" s="355">
        <f t="shared" si="160"/>
        <v>-37.020312657787692</v>
      </c>
      <c r="BH192" s="365">
        <v>4691.643</v>
      </c>
      <c r="BI192" s="365">
        <v>2708.9789999999998</v>
      </c>
      <c r="BJ192" s="357">
        <f>(BI192-BH192)/BH192*100</f>
        <v>-42.259481379977125</v>
      </c>
      <c r="BK192" s="196">
        <f t="shared" si="129"/>
        <v>37604.445000000007</v>
      </c>
      <c r="BL192" s="196">
        <f t="shared" si="144"/>
        <v>288.75</v>
      </c>
      <c r="BM192" s="201">
        <f t="shared" si="161"/>
        <v>-99.232138647439143</v>
      </c>
      <c r="BN192" s="358">
        <v>24511.565999999992</v>
      </c>
      <c r="BO192" s="358">
        <v>47742.650000000009</v>
      </c>
      <c r="BP192" s="236">
        <v>94.776009007339738</v>
      </c>
      <c r="BQ192" s="359">
        <f t="shared" si="130"/>
        <v>-58035.94</v>
      </c>
      <c r="BR192" s="62">
        <f t="shared" si="131"/>
        <v>0</v>
      </c>
      <c r="BS192" s="188">
        <f t="shared" si="157"/>
        <v>-100</v>
      </c>
      <c r="BT192" s="365">
        <v>42296.088000000003</v>
      </c>
      <c r="BU192" s="365">
        <v>62890.574999999997</v>
      </c>
      <c r="BV192" s="357">
        <f t="shared" si="151"/>
        <v>48.691233572239568</v>
      </c>
      <c r="BW192" s="63">
        <f t="shared" si="134"/>
        <v>-33524.374000000003</v>
      </c>
      <c r="BX192" s="63">
        <f t="shared" si="145"/>
        <v>0</v>
      </c>
      <c r="BY192" s="64">
        <f t="shared" si="136"/>
        <v>-100</v>
      </c>
      <c r="BZ192" s="365">
        <v>1859.165</v>
      </c>
      <c r="CA192" s="65">
        <v>746.41400000000021</v>
      </c>
      <c r="CB192" s="65">
        <v>103.39999999999964</v>
      </c>
      <c r="CC192" s="60">
        <f t="shared" si="137"/>
        <v>288.75</v>
      </c>
      <c r="CD192" s="63"/>
      <c r="CE192" s="63"/>
      <c r="CF192" s="63"/>
      <c r="CG192" s="66"/>
      <c r="CH192" s="63"/>
      <c r="CI192" s="63"/>
      <c r="CJ192" s="63"/>
      <c r="CK192" s="63"/>
      <c r="CL192" s="67">
        <f>(CC192-CB192)/CB192*100</f>
        <v>179.25531914893716</v>
      </c>
      <c r="CM192" s="365">
        <v>8771.7139999999999</v>
      </c>
      <c r="CN192" s="365">
        <v>2997.7289999999998</v>
      </c>
      <c r="CO192" s="357">
        <f>(CN192-CM192)/CM192*100</f>
        <v>-65.825048559494775</v>
      </c>
    </row>
    <row r="193" spans="3:93" ht="15.75" hidden="1" customHeight="1" x14ac:dyDescent="0.25">
      <c r="C193" s="350" t="s">
        <v>648</v>
      </c>
      <c r="F193" s="352">
        <v>77753</v>
      </c>
      <c r="G193" s="352">
        <v>249985.34</v>
      </c>
      <c r="H193" s="353">
        <v>36943.699999999997</v>
      </c>
      <c r="I193" s="353">
        <v>116573.48</v>
      </c>
      <c r="J193" s="353">
        <v>163248.55300000001</v>
      </c>
      <c r="K193" s="367">
        <f t="shared" si="114"/>
        <v>40.039186442748402</v>
      </c>
      <c r="L193" s="355">
        <f t="shared" si="158"/>
        <v>7.4719080046607473</v>
      </c>
      <c r="M193" s="356">
        <v>45057.173000000003</v>
      </c>
      <c r="N193" s="356">
        <v>38858.506999999998</v>
      </c>
      <c r="O193" s="357">
        <f>(N193-M193)/M193*100</f>
        <v>-13.757334487008327</v>
      </c>
      <c r="P193" s="196">
        <f t="shared" si="116"/>
        <v>49348.207000000002</v>
      </c>
      <c r="Q193" s="196">
        <f t="shared" si="141"/>
        <v>0</v>
      </c>
      <c r="R193" s="201">
        <f t="shared" si="159"/>
        <v>-100</v>
      </c>
      <c r="S193" s="358">
        <v>0</v>
      </c>
      <c r="T193" s="358">
        <v>75382.02</v>
      </c>
      <c r="U193" s="236">
        <v>100</v>
      </c>
      <c r="V193" s="359">
        <f t="shared" si="117"/>
        <v>-33050.107000000004</v>
      </c>
      <c r="W193" s="62">
        <f t="shared" si="118"/>
        <v>0</v>
      </c>
      <c r="X193" s="188">
        <f t="shared" si="156"/>
        <v>-100</v>
      </c>
      <c r="Y193" s="356">
        <v>94405.38</v>
      </c>
      <c r="Z193" s="356">
        <v>87840.273000000001</v>
      </c>
      <c r="AA193" s="357">
        <f t="shared" si="148"/>
        <v>-6.9541661714618428</v>
      </c>
      <c r="AB193" s="63">
        <f t="shared" si="121"/>
        <v>-33050.107000000004</v>
      </c>
      <c r="AC193" s="63">
        <f t="shared" si="142"/>
        <v>0</v>
      </c>
      <c r="AD193" s="64">
        <f t="shared" si="123"/>
        <v>-100</v>
      </c>
      <c r="AE193" s="361">
        <v>11744.75</v>
      </c>
      <c r="AF193" s="65">
        <v>20.406999999999243</v>
      </c>
      <c r="AG193" s="65">
        <v>27093.35</v>
      </c>
      <c r="AH193" s="60">
        <f t="shared" si="124"/>
        <v>0</v>
      </c>
      <c r="AI193" s="63"/>
      <c r="AJ193" s="63"/>
      <c r="AK193" s="63"/>
      <c r="AL193" s="66"/>
      <c r="AM193" s="63"/>
      <c r="AN193" s="63"/>
      <c r="AO193" s="63"/>
      <c r="AP193" s="63"/>
      <c r="AQ193" s="67">
        <f>(AH193-AG193)/AG193*100</f>
        <v>-100</v>
      </c>
      <c r="AR193" s="356">
        <v>61355.273000000001</v>
      </c>
      <c r="AS193" s="356">
        <v>38858.506999999998</v>
      </c>
      <c r="AT193" s="357">
        <f>(AS193-AR193)/AR193*100</f>
        <v>-36.666393775152798</v>
      </c>
      <c r="AX193" s="364" t="s">
        <v>648</v>
      </c>
      <c r="BA193" s="352">
        <v>27568</v>
      </c>
      <c r="BB193" s="352">
        <v>19019.36</v>
      </c>
      <c r="BC193" s="352">
        <v>22385</v>
      </c>
      <c r="BD193" s="352">
        <v>57180</v>
      </c>
      <c r="BE193" s="352">
        <v>140340.98000000001</v>
      </c>
      <c r="BF193" s="367">
        <f t="shared" si="127"/>
        <v>145.43718083245892</v>
      </c>
      <c r="BG193" s="355">
        <f t="shared" si="160"/>
        <v>54.582623682917642</v>
      </c>
      <c r="BH193" s="365">
        <v>42200.15</v>
      </c>
      <c r="BI193" s="365">
        <v>11886.635</v>
      </c>
      <c r="BJ193" s="357">
        <f>(BI193-BH193)/BH193*100</f>
        <v>-71.832718604080796</v>
      </c>
      <c r="BK193" s="196">
        <f t="shared" si="129"/>
        <v>8304.8499999999985</v>
      </c>
      <c r="BL193" s="196">
        <f t="shared" si="144"/>
        <v>0</v>
      </c>
      <c r="BM193" s="201">
        <f t="shared" si="161"/>
        <v>-100</v>
      </c>
      <c r="BN193" s="358">
        <v>0</v>
      </c>
      <c r="BO193" s="358">
        <v>72137.39999999998</v>
      </c>
      <c r="BP193" s="236">
        <v>100</v>
      </c>
      <c r="BQ193" s="359">
        <f t="shared" si="130"/>
        <v>-7056.8499999999985</v>
      </c>
      <c r="BR193" s="62">
        <f t="shared" si="131"/>
        <v>0</v>
      </c>
      <c r="BS193" s="188">
        <f t="shared" si="157"/>
        <v>-100</v>
      </c>
      <c r="BT193" s="365">
        <v>50505</v>
      </c>
      <c r="BU193" s="365">
        <v>68203.149999999994</v>
      </c>
      <c r="BV193" s="357">
        <f t="shared" si="151"/>
        <v>35.04237204237203</v>
      </c>
      <c r="BW193" s="63">
        <f t="shared" si="134"/>
        <v>-7056.8499999999985</v>
      </c>
      <c r="BX193" s="63">
        <f t="shared" si="145"/>
        <v>0</v>
      </c>
      <c r="BY193" s="64">
        <f t="shared" si="136"/>
        <v>-100</v>
      </c>
      <c r="BZ193" s="365">
        <v>4202</v>
      </c>
      <c r="CA193" s="65">
        <v>0.44499999999970896</v>
      </c>
      <c r="CB193" s="65">
        <v>7684.1900000000005</v>
      </c>
      <c r="CC193" s="60">
        <f t="shared" si="137"/>
        <v>0</v>
      </c>
      <c r="CD193" s="63"/>
      <c r="CE193" s="63"/>
      <c r="CF193" s="63"/>
      <c r="CG193" s="66"/>
      <c r="CH193" s="63"/>
      <c r="CI193" s="63"/>
      <c r="CJ193" s="63"/>
      <c r="CK193" s="63"/>
      <c r="CL193" s="67">
        <f>(CC193-CB193)/CB193*100</f>
        <v>-100</v>
      </c>
      <c r="CM193" s="365">
        <v>43448.15</v>
      </c>
      <c r="CN193" s="365">
        <v>11886.635</v>
      </c>
      <c r="CO193" s="357">
        <f>(CN193-CM193)/CM193*100</f>
        <v>-72.641792573446736</v>
      </c>
    </row>
    <row r="194" spans="3:93" ht="15.75" hidden="1" customHeight="1" x14ac:dyDescent="0.25">
      <c r="C194" s="350" t="s">
        <v>649</v>
      </c>
      <c r="F194" s="361">
        <v>2581.3130000000001</v>
      </c>
      <c r="G194" s="361">
        <v>2014.212</v>
      </c>
      <c r="H194" s="353">
        <v>37659.758000000002</v>
      </c>
      <c r="I194" s="353">
        <v>118334.2</v>
      </c>
      <c r="J194" s="353">
        <v>21464.952000000001</v>
      </c>
      <c r="K194" s="367">
        <f t="shared" si="114"/>
        <v>-81.860736794603753</v>
      </c>
      <c r="L194" s="355">
        <f t="shared" si="158"/>
        <v>129.55056212895676</v>
      </c>
      <c r="M194" s="356">
        <v>0</v>
      </c>
      <c r="N194" s="356">
        <v>21116</v>
      </c>
      <c r="O194" s="357">
        <v>100</v>
      </c>
      <c r="P194" s="196">
        <f t="shared" si="116"/>
        <v>18012</v>
      </c>
      <c r="Q194" s="196">
        <f t="shared" si="141"/>
        <v>15440</v>
      </c>
      <c r="R194" s="201">
        <f t="shared" si="159"/>
        <v>-14.279369309349324</v>
      </c>
      <c r="S194" s="358">
        <v>35734</v>
      </c>
      <c r="T194" s="358">
        <v>0</v>
      </c>
      <c r="U194" s="236">
        <v>-100</v>
      </c>
      <c r="V194" s="359">
        <f t="shared" si="117"/>
        <v>-32725</v>
      </c>
      <c r="W194" s="62">
        <f t="shared" si="118"/>
        <v>0</v>
      </c>
      <c r="X194" s="188">
        <f t="shared" si="156"/>
        <v>-100</v>
      </c>
      <c r="Y194" s="356">
        <v>18012</v>
      </c>
      <c r="Z194" s="356">
        <v>21315</v>
      </c>
      <c r="AA194" s="357">
        <f t="shared" si="148"/>
        <v>18.337774816788809</v>
      </c>
      <c r="AB194" s="63">
        <f t="shared" si="121"/>
        <v>3009</v>
      </c>
      <c r="AC194" s="63">
        <f t="shared" si="142"/>
        <v>0</v>
      </c>
      <c r="AD194" s="64">
        <f t="shared" si="123"/>
        <v>-100</v>
      </c>
      <c r="AE194" s="361">
        <v>21116</v>
      </c>
      <c r="AF194" s="65">
        <v>0</v>
      </c>
      <c r="AG194" s="65">
        <v>0</v>
      </c>
      <c r="AH194" s="60">
        <f t="shared" si="124"/>
        <v>15440</v>
      </c>
      <c r="AI194" s="63"/>
      <c r="AJ194" s="63"/>
      <c r="AK194" s="63"/>
      <c r="AL194" s="66"/>
      <c r="AM194" s="63"/>
      <c r="AN194" s="63"/>
      <c r="AO194" s="63"/>
      <c r="AP194" s="63"/>
      <c r="AQ194" s="67">
        <v>100</v>
      </c>
      <c r="AR194" s="356">
        <v>21021</v>
      </c>
      <c r="AS194" s="356">
        <v>36556</v>
      </c>
      <c r="AT194" s="357">
        <f>(AS194-AR194)/AR194*100</f>
        <v>73.902288188002473</v>
      </c>
      <c r="AX194" s="364" t="s">
        <v>649</v>
      </c>
      <c r="BA194" s="352">
        <v>76543</v>
      </c>
      <c r="BB194" s="352">
        <v>28977</v>
      </c>
      <c r="BC194" s="352">
        <v>3539.4989999999998</v>
      </c>
      <c r="BD194" s="352">
        <v>19643.900000000001</v>
      </c>
      <c r="BE194" s="352">
        <v>1331.625</v>
      </c>
      <c r="BF194" s="367">
        <f t="shared" si="127"/>
        <v>-93.221178075636715</v>
      </c>
      <c r="BG194" s="355">
        <f t="shared" si="160"/>
        <v>-57.222763832059833</v>
      </c>
      <c r="BH194" s="365">
        <v>0</v>
      </c>
      <c r="BI194" s="365">
        <v>2098.71</v>
      </c>
      <c r="BJ194" s="357">
        <v>100</v>
      </c>
      <c r="BK194" s="196">
        <f t="shared" si="129"/>
        <v>2361.64</v>
      </c>
      <c r="BL194" s="196">
        <f t="shared" si="144"/>
        <v>1903.3200000000002</v>
      </c>
      <c r="BM194" s="201">
        <f t="shared" si="161"/>
        <v>-19.406852864958239</v>
      </c>
      <c r="BN194" s="358">
        <v>3037.4600000000005</v>
      </c>
      <c r="BO194" s="358">
        <v>0</v>
      </c>
      <c r="BP194" s="236">
        <v>-100</v>
      </c>
      <c r="BQ194" s="359">
        <f t="shared" si="130"/>
        <v>-4070.9100000000003</v>
      </c>
      <c r="BR194" s="62">
        <f t="shared" si="131"/>
        <v>0</v>
      </c>
      <c r="BS194" s="188">
        <f t="shared" si="157"/>
        <v>-100</v>
      </c>
      <c r="BT194" s="365">
        <v>2361.64</v>
      </c>
      <c r="BU194" s="365">
        <v>1330.15</v>
      </c>
      <c r="BV194" s="357">
        <f t="shared" si="151"/>
        <v>-43.676851679341468</v>
      </c>
      <c r="BW194" s="63">
        <f t="shared" si="134"/>
        <v>-1033.4499999999998</v>
      </c>
      <c r="BX194" s="63">
        <f t="shared" si="145"/>
        <v>0</v>
      </c>
      <c r="BY194" s="64">
        <f t="shared" si="136"/>
        <v>-100</v>
      </c>
      <c r="BZ194" s="365">
        <v>2098.71</v>
      </c>
      <c r="CA194" s="65">
        <v>0</v>
      </c>
      <c r="CB194" s="65">
        <v>0</v>
      </c>
      <c r="CC194" s="60">
        <f t="shared" si="137"/>
        <v>1903.3200000000002</v>
      </c>
      <c r="CD194" s="63"/>
      <c r="CE194" s="63"/>
      <c r="CF194" s="63"/>
      <c r="CG194" s="66"/>
      <c r="CH194" s="63"/>
      <c r="CI194" s="63"/>
      <c r="CJ194" s="63"/>
      <c r="CK194" s="63"/>
      <c r="CL194" s="67">
        <v>100</v>
      </c>
      <c r="CM194" s="365">
        <v>1328.19</v>
      </c>
      <c r="CN194" s="365">
        <v>4002.03</v>
      </c>
      <c r="CO194" s="357">
        <f>(CN194-CM194)/CM194*100</f>
        <v>201.31457095746845</v>
      </c>
    </row>
    <row r="195" spans="3:93" ht="15.75" hidden="1" customHeight="1" x14ac:dyDescent="0.25">
      <c r="C195" s="350" t="s">
        <v>650</v>
      </c>
      <c r="F195" s="352">
        <v>22118</v>
      </c>
      <c r="G195" s="352">
        <v>0</v>
      </c>
      <c r="H195" s="353">
        <v>12117.16</v>
      </c>
      <c r="I195" s="353">
        <v>117333</v>
      </c>
      <c r="J195" s="353">
        <v>34154.71</v>
      </c>
      <c r="K195" s="367">
        <f t="shared" si="114"/>
        <v>-70.890789462470067</v>
      </c>
      <c r="L195" s="355">
        <v>0</v>
      </c>
      <c r="M195" s="356">
        <v>0</v>
      </c>
      <c r="N195" s="356">
        <v>35116.813999999998</v>
      </c>
      <c r="O195" s="357">
        <v>100</v>
      </c>
      <c r="P195" s="196">
        <f t="shared" si="116"/>
        <v>117333</v>
      </c>
      <c r="Q195" s="196">
        <f t="shared" si="141"/>
        <v>0</v>
      </c>
      <c r="R195" s="201">
        <f t="shared" si="159"/>
        <v>-100</v>
      </c>
      <c r="S195" s="358">
        <v>0</v>
      </c>
      <c r="T195" s="358">
        <v>0</v>
      </c>
      <c r="U195" s="236">
        <v>0</v>
      </c>
      <c r="V195" s="359">
        <f t="shared" si="117"/>
        <v>-117333</v>
      </c>
      <c r="W195" s="62">
        <f t="shared" si="118"/>
        <v>0</v>
      </c>
      <c r="X195" s="188">
        <v>100</v>
      </c>
      <c r="Y195" s="356">
        <v>117333</v>
      </c>
      <c r="Z195" s="356"/>
      <c r="AA195" s="357">
        <f t="shared" si="148"/>
        <v>-100</v>
      </c>
      <c r="AB195" s="63">
        <f t="shared" si="121"/>
        <v>-117333</v>
      </c>
      <c r="AC195" s="63">
        <f t="shared" si="142"/>
        <v>0</v>
      </c>
      <c r="AD195" s="64">
        <v>100</v>
      </c>
      <c r="AE195" s="361">
        <v>35116.813999999998</v>
      </c>
      <c r="AF195" s="65">
        <v>0</v>
      </c>
      <c r="AG195" s="65">
        <v>0</v>
      </c>
      <c r="AH195" s="60">
        <f t="shared" si="124"/>
        <v>0</v>
      </c>
      <c r="AI195" s="63"/>
      <c r="AJ195" s="63"/>
      <c r="AK195" s="63"/>
      <c r="AL195" s="66"/>
      <c r="AM195" s="63"/>
      <c r="AN195" s="63"/>
      <c r="AO195" s="63"/>
      <c r="AP195" s="63"/>
      <c r="AQ195" s="67">
        <v>0</v>
      </c>
      <c r="AR195" s="356">
        <v>0</v>
      </c>
      <c r="AS195" s="356">
        <v>35116.813999999998</v>
      </c>
      <c r="AT195" s="357">
        <v>100</v>
      </c>
      <c r="AX195" s="364" t="s">
        <v>650</v>
      </c>
      <c r="BA195" s="352">
        <v>4505</v>
      </c>
      <c r="BB195" s="352">
        <v>0</v>
      </c>
      <c r="BC195" s="352">
        <v>3767.96</v>
      </c>
      <c r="BD195" s="352">
        <v>11841</v>
      </c>
      <c r="BE195" s="352">
        <v>1602</v>
      </c>
      <c r="BF195" s="367">
        <f t="shared" si="127"/>
        <v>-86.47073726881176</v>
      </c>
      <c r="BG195" s="355">
        <v>0</v>
      </c>
      <c r="BH195" s="365">
        <v>0</v>
      </c>
      <c r="BI195" s="365">
        <v>1602</v>
      </c>
      <c r="BJ195" s="357">
        <v>100</v>
      </c>
      <c r="BK195" s="196">
        <f t="shared" si="129"/>
        <v>11841</v>
      </c>
      <c r="BL195" s="196">
        <f t="shared" si="144"/>
        <v>0</v>
      </c>
      <c r="BM195" s="201">
        <f t="shared" si="161"/>
        <v>-100</v>
      </c>
      <c r="BN195" s="358">
        <v>0</v>
      </c>
      <c r="BO195" s="358">
        <v>0</v>
      </c>
      <c r="BP195" s="236">
        <v>0</v>
      </c>
      <c r="BQ195" s="359">
        <f t="shared" si="130"/>
        <v>-11841</v>
      </c>
      <c r="BR195" s="62">
        <f t="shared" si="131"/>
        <v>0</v>
      </c>
      <c r="BS195" s="188">
        <v>100</v>
      </c>
      <c r="BT195" s="365">
        <v>11841</v>
      </c>
      <c r="BU195" s="365"/>
      <c r="BV195" s="357">
        <f t="shared" si="151"/>
        <v>-100</v>
      </c>
      <c r="BW195" s="63">
        <f t="shared" si="134"/>
        <v>-11841</v>
      </c>
      <c r="BX195" s="63">
        <f t="shared" si="145"/>
        <v>0</v>
      </c>
      <c r="BY195" s="64">
        <v>100</v>
      </c>
      <c r="BZ195" s="365">
        <v>1602</v>
      </c>
      <c r="CA195" s="65">
        <v>0</v>
      </c>
      <c r="CB195" s="65">
        <v>0</v>
      </c>
      <c r="CC195" s="60">
        <f t="shared" si="137"/>
        <v>0</v>
      </c>
      <c r="CD195" s="63"/>
      <c r="CE195" s="63"/>
      <c r="CF195" s="63"/>
      <c r="CG195" s="66"/>
      <c r="CH195" s="63"/>
      <c r="CI195" s="63"/>
      <c r="CJ195" s="63"/>
      <c r="CK195" s="63"/>
      <c r="CL195" s="67">
        <v>0</v>
      </c>
      <c r="CM195" s="365">
        <v>0</v>
      </c>
      <c r="CN195" s="365">
        <v>1602</v>
      </c>
      <c r="CO195" s="357">
        <v>100</v>
      </c>
    </row>
    <row r="196" spans="3:93" ht="15.75" hidden="1" customHeight="1" x14ac:dyDescent="0.25">
      <c r="C196" s="350" t="s">
        <v>651</v>
      </c>
      <c r="F196" s="352">
        <v>165575</v>
      </c>
      <c r="G196" s="352">
        <v>0</v>
      </c>
      <c r="H196" s="353">
        <v>725.27</v>
      </c>
      <c r="I196" s="353">
        <v>552.92999999999995</v>
      </c>
      <c r="J196" s="353">
        <v>68648.399999999994</v>
      </c>
      <c r="K196" s="367">
        <f t="shared" si="114"/>
        <v>12315.387119526886</v>
      </c>
      <c r="L196" s="355">
        <v>0</v>
      </c>
      <c r="M196" s="356">
        <v>554.4</v>
      </c>
      <c r="N196" s="356">
        <v>32619.64</v>
      </c>
      <c r="O196" s="357">
        <f>(N196-M196)/M196*100</f>
        <v>5783.7734487734488</v>
      </c>
      <c r="P196" s="196">
        <f t="shared" si="116"/>
        <v>-554.4</v>
      </c>
      <c r="Q196" s="196">
        <f t="shared" si="141"/>
        <v>0</v>
      </c>
      <c r="R196" s="201">
        <v>100</v>
      </c>
      <c r="S196" s="358">
        <v>0</v>
      </c>
      <c r="T196" s="445">
        <v>-1.7394086171407253E-11</v>
      </c>
      <c r="U196" s="236">
        <v>0</v>
      </c>
      <c r="V196" s="359">
        <f t="shared" si="117"/>
        <v>554.4</v>
      </c>
      <c r="W196" s="314">
        <f t="shared" si="118"/>
        <v>0</v>
      </c>
      <c r="X196" s="188">
        <f>(W196-V196)/V196*100</f>
        <v>-100</v>
      </c>
      <c r="Y196" s="356"/>
      <c r="Z196" s="356">
        <v>68648.399999999994</v>
      </c>
      <c r="AA196" s="357">
        <v>100</v>
      </c>
      <c r="AB196" s="63">
        <f t="shared" si="121"/>
        <v>554.4</v>
      </c>
      <c r="AC196" s="316">
        <f t="shared" si="142"/>
        <v>0</v>
      </c>
      <c r="AD196" s="64">
        <f t="shared" ref="AD196:AD205" si="162">(AC196-AB196)/AB196*100</f>
        <v>-100</v>
      </c>
      <c r="AE196" s="361">
        <v>32619.64</v>
      </c>
      <c r="AF196" s="65">
        <v>0</v>
      </c>
      <c r="AG196" s="65">
        <v>0</v>
      </c>
      <c r="AH196" s="60">
        <f t="shared" si="124"/>
        <v>0</v>
      </c>
      <c r="AI196" s="63"/>
      <c r="AJ196" s="63"/>
      <c r="AK196" s="63"/>
      <c r="AL196" s="66"/>
      <c r="AM196" s="63"/>
      <c r="AN196" s="63"/>
      <c r="AO196" s="63"/>
      <c r="AP196" s="63"/>
      <c r="AQ196" s="67">
        <v>0</v>
      </c>
      <c r="AR196" s="356">
        <v>554.4</v>
      </c>
      <c r="AS196" s="356">
        <v>32619.64</v>
      </c>
      <c r="AT196" s="357">
        <f t="shared" ref="AT196:AT213" si="163">(AS196-AR196)/AR196*100</f>
        <v>5783.7734487734488</v>
      </c>
      <c r="AX196" s="364" t="s">
        <v>651</v>
      </c>
      <c r="BA196" s="352">
        <v>176388</v>
      </c>
      <c r="BB196" s="352">
        <v>0</v>
      </c>
      <c r="BC196" s="352">
        <v>53.53</v>
      </c>
      <c r="BD196" s="352">
        <v>35</v>
      </c>
      <c r="BE196" s="352">
        <v>2379</v>
      </c>
      <c r="BF196" s="367">
        <f t="shared" si="127"/>
        <v>6697.1428571428578</v>
      </c>
      <c r="BG196" s="355">
        <v>0</v>
      </c>
      <c r="BH196" s="365">
        <v>1</v>
      </c>
      <c r="BI196" s="365">
        <v>7068.1</v>
      </c>
      <c r="BJ196" s="357">
        <f>(BI196-BH196)/BH196*100</f>
        <v>706710</v>
      </c>
      <c r="BK196" s="196">
        <f t="shared" si="129"/>
        <v>-1</v>
      </c>
      <c r="BL196" s="196">
        <f t="shared" si="144"/>
        <v>0</v>
      </c>
      <c r="BM196" s="201">
        <v>100</v>
      </c>
      <c r="BN196" s="358">
        <v>0</v>
      </c>
      <c r="BO196" s="445">
        <v>0</v>
      </c>
      <c r="BP196" s="236">
        <v>0</v>
      </c>
      <c r="BQ196" s="359">
        <f t="shared" si="130"/>
        <v>1</v>
      </c>
      <c r="BR196" s="314">
        <f t="shared" si="131"/>
        <v>0</v>
      </c>
      <c r="BS196" s="188">
        <f>(BR196-BQ196)/BQ196*100</f>
        <v>-100</v>
      </c>
      <c r="BT196" s="365"/>
      <c r="BU196" s="365">
        <v>2379</v>
      </c>
      <c r="BV196" s="357">
        <v>100</v>
      </c>
      <c r="BW196" s="63">
        <f t="shared" si="134"/>
        <v>1</v>
      </c>
      <c r="BX196" s="316">
        <f t="shared" si="145"/>
        <v>0</v>
      </c>
      <c r="BY196" s="64">
        <f t="shared" ref="BY196:BY205" si="164">(BX196-BW196)/BW196*100</f>
        <v>-100</v>
      </c>
      <c r="BZ196" s="365">
        <v>7068.1</v>
      </c>
      <c r="CA196" s="65">
        <v>0</v>
      </c>
      <c r="CB196" s="65">
        <v>0</v>
      </c>
      <c r="CC196" s="60">
        <f t="shared" si="137"/>
        <v>0</v>
      </c>
      <c r="CD196" s="63"/>
      <c r="CE196" s="63"/>
      <c r="CF196" s="63"/>
      <c r="CG196" s="66"/>
      <c r="CH196" s="63"/>
      <c r="CI196" s="63"/>
      <c r="CJ196" s="63"/>
      <c r="CK196" s="63"/>
      <c r="CL196" s="67">
        <v>0</v>
      </c>
      <c r="CM196" s="365">
        <v>1</v>
      </c>
      <c r="CN196" s="365">
        <v>7068.1</v>
      </c>
      <c r="CO196" s="357">
        <f t="shared" ref="CO196:CO213" si="165">(CN196-CM196)/CM196*100</f>
        <v>706710</v>
      </c>
    </row>
    <row r="197" spans="3:93" ht="15.75" hidden="1" customHeight="1" x14ac:dyDescent="0.25">
      <c r="C197" s="350" t="s">
        <v>652</v>
      </c>
      <c r="F197" s="352">
        <v>71102.986000000004</v>
      </c>
      <c r="G197" s="352">
        <v>11062.623</v>
      </c>
      <c r="H197" s="353">
        <v>1439</v>
      </c>
      <c r="I197" s="353">
        <v>99689.316999999995</v>
      </c>
      <c r="J197" s="353">
        <v>52655.711000000003</v>
      </c>
      <c r="K197" s="367">
        <f t="shared" si="114"/>
        <v>-47.180186819817408</v>
      </c>
      <c r="L197" s="355">
        <f t="shared" ref="L197:L205" si="166">LOGEST(F197:J197)*100-100</f>
        <v>17.325004401663691</v>
      </c>
      <c r="M197" s="356">
        <v>17095.100999999999</v>
      </c>
      <c r="N197" s="356">
        <v>26355.58</v>
      </c>
      <c r="O197" s="357">
        <f>(N197-M197)/M197*100</f>
        <v>54.170367288265822</v>
      </c>
      <c r="P197" s="196">
        <f t="shared" si="116"/>
        <v>34503.358999999997</v>
      </c>
      <c r="Q197" s="196">
        <f t="shared" si="141"/>
        <v>395.0099999999984</v>
      </c>
      <c r="R197" s="201">
        <f>(Q197-P197)/P197*100</f>
        <v>-98.855154943030342</v>
      </c>
      <c r="S197" s="358">
        <v>19772.517</v>
      </c>
      <c r="T197" s="358">
        <v>1814.6899999999969</v>
      </c>
      <c r="U197" s="236">
        <v>-90.822159869681769</v>
      </c>
      <c r="V197" s="359">
        <f t="shared" si="117"/>
        <v>-53734.255999999994</v>
      </c>
      <c r="W197" s="62">
        <f t="shared" si="118"/>
        <v>0</v>
      </c>
      <c r="X197" s="188">
        <f>(W197-V197)/V197*100</f>
        <v>-100</v>
      </c>
      <c r="Y197" s="356">
        <v>51598.46</v>
      </c>
      <c r="Z197" s="356">
        <v>18610.401000000002</v>
      </c>
      <c r="AA197" s="357">
        <f>(Z197-Y197)/Y197*100</f>
        <v>-63.932254954895932</v>
      </c>
      <c r="AB197" s="63">
        <f t="shared" si="121"/>
        <v>-33961.739000000001</v>
      </c>
      <c r="AC197" s="63">
        <f t="shared" si="142"/>
        <v>0</v>
      </c>
      <c r="AD197" s="64">
        <f t="shared" si="162"/>
        <v>-100</v>
      </c>
      <c r="AE197" s="361">
        <v>23443.074000000001</v>
      </c>
      <c r="AF197" s="65">
        <v>639.18799999999828</v>
      </c>
      <c r="AG197" s="65">
        <v>2273.3180000000029</v>
      </c>
      <c r="AH197" s="60">
        <f t="shared" si="124"/>
        <v>395.0099999999984</v>
      </c>
      <c r="AI197" s="63"/>
      <c r="AJ197" s="63"/>
      <c r="AK197" s="63"/>
      <c r="AL197" s="66"/>
      <c r="AM197" s="63"/>
      <c r="AN197" s="63"/>
      <c r="AO197" s="63"/>
      <c r="AP197" s="63"/>
      <c r="AQ197" s="67">
        <f>(AH197-AG197)/AG197*100</f>
        <v>-82.624076350075185</v>
      </c>
      <c r="AR197" s="356">
        <v>17636.721000000001</v>
      </c>
      <c r="AS197" s="356">
        <v>26750.59</v>
      </c>
      <c r="AT197" s="357">
        <f t="shared" si="163"/>
        <v>51.675529708725321</v>
      </c>
      <c r="AX197" s="364" t="s">
        <v>652</v>
      </c>
      <c r="BA197" s="352">
        <v>45342</v>
      </c>
      <c r="BB197" s="352">
        <v>10859.3</v>
      </c>
      <c r="BC197" s="352">
        <v>8.7750000000000004</v>
      </c>
      <c r="BD197" s="352">
        <v>36272.644999999997</v>
      </c>
      <c r="BE197" s="352">
        <v>19520.363000000001</v>
      </c>
      <c r="BF197" s="367">
        <f t="shared" si="127"/>
        <v>-46.184340844181605</v>
      </c>
      <c r="BG197" s="355">
        <f t="shared" ref="BG197:BG205" si="167">LOGEST(BA197:BE197)*100-100</f>
        <v>-4.681942587494774</v>
      </c>
      <c r="BH197" s="365">
        <v>6535.5240000000003</v>
      </c>
      <c r="BI197" s="365">
        <v>5676.2939999999999</v>
      </c>
      <c r="BJ197" s="357">
        <f>(BI197-BH197)/BH197*100</f>
        <v>-13.147071298338137</v>
      </c>
      <c r="BK197" s="196">
        <f t="shared" si="129"/>
        <v>4202.3749999999991</v>
      </c>
      <c r="BL197" s="196">
        <f t="shared" si="144"/>
        <v>1.1480000000001382</v>
      </c>
      <c r="BM197" s="201">
        <f>(BL197-BK197)/BK197*100</f>
        <v>-99.972682114280616</v>
      </c>
      <c r="BN197" s="358">
        <v>16311.268</v>
      </c>
      <c r="BO197" s="358">
        <v>42.49499999999928</v>
      </c>
      <c r="BP197" s="236">
        <v>-99.739474576715921</v>
      </c>
      <c r="BQ197" s="359">
        <f t="shared" si="130"/>
        <v>-20498.352999999999</v>
      </c>
      <c r="BR197" s="62">
        <f t="shared" si="131"/>
        <v>0</v>
      </c>
      <c r="BS197" s="188">
        <f>(BR197-BQ197)/BQ197*100</f>
        <v>-100</v>
      </c>
      <c r="BT197" s="365">
        <v>10737.898999999999</v>
      </c>
      <c r="BU197" s="365">
        <v>6569.4430000000002</v>
      </c>
      <c r="BV197" s="357">
        <f>(BU197-BT197)/BT197*100</f>
        <v>-38.820033602476606</v>
      </c>
      <c r="BW197" s="63">
        <f t="shared" si="134"/>
        <v>-4187.0849999999991</v>
      </c>
      <c r="BX197" s="63">
        <f t="shared" si="145"/>
        <v>0</v>
      </c>
      <c r="BY197" s="64">
        <f t="shared" si="164"/>
        <v>-100</v>
      </c>
      <c r="BZ197" s="365">
        <v>5630.61</v>
      </c>
      <c r="CA197" s="65">
        <v>3.4890000000004875</v>
      </c>
      <c r="CB197" s="65">
        <v>42.194999999999709</v>
      </c>
      <c r="CC197" s="60">
        <f t="shared" si="137"/>
        <v>1.1480000000001382</v>
      </c>
      <c r="CD197" s="63"/>
      <c r="CE197" s="63"/>
      <c r="CF197" s="63"/>
      <c r="CG197" s="66"/>
      <c r="CH197" s="63"/>
      <c r="CI197" s="63"/>
      <c r="CJ197" s="63"/>
      <c r="CK197" s="63"/>
      <c r="CL197" s="67">
        <f>(CC197-CB197)/CB197*100</f>
        <v>-97.279298495082017</v>
      </c>
      <c r="CM197" s="365">
        <v>6550.8140000000003</v>
      </c>
      <c r="CN197" s="365">
        <v>5677.442</v>
      </c>
      <c r="CO197" s="357">
        <f t="shared" si="165"/>
        <v>-13.332266799209997</v>
      </c>
    </row>
    <row r="198" spans="3:93" ht="15.75" hidden="1" customHeight="1" x14ac:dyDescent="0.25">
      <c r="C198" s="350" t="s">
        <v>653</v>
      </c>
      <c r="F198" s="352">
        <v>66596.259999999995</v>
      </c>
      <c r="G198" s="352">
        <v>77597.876999999993</v>
      </c>
      <c r="H198" s="353">
        <v>125833.4</v>
      </c>
      <c r="I198" s="353">
        <v>66514.036999999997</v>
      </c>
      <c r="J198" s="353">
        <v>68890.187000000005</v>
      </c>
      <c r="K198" s="367">
        <f t="shared" si="114"/>
        <v>3.5724038220684289</v>
      </c>
      <c r="L198" s="355">
        <f t="shared" si="166"/>
        <v>-0.86024267455856318</v>
      </c>
      <c r="M198" s="356">
        <v>11228</v>
      </c>
      <c r="N198" s="356">
        <v>24968.192999999999</v>
      </c>
      <c r="O198" s="357">
        <f>(N198-M198)/M198*100</f>
        <v>122.37435874599217</v>
      </c>
      <c r="P198" s="196">
        <f t="shared" si="116"/>
        <v>-11228</v>
      </c>
      <c r="Q198" s="196">
        <f t="shared" si="141"/>
        <v>0</v>
      </c>
      <c r="R198" s="201">
        <v>0</v>
      </c>
      <c r="S198" s="358">
        <v>53247.199999999997</v>
      </c>
      <c r="T198" s="358">
        <v>0</v>
      </c>
      <c r="U198" s="236">
        <v>-100</v>
      </c>
      <c r="V198" s="359">
        <f t="shared" si="117"/>
        <v>-42019.199999999997</v>
      </c>
      <c r="W198" s="62">
        <f t="shared" si="118"/>
        <v>0</v>
      </c>
      <c r="X198" s="188">
        <f>(W198-V198)/V198*100</f>
        <v>-100</v>
      </c>
      <c r="Y198" s="356"/>
      <c r="Z198" s="356">
        <v>11228</v>
      </c>
      <c r="AA198" s="357">
        <v>100</v>
      </c>
      <c r="AB198" s="63">
        <f t="shared" si="121"/>
        <v>11228</v>
      </c>
      <c r="AC198" s="63">
        <f t="shared" si="142"/>
        <v>0</v>
      </c>
      <c r="AD198" s="64">
        <f t="shared" si="162"/>
        <v>-100</v>
      </c>
      <c r="AE198" s="361">
        <v>4964</v>
      </c>
      <c r="AF198" s="65">
        <v>15862.692999999999</v>
      </c>
      <c r="AG198" s="65">
        <v>4141.5</v>
      </c>
      <c r="AH198" s="60">
        <f t="shared" si="124"/>
        <v>0</v>
      </c>
      <c r="AI198" s="63"/>
      <c r="AJ198" s="63"/>
      <c r="AK198" s="63"/>
      <c r="AL198" s="66"/>
      <c r="AM198" s="63"/>
      <c r="AN198" s="63"/>
      <c r="AO198" s="63"/>
      <c r="AP198" s="63"/>
      <c r="AQ198" s="67">
        <f>(AH198-AG198)/AG198*100</f>
        <v>-100</v>
      </c>
      <c r="AR198" s="356">
        <v>11228</v>
      </c>
      <c r="AS198" s="356">
        <v>24968.192999999999</v>
      </c>
      <c r="AT198" s="357">
        <f t="shared" si="163"/>
        <v>122.37435874599217</v>
      </c>
      <c r="AX198" s="364" t="s">
        <v>653</v>
      </c>
      <c r="BA198" s="352">
        <v>25474</v>
      </c>
      <c r="BB198" s="352">
        <v>41413.5</v>
      </c>
      <c r="BC198" s="352">
        <v>52901.434999999998</v>
      </c>
      <c r="BD198" s="352">
        <v>31022.5</v>
      </c>
      <c r="BE198" s="352">
        <v>19978.419999999998</v>
      </c>
      <c r="BF198" s="367">
        <f t="shared" si="127"/>
        <v>-35.600225642678708</v>
      </c>
      <c r="BG198" s="355">
        <f t="shared" si="167"/>
        <v>-7.4564224101474395</v>
      </c>
      <c r="BH198" s="365">
        <v>2719.6</v>
      </c>
      <c r="BI198" s="365">
        <v>37728</v>
      </c>
      <c r="BJ198" s="357">
        <f>(BI198-BH198)/BH198*100</f>
        <v>1287.2628327695252</v>
      </c>
      <c r="BK198" s="196">
        <f t="shared" si="129"/>
        <v>-2719.6</v>
      </c>
      <c r="BL198" s="196">
        <f t="shared" si="144"/>
        <v>0</v>
      </c>
      <c r="BM198" s="201">
        <v>0</v>
      </c>
      <c r="BN198" s="358">
        <v>24107.5</v>
      </c>
      <c r="BO198" s="358">
        <v>0</v>
      </c>
      <c r="BP198" s="236">
        <v>-100</v>
      </c>
      <c r="BQ198" s="359">
        <f t="shared" si="130"/>
        <v>-21387.9</v>
      </c>
      <c r="BR198" s="62">
        <f t="shared" si="131"/>
        <v>0</v>
      </c>
      <c r="BS198" s="188">
        <f>(BR198-BQ198)/BQ198*100</f>
        <v>-100</v>
      </c>
      <c r="BT198" s="365"/>
      <c r="BU198" s="365">
        <v>2719.6</v>
      </c>
      <c r="BV198" s="357">
        <v>100</v>
      </c>
      <c r="BW198" s="63">
        <f t="shared" si="134"/>
        <v>2719.6</v>
      </c>
      <c r="BX198" s="63">
        <f t="shared" si="145"/>
        <v>0</v>
      </c>
      <c r="BY198" s="64">
        <f t="shared" si="164"/>
        <v>-100</v>
      </c>
      <c r="BZ198" s="365">
        <v>1247</v>
      </c>
      <c r="CA198" s="65">
        <v>16481</v>
      </c>
      <c r="CB198" s="65">
        <v>20000</v>
      </c>
      <c r="CC198" s="60">
        <f t="shared" si="137"/>
        <v>0</v>
      </c>
      <c r="CD198" s="63"/>
      <c r="CE198" s="63"/>
      <c r="CF198" s="63"/>
      <c r="CG198" s="66"/>
      <c r="CH198" s="63"/>
      <c r="CI198" s="63"/>
      <c r="CJ198" s="63"/>
      <c r="CK198" s="63"/>
      <c r="CL198" s="67">
        <f>(CC198-CB198)/CB198*100</f>
        <v>-100</v>
      </c>
      <c r="CM198" s="365">
        <v>2719.6</v>
      </c>
      <c r="CN198" s="365">
        <v>37728</v>
      </c>
      <c r="CO198" s="357">
        <f t="shared" si="165"/>
        <v>1287.2628327695252</v>
      </c>
    </row>
    <row r="199" spans="3:93" ht="15.75" hidden="1" customHeight="1" x14ac:dyDescent="0.25">
      <c r="C199" s="350" t="s">
        <v>654</v>
      </c>
      <c r="F199" s="352">
        <v>233913</v>
      </c>
      <c r="G199" s="352">
        <v>20944.05</v>
      </c>
      <c r="H199" s="353">
        <v>27292</v>
      </c>
      <c r="I199" s="353">
        <v>97504</v>
      </c>
      <c r="J199" s="353">
        <v>160435</v>
      </c>
      <c r="K199" s="367">
        <f t="shared" si="114"/>
        <v>64.54196750902527</v>
      </c>
      <c r="L199" s="355">
        <f t="shared" si="166"/>
        <v>8.1546331559106449</v>
      </c>
      <c r="M199" s="356">
        <v>0</v>
      </c>
      <c r="N199" s="356">
        <v>0</v>
      </c>
      <c r="O199" s="357">
        <v>0</v>
      </c>
      <c r="P199" s="196">
        <f t="shared" si="116"/>
        <v>61234</v>
      </c>
      <c r="Q199" s="196">
        <f t="shared" si="141"/>
        <v>22505</v>
      </c>
      <c r="R199" s="201">
        <f>(Q199-P199)/P199*100</f>
        <v>-63.247542215109256</v>
      </c>
      <c r="S199" s="358">
        <v>0</v>
      </c>
      <c r="T199" s="358">
        <v>53559</v>
      </c>
      <c r="U199" s="236">
        <v>100</v>
      </c>
      <c r="V199" s="359">
        <f t="shared" si="117"/>
        <v>-8159</v>
      </c>
      <c r="W199" s="62">
        <f t="shared" si="118"/>
        <v>0</v>
      </c>
      <c r="X199" s="188">
        <f>(W199-V199)/V199*100</f>
        <v>-100</v>
      </c>
      <c r="Y199" s="356">
        <v>61234</v>
      </c>
      <c r="Z199" s="356">
        <v>106876</v>
      </c>
      <c r="AA199" s="357">
        <f>(Z199-Y199)/Y199*100</f>
        <v>74.53702191592906</v>
      </c>
      <c r="AB199" s="63">
        <f t="shared" si="121"/>
        <v>-8159</v>
      </c>
      <c r="AC199" s="63">
        <f t="shared" si="142"/>
        <v>0</v>
      </c>
      <c r="AD199" s="64">
        <f t="shared" si="162"/>
        <v>-100</v>
      </c>
      <c r="AE199" s="361">
        <v>0</v>
      </c>
      <c r="AF199" s="65">
        <v>0</v>
      </c>
      <c r="AG199" s="65">
        <v>0</v>
      </c>
      <c r="AH199" s="60">
        <f t="shared" si="124"/>
        <v>22505</v>
      </c>
      <c r="AI199" s="63"/>
      <c r="AJ199" s="63"/>
      <c r="AK199" s="63"/>
      <c r="AL199" s="66"/>
      <c r="AM199" s="63"/>
      <c r="AN199" s="63"/>
      <c r="AO199" s="63"/>
      <c r="AP199" s="63"/>
      <c r="AQ199" s="67">
        <v>100</v>
      </c>
      <c r="AR199" s="356">
        <v>53075</v>
      </c>
      <c r="AS199" s="356">
        <v>22505</v>
      </c>
      <c r="AT199" s="357">
        <f t="shared" si="163"/>
        <v>-57.597739048516253</v>
      </c>
      <c r="AX199" s="364" t="s">
        <v>654</v>
      </c>
      <c r="BA199" s="352">
        <v>122261</v>
      </c>
      <c r="BB199" s="352">
        <v>23216.17</v>
      </c>
      <c r="BC199" s="352">
        <v>25274.21</v>
      </c>
      <c r="BD199" s="352">
        <v>23881.62</v>
      </c>
      <c r="BE199" s="352">
        <v>35004</v>
      </c>
      <c r="BF199" s="367">
        <f t="shared" si="127"/>
        <v>46.572971180347068</v>
      </c>
      <c r="BG199" s="355">
        <f t="shared" si="167"/>
        <v>-21.910387610184472</v>
      </c>
      <c r="BH199" s="365">
        <v>0</v>
      </c>
      <c r="BI199" s="365">
        <v>0</v>
      </c>
      <c r="BJ199" s="357">
        <v>0</v>
      </c>
      <c r="BK199" s="196">
        <f t="shared" si="129"/>
        <v>14263.2</v>
      </c>
      <c r="BL199" s="196">
        <f t="shared" si="144"/>
        <v>23320</v>
      </c>
      <c r="BM199" s="201">
        <f>(BL199-BK199)/BK199*100</f>
        <v>63.497672331594593</v>
      </c>
      <c r="BN199" s="358">
        <v>0</v>
      </c>
      <c r="BO199" s="358">
        <v>11685.599999999999</v>
      </c>
      <c r="BP199" s="236">
        <v>100</v>
      </c>
      <c r="BQ199" s="359">
        <f t="shared" si="130"/>
        <v>-2683.2000000000007</v>
      </c>
      <c r="BR199" s="62">
        <f t="shared" si="131"/>
        <v>0</v>
      </c>
      <c r="BS199" s="188">
        <f>(BR199-BQ199)/BQ199*100</f>
        <v>-100</v>
      </c>
      <c r="BT199" s="365">
        <v>14263.2</v>
      </c>
      <c r="BU199" s="365">
        <v>23318.400000000001</v>
      </c>
      <c r="BV199" s="357">
        <f>(BU199-BT199)/BT199*100</f>
        <v>63.486454652532402</v>
      </c>
      <c r="BW199" s="63">
        <f t="shared" si="134"/>
        <v>-2683.2000000000007</v>
      </c>
      <c r="BX199" s="63">
        <f t="shared" si="145"/>
        <v>0</v>
      </c>
      <c r="BY199" s="64">
        <f t="shared" si="164"/>
        <v>-100</v>
      </c>
      <c r="BZ199" s="365">
        <v>0</v>
      </c>
      <c r="CA199" s="65">
        <v>0</v>
      </c>
      <c r="CB199" s="65">
        <v>0</v>
      </c>
      <c r="CC199" s="60">
        <f t="shared" si="137"/>
        <v>23320</v>
      </c>
      <c r="CD199" s="63"/>
      <c r="CE199" s="63"/>
      <c r="CF199" s="63"/>
      <c r="CG199" s="66"/>
      <c r="CH199" s="63"/>
      <c r="CI199" s="63"/>
      <c r="CJ199" s="63"/>
      <c r="CK199" s="63"/>
      <c r="CL199" s="67">
        <v>100</v>
      </c>
      <c r="CM199" s="365">
        <v>11580</v>
      </c>
      <c r="CN199" s="365">
        <v>23320</v>
      </c>
      <c r="CO199" s="357">
        <f t="shared" si="165"/>
        <v>101.38169257340242</v>
      </c>
    </row>
    <row r="200" spans="3:93" ht="15.75" hidden="1" customHeight="1" x14ac:dyDescent="0.25">
      <c r="C200" s="350" t="s">
        <v>655</v>
      </c>
      <c r="F200" s="361">
        <v>10468</v>
      </c>
      <c r="G200" s="361">
        <v>7835</v>
      </c>
      <c r="H200" s="353">
        <v>23098.02</v>
      </c>
      <c r="I200" s="353">
        <v>19515</v>
      </c>
      <c r="J200" s="353">
        <v>92072.2</v>
      </c>
      <c r="K200" s="367">
        <f t="shared" si="114"/>
        <v>371.80220343325647</v>
      </c>
      <c r="L200" s="355">
        <f t="shared" si="166"/>
        <v>69.233336485660942</v>
      </c>
      <c r="M200" s="356">
        <v>6381</v>
      </c>
      <c r="N200" s="356">
        <v>22466</v>
      </c>
      <c r="O200" s="357">
        <f>(N200-M200)/M200*100</f>
        <v>252.07647704121609</v>
      </c>
      <c r="P200" s="196">
        <f t="shared" si="116"/>
        <v>-6381</v>
      </c>
      <c r="Q200" s="196">
        <f t="shared" si="141"/>
        <v>0</v>
      </c>
      <c r="R200" s="201">
        <v>100</v>
      </c>
      <c r="S200" s="358">
        <v>19515</v>
      </c>
      <c r="T200" s="358">
        <v>20382.300000000003</v>
      </c>
      <c r="U200" s="236">
        <v>4.4442736356648878</v>
      </c>
      <c r="V200" s="359">
        <f t="shared" si="117"/>
        <v>-13134</v>
      </c>
      <c r="W200" s="62">
        <f t="shared" si="118"/>
        <v>0</v>
      </c>
      <c r="X200" s="188">
        <v>100</v>
      </c>
      <c r="Y200" s="356"/>
      <c r="Z200" s="356">
        <v>32031</v>
      </c>
      <c r="AA200" s="357">
        <v>100</v>
      </c>
      <c r="AB200" s="63">
        <f t="shared" si="121"/>
        <v>6381</v>
      </c>
      <c r="AC200" s="63">
        <f t="shared" si="142"/>
        <v>0</v>
      </c>
      <c r="AD200" s="64">
        <f t="shared" si="162"/>
        <v>-100</v>
      </c>
      <c r="AE200" s="369">
        <v>0</v>
      </c>
      <c r="AF200" s="65">
        <v>22466</v>
      </c>
      <c r="AG200" s="65">
        <v>0</v>
      </c>
      <c r="AH200" s="60">
        <f t="shared" si="124"/>
        <v>0</v>
      </c>
      <c r="AI200" s="63"/>
      <c r="AJ200" s="63"/>
      <c r="AK200" s="63"/>
      <c r="AL200" s="66"/>
      <c r="AM200" s="63"/>
      <c r="AN200" s="63"/>
      <c r="AO200" s="63"/>
      <c r="AP200" s="63"/>
      <c r="AQ200" s="67">
        <v>0</v>
      </c>
      <c r="AR200" s="356">
        <v>6381</v>
      </c>
      <c r="AS200" s="356">
        <v>22466</v>
      </c>
      <c r="AT200" s="357">
        <f t="shared" si="163"/>
        <v>252.07647704121609</v>
      </c>
      <c r="AX200" s="364" t="s">
        <v>655</v>
      </c>
      <c r="BA200" s="352">
        <v>1958</v>
      </c>
      <c r="BB200" s="352">
        <v>1557.25</v>
      </c>
      <c r="BC200" s="352">
        <v>3397.4</v>
      </c>
      <c r="BD200" s="352">
        <v>2937.1</v>
      </c>
      <c r="BE200" s="352">
        <v>27390.31</v>
      </c>
      <c r="BF200" s="367">
        <f t="shared" si="127"/>
        <v>832.56307241837192</v>
      </c>
      <c r="BG200" s="355">
        <f t="shared" si="167"/>
        <v>80.597981248034387</v>
      </c>
      <c r="BH200" s="365">
        <v>757.9</v>
      </c>
      <c r="BI200" s="365">
        <v>571</v>
      </c>
      <c r="BJ200" s="357">
        <f>(BI200-BH200)/BH200*100</f>
        <v>-24.660245414962397</v>
      </c>
      <c r="BK200" s="196">
        <f t="shared" si="129"/>
        <v>-757.9</v>
      </c>
      <c r="BL200" s="196">
        <f t="shared" si="144"/>
        <v>0</v>
      </c>
      <c r="BM200" s="201">
        <v>100</v>
      </c>
      <c r="BN200" s="358">
        <v>2937.1</v>
      </c>
      <c r="BO200" s="358">
        <v>19359</v>
      </c>
      <c r="BP200" s="236">
        <v>559.1195396819993</v>
      </c>
      <c r="BQ200" s="359">
        <f t="shared" si="130"/>
        <v>-2179.1999999999998</v>
      </c>
      <c r="BR200" s="62">
        <f t="shared" si="131"/>
        <v>0</v>
      </c>
      <c r="BS200" s="188">
        <v>100</v>
      </c>
      <c r="BT200" s="365"/>
      <c r="BU200" s="365">
        <v>3506.9</v>
      </c>
      <c r="BV200" s="357">
        <v>100</v>
      </c>
      <c r="BW200" s="63">
        <f t="shared" si="134"/>
        <v>757.9</v>
      </c>
      <c r="BX200" s="63">
        <f t="shared" si="145"/>
        <v>0</v>
      </c>
      <c r="BY200" s="64">
        <f t="shared" si="164"/>
        <v>-100</v>
      </c>
      <c r="BZ200" s="365">
        <v>0</v>
      </c>
      <c r="CA200" s="65">
        <v>571</v>
      </c>
      <c r="CB200" s="65">
        <v>0</v>
      </c>
      <c r="CC200" s="60">
        <f t="shared" si="137"/>
        <v>0</v>
      </c>
      <c r="CD200" s="63"/>
      <c r="CE200" s="63"/>
      <c r="CF200" s="63"/>
      <c r="CG200" s="66"/>
      <c r="CH200" s="63"/>
      <c r="CI200" s="63"/>
      <c r="CJ200" s="63"/>
      <c r="CK200" s="63"/>
      <c r="CL200" s="67">
        <v>0</v>
      </c>
      <c r="CM200" s="365">
        <v>757.9</v>
      </c>
      <c r="CN200" s="365">
        <v>571</v>
      </c>
      <c r="CO200" s="357">
        <f t="shared" si="165"/>
        <v>-24.660245414962397</v>
      </c>
    </row>
    <row r="201" spans="3:93" ht="15.75" hidden="1" customHeight="1" x14ac:dyDescent="0.25">
      <c r="C201" s="350" t="s">
        <v>656</v>
      </c>
      <c r="F201" s="352">
        <v>5024.6279999999997</v>
      </c>
      <c r="G201" s="352">
        <v>56765.188000000002</v>
      </c>
      <c r="H201" s="353">
        <v>27891.200000000001</v>
      </c>
      <c r="I201" s="353">
        <v>64891.35</v>
      </c>
      <c r="J201" s="353">
        <v>105467.66</v>
      </c>
      <c r="K201" s="367">
        <f t="shared" si="114"/>
        <v>62.529612960741311</v>
      </c>
      <c r="L201" s="355">
        <f t="shared" si="166"/>
        <v>86.300299099650459</v>
      </c>
      <c r="M201" s="356">
        <v>9839.2000000000007</v>
      </c>
      <c r="N201" s="356">
        <v>21640.03</v>
      </c>
      <c r="O201" s="357">
        <f>(N201-M201)/M201*100</f>
        <v>119.93688511261075</v>
      </c>
      <c r="P201" s="196">
        <f t="shared" si="116"/>
        <v>-9839.2000000000007</v>
      </c>
      <c r="Q201" s="196">
        <f t="shared" si="141"/>
        <v>0</v>
      </c>
      <c r="R201" s="201">
        <v>100</v>
      </c>
      <c r="S201" s="358">
        <v>18250.61</v>
      </c>
      <c r="T201" s="358">
        <v>24878.739999999994</v>
      </c>
      <c r="U201" s="236">
        <v>36.31730665440768</v>
      </c>
      <c r="V201" s="359">
        <f t="shared" si="117"/>
        <v>-8411.41</v>
      </c>
      <c r="W201" s="62">
        <f t="shared" si="118"/>
        <v>0</v>
      </c>
      <c r="X201" s="188">
        <f>(W201-V201)/V201*100</f>
        <v>-100</v>
      </c>
      <c r="Y201" s="356"/>
      <c r="Z201" s="356">
        <v>46415.02</v>
      </c>
      <c r="AA201" s="357">
        <v>100</v>
      </c>
      <c r="AB201" s="63">
        <f t="shared" si="121"/>
        <v>9839.2000000000007</v>
      </c>
      <c r="AC201" s="63">
        <f t="shared" si="142"/>
        <v>0</v>
      </c>
      <c r="AD201" s="64">
        <f t="shared" si="162"/>
        <v>-100</v>
      </c>
      <c r="AE201" s="361">
        <v>4850.8500000000004</v>
      </c>
      <c r="AF201" s="65">
        <v>80.299999999999272</v>
      </c>
      <c r="AG201" s="65">
        <v>16708.879999999997</v>
      </c>
      <c r="AH201" s="60">
        <f t="shared" si="124"/>
        <v>0</v>
      </c>
      <c r="AI201" s="63"/>
      <c r="AJ201" s="63"/>
      <c r="AK201" s="63"/>
      <c r="AL201" s="66"/>
      <c r="AM201" s="63"/>
      <c r="AN201" s="63"/>
      <c r="AO201" s="63"/>
      <c r="AP201" s="63"/>
      <c r="AQ201" s="67">
        <f>(AH201-AG201)/AG201*100</f>
        <v>-100</v>
      </c>
      <c r="AR201" s="356">
        <v>9839.2000000000007</v>
      </c>
      <c r="AS201" s="356">
        <v>21640.03</v>
      </c>
      <c r="AT201" s="357">
        <f t="shared" si="163"/>
        <v>119.93688511261075</v>
      </c>
      <c r="AX201" s="364" t="s">
        <v>656</v>
      </c>
      <c r="BA201" s="352">
        <v>6479</v>
      </c>
      <c r="BB201" s="352">
        <v>9977.27</v>
      </c>
      <c r="BC201" s="352">
        <v>3884.57</v>
      </c>
      <c r="BD201" s="352">
        <v>38780.75</v>
      </c>
      <c r="BE201" s="352">
        <v>52172.65</v>
      </c>
      <c r="BF201" s="367">
        <f t="shared" si="127"/>
        <v>34.532338853683854</v>
      </c>
      <c r="BG201" s="355">
        <f t="shared" si="167"/>
        <v>73.839086500836203</v>
      </c>
      <c r="BH201" s="365">
        <v>11550</v>
      </c>
      <c r="BI201" s="365">
        <v>11802.25</v>
      </c>
      <c r="BJ201" s="357">
        <f>(BI201-BH201)/BH201*100</f>
        <v>2.1839826839826841</v>
      </c>
      <c r="BK201" s="196">
        <f t="shared" si="129"/>
        <v>-11550</v>
      </c>
      <c r="BL201" s="196">
        <f t="shared" si="144"/>
        <v>0</v>
      </c>
      <c r="BM201" s="201">
        <v>100</v>
      </c>
      <c r="BN201" s="358">
        <v>3755</v>
      </c>
      <c r="BO201" s="358">
        <v>9951.6000000000022</v>
      </c>
      <c r="BP201" s="236">
        <v>165.02263648468713</v>
      </c>
      <c r="BQ201" s="359">
        <f t="shared" si="130"/>
        <v>7795</v>
      </c>
      <c r="BR201" s="62">
        <f t="shared" si="131"/>
        <v>0</v>
      </c>
      <c r="BS201" s="188">
        <f>(BR201-BQ201)/BQ201*100</f>
        <v>-100</v>
      </c>
      <c r="BT201" s="365"/>
      <c r="BU201" s="365">
        <v>27117.56</v>
      </c>
      <c r="BV201" s="357">
        <v>100</v>
      </c>
      <c r="BW201" s="63">
        <f t="shared" si="134"/>
        <v>11550</v>
      </c>
      <c r="BX201" s="63">
        <f t="shared" si="145"/>
        <v>0</v>
      </c>
      <c r="BY201" s="64">
        <f t="shared" si="164"/>
        <v>-100</v>
      </c>
      <c r="BZ201" s="365">
        <v>4238.5200000000004</v>
      </c>
      <c r="CA201" s="65">
        <v>0.1999999999998181</v>
      </c>
      <c r="CB201" s="65">
        <v>7563.5299999999988</v>
      </c>
      <c r="CC201" s="60">
        <f t="shared" si="137"/>
        <v>0</v>
      </c>
      <c r="CD201" s="63"/>
      <c r="CE201" s="63"/>
      <c r="CF201" s="63"/>
      <c r="CG201" s="66"/>
      <c r="CH201" s="63"/>
      <c r="CI201" s="63"/>
      <c r="CJ201" s="63"/>
      <c r="CK201" s="63"/>
      <c r="CL201" s="67">
        <f>(CC201-CB201)/CB201*100</f>
        <v>-100</v>
      </c>
      <c r="CM201" s="365">
        <v>11550</v>
      </c>
      <c r="CN201" s="365">
        <v>11802.25</v>
      </c>
      <c r="CO201" s="357">
        <f t="shared" si="165"/>
        <v>2.1839826839826841</v>
      </c>
    </row>
    <row r="202" spans="3:93" ht="15.75" hidden="1" customHeight="1" x14ac:dyDescent="0.25">
      <c r="C202" s="350" t="s">
        <v>657</v>
      </c>
      <c r="F202" s="352">
        <v>20496</v>
      </c>
      <c r="G202" s="352">
        <v>3538.7249999999999</v>
      </c>
      <c r="H202" s="353">
        <v>2816.5</v>
      </c>
      <c r="I202" s="353">
        <v>29167.956999999999</v>
      </c>
      <c r="J202" s="353">
        <v>66970.009999999995</v>
      </c>
      <c r="K202" s="367">
        <f t="shared" si="114"/>
        <v>129.6013052953966</v>
      </c>
      <c r="L202" s="355">
        <f t="shared" si="166"/>
        <v>56.47615646231813</v>
      </c>
      <c r="M202" s="356">
        <v>7776.95</v>
      </c>
      <c r="N202" s="356">
        <v>18351.75</v>
      </c>
      <c r="O202" s="357">
        <f>(N202-M202)/M202*100</f>
        <v>135.97618603694249</v>
      </c>
      <c r="P202" s="196">
        <f t="shared" si="116"/>
        <v>-6136.223</v>
      </c>
      <c r="Q202" s="196">
        <f t="shared" si="141"/>
        <v>2261.2999999999993</v>
      </c>
      <c r="R202" s="201">
        <f>(Q202-P202)/P202*100</f>
        <v>-136.8516594002532</v>
      </c>
      <c r="S202" s="358">
        <v>18051</v>
      </c>
      <c r="T202" s="358">
        <v>19358.600000000002</v>
      </c>
      <c r="U202" s="236">
        <v>7.2439200044319003</v>
      </c>
      <c r="V202" s="359">
        <f t="shared" si="117"/>
        <v>-11914.776999999998</v>
      </c>
      <c r="W202" s="62">
        <f t="shared" si="118"/>
        <v>0</v>
      </c>
      <c r="X202" s="188">
        <f>(W202-V202)/V202*100</f>
        <v>-100</v>
      </c>
      <c r="Y202" s="356">
        <v>1640.7270000000001</v>
      </c>
      <c r="Z202" s="356">
        <v>31036.45</v>
      </c>
      <c r="AA202" s="357">
        <f>(Z202-Y202)/Y202*100</f>
        <v>1791.6279185994988</v>
      </c>
      <c r="AB202" s="63">
        <f t="shared" si="121"/>
        <v>6136.223</v>
      </c>
      <c r="AC202" s="63">
        <f t="shared" si="142"/>
        <v>0</v>
      </c>
      <c r="AD202" s="64">
        <f t="shared" si="162"/>
        <v>-100</v>
      </c>
      <c r="AE202" s="361">
        <v>5561.95</v>
      </c>
      <c r="AF202" s="65">
        <v>2512.8000000000002</v>
      </c>
      <c r="AG202" s="65">
        <v>10277</v>
      </c>
      <c r="AH202" s="60">
        <f t="shared" si="124"/>
        <v>2261.2999999999993</v>
      </c>
      <c r="AI202" s="63"/>
      <c r="AJ202" s="63"/>
      <c r="AK202" s="63"/>
      <c r="AL202" s="66"/>
      <c r="AM202" s="63"/>
      <c r="AN202" s="63"/>
      <c r="AO202" s="63"/>
      <c r="AP202" s="63"/>
      <c r="AQ202" s="67">
        <f>(AH202-AG202)/AG202*100</f>
        <v>-77.996497032207841</v>
      </c>
      <c r="AR202" s="356">
        <v>7776.95</v>
      </c>
      <c r="AS202" s="356">
        <v>20613.05</v>
      </c>
      <c r="AT202" s="357">
        <f t="shared" si="163"/>
        <v>165.05313779823709</v>
      </c>
      <c r="AX202" s="364" t="s">
        <v>657</v>
      </c>
      <c r="BA202" s="352">
        <v>885</v>
      </c>
      <c r="BB202" s="352">
        <v>4013</v>
      </c>
      <c r="BC202" s="352">
        <v>43</v>
      </c>
      <c r="BD202" s="352">
        <v>2795.65</v>
      </c>
      <c r="BE202" s="352">
        <v>1016.587</v>
      </c>
      <c r="BF202" s="367">
        <f t="shared" si="127"/>
        <v>-63.636828644501279</v>
      </c>
      <c r="BG202" s="355">
        <f t="shared" si="167"/>
        <v>-0.83883507105583988</v>
      </c>
      <c r="BH202" s="365">
        <v>83.134</v>
      </c>
      <c r="BI202" s="365">
        <v>205.595</v>
      </c>
      <c r="BJ202" s="357">
        <f>(BI202-BH202)/BH202*100</f>
        <v>147.30555488729041</v>
      </c>
      <c r="BK202" s="196">
        <f t="shared" si="129"/>
        <v>-33.433999999999997</v>
      </c>
      <c r="BL202" s="196">
        <f t="shared" si="144"/>
        <v>22.199999999999989</v>
      </c>
      <c r="BM202" s="201">
        <f>(BL202-BK202)/BK202*100</f>
        <v>-166.39947358975891</v>
      </c>
      <c r="BN202" s="358">
        <v>2294.5</v>
      </c>
      <c r="BO202" s="358">
        <v>208.90000000000003</v>
      </c>
      <c r="BP202" s="236">
        <v>-90.895619960775761</v>
      </c>
      <c r="BQ202" s="359">
        <f t="shared" si="130"/>
        <v>-2261.0659999999998</v>
      </c>
      <c r="BR202" s="62">
        <f t="shared" si="131"/>
        <v>0</v>
      </c>
      <c r="BS202" s="188">
        <f>(BR202-BQ202)/BQ202*100</f>
        <v>-100</v>
      </c>
      <c r="BT202" s="365">
        <v>49.7</v>
      </c>
      <c r="BU202" s="365">
        <v>254.05199999999999</v>
      </c>
      <c r="BV202" s="357">
        <f>(BU202-BT202)/BT202*100</f>
        <v>411.17102615694154</v>
      </c>
      <c r="BW202" s="63">
        <f t="shared" si="134"/>
        <v>33.433999999999997</v>
      </c>
      <c r="BX202" s="63">
        <f t="shared" si="145"/>
        <v>0</v>
      </c>
      <c r="BY202" s="64">
        <f t="shared" si="164"/>
        <v>-100</v>
      </c>
      <c r="BZ202" s="365">
        <v>66.594999999999999</v>
      </c>
      <c r="CA202" s="65">
        <v>40.5</v>
      </c>
      <c r="CB202" s="65">
        <v>98.5</v>
      </c>
      <c r="CC202" s="60">
        <f t="shared" si="137"/>
        <v>22.199999999999989</v>
      </c>
      <c r="CD202" s="63"/>
      <c r="CE202" s="63"/>
      <c r="CF202" s="63"/>
      <c r="CG202" s="66"/>
      <c r="CH202" s="63"/>
      <c r="CI202" s="63"/>
      <c r="CJ202" s="63"/>
      <c r="CK202" s="63"/>
      <c r="CL202" s="67">
        <f>(CC202-CB202)/CB202*100</f>
        <v>-77.46192893401016</v>
      </c>
      <c r="CM202" s="365">
        <v>83.134</v>
      </c>
      <c r="CN202" s="365">
        <v>227.79499999999999</v>
      </c>
      <c r="CO202" s="357">
        <f t="shared" si="165"/>
        <v>174.00943055789449</v>
      </c>
    </row>
    <row r="203" spans="3:93" ht="15.75" hidden="1" customHeight="1" x14ac:dyDescent="0.25">
      <c r="C203" s="350" t="s">
        <v>658</v>
      </c>
      <c r="F203" s="361">
        <v>8190</v>
      </c>
      <c r="G203" s="361">
        <v>3710</v>
      </c>
      <c r="H203" s="353">
        <v>19755.45</v>
      </c>
      <c r="I203" s="353">
        <v>71318.679999999993</v>
      </c>
      <c r="J203" s="353">
        <v>46660.89</v>
      </c>
      <c r="K203" s="367">
        <f t="shared" si="114"/>
        <v>-34.574097557610429</v>
      </c>
      <c r="L203" s="355">
        <f t="shared" si="166"/>
        <v>90.334169725951114</v>
      </c>
      <c r="M203" s="356">
        <v>0</v>
      </c>
      <c r="N203" s="356">
        <v>0</v>
      </c>
      <c r="O203" s="357">
        <v>0</v>
      </c>
      <c r="P203" s="196">
        <f t="shared" si="116"/>
        <v>12154</v>
      </c>
      <c r="Q203" s="196">
        <f t="shared" si="141"/>
        <v>18611.3</v>
      </c>
      <c r="R203" s="201">
        <f>(Q203-P203)/P203*100</f>
        <v>53.129011025176887</v>
      </c>
      <c r="S203" s="358">
        <v>978.28000000000065</v>
      </c>
      <c r="T203" s="358">
        <v>0</v>
      </c>
      <c r="U203" s="236">
        <v>-100</v>
      </c>
      <c r="V203" s="359">
        <f t="shared" si="117"/>
        <v>24643.61</v>
      </c>
      <c r="W203" s="62">
        <f t="shared" si="118"/>
        <v>0</v>
      </c>
      <c r="X203" s="188">
        <f>(W203-V203)/V203*100</f>
        <v>-100</v>
      </c>
      <c r="Y203" s="356">
        <v>12154</v>
      </c>
      <c r="Z203" s="356">
        <v>37775.89</v>
      </c>
      <c r="AA203" s="357">
        <f>(Z203-Y203)/Y203*100</f>
        <v>210.81035050189237</v>
      </c>
      <c r="AB203" s="63">
        <f t="shared" si="121"/>
        <v>25621.89</v>
      </c>
      <c r="AC203" s="63">
        <f t="shared" si="142"/>
        <v>0</v>
      </c>
      <c r="AD203" s="64">
        <f t="shared" si="162"/>
        <v>-100</v>
      </c>
      <c r="AE203" s="361">
        <v>0</v>
      </c>
      <c r="AF203" s="65">
        <v>0</v>
      </c>
      <c r="AG203" s="65">
        <v>0</v>
      </c>
      <c r="AH203" s="60">
        <f t="shared" si="124"/>
        <v>18611.3</v>
      </c>
      <c r="AI203" s="63"/>
      <c r="AJ203" s="63"/>
      <c r="AK203" s="63"/>
      <c r="AL203" s="66"/>
      <c r="AM203" s="63"/>
      <c r="AN203" s="63"/>
      <c r="AO203" s="63"/>
      <c r="AP203" s="63"/>
      <c r="AQ203" s="67">
        <v>100</v>
      </c>
      <c r="AR203" s="356">
        <v>37775.89</v>
      </c>
      <c r="AS203" s="356">
        <v>18611.3</v>
      </c>
      <c r="AT203" s="357">
        <f t="shared" si="163"/>
        <v>-50.732332183305274</v>
      </c>
      <c r="AX203" s="364" t="s">
        <v>658</v>
      </c>
      <c r="BA203" s="352">
        <v>16800</v>
      </c>
      <c r="BB203" s="352">
        <v>1247</v>
      </c>
      <c r="BC203" s="352">
        <v>6230</v>
      </c>
      <c r="BD203" s="352">
        <v>18575.66</v>
      </c>
      <c r="BE203" s="352">
        <v>11172</v>
      </c>
      <c r="BF203" s="367">
        <f t="shared" si="127"/>
        <v>-39.856780324359939</v>
      </c>
      <c r="BG203" s="355">
        <f t="shared" si="167"/>
        <v>20.745821069431486</v>
      </c>
      <c r="BH203" s="365">
        <v>0</v>
      </c>
      <c r="BI203" s="365">
        <v>0</v>
      </c>
      <c r="BJ203" s="357">
        <v>0</v>
      </c>
      <c r="BK203" s="196">
        <f t="shared" si="129"/>
        <v>3600</v>
      </c>
      <c r="BL203" s="196">
        <f t="shared" si="144"/>
        <v>20940.7</v>
      </c>
      <c r="BM203" s="201">
        <f>(BL203-BK203)/BK203*100</f>
        <v>481.68611111111119</v>
      </c>
      <c r="BN203" s="358">
        <v>60.659999999999854</v>
      </c>
      <c r="BO203" s="358">
        <v>0</v>
      </c>
      <c r="BP203" s="236">
        <v>-100</v>
      </c>
      <c r="BQ203" s="359">
        <f t="shared" si="130"/>
        <v>5839.34</v>
      </c>
      <c r="BR203" s="62">
        <f t="shared" si="131"/>
        <v>0</v>
      </c>
      <c r="BS203" s="188">
        <f>(BR203-BQ203)/BQ203*100</f>
        <v>-100</v>
      </c>
      <c r="BT203" s="365">
        <v>3600</v>
      </c>
      <c r="BU203" s="365">
        <v>9500</v>
      </c>
      <c r="BV203" s="357">
        <f>(BU203-BT203)/BT203*100</f>
        <v>163.88888888888889</v>
      </c>
      <c r="BW203" s="63">
        <f t="shared" si="134"/>
        <v>5900</v>
      </c>
      <c r="BX203" s="63">
        <f t="shared" si="145"/>
        <v>0</v>
      </c>
      <c r="BY203" s="64">
        <f t="shared" si="164"/>
        <v>-100</v>
      </c>
      <c r="BZ203" s="365">
        <v>0</v>
      </c>
      <c r="CA203" s="65">
        <v>0</v>
      </c>
      <c r="CB203" s="65">
        <v>0</v>
      </c>
      <c r="CC203" s="60">
        <f t="shared" si="137"/>
        <v>20940.7</v>
      </c>
      <c r="CD203" s="63"/>
      <c r="CE203" s="63"/>
      <c r="CF203" s="63"/>
      <c r="CG203" s="66"/>
      <c r="CH203" s="63"/>
      <c r="CI203" s="63"/>
      <c r="CJ203" s="63"/>
      <c r="CK203" s="63"/>
      <c r="CL203" s="67">
        <v>100</v>
      </c>
      <c r="CM203" s="365">
        <v>9500</v>
      </c>
      <c r="CN203" s="365">
        <v>20940.7</v>
      </c>
      <c r="CO203" s="357">
        <f t="shared" si="165"/>
        <v>120.42842105263159</v>
      </c>
    </row>
    <row r="204" spans="3:93" ht="15.75" hidden="1" customHeight="1" x14ac:dyDescent="0.25">
      <c r="C204" s="350" t="s">
        <v>659</v>
      </c>
      <c r="F204" s="361">
        <v>86785.762000000002</v>
      </c>
      <c r="G204" s="361">
        <v>117049.64</v>
      </c>
      <c r="H204" s="353">
        <v>228013.08</v>
      </c>
      <c r="I204" s="353">
        <v>26631.7</v>
      </c>
      <c r="J204" s="353">
        <v>959492.47</v>
      </c>
      <c r="K204" s="367">
        <f t="shared" si="114"/>
        <v>3502.8209614857483</v>
      </c>
      <c r="L204" s="355">
        <f t="shared" si="166"/>
        <v>39.450956904160591</v>
      </c>
      <c r="M204" s="356">
        <v>212583.7</v>
      </c>
      <c r="N204" s="356">
        <v>15722.375</v>
      </c>
      <c r="O204" s="357">
        <f t="shared" ref="O204:O213" si="168">(N204-M204)/M204*100</f>
        <v>-92.60414838955198</v>
      </c>
      <c r="P204" s="196">
        <f t="shared" si="116"/>
        <v>-212583.7</v>
      </c>
      <c r="Q204" s="196">
        <f t="shared" si="141"/>
        <v>0</v>
      </c>
      <c r="R204" s="201">
        <v>100</v>
      </c>
      <c r="S204" s="358">
        <v>23273.7</v>
      </c>
      <c r="T204" s="358">
        <v>342423.19000000018</v>
      </c>
      <c r="U204" s="236">
        <v>1371.288149284386</v>
      </c>
      <c r="V204" s="359">
        <f t="shared" si="117"/>
        <v>242205</v>
      </c>
      <c r="W204" s="62">
        <f t="shared" si="118"/>
        <v>0</v>
      </c>
      <c r="X204" s="188">
        <f>(W204-V204)/V204*100</f>
        <v>-100</v>
      </c>
      <c r="Y204" s="356"/>
      <c r="Z204" s="356">
        <v>526242.72</v>
      </c>
      <c r="AA204" s="357">
        <v>100</v>
      </c>
      <c r="AB204" s="63">
        <f t="shared" si="121"/>
        <v>265478.7</v>
      </c>
      <c r="AC204" s="63">
        <f t="shared" si="142"/>
        <v>0</v>
      </c>
      <c r="AD204" s="64">
        <f t="shared" si="162"/>
        <v>-100</v>
      </c>
      <c r="AE204" s="369">
        <v>0</v>
      </c>
      <c r="AF204" s="65">
        <v>15722.375</v>
      </c>
      <c r="AG204" s="65">
        <v>0</v>
      </c>
      <c r="AH204" s="60">
        <f t="shared" si="124"/>
        <v>0</v>
      </c>
      <c r="AI204" s="63"/>
      <c r="AJ204" s="63"/>
      <c r="AK204" s="63"/>
      <c r="AL204" s="66"/>
      <c r="AM204" s="63"/>
      <c r="AN204" s="63"/>
      <c r="AO204" s="63"/>
      <c r="AP204" s="63"/>
      <c r="AQ204" s="67">
        <v>0</v>
      </c>
      <c r="AR204" s="356">
        <v>265478.7</v>
      </c>
      <c r="AS204" s="356">
        <v>15722.375</v>
      </c>
      <c r="AT204" s="357">
        <f t="shared" si="163"/>
        <v>-94.077726386335328</v>
      </c>
      <c r="AX204" s="364" t="s">
        <v>659</v>
      </c>
      <c r="BA204" s="352">
        <v>18476</v>
      </c>
      <c r="BB204" s="352">
        <v>50705.9</v>
      </c>
      <c r="BC204" s="352">
        <v>260556.23199999999</v>
      </c>
      <c r="BD204" s="352">
        <v>13786</v>
      </c>
      <c r="BE204" s="352">
        <v>1433665.68</v>
      </c>
      <c r="BF204" s="367">
        <f t="shared" si="127"/>
        <v>10299.431887422021</v>
      </c>
      <c r="BG204" s="355">
        <f t="shared" si="167"/>
        <v>109.60708820308906</v>
      </c>
      <c r="BH204" s="365">
        <v>298685.28000000003</v>
      </c>
      <c r="BI204" s="365">
        <v>2781</v>
      </c>
      <c r="BJ204" s="357">
        <f t="shared" ref="BJ204:BJ213" si="169">(BI204-BH204)/BH204*100</f>
        <v>-99.068919633401421</v>
      </c>
      <c r="BK204" s="196">
        <f t="shared" si="129"/>
        <v>-298685.28000000003</v>
      </c>
      <c r="BL204" s="196">
        <f t="shared" si="144"/>
        <v>0</v>
      </c>
      <c r="BM204" s="201">
        <v>100</v>
      </c>
      <c r="BN204" s="358">
        <v>8436</v>
      </c>
      <c r="BO204" s="358">
        <v>512886</v>
      </c>
      <c r="BP204" s="236">
        <v>5979.72972972973</v>
      </c>
      <c r="BQ204" s="359">
        <f t="shared" si="130"/>
        <v>356755.67999999993</v>
      </c>
      <c r="BR204" s="62">
        <f t="shared" si="131"/>
        <v>0</v>
      </c>
      <c r="BS204" s="188">
        <f>(BR204-BQ204)/BQ204*100</f>
        <v>-100</v>
      </c>
      <c r="BT204" s="365"/>
      <c r="BU204" s="365">
        <v>775843.68</v>
      </c>
      <c r="BV204" s="357">
        <v>100</v>
      </c>
      <c r="BW204" s="63">
        <f t="shared" si="134"/>
        <v>365191.67999999999</v>
      </c>
      <c r="BX204" s="63">
        <f t="shared" si="145"/>
        <v>0</v>
      </c>
      <c r="BY204" s="64">
        <f t="shared" si="164"/>
        <v>-100</v>
      </c>
      <c r="BZ204" s="365">
        <v>0</v>
      </c>
      <c r="CA204" s="65">
        <v>2781</v>
      </c>
      <c r="CB204" s="65">
        <v>0</v>
      </c>
      <c r="CC204" s="60">
        <f t="shared" si="137"/>
        <v>0</v>
      </c>
      <c r="CD204" s="63"/>
      <c r="CE204" s="63"/>
      <c r="CF204" s="63"/>
      <c r="CG204" s="66"/>
      <c r="CH204" s="63"/>
      <c r="CI204" s="63"/>
      <c r="CJ204" s="63"/>
      <c r="CK204" s="63"/>
      <c r="CL204" s="67">
        <v>0</v>
      </c>
      <c r="CM204" s="365">
        <v>365191.67999999999</v>
      </c>
      <c r="CN204" s="365">
        <v>2781</v>
      </c>
      <c r="CO204" s="357">
        <f t="shared" si="165"/>
        <v>-99.238482103425795</v>
      </c>
    </row>
    <row r="205" spans="3:93" ht="15.75" hidden="1" customHeight="1" x14ac:dyDescent="0.25">
      <c r="C205" s="350" t="s">
        <v>660</v>
      </c>
      <c r="F205" s="352">
        <v>7199.5</v>
      </c>
      <c r="G205" s="352">
        <v>45250</v>
      </c>
      <c r="H205" s="353">
        <v>52540.6</v>
      </c>
      <c r="I205" s="353">
        <v>50339.7</v>
      </c>
      <c r="J205" s="353">
        <v>73409.95</v>
      </c>
      <c r="K205" s="367">
        <f>(J205-I205)/I205*100</f>
        <v>45.829136844279965</v>
      </c>
      <c r="L205" s="355">
        <f t="shared" si="166"/>
        <v>60.812469947837229</v>
      </c>
      <c r="M205" s="356">
        <v>24020</v>
      </c>
      <c r="N205" s="356">
        <v>13102.5</v>
      </c>
      <c r="O205" s="357">
        <f t="shared" si="168"/>
        <v>-45.451706910907575</v>
      </c>
      <c r="P205" s="196">
        <f t="shared" ref="P205:P258" si="170">Y205-M205</f>
        <v>-24020</v>
      </c>
      <c r="Q205" s="196">
        <f t="shared" ref="Q205:Q236" si="171">SUM(AH205:AJ205)</f>
        <v>0</v>
      </c>
      <c r="R205" s="201">
        <v>0</v>
      </c>
      <c r="S205" s="358">
        <v>25205.75</v>
      </c>
      <c r="T205" s="358">
        <v>36739.949999999997</v>
      </c>
      <c r="U205" s="236">
        <v>45.760193606617527</v>
      </c>
      <c r="V205" s="359">
        <f t="shared" ref="V205:V268" si="172">AR205-S205-P205-M205</f>
        <v>-1185.75</v>
      </c>
      <c r="W205" s="62">
        <f t="shared" ref="W205:W268" si="173">SUM(AN205:AP205)</f>
        <v>0</v>
      </c>
      <c r="X205" s="188">
        <f>(W205-V205)/V205*100</f>
        <v>-100</v>
      </c>
      <c r="Y205" s="356"/>
      <c r="Z205" s="356">
        <v>24020</v>
      </c>
      <c r="AA205" s="357">
        <v>100</v>
      </c>
      <c r="AB205" s="63">
        <f t="shared" ref="AB205:AB268" si="174">AR205-Y205</f>
        <v>24020</v>
      </c>
      <c r="AC205" s="63">
        <f t="shared" ref="AC205:AC236" si="175">SUM(AK205:AP205)</f>
        <v>0</v>
      </c>
      <c r="AD205" s="64">
        <f t="shared" si="162"/>
        <v>-100</v>
      </c>
      <c r="AE205" s="369">
        <v>13102.5</v>
      </c>
      <c r="AF205" s="65">
        <v>0</v>
      </c>
      <c r="AG205" s="65">
        <v>0</v>
      </c>
      <c r="AH205" s="60">
        <f t="shared" ref="AH205:AH268" si="176">AS205-AG205-AF205-AE205</f>
        <v>0</v>
      </c>
      <c r="AI205" s="63"/>
      <c r="AJ205" s="63"/>
      <c r="AK205" s="63"/>
      <c r="AL205" s="66"/>
      <c r="AM205" s="63"/>
      <c r="AN205" s="63"/>
      <c r="AO205" s="63"/>
      <c r="AP205" s="63"/>
      <c r="AQ205" s="67">
        <v>0</v>
      </c>
      <c r="AR205" s="356">
        <v>24020</v>
      </c>
      <c r="AS205" s="356">
        <v>13102.5</v>
      </c>
      <c r="AT205" s="357">
        <f t="shared" si="163"/>
        <v>-45.451706910907575</v>
      </c>
      <c r="AX205" s="364" t="s">
        <v>660</v>
      </c>
      <c r="BA205" s="352">
        <v>400</v>
      </c>
      <c r="BB205" s="352">
        <v>29938</v>
      </c>
      <c r="BC205" s="352">
        <v>51190.720000000001</v>
      </c>
      <c r="BD205" s="352">
        <v>49646.400000000001</v>
      </c>
      <c r="BE205" s="352">
        <v>72609.899999999994</v>
      </c>
      <c r="BF205" s="367">
        <f>(BE205-BD205)/BD205*100</f>
        <v>46.254109059267122</v>
      </c>
      <c r="BG205" s="355">
        <f t="shared" si="167"/>
        <v>197.6827487720364</v>
      </c>
      <c r="BH205" s="365">
        <v>22113.5</v>
      </c>
      <c r="BI205" s="365">
        <v>12411</v>
      </c>
      <c r="BJ205" s="357">
        <f t="shared" si="169"/>
        <v>-43.875912903882238</v>
      </c>
      <c r="BK205" s="196">
        <f t="shared" ref="BK205:BK258" si="177">BT205-BH205</f>
        <v>-22113.5</v>
      </c>
      <c r="BL205" s="196">
        <f t="shared" ref="BL205:BL236" si="178">SUM(CC205:CE205)</f>
        <v>0</v>
      </c>
      <c r="BM205" s="201">
        <v>0</v>
      </c>
      <c r="BN205" s="358">
        <v>24771</v>
      </c>
      <c r="BO205" s="358">
        <v>37278.400000000001</v>
      </c>
      <c r="BP205" s="236">
        <v>50.492107706592392</v>
      </c>
      <c r="BQ205" s="359">
        <f t="shared" ref="BQ205:BQ268" si="179">CM205-BN205-BK205-BH205</f>
        <v>-2657.5</v>
      </c>
      <c r="BR205" s="62">
        <f t="shared" ref="BR205:BR268" si="180">SUM(CI205:CK205)</f>
        <v>0</v>
      </c>
      <c r="BS205" s="188">
        <f>(BR205-BQ205)/BQ205*100</f>
        <v>-100</v>
      </c>
      <c r="BT205" s="365"/>
      <c r="BU205" s="365">
        <v>22113.5</v>
      </c>
      <c r="BV205" s="357">
        <v>100</v>
      </c>
      <c r="BW205" s="63">
        <f t="shared" ref="BW205:BW268" si="181">CM205-BT205</f>
        <v>22113.5</v>
      </c>
      <c r="BX205" s="63">
        <f t="shared" ref="BX205:BX236" si="182">SUM(CF205:CK205)</f>
        <v>0</v>
      </c>
      <c r="BY205" s="64">
        <f t="shared" si="164"/>
        <v>-100</v>
      </c>
      <c r="BZ205" s="365">
        <v>12411</v>
      </c>
      <c r="CA205" s="65">
        <v>0</v>
      </c>
      <c r="CB205" s="65">
        <v>0</v>
      </c>
      <c r="CC205" s="60">
        <f t="shared" ref="CC205:CC268" si="183">CN205-CB205-CA205-BZ205</f>
        <v>0</v>
      </c>
      <c r="CD205" s="63"/>
      <c r="CE205" s="63"/>
      <c r="CF205" s="63"/>
      <c r="CG205" s="66"/>
      <c r="CH205" s="63"/>
      <c r="CI205" s="63"/>
      <c r="CJ205" s="63"/>
      <c r="CK205" s="63"/>
      <c r="CL205" s="67">
        <v>0</v>
      </c>
      <c r="CM205" s="365">
        <v>22113.5</v>
      </c>
      <c r="CN205" s="365">
        <v>12411</v>
      </c>
      <c r="CO205" s="357">
        <f t="shared" si="165"/>
        <v>-43.875912903882238</v>
      </c>
    </row>
    <row r="206" spans="3:93" ht="15.75" hidden="1" customHeight="1" x14ac:dyDescent="0.25">
      <c r="C206" s="350" t="s">
        <v>661</v>
      </c>
      <c r="F206" s="352">
        <v>0</v>
      </c>
      <c r="G206" s="352">
        <v>0</v>
      </c>
      <c r="H206" s="353">
        <v>79847.399999999994</v>
      </c>
      <c r="I206" s="353">
        <v>0</v>
      </c>
      <c r="J206" s="353">
        <v>30708.97</v>
      </c>
      <c r="K206" s="367">
        <v>100</v>
      </c>
      <c r="L206" s="355">
        <v>0</v>
      </c>
      <c r="M206" s="356">
        <v>15387.37</v>
      </c>
      <c r="N206" s="356">
        <v>12097.984</v>
      </c>
      <c r="O206" s="357">
        <f t="shared" si="168"/>
        <v>-21.377181415667525</v>
      </c>
      <c r="P206" s="196">
        <f t="shared" si="170"/>
        <v>-15387.37</v>
      </c>
      <c r="Q206" s="196">
        <f t="shared" si="171"/>
        <v>0</v>
      </c>
      <c r="R206" s="201">
        <v>100</v>
      </c>
      <c r="S206" s="358">
        <v>0</v>
      </c>
      <c r="T206" s="358">
        <v>0</v>
      </c>
      <c r="U206" s="236">
        <v>0</v>
      </c>
      <c r="V206" s="359">
        <f t="shared" si="172"/>
        <v>15387.37</v>
      </c>
      <c r="W206" s="62">
        <f t="shared" si="173"/>
        <v>0</v>
      </c>
      <c r="X206" s="188">
        <v>0</v>
      </c>
      <c r="Y206" s="356"/>
      <c r="Z206" s="356">
        <v>30708.97</v>
      </c>
      <c r="AA206" s="357">
        <v>100</v>
      </c>
      <c r="AB206" s="63">
        <f t="shared" si="174"/>
        <v>15387.37</v>
      </c>
      <c r="AC206" s="63">
        <f t="shared" si="175"/>
        <v>0</v>
      </c>
      <c r="AD206" s="64">
        <v>0</v>
      </c>
      <c r="AE206" s="361">
        <v>0</v>
      </c>
      <c r="AF206" s="65">
        <v>12097.984</v>
      </c>
      <c r="AG206" s="65">
        <v>0</v>
      </c>
      <c r="AH206" s="60">
        <f t="shared" si="176"/>
        <v>0</v>
      </c>
      <c r="AI206" s="63"/>
      <c r="AJ206" s="63"/>
      <c r="AK206" s="63"/>
      <c r="AL206" s="66"/>
      <c r="AM206" s="63"/>
      <c r="AN206" s="63"/>
      <c r="AO206" s="63"/>
      <c r="AP206" s="63"/>
      <c r="AQ206" s="67">
        <v>0</v>
      </c>
      <c r="AR206" s="356">
        <v>15387.37</v>
      </c>
      <c r="AS206" s="356">
        <v>12097.984</v>
      </c>
      <c r="AT206" s="357">
        <f t="shared" si="163"/>
        <v>-21.377181415667525</v>
      </c>
      <c r="AX206" s="364" t="s">
        <v>661</v>
      </c>
      <c r="BA206" s="352">
        <v>0</v>
      </c>
      <c r="BB206" s="352">
        <v>0</v>
      </c>
      <c r="BC206" s="352">
        <v>96610</v>
      </c>
      <c r="BD206" s="352">
        <v>0</v>
      </c>
      <c r="BE206" s="352">
        <v>48096</v>
      </c>
      <c r="BF206" s="367">
        <v>100</v>
      </c>
      <c r="BG206" s="355">
        <v>0</v>
      </c>
      <c r="BH206" s="365">
        <v>24156</v>
      </c>
      <c r="BI206" s="365">
        <v>10265</v>
      </c>
      <c r="BJ206" s="357">
        <f t="shared" si="169"/>
        <v>-57.505381685709558</v>
      </c>
      <c r="BK206" s="196">
        <f t="shared" si="177"/>
        <v>-24156</v>
      </c>
      <c r="BL206" s="196">
        <f t="shared" si="178"/>
        <v>0</v>
      </c>
      <c r="BM206" s="201">
        <v>100</v>
      </c>
      <c r="BN206" s="358">
        <v>0</v>
      </c>
      <c r="BO206" s="358">
        <v>0</v>
      </c>
      <c r="BP206" s="236">
        <v>0</v>
      </c>
      <c r="BQ206" s="359">
        <f t="shared" si="179"/>
        <v>24156</v>
      </c>
      <c r="BR206" s="62">
        <f t="shared" si="180"/>
        <v>0</v>
      </c>
      <c r="BS206" s="188">
        <v>0</v>
      </c>
      <c r="BT206" s="365"/>
      <c r="BU206" s="365">
        <v>48096</v>
      </c>
      <c r="BV206" s="357">
        <v>100</v>
      </c>
      <c r="BW206" s="63">
        <f t="shared" si="181"/>
        <v>24156</v>
      </c>
      <c r="BX206" s="63">
        <f t="shared" si="182"/>
        <v>0</v>
      </c>
      <c r="BY206" s="64">
        <v>0</v>
      </c>
      <c r="BZ206" s="365">
        <v>0</v>
      </c>
      <c r="CA206" s="65">
        <v>10265</v>
      </c>
      <c r="CB206" s="65">
        <v>0</v>
      </c>
      <c r="CC206" s="60">
        <f t="shared" si="183"/>
        <v>0</v>
      </c>
      <c r="CD206" s="63"/>
      <c r="CE206" s="63"/>
      <c r="CF206" s="63"/>
      <c r="CG206" s="66"/>
      <c r="CH206" s="63"/>
      <c r="CI206" s="63"/>
      <c r="CJ206" s="63"/>
      <c r="CK206" s="63"/>
      <c r="CL206" s="67">
        <v>0</v>
      </c>
      <c r="CM206" s="365">
        <v>24156</v>
      </c>
      <c r="CN206" s="365">
        <v>10265</v>
      </c>
      <c r="CO206" s="357">
        <f t="shared" si="165"/>
        <v>-57.505381685709558</v>
      </c>
    </row>
    <row r="207" spans="3:93" ht="15.75" hidden="1" customHeight="1" x14ac:dyDescent="0.25">
      <c r="C207" s="350" t="s">
        <v>662</v>
      </c>
      <c r="F207" s="352">
        <v>55227</v>
      </c>
      <c r="G207" s="352">
        <v>0</v>
      </c>
      <c r="H207" s="353">
        <v>75091.14</v>
      </c>
      <c r="I207" s="353">
        <v>2842.61</v>
      </c>
      <c r="J207" s="353">
        <v>50535.635000000002</v>
      </c>
      <c r="K207" s="367">
        <f t="shared" ref="K207:K215" si="184">(J207-I207)/I207*100</f>
        <v>1677.7899535989811</v>
      </c>
      <c r="L207" s="355">
        <v>0</v>
      </c>
      <c r="M207" s="356">
        <v>4780.415</v>
      </c>
      <c r="N207" s="356">
        <v>11018.74</v>
      </c>
      <c r="O207" s="357">
        <f t="shared" si="168"/>
        <v>130.49756140418771</v>
      </c>
      <c r="P207" s="196">
        <f t="shared" si="170"/>
        <v>-4780.415</v>
      </c>
      <c r="Q207" s="196">
        <f t="shared" si="171"/>
        <v>0</v>
      </c>
      <c r="R207" s="201">
        <v>100</v>
      </c>
      <c r="S207" s="358">
        <v>0</v>
      </c>
      <c r="T207" s="358">
        <v>1673.9000000000033</v>
      </c>
      <c r="U207" s="236">
        <v>100</v>
      </c>
      <c r="V207" s="359">
        <f t="shared" si="172"/>
        <v>13107.695</v>
      </c>
      <c r="W207" s="62">
        <f t="shared" si="173"/>
        <v>0</v>
      </c>
      <c r="X207" s="188">
        <f>(W207-V207)/V207*100</f>
        <v>-100</v>
      </c>
      <c r="Y207" s="356"/>
      <c r="Z207" s="356">
        <v>17289.974999999999</v>
      </c>
      <c r="AA207" s="357">
        <v>100</v>
      </c>
      <c r="AB207" s="63">
        <f t="shared" si="174"/>
        <v>13107.695</v>
      </c>
      <c r="AC207" s="63">
        <f t="shared" si="175"/>
        <v>0</v>
      </c>
      <c r="AD207" s="64">
        <f t="shared" ref="AD207:AD213" si="185">(AC207-AB207)/AB207*100</f>
        <v>-100</v>
      </c>
      <c r="AE207" s="361">
        <v>9753.84</v>
      </c>
      <c r="AF207" s="65">
        <v>20</v>
      </c>
      <c r="AG207" s="65">
        <v>1244.8999999999996</v>
      </c>
      <c r="AH207" s="60">
        <f t="shared" si="176"/>
        <v>0</v>
      </c>
      <c r="AI207" s="63"/>
      <c r="AJ207" s="63"/>
      <c r="AK207" s="63"/>
      <c r="AL207" s="66"/>
      <c r="AM207" s="63"/>
      <c r="AN207" s="63"/>
      <c r="AO207" s="63"/>
      <c r="AP207" s="63"/>
      <c r="AQ207" s="67">
        <f>(AH207-AG207)/AG207*100</f>
        <v>-100</v>
      </c>
      <c r="AR207" s="356">
        <v>13107.695</v>
      </c>
      <c r="AS207" s="356">
        <v>11018.74</v>
      </c>
      <c r="AT207" s="357">
        <f t="shared" si="163"/>
        <v>-15.936859989494719</v>
      </c>
      <c r="AX207" s="364" t="s">
        <v>662</v>
      </c>
      <c r="BA207" s="352">
        <v>78096</v>
      </c>
      <c r="BB207" s="352">
        <v>0</v>
      </c>
      <c r="BC207" s="352">
        <v>4528.1090000000004</v>
      </c>
      <c r="BD207" s="352">
        <v>91.34</v>
      </c>
      <c r="BE207" s="352">
        <v>1883.24</v>
      </c>
      <c r="BF207" s="367">
        <f t="shared" ref="BF207:BF215" si="186">(BE207-BD207)/BD207*100</f>
        <v>1961.7911101379464</v>
      </c>
      <c r="BG207" s="355">
        <v>0</v>
      </c>
      <c r="BH207" s="365">
        <v>162.38</v>
      </c>
      <c r="BI207" s="365">
        <v>365.54</v>
      </c>
      <c r="BJ207" s="357">
        <f t="shared" si="169"/>
        <v>125.11393028698117</v>
      </c>
      <c r="BK207" s="196">
        <f t="shared" si="177"/>
        <v>-162.38</v>
      </c>
      <c r="BL207" s="196">
        <f t="shared" si="178"/>
        <v>0</v>
      </c>
      <c r="BM207" s="201">
        <v>100</v>
      </c>
      <c r="BN207" s="358">
        <v>0</v>
      </c>
      <c r="BO207" s="358">
        <v>26.960000000000036</v>
      </c>
      <c r="BP207" s="236">
        <v>100</v>
      </c>
      <c r="BQ207" s="359">
        <f t="shared" si="179"/>
        <v>498.93999999999994</v>
      </c>
      <c r="BR207" s="62">
        <f t="shared" si="180"/>
        <v>0</v>
      </c>
      <c r="BS207" s="188">
        <f>(BR207-BQ207)/BQ207*100</f>
        <v>-100</v>
      </c>
      <c r="BT207" s="365"/>
      <c r="BU207" s="365">
        <v>677.01</v>
      </c>
      <c r="BV207" s="357">
        <v>100</v>
      </c>
      <c r="BW207" s="63">
        <f t="shared" si="181"/>
        <v>498.94</v>
      </c>
      <c r="BX207" s="63">
        <f t="shared" si="182"/>
        <v>0</v>
      </c>
      <c r="BY207" s="64">
        <f t="shared" ref="BY207:BY213" si="187">(BX207-BW207)/BW207*100</f>
        <v>-100</v>
      </c>
      <c r="BZ207" s="365">
        <v>324.54000000000002</v>
      </c>
      <c r="CA207" s="65">
        <v>1</v>
      </c>
      <c r="CB207" s="65">
        <v>40</v>
      </c>
      <c r="CC207" s="60">
        <f t="shared" si="183"/>
        <v>0</v>
      </c>
      <c r="CD207" s="63"/>
      <c r="CE207" s="63"/>
      <c r="CF207" s="63"/>
      <c r="CG207" s="66"/>
      <c r="CH207" s="63"/>
      <c r="CI207" s="63"/>
      <c r="CJ207" s="63"/>
      <c r="CK207" s="63"/>
      <c r="CL207" s="67">
        <f>(CC207-CB207)/CB207*100</f>
        <v>-100</v>
      </c>
      <c r="CM207" s="365">
        <v>498.94</v>
      </c>
      <c r="CN207" s="365">
        <v>365.54</v>
      </c>
      <c r="CO207" s="357">
        <f t="shared" si="165"/>
        <v>-26.736681765342524</v>
      </c>
    </row>
    <row r="208" spans="3:93" ht="15.75" hidden="1" customHeight="1" x14ac:dyDescent="0.25">
      <c r="C208" s="350" t="s">
        <v>663</v>
      </c>
      <c r="F208" s="352">
        <v>0</v>
      </c>
      <c r="G208" s="352">
        <v>6434.7749999999996</v>
      </c>
      <c r="H208" s="353">
        <v>2983.35</v>
      </c>
      <c r="I208" s="353">
        <v>53784.09</v>
      </c>
      <c r="J208" s="353">
        <v>34894.5</v>
      </c>
      <c r="K208" s="367">
        <f t="shared" si="184"/>
        <v>-35.121148280095468</v>
      </c>
      <c r="L208" s="355">
        <v>0</v>
      </c>
      <c r="M208" s="356">
        <v>9307.9</v>
      </c>
      <c r="N208" s="356">
        <v>8400.2559999999994</v>
      </c>
      <c r="O208" s="357">
        <f t="shared" si="168"/>
        <v>-9.7513295157876669</v>
      </c>
      <c r="P208" s="196">
        <f t="shared" si="170"/>
        <v>-6015.9</v>
      </c>
      <c r="Q208" s="196">
        <f t="shared" si="171"/>
        <v>0</v>
      </c>
      <c r="R208" s="201">
        <v>0</v>
      </c>
      <c r="S208" s="358">
        <v>50492.09</v>
      </c>
      <c r="T208" s="358">
        <v>0</v>
      </c>
      <c r="U208" s="236">
        <v>-100</v>
      </c>
      <c r="V208" s="359">
        <f t="shared" si="172"/>
        <v>-44476.189999999995</v>
      </c>
      <c r="W208" s="62">
        <f t="shared" si="173"/>
        <v>0</v>
      </c>
      <c r="X208" s="188">
        <v>100</v>
      </c>
      <c r="Y208" s="356">
        <v>3292</v>
      </c>
      <c r="Z208" s="356">
        <v>9307.9</v>
      </c>
      <c r="AA208" s="357">
        <f t="shared" ref="AA208:AA215" si="188">(Z208-Y208)/Y208*100</f>
        <v>182.7430133657351</v>
      </c>
      <c r="AB208" s="63">
        <f t="shared" si="174"/>
        <v>6015.9</v>
      </c>
      <c r="AC208" s="63">
        <f t="shared" si="175"/>
        <v>0</v>
      </c>
      <c r="AD208" s="64">
        <f t="shared" si="185"/>
        <v>-100</v>
      </c>
      <c r="AE208" s="361">
        <v>8400.2559999999994</v>
      </c>
      <c r="AF208" s="65">
        <v>0</v>
      </c>
      <c r="AG208" s="65">
        <v>0</v>
      </c>
      <c r="AH208" s="60">
        <f t="shared" si="176"/>
        <v>0</v>
      </c>
      <c r="AI208" s="63"/>
      <c r="AJ208" s="63"/>
      <c r="AK208" s="63"/>
      <c r="AL208" s="66"/>
      <c r="AM208" s="63"/>
      <c r="AN208" s="63"/>
      <c r="AO208" s="63"/>
      <c r="AP208" s="63"/>
      <c r="AQ208" s="67">
        <v>0</v>
      </c>
      <c r="AR208" s="356">
        <v>9307.9</v>
      </c>
      <c r="AS208" s="356">
        <v>8400.2559999999994</v>
      </c>
      <c r="AT208" s="357">
        <f t="shared" si="163"/>
        <v>-9.7513295157876669</v>
      </c>
      <c r="AX208" s="364" t="s">
        <v>663</v>
      </c>
      <c r="BA208" s="352">
        <v>0</v>
      </c>
      <c r="BB208" s="352">
        <v>6910.0039999999999</v>
      </c>
      <c r="BC208" s="352">
        <v>4000</v>
      </c>
      <c r="BD208" s="352">
        <v>13648.2</v>
      </c>
      <c r="BE208" s="352">
        <v>8116</v>
      </c>
      <c r="BF208" s="367">
        <f t="shared" si="186"/>
        <v>-40.53428290910157</v>
      </c>
      <c r="BG208" s="355">
        <v>0</v>
      </c>
      <c r="BH208" s="365">
        <v>2575</v>
      </c>
      <c r="BI208" s="365">
        <v>2450</v>
      </c>
      <c r="BJ208" s="357">
        <f t="shared" si="169"/>
        <v>-4.8543689320388346</v>
      </c>
      <c r="BK208" s="196">
        <f t="shared" si="177"/>
        <v>0</v>
      </c>
      <c r="BL208" s="196">
        <f t="shared" si="178"/>
        <v>0</v>
      </c>
      <c r="BM208" s="201">
        <v>0</v>
      </c>
      <c r="BN208" s="358">
        <v>11073.2</v>
      </c>
      <c r="BO208" s="358">
        <v>0</v>
      </c>
      <c r="BP208" s="236">
        <v>-100</v>
      </c>
      <c r="BQ208" s="359">
        <f t="shared" si="179"/>
        <v>-11073.2</v>
      </c>
      <c r="BR208" s="62">
        <f t="shared" si="180"/>
        <v>0</v>
      </c>
      <c r="BS208" s="188">
        <v>100</v>
      </c>
      <c r="BT208" s="365">
        <v>2575</v>
      </c>
      <c r="BU208" s="365">
        <v>2575</v>
      </c>
      <c r="BV208" s="357">
        <f t="shared" ref="BV208:BV215" si="189">(BU208-BT208)/BT208*100</f>
        <v>0</v>
      </c>
      <c r="BW208" s="63">
        <f t="shared" si="181"/>
        <v>0</v>
      </c>
      <c r="BX208" s="63">
        <f t="shared" si="182"/>
        <v>0</v>
      </c>
      <c r="BY208" s="64" t="e">
        <f t="shared" si="187"/>
        <v>#DIV/0!</v>
      </c>
      <c r="BZ208" s="365">
        <v>2450</v>
      </c>
      <c r="CA208" s="65">
        <v>0</v>
      </c>
      <c r="CB208" s="65">
        <v>0</v>
      </c>
      <c r="CC208" s="60">
        <f t="shared" si="183"/>
        <v>0</v>
      </c>
      <c r="CD208" s="63"/>
      <c r="CE208" s="63"/>
      <c r="CF208" s="63"/>
      <c r="CG208" s="66"/>
      <c r="CH208" s="63"/>
      <c r="CI208" s="63"/>
      <c r="CJ208" s="63"/>
      <c r="CK208" s="63"/>
      <c r="CL208" s="67">
        <v>0</v>
      </c>
      <c r="CM208" s="365">
        <v>2575</v>
      </c>
      <c r="CN208" s="365">
        <v>2450</v>
      </c>
      <c r="CO208" s="357">
        <f t="shared" si="165"/>
        <v>-4.8543689320388346</v>
      </c>
    </row>
    <row r="209" spans="3:93" ht="15.75" hidden="1" customHeight="1" x14ac:dyDescent="0.25">
      <c r="C209" s="350" t="s">
        <v>664</v>
      </c>
      <c r="F209" s="361">
        <v>71225</v>
      </c>
      <c r="G209" s="361">
        <v>116382.88</v>
      </c>
      <c r="H209" s="353">
        <v>5472</v>
      </c>
      <c r="I209" s="353">
        <v>287050.7</v>
      </c>
      <c r="J209" s="353">
        <v>257578.55</v>
      </c>
      <c r="K209" s="367">
        <f t="shared" si="184"/>
        <v>-10.26722805413818</v>
      </c>
      <c r="L209" s="355">
        <f>LOGEST(F209:J209)*100-100</f>
        <v>41.534527131409504</v>
      </c>
      <c r="M209" s="356">
        <v>14902.65</v>
      </c>
      <c r="N209" s="356">
        <v>5755.2</v>
      </c>
      <c r="O209" s="357">
        <f t="shared" si="168"/>
        <v>-61.38136505923444</v>
      </c>
      <c r="P209" s="196">
        <f t="shared" si="170"/>
        <v>77480.88</v>
      </c>
      <c r="Q209" s="196">
        <f t="shared" si="171"/>
        <v>0</v>
      </c>
      <c r="R209" s="201">
        <f>(Q209-P209)/P209*100</f>
        <v>-100</v>
      </c>
      <c r="S209" s="358">
        <v>70293.959999999992</v>
      </c>
      <c r="T209" s="358">
        <v>130150.44</v>
      </c>
      <c r="U209" s="236">
        <v>85.151668792027095</v>
      </c>
      <c r="V209" s="359">
        <f t="shared" si="172"/>
        <v>-147774.84</v>
      </c>
      <c r="W209" s="62">
        <f t="shared" si="173"/>
        <v>0</v>
      </c>
      <c r="X209" s="188">
        <f>(W209-V209)/V209*100</f>
        <v>-100</v>
      </c>
      <c r="Y209" s="356">
        <v>92383.53</v>
      </c>
      <c r="Z209" s="356">
        <v>127428.11</v>
      </c>
      <c r="AA209" s="357">
        <f t="shared" si="188"/>
        <v>37.933796208047042</v>
      </c>
      <c r="AB209" s="63">
        <f t="shared" si="174"/>
        <v>-77480.88</v>
      </c>
      <c r="AC209" s="63">
        <f t="shared" si="175"/>
        <v>0</v>
      </c>
      <c r="AD209" s="64">
        <f t="shared" si="185"/>
        <v>-100</v>
      </c>
      <c r="AE209" s="361">
        <v>0</v>
      </c>
      <c r="AF209" s="65">
        <v>0</v>
      </c>
      <c r="AG209" s="65">
        <v>5755.2</v>
      </c>
      <c r="AH209" s="60">
        <f t="shared" si="176"/>
        <v>0</v>
      </c>
      <c r="AI209" s="63"/>
      <c r="AJ209" s="63"/>
      <c r="AK209" s="63"/>
      <c r="AL209" s="66"/>
      <c r="AM209" s="63"/>
      <c r="AN209" s="63"/>
      <c r="AO209" s="63"/>
      <c r="AP209" s="63"/>
      <c r="AQ209" s="67">
        <f>(AH209-AG209)/AG209*100</f>
        <v>-100</v>
      </c>
      <c r="AR209" s="356">
        <v>14902.65</v>
      </c>
      <c r="AS209" s="356">
        <v>5755.2</v>
      </c>
      <c r="AT209" s="357">
        <f t="shared" si="163"/>
        <v>-61.38136505923444</v>
      </c>
      <c r="AX209" s="364" t="s">
        <v>664</v>
      </c>
      <c r="BA209" s="352">
        <v>96967</v>
      </c>
      <c r="BB209" s="352">
        <v>148607</v>
      </c>
      <c r="BC209" s="352">
        <v>990</v>
      </c>
      <c r="BD209" s="352">
        <v>410935</v>
      </c>
      <c r="BE209" s="352">
        <v>410458</v>
      </c>
      <c r="BF209" s="367">
        <f t="shared" si="186"/>
        <v>-0.11607675179772957</v>
      </c>
      <c r="BG209" s="355">
        <f>LOGEST(BA209:BE209)*100-100</f>
        <v>47.741444054127015</v>
      </c>
      <c r="BH209" s="365">
        <v>23940</v>
      </c>
      <c r="BI209" s="365">
        <v>1120</v>
      </c>
      <c r="BJ209" s="357">
        <f t="shared" si="169"/>
        <v>-95.32163742690058</v>
      </c>
      <c r="BK209" s="196">
        <f t="shared" si="177"/>
        <v>96025</v>
      </c>
      <c r="BL209" s="196">
        <f t="shared" si="178"/>
        <v>0</v>
      </c>
      <c r="BM209" s="201">
        <f>(BL209-BK209)/BK209*100</f>
        <v>-100</v>
      </c>
      <c r="BN209" s="358">
        <v>96624</v>
      </c>
      <c r="BO209" s="358">
        <v>216540</v>
      </c>
      <c r="BP209" s="236">
        <v>124.10581222056632</v>
      </c>
      <c r="BQ209" s="359">
        <f t="shared" si="179"/>
        <v>-192649</v>
      </c>
      <c r="BR209" s="62">
        <f t="shared" si="180"/>
        <v>0</v>
      </c>
      <c r="BS209" s="188">
        <f>(BR209-BQ209)/BQ209*100</f>
        <v>-100</v>
      </c>
      <c r="BT209" s="365">
        <v>119965</v>
      </c>
      <c r="BU209" s="365">
        <v>193918</v>
      </c>
      <c r="BV209" s="357">
        <f t="shared" si="189"/>
        <v>61.645479931646733</v>
      </c>
      <c r="BW209" s="63">
        <f t="shared" si="181"/>
        <v>-96025</v>
      </c>
      <c r="BX209" s="63">
        <f t="shared" si="182"/>
        <v>0</v>
      </c>
      <c r="BY209" s="64">
        <f t="shared" si="187"/>
        <v>-100</v>
      </c>
      <c r="BZ209" s="365">
        <v>0</v>
      </c>
      <c r="CA209" s="65">
        <v>0</v>
      </c>
      <c r="CB209" s="65">
        <v>1120</v>
      </c>
      <c r="CC209" s="60">
        <f t="shared" si="183"/>
        <v>0</v>
      </c>
      <c r="CD209" s="63"/>
      <c r="CE209" s="63"/>
      <c r="CF209" s="63"/>
      <c r="CG209" s="66"/>
      <c r="CH209" s="63"/>
      <c r="CI209" s="63"/>
      <c r="CJ209" s="63"/>
      <c r="CK209" s="63"/>
      <c r="CL209" s="67">
        <f>(CC209-CB209)/CB209*100</f>
        <v>-100</v>
      </c>
      <c r="CM209" s="365">
        <v>23940</v>
      </c>
      <c r="CN209" s="365">
        <v>1120</v>
      </c>
      <c r="CO209" s="357">
        <f t="shared" si="165"/>
        <v>-95.32163742690058</v>
      </c>
    </row>
    <row r="210" spans="3:93" ht="15.75" hidden="1" customHeight="1" x14ac:dyDescent="0.25">
      <c r="C210" s="350" t="s">
        <v>665</v>
      </c>
      <c r="F210" s="352">
        <v>196277.274</v>
      </c>
      <c r="G210" s="352">
        <v>140289.10500000001</v>
      </c>
      <c r="H210" s="353">
        <v>133088.94200000001</v>
      </c>
      <c r="I210" s="353">
        <v>170234.51</v>
      </c>
      <c r="J210" s="353">
        <v>42429.493000000002</v>
      </c>
      <c r="K210" s="367">
        <f t="shared" si="184"/>
        <v>-75.075856828324646</v>
      </c>
      <c r="L210" s="355">
        <f>LOGEST(F210:J210)*100-100</f>
        <v>-24.948058569807017</v>
      </c>
      <c r="M210" s="356">
        <v>11902.587</v>
      </c>
      <c r="N210" s="356">
        <v>4805.96</v>
      </c>
      <c r="O210" s="357">
        <f t="shared" si="168"/>
        <v>-59.622559364615434</v>
      </c>
      <c r="P210" s="196">
        <f t="shared" si="170"/>
        <v>50077.752999999997</v>
      </c>
      <c r="Q210" s="196">
        <f t="shared" si="171"/>
        <v>0</v>
      </c>
      <c r="R210" s="201">
        <f>(Q210-P210)/P210*100</f>
        <v>-100</v>
      </c>
      <c r="S210" s="358">
        <v>2458.1500000000015</v>
      </c>
      <c r="T210" s="358">
        <v>988.19399999999951</v>
      </c>
      <c r="U210" s="236">
        <v>-59.79927994630112</v>
      </c>
      <c r="V210" s="359">
        <f t="shared" si="172"/>
        <v>-34394.317999999999</v>
      </c>
      <c r="W210" s="62">
        <f t="shared" si="173"/>
        <v>0</v>
      </c>
      <c r="X210" s="188">
        <f>(W210-V210)/V210*100</f>
        <v>-100</v>
      </c>
      <c r="Y210" s="356">
        <v>61980.34</v>
      </c>
      <c r="Z210" s="356">
        <v>30044.171999999999</v>
      </c>
      <c r="AA210" s="357">
        <f t="shared" si="188"/>
        <v>-51.526287206556141</v>
      </c>
      <c r="AB210" s="63">
        <f t="shared" si="174"/>
        <v>-31936.167999999998</v>
      </c>
      <c r="AC210" s="63">
        <f t="shared" si="175"/>
        <v>0</v>
      </c>
      <c r="AD210" s="64">
        <f t="shared" si="185"/>
        <v>-100</v>
      </c>
      <c r="AE210" s="361">
        <v>4240.4830000000002</v>
      </c>
      <c r="AF210" s="65">
        <v>443.13500000000022</v>
      </c>
      <c r="AG210" s="65">
        <v>122.34199999999964</v>
      </c>
      <c r="AH210" s="60">
        <f t="shared" si="176"/>
        <v>0</v>
      </c>
      <c r="AI210" s="63"/>
      <c r="AJ210" s="63"/>
      <c r="AK210" s="63"/>
      <c r="AL210" s="66"/>
      <c r="AM210" s="63"/>
      <c r="AN210" s="63"/>
      <c r="AO210" s="63"/>
      <c r="AP210" s="63"/>
      <c r="AQ210" s="67">
        <f>(AH210-AG210)/AG210*100</f>
        <v>-100</v>
      </c>
      <c r="AR210" s="356">
        <v>30044.171999999999</v>
      </c>
      <c r="AS210" s="356">
        <v>4805.96</v>
      </c>
      <c r="AT210" s="357">
        <f t="shared" si="163"/>
        <v>-84.003686305616938</v>
      </c>
      <c r="AX210" s="364" t="s">
        <v>665</v>
      </c>
      <c r="BA210" s="352">
        <v>86814.1</v>
      </c>
      <c r="BB210" s="352">
        <v>48131.93</v>
      </c>
      <c r="BC210" s="352">
        <v>25057.315999999999</v>
      </c>
      <c r="BD210" s="352">
        <v>51589.995000000003</v>
      </c>
      <c r="BE210" s="352">
        <v>14776.539000000001</v>
      </c>
      <c r="BF210" s="367">
        <f t="shared" si="186"/>
        <v>-71.357742911198201</v>
      </c>
      <c r="BG210" s="355">
        <f>LOGEST(BA210:BE210)*100-100</f>
        <v>-29.334129637541892</v>
      </c>
      <c r="BH210" s="365">
        <v>827.548</v>
      </c>
      <c r="BI210" s="365">
        <v>56.02</v>
      </c>
      <c r="BJ210" s="357">
        <f t="shared" si="169"/>
        <v>-93.230604146224749</v>
      </c>
      <c r="BK210" s="196">
        <f t="shared" si="177"/>
        <v>9357.0969999999998</v>
      </c>
      <c r="BL210" s="196">
        <f t="shared" si="178"/>
        <v>0</v>
      </c>
      <c r="BM210" s="201">
        <f>(BL210-BK210)/BK210*100</f>
        <v>-100</v>
      </c>
      <c r="BN210" s="358">
        <v>406.29999999999927</v>
      </c>
      <c r="BO210" s="358">
        <v>18.565000000001191</v>
      </c>
      <c r="BP210" s="236">
        <v>-95.430716219541907</v>
      </c>
      <c r="BQ210" s="359">
        <f t="shared" si="179"/>
        <v>-56.09699999999907</v>
      </c>
      <c r="BR210" s="62">
        <f t="shared" si="180"/>
        <v>0</v>
      </c>
      <c r="BS210" s="188">
        <f>(BR210-BQ210)/BQ210*100</f>
        <v>-100</v>
      </c>
      <c r="BT210" s="365">
        <v>10184.645</v>
      </c>
      <c r="BU210" s="365">
        <v>10534.848</v>
      </c>
      <c r="BV210" s="357">
        <f t="shared" si="189"/>
        <v>3.438539094882537</v>
      </c>
      <c r="BW210" s="63">
        <f t="shared" si="181"/>
        <v>350.20299999999952</v>
      </c>
      <c r="BX210" s="63">
        <f t="shared" si="182"/>
        <v>0</v>
      </c>
      <c r="BY210" s="64">
        <f t="shared" si="187"/>
        <v>-100</v>
      </c>
      <c r="BZ210" s="365">
        <v>51.57</v>
      </c>
      <c r="CA210" s="65">
        <v>2.3500000000000014</v>
      </c>
      <c r="CB210" s="65">
        <v>2.1000000000000014</v>
      </c>
      <c r="CC210" s="60">
        <f t="shared" si="183"/>
        <v>0</v>
      </c>
      <c r="CD210" s="63"/>
      <c r="CE210" s="63"/>
      <c r="CF210" s="63"/>
      <c r="CG210" s="66"/>
      <c r="CH210" s="63"/>
      <c r="CI210" s="63"/>
      <c r="CJ210" s="63"/>
      <c r="CK210" s="63"/>
      <c r="CL210" s="67">
        <f>(CC210-CB210)/CB210*100</f>
        <v>-100</v>
      </c>
      <c r="CM210" s="365">
        <v>10534.848</v>
      </c>
      <c r="CN210" s="365">
        <v>56.02</v>
      </c>
      <c r="CO210" s="357">
        <f t="shared" si="165"/>
        <v>-99.468241022556754</v>
      </c>
    </row>
    <row r="211" spans="3:93" ht="15.75" hidden="1" customHeight="1" x14ac:dyDescent="0.25">
      <c r="C211" s="350" t="s">
        <v>666</v>
      </c>
      <c r="F211" s="352">
        <v>60956</v>
      </c>
      <c r="G211" s="352">
        <v>61429.591</v>
      </c>
      <c r="H211" s="353">
        <v>497294.42</v>
      </c>
      <c r="I211" s="353">
        <v>529846.554</v>
      </c>
      <c r="J211" s="353">
        <v>128880.72</v>
      </c>
      <c r="K211" s="367">
        <f t="shared" si="184"/>
        <v>-75.675840669900822</v>
      </c>
      <c r="L211" s="355">
        <f>LOGEST(F211:J211)*100-100</f>
        <v>44.082603605927801</v>
      </c>
      <c r="M211" s="356">
        <v>56901.72</v>
      </c>
      <c r="N211" s="356">
        <v>3715.3710000000001</v>
      </c>
      <c r="O211" s="357">
        <f t="shared" si="168"/>
        <v>-93.4705471117569</v>
      </c>
      <c r="P211" s="196">
        <f t="shared" si="170"/>
        <v>87201.054999999993</v>
      </c>
      <c r="Q211" s="196">
        <f t="shared" si="171"/>
        <v>0</v>
      </c>
      <c r="R211" s="201">
        <f>(Q211-P211)/P211*100</f>
        <v>-100</v>
      </c>
      <c r="S211" s="358">
        <v>270919.47900000005</v>
      </c>
      <c r="T211" s="358">
        <v>0</v>
      </c>
      <c r="U211" s="236">
        <v>-100</v>
      </c>
      <c r="V211" s="359">
        <f t="shared" si="172"/>
        <v>-358120.53399999999</v>
      </c>
      <c r="W211" s="62">
        <f t="shared" si="173"/>
        <v>0</v>
      </c>
      <c r="X211" s="188">
        <f>(W211-V211)/V211*100</f>
        <v>-100</v>
      </c>
      <c r="Y211" s="356">
        <v>144102.77499999999</v>
      </c>
      <c r="Z211" s="356">
        <v>59049.72</v>
      </c>
      <c r="AA211" s="357">
        <f t="shared" si="188"/>
        <v>-59.022496270456969</v>
      </c>
      <c r="AB211" s="63">
        <f t="shared" si="174"/>
        <v>-87201.054999999993</v>
      </c>
      <c r="AC211" s="63">
        <f t="shared" si="175"/>
        <v>0</v>
      </c>
      <c r="AD211" s="64">
        <f t="shared" si="185"/>
        <v>-100</v>
      </c>
      <c r="AE211" s="361">
        <v>0</v>
      </c>
      <c r="AF211" s="65">
        <v>0</v>
      </c>
      <c r="AG211" s="65">
        <v>3715.3710000000001</v>
      </c>
      <c r="AH211" s="60">
        <f t="shared" si="176"/>
        <v>0</v>
      </c>
      <c r="AI211" s="63"/>
      <c r="AJ211" s="63"/>
      <c r="AK211" s="63"/>
      <c r="AL211" s="66"/>
      <c r="AM211" s="63"/>
      <c r="AN211" s="63"/>
      <c r="AO211" s="63"/>
      <c r="AP211" s="63"/>
      <c r="AQ211" s="67">
        <f>(AH211-AG211)/AG211*100</f>
        <v>-100</v>
      </c>
      <c r="AR211" s="356">
        <v>56901.72</v>
      </c>
      <c r="AS211" s="356">
        <v>3715.3710000000001</v>
      </c>
      <c r="AT211" s="357">
        <f t="shared" si="163"/>
        <v>-93.4705471117569</v>
      </c>
      <c r="AX211" s="364" t="s">
        <v>666</v>
      </c>
      <c r="BA211" s="352">
        <v>12217</v>
      </c>
      <c r="BB211" s="352">
        <v>18745.8</v>
      </c>
      <c r="BC211" s="352">
        <v>122318.503</v>
      </c>
      <c r="BD211" s="352">
        <v>93975.074999999997</v>
      </c>
      <c r="BE211" s="352">
        <v>12483.35</v>
      </c>
      <c r="BF211" s="367">
        <f t="shared" si="186"/>
        <v>-86.716318130099907</v>
      </c>
      <c r="BG211" s="355">
        <f>LOGEST(BA211:BE211)*100-100</f>
        <v>18.000591646470411</v>
      </c>
      <c r="BH211" s="365">
        <v>3810</v>
      </c>
      <c r="BI211" s="365">
        <v>57.07</v>
      </c>
      <c r="BJ211" s="357">
        <f t="shared" si="169"/>
        <v>-98.502099737532802</v>
      </c>
      <c r="BK211" s="196">
        <f t="shared" si="177"/>
        <v>29470.400000000001</v>
      </c>
      <c r="BL211" s="196">
        <f t="shared" si="178"/>
        <v>0</v>
      </c>
      <c r="BM211" s="201">
        <f>(BL211-BK211)/BK211*100</f>
        <v>-100</v>
      </c>
      <c r="BN211" s="358">
        <v>47304.674999999996</v>
      </c>
      <c r="BO211" s="358">
        <v>0</v>
      </c>
      <c r="BP211" s="236">
        <v>-100</v>
      </c>
      <c r="BQ211" s="359">
        <f t="shared" si="179"/>
        <v>-76775.074999999997</v>
      </c>
      <c r="BR211" s="62">
        <f t="shared" si="180"/>
        <v>0</v>
      </c>
      <c r="BS211" s="188">
        <f>(BR211-BQ211)/BQ211*100</f>
        <v>-100</v>
      </c>
      <c r="BT211" s="365">
        <v>33280.400000000001</v>
      </c>
      <c r="BU211" s="365">
        <v>3915</v>
      </c>
      <c r="BV211" s="357">
        <f t="shared" si="189"/>
        <v>-88.236319275008711</v>
      </c>
      <c r="BW211" s="63">
        <f t="shared" si="181"/>
        <v>-29470.400000000001</v>
      </c>
      <c r="BX211" s="63">
        <f t="shared" si="182"/>
        <v>0</v>
      </c>
      <c r="BY211" s="64">
        <f t="shared" si="187"/>
        <v>-100</v>
      </c>
      <c r="BZ211" s="365">
        <v>0</v>
      </c>
      <c r="CA211" s="65">
        <v>0</v>
      </c>
      <c r="CB211" s="65">
        <v>57.07</v>
      </c>
      <c r="CC211" s="60">
        <f t="shared" si="183"/>
        <v>0</v>
      </c>
      <c r="CD211" s="63"/>
      <c r="CE211" s="63"/>
      <c r="CF211" s="63"/>
      <c r="CG211" s="66"/>
      <c r="CH211" s="63"/>
      <c r="CI211" s="63"/>
      <c r="CJ211" s="63"/>
      <c r="CK211" s="63"/>
      <c r="CL211" s="67">
        <f>(CC211-CB211)/CB211*100</f>
        <v>-100</v>
      </c>
      <c r="CM211" s="365">
        <v>3810</v>
      </c>
      <c r="CN211" s="365">
        <v>57.07</v>
      </c>
      <c r="CO211" s="357">
        <f t="shared" si="165"/>
        <v>-98.502099737532802</v>
      </c>
    </row>
    <row r="212" spans="3:93" ht="15.75" hidden="1" customHeight="1" x14ac:dyDescent="0.25">
      <c r="C212" s="350" t="s">
        <v>667</v>
      </c>
      <c r="F212" s="352">
        <v>23109.838</v>
      </c>
      <c r="G212" s="352">
        <v>65398.053</v>
      </c>
      <c r="H212" s="353">
        <v>26989.452000000001</v>
      </c>
      <c r="I212" s="353">
        <v>13428.25</v>
      </c>
      <c r="J212" s="353">
        <v>3496.8620000000001</v>
      </c>
      <c r="K212" s="367">
        <f t="shared" si="184"/>
        <v>-73.958914974028616</v>
      </c>
      <c r="L212" s="355">
        <f>LOGEST(F212:J212)*100-100</f>
        <v>-41.491120850978533</v>
      </c>
      <c r="M212" s="356">
        <v>1171.72</v>
      </c>
      <c r="N212" s="356">
        <v>812.02</v>
      </c>
      <c r="O212" s="357">
        <f t="shared" si="168"/>
        <v>-30.698460383026667</v>
      </c>
      <c r="P212" s="196">
        <f t="shared" si="170"/>
        <v>7823.13</v>
      </c>
      <c r="Q212" s="196">
        <f t="shared" si="171"/>
        <v>415.7999999999999</v>
      </c>
      <c r="R212" s="201">
        <f>(Q212-P212)/P212*100</f>
        <v>-94.684991812739909</v>
      </c>
      <c r="S212" s="358">
        <v>80.400000000000091</v>
      </c>
      <c r="T212" s="358">
        <v>417.08199999999971</v>
      </c>
      <c r="U212" s="236">
        <v>418.75870646766077</v>
      </c>
      <c r="V212" s="359">
        <f t="shared" si="172"/>
        <v>-7106.9100000000008</v>
      </c>
      <c r="W212" s="62">
        <f t="shared" si="173"/>
        <v>0</v>
      </c>
      <c r="X212" s="188">
        <f>(W212-V212)/V212*100</f>
        <v>-100</v>
      </c>
      <c r="Y212" s="356">
        <v>8994.85</v>
      </c>
      <c r="Z212" s="356">
        <v>2579.94</v>
      </c>
      <c r="AA212" s="357">
        <f t="shared" si="188"/>
        <v>-71.317587286058128</v>
      </c>
      <c r="AB212" s="63">
        <f t="shared" si="174"/>
        <v>-7026.51</v>
      </c>
      <c r="AC212" s="63">
        <f t="shared" si="175"/>
        <v>0</v>
      </c>
      <c r="AD212" s="64">
        <f t="shared" si="185"/>
        <v>-100</v>
      </c>
      <c r="AE212" s="361">
        <v>353.32</v>
      </c>
      <c r="AF212" s="65">
        <v>240.90000000000003</v>
      </c>
      <c r="AG212" s="65">
        <v>217.7999999999999</v>
      </c>
      <c r="AH212" s="60">
        <f t="shared" si="176"/>
        <v>415.7999999999999</v>
      </c>
      <c r="AI212" s="63"/>
      <c r="AJ212" s="63"/>
      <c r="AK212" s="63"/>
      <c r="AL212" s="66"/>
      <c r="AM212" s="63"/>
      <c r="AN212" s="63"/>
      <c r="AO212" s="63"/>
      <c r="AP212" s="63"/>
      <c r="AQ212" s="67">
        <f>(AH212-AG212)/AG212*100</f>
        <v>90.909090909090949</v>
      </c>
      <c r="AR212" s="356">
        <v>1968.34</v>
      </c>
      <c r="AS212" s="356">
        <v>1227.82</v>
      </c>
      <c r="AT212" s="357">
        <f t="shared" si="163"/>
        <v>-37.621549122610929</v>
      </c>
      <c r="AX212" s="364" t="s">
        <v>667</v>
      </c>
      <c r="BA212" s="352">
        <v>10535</v>
      </c>
      <c r="BB212" s="352">
        <v>35804.5</v>
      </c>
      <c r="BC212" s="352">
        <v>2509.335</v>
      </c>
      <c r="BD212" s="352">
        <v>1204.9449999999999</v>
      </c>
      <c r="BE212" s="352">
        <v>43.11</v>
      </c>
      <c r="BF212" s="367">
        <f t="shared" si="186"/>
        <v>-96.422243338907592</v>
      </c>
      <c r="BG212" s="355">
        <f>LOGEST(BA212:BE212)*100-100</f>
        <v>-76.281257642465846</v>
      </c>
      <c r="BH212" s="365">
        <v>13.59</v>
      </c>
      <c r="BI212" s="365">
        <v>8.2349999999999994</v>
      </c>
      <c r="BJ212" s="357">
        <f t="shared" si="169"/>
        <v>-39.403973509933778</v>
      </c>
      <c r="BK212" s="196">
        <f t="shared" si="177"/>
        <v>1133.9450000000002</v>
      </c>
      <c r="BL212" s="196">
        <f t="shared" si="178"/>
        <v>2</v>
      </c>
      <c r="BM212" s="201">
        <f>(BL212-BK212)/BK212*100</f>
        <v>-99.823624602604184</v>
      </c>
      <c r="BN212" s="358">
        <v>3.1799999999998363</v>
      </c>
      <c r="BO212" s="358">
        <v>5.6</v>
      </c>
      <c r="BP212" s="236">
        <v>76.100628930826659</v>
      </c>
      <c r="BQ212" s="359">
        <f t="shared" si="179"/>
        <v>-1130.7449999999999</v>
      </c>
      <c r="BR212" s="62">
        <f t="shared" si="180"/>
        <v>0</v>
      </c>
      <c r="BS212" s="188">
        <f>(BR212-BQ212)/BQ212*100</f>
        <v>-100</v>
      </c>
      <c r="BT212" s="365">
        <v>1147.5350000000001</v>
      </c>
      <c r="BU212" s="365">
        <v>25.95</v>
      </c>
      <c r="BV212" s="357">
        <f t="shared" si="189"/>
        <v>-97.738631065719133</v>
      </c>
      <c r="BW212" s="63">
        <f t="shared" si="181"/>
        <v>-1127.5650000000001</v>
      </c>
      <c r="BX212" s="63">
        <f t="shared" si="182"/>
        <v>0</v>
      </c>
      <c r="BY212" s="64">
        <f t="shared" si="187"/>
        <v>-100</v>
      </c>
      <c r="BZ212" s="365">
        <v>4.1500000000000004</v>
      </c>
      <c r="CA212" s="65">
        <v>2.1099999999999994</v>
      </c>
      <c r="CB212" s="65">
        <v>1.9749999999999996</v>
      </c>
      <c r="CC212" s="60">
        <f t="shared" si="183"/>
        <v>2</v>
      </c>
      <c r="CD212" s="63"/>
      <c r="CE212" s="63"/>
      <c r="CF212" s="63"/>
      <c r="CG212" s="66"/>
      <c r="CH212" s="63"/>
      <c r="CI212" s="63"/>
      <c r="CJ212" s="63"/>
      <c r="CK212" s="63"/>
      <c r="CL212" s="67">
        <f>(CC212-CB212)/CB212*100</f>
        <v>1.2658227848101449</v>
      </c>
      <c r="CM212" s="365">
        <v>19.97</v>
      </c>
      <c r="CN212" s="365">
        <v>10.234999999999999</v>
      </c>
      <c r="CO212" s="357">
        <f t="shared" si="165"/>
        <v>-48.748122183274909</v>
      </c>
    </row>
    <row r="213" spans="3:93" ht="15.75" hidden="1" customHeight="1" x14ac:dyDescent="0.25">
      <c r="C213" s="350" t="s">
        <v>668</v>
      </c>
      <c r="F213" s="352">
        <v>17935</v>
      </c>
      <c r="G213" s="352">
        <v>64239.737999999998</v>
      </c>
      <c r="H213" s="353">
        <v>425.5</v>
      </c>
      <c r="I213" s="353">
        <v>60276.71</v>
      </c>
      <c r="J213" s="353">
        <v>59240.88</v>
      </c>
      <c r="K213" s="367">
        <f t="shared" si="184"/>
        <v>-1.7184580910272005</v>
      </c>
      <c r="L213" s="355">
        <f>LOGEST(F213:J213)*100-100</f>
        <v>26.188158295120218</v>
      </c>
      <c r="M213" s="356">
        <v>71</v>
      </c>
      <c r="N213" s="356">
        <v>1124.2</v>
      </c>
      <c r="O213" s="357">
        <f t="shared" si="168"/>
        <v>1483.3802816901409</v>
      </c>
      <c r="P213" s="196">
        <f t="shared" si="170"/>
        <v>3</v>
      </c>
      <c r="Q213" s="196">
        <f t="shared" si="171"/>
        <v>0</v>
      </c>
      <c r="R213" s="201">
        <v>100</v>
      </c>
      <c r="S213" s="358">
        <v>60134.71</v>
      </c>
      <c r="T213" s="358">
        <v>0</v>
      </c>
      <c r="U213" s="236">
        <v>-100</v>
      </c>
      <c r="V213" s="359">
        <f t="shared" si="172"/>
        <v>-14017.93</v>
      </c>
      <c r="W213" s="62">
        <f t="shared" si="173"/>
        <v>0</v>
      </c>
      <c r="X213" s="188">
        <f>(W213-V213)/V213*100</f>
        <v>-100</v>
      </c>
      <c r="Y213" s="356">
        <v>74</v>
      </c>
      <c r="Z213" s="356">
        <v>46806.78</v>
      </c>
      <c r="AA213" s="357">
        <f t="shared" si="188"/>
        <v>63152.405405405407</v>
      </c>
      <c r="AB213" s="63">
        <f t="shared" si="174"/>
        <v>46116.78</v>
      </c>
      <c r="AC213" s="63">
        <f t="shared" si="175"/>
        <v>0</v>
      </c>
      <c r="AD213" s="64">
        <f t="shared" si="185"/>
        <v>-100</v>
      </c>
      <c r="AE213" s="361">
        <v>0</v>
      </c>
      <c r="AF213" s="65">
        <v>1124.2</v>
      </c>
      <c r="AG213" s="65">
        <v>0</v>
      </c>
      <c r="AH213" s="60">
        <f t="shared" si="176"/>
        <v>0</v>
      </c>
      <c r="AI213" s="63"/>
      <c r="AJ213" s="63"/>
      <c r="AK213" s="63"/>
      <c r="AL213" s="66"/>
      <c r="AM213" s="63"/>
      <c r="AN213" s="63"/>
      <c r="AO213" s="63"/>
      <c r="AP213" s="63"/>
      <c r="AQ213" s="67">
        <v>0</v>
      </c>
      <c r="AR213" s="356">
        <v>46190.78</v>
      </c>
      <c r="AS213" s="356">
        <v>1124.2</v>
      </c>
      <c r="AT213" s="357">
        <f t="shared" si="163"/>
        <v>-97.566180956459277</v>
      </c>
      <c r="AX213" s="364" t="s">
        <v>668</v>
      </c>
      <c r="BA213" s="352">
        <v>3435</v>
      </c>
      <c r="BB213" s="352">
        <v>47203.45</v>
      </c>
      <c r="BC213" s="352">
        <v>10.862</v>
      </c>
      <c r="BD213" s="352">
        <v>21643.705000000002</v>
      </c>
      <c r="BE213" s="352">
        <v>23428.775000000001</v>
      </c>
      <c r="BF213" s="367">
        <f t="shared" si="186"/>
        <v>8.2475250887036182</v>
      </c>
      <c r="BG213" s="355">
        <f>LOGEST(BA213:BE213)*100-100</f>
        <v>35.800182782862549</v>
      </c>
      <c r="BH213" s="365">
        <v>0.44</v>
      </c>
      <c r="BI213" s="365">
        <v>4.53</v>
      </c>
      <c r="BJ213" s="357">
        <f t="shared" si="169"/>
        <v>929.5454545454545</v>
      </c>
      <c r="BK213" s="196">
        <f t="shared" si="177"/>
        <v>1.46</v>
      </c>
      <c r="BL213" s="196">
        <f t="shared" si="178"/>
        <v>0</v>
      </c>
      <c r="BM213" s="201">
        <v>100</v>
      </c>
      <c r="BN213" s="358">
        <v>21640.254999999997</v>
      </c>
      <c r="BO213" s="358">
        <v>-3.9290237729971977E-12</v>
      </c>
      <c r="BP213" s="236">
        <v>-100.00000000000003</v>
      </c>
      <c r="BQ213" s="359">
        <f t="shared" si="179"/>
        <v>-2817.3149999999973</v>
      </c>
      <c r="BR213" s="62">
        <f t="shared" si="180"/>
        <v>0</v>
      </c>
      <c r="BS213" s="188">
        <f>(BR213-BQ213)/BQ213*100</f>
        <v>-100</v>
      </c>
      <c r="BT213" s="365">
        <v>1.9</v>
      </c>
      <c r="BU213" s="365">
        <v>18828.705000000002</v>
      </c>
      <c r="BV213" s="357">
        <f t="shared" si="189"/>
        <v>990884.47368421056</v>
      </c>
      <c r="BW213" s="63">
        <f t="shared" si="181"/>
        <v>18822.939999999999</v>
      </c>
      <c r="BX213" s="63">
        <f t="shared" si="182"/>
        <v>0</v>
      </c>
      <c r="BY213" s="64">
        <f t="shared" si="187"/>
        <v>-100</v>
      </c>
      <c r="BZ213" s="365">
        <v>0</v>
      </c>
      <c r="CA213" s="65">
        <v>4.53</v>
      </c>
      <c r="CB213" s="65">
        <v>0</v>
      </c>
      <c r="CC213" s="60">
        <f t="shared" si="183"/>
        <v>0</v>
      </c>
      <c r="CD213" s="63"/>
      <c r="CE213" s="63"/>
      <c r="CF213" s="63"/>
      <c r="CG213" s="66"/>
      <c r="CH213" s="63"/>
      <c r="CI213" s="63"/>
      <c r="CJ213" s="63"/>
      <c r="CK213" s="63"/>
      <c r="CL213" s="67">
        <v>0</v>
      </c>
      <c r="CM213" s="365">
        <v>18824.84</v>
      </c>
      <c r="CN213" s="365">
        <v>4.53</v>
      </c>
      <c r="CO213" s="357">
        <f t="shared" si="165"/>
        <v>-99.975936050452503</v>
      </c>
    </row>
    <row r="214" spans="3:93" ht="15.75" hidden="1" customHeight="1" x14ac:dyDescent="0.25">
      <c r="C214" s="350" t="s">
        <v>669</v>
      </c>
      <c r="F214" s="361">
        <v>0</v>
      </c>
      <c r="G214" s="361">
        <v>7320</v>
      </c>
      <c r="H214" s="353">
        <v>10980</v>
      </c>
      <c r="I214" s="353">
        <v>5351.1</v>
      </c>
      <c r="J214" s="353">
        <v>43695.044999999998</v>
      </c>
      <c r="K214" s="367">
        <f t="shared" si="184"/>
        <v>716.56192184784425</v>
      </c>
      <c r="L214" s="355">
        <v>0</v>
      </c>
      <c r="M214" s="356">
        <v>0</v>
      </c>
      <c r="N214" s="356">
        <v>1015</v>
      </c>
      <c r="O214" s="357">
        <v>100</v>
      </c>
      <c r="P214" s="196">
        <f t="shared" si="170"/>
        <v>5351.1</v>
      </c>
      <c r="Q214" s="196">
        <f t="shared" si="171"/>
        <v>0</v>
      </c>
      <c r="R214" s="201">
        <v>100</v>
      </c>
      <c r="S214" s="358">
        <v>0</v>
      </c>
      <c r="T214" s="358">
        <v>25676</v>
      </c>
      <c r="U214" s="236">
        <v>100</v>
      </c>
      <c r="V214" s="359">
        <f t="shared" si="172"/>
        <v>-5351.1</v>
      </c>
      <c r="W214" s="314">
        <f t="shared" si="173"/>
        <v>0</v>
      </c>
      <c r="X214" s="188">
        <v>0</v>
      </c>
      <c r="Y214" s="356">
        <v>5351.1</v>
      </c>
      <c r="Z214" s="356">
        <v>18019.044999999998</v>
      </c>
      <c r="AA214" s="357">
        <f t="shared" si="188"/>
        <v>236.73534413485072</v>
      </c>
      <c r="AB214" s="63">
        <f t="shared" si="174"/>
        <v>-5351.1</v>
      </c>
      <c r="AC214" s="63">
        <f t="shared" si="175"/>
        <v>0</v>
      </c>
      <c r="AD214" s="64">
        <v>100</v>
      </c>
      <c r="AE214" s="369">
        <v>0</v>
      </c>
      <c r="AF214" s="65">
        <v>1015</v>
      </c>
      <c r="AG214" s="65">
        <v>0</v>
      </c>
      <c r="AH214" s="60">
        <f t="shared" si="176"/>
        <v>0</v>
      </c>
      <c r="AI214" s="63"/>
      <c r="AJ214" s="63"/>
      <c r="AK214" s="63"/>
      <c r="AL214" s="66"/>
      <c r="AM214" s="63"/>
      <c r="AN214" s="63"/>
      <c r="AO214" s="63"/>
      <c r="AP214" s="63"/>
      <c r="AQ214" s="67">
        <v>0</v>
      </c>
      <c r="AR214" s="356">
        <v>0</v>
      </c>
      <c r="AS214" s="356">
        <v>1015</v>
      </c>
      <c r="AT214" s="357">
        <v>100</v>
      </c>
      <c r="AX214" s="364" t="s">
        <v>669</v>
      </c>
      <c r="BA214" s="352">
        <v>0</v>
      </c>
      <c r="BB214" s="352">
        <v>320.5</v>
      </c>
      <c r="BC214" s="352">
        <v>520</v>
      </c>
      <c r="BD214" s="352">
        <v>25005</v>
      </c>
      <c r="BE214" s="352">
        <v>1725</v>
      </c>
      <c r="BF214" s="367">
        <f t="shared" si="186"/>
        <v>-93.101379724055192</v>
      </c>
      <c r="BG214" s="355">
        <v>0</v>
      </c>
      <c r="BH214" s="365">
        <v>0</v>
      </c>
      <c r="BI214" s="365">
        <v>55.5</v>
      </c>
      <c r="BJ214" s="357">
        <v>100</v>
      </c>
      <c r="BK214" s="196">
        <f t="shared" si="177"/>
        <v>25005</v>
      </c>
      <c r="BL214" s="196">
        <f t="shared" si="178"/>
        <v>0</v>
      </c>
      <c r="BM214" s="201">
        <v>100</v>
      </c>
      <c r="BN214" s="358">
        <v>0</v>
      </c>
      <c r="BO214" s="358">
        <v>1356</v>
      </c>
      <c r="BP214" s="236">
        <v>100</v>
      </c>
      <c r="BQ214" s="359">
        <f t="shared" si="179"/>
        <v>-25005</v>
      </c>
      <c r="BR214" s="314">
        <f t="shared" si="180"/>
        <v>0</v>
      </c>
      <c r="BS214" s="188">
        <v>0</v>
      </c>
      <c r="BT214" s="365">
        <v>25005</v>
      </c>
      <c r="BU214" s="365">
        <v>369</v>
      </c>
      <c r="BV214" s="357">
        <f t="shared" si="189"/>
        <v>-98.524295140971802</v>
      </c>
      <c r="BW214" s="63">
        <f t="shared" si="181"/>
        <v>-25005</v>
      </c>
      <c r="BX214" s="63">
        <f t="shared" si="182"/>
        <v>0</v>
      </c>
      <c r="BY214" s="64">
        <v>100</v>
      </c>
      <c r="BZ214" s="365">
        <v>0</v>
      </c>
      <c r="CA214" s="65">
        <v>55.5</v>
      </c>
      <c r="CB214" s="65">
        <v>0</v>
      </c>
      <c r="CC214" s="60">
        <f t="shared" si="183"/>
        <v>0</v>
      </c>
      <c r="CD214" s="63"/>
      <c r="CE214" s="63"/>
      <c r="CF214" s="63"/>
      <c r="CG214" s="66"/>
      <c r="CH214" s="63"/>
      <c r="CI214" s="63"/>
      <c r="CJ214" s="63"/>
      <c r="CK214" s="63"/>
      <c r="CL214" s="67">
        <v>0</v>
      </c>
      <c r="CM214" s="365">
        <v>0</v>
      </c>
      <c r="CN214" s="365">
        <v>55.5</v>
      </c>
      <c r="CO214" s="357">
        <v>100</v>
      </c>
    </row>
    <row r="215" spans="3:93" ht="15.75" hidden="1" customHeight="1" x14ac:dyDescent="0.25">
      <c r="C215" s="350" t="s">
        <v>670</v>
      </c>
      <c r="F215" s="361">
        <v>98654.524000000005</v>
      </c>
      <c r="G215" s="361">
        <v>152</v>
      </c>
      <c r="H215" s="353">
        <v>17261.723000000002</v>
      </c>
      <c r="I215" s="353">
        <v>7406.21</v>
      </c>
      <c r="J215" s="353">
        <v>232296.7</v>
      </c>
      <c r="K215" s="367">
        <f t="shared" si="184"/>
        <v>3036.5124672403299</v>
      </c>
      <c r="L215" s="355">
        <f>LOGEST(F215:J215)*100-100</f>
        <v>75.04932900437305</v>
      </c>
      <c r="M215" s="356">
        <v>0</v>
      </c>
      <c r="N215" s="356">
        <v>642.4</v>
      </c>
      <c r="O215" s="357">
        <v>100</v>
      </c>
      <c r="P215" s="196">
        <f t="shared" si="170"/>
        <v>4613.53</v>
      </c>
      <c r="Q215" s="196">
        <f t="shared" si="171"/>
        <v>0</v>
      </c>
      <c r="R215" s="201">
        <f>(Q215-P215)/P215*100</f>
        <v>-100</v>
      </c>
      <c r="S215" s="358">
        <v>2792.6800000000003</v>
      </c>
      <c r="T215" s="358">
        <v>61115.990000000005</v>
      </c>
      <c r="U215" s="236">
        <v>2088.4351232507843</v>
      </c>
      <c r="V215" s="359">
        <f t="shared" si="172"/>
        <v>-6469.01</v>
      </c>
      <c r="W215" s="62">
        <f t="shared" si="173"/>
        <v>0</v>
      </c>
      <c r="X215" s="188">
        <v>100</v>
      </c>
      <c r="Y215" s="356">
        <v>4613.53</v>
      </c>
      <c r="Z215" s="356">
        <v>3487.2</v>
      </c>
      <c r="AA215" s="357">
        <f t="shared" si="188"/>
        <v>-24.413626875732898</v>
      </c>
      <c r="AB215" s="63">
        <f t="shared" si="174"/>
        <v>-3676.33</v>
      </c>
      <c r="AC215" s="63">
        <f t="shared" si="175"/>
        <v>0</v>
      </c>
      <c r="AD215" s="64">
        <f>(AC215-AB215)/AB215*100</f>
        <v>-100</v>
      </c>
      <c r="AE215" s="361">
        <v>0</v>
      </c>
      <c r="AF215" s="65">
        <v>642.4</v>
      </c>
      <c r="AG215" s="65">
        <v>0</v>
      </c>
      <c r="AH215" s="60">
        <f t="shared" si="176"/>
        <v>0</v>
      </c>
      <c r="AI215" s="63"/>
      <c r="AJ215" s="63"/>
      <c r="AK215" s="63"/>
      <c r="AL215" s="66"/>
      <c r="AM215" s="63"/>
      <c r="AN215" s="63"/>
      <c r="AO215" s="63"/>
      <c r="AP215" s="63"/>
      <c r="AQ215" s="67">
        <v>0</v>
      </c>
      <c r="AR215" s="356">
        <v>937.2</v>
      </c>
      <c r="AS215" s="356">
        <v>642.4</v>
      </c>
      <c r="AT215" s="357">
        <f t="shared" ref="AT215:AT220" si="190">(AS215-AR215)/AR215*100</f>
        <v>-31.455399061032868</v>
      </c>
      <c r="AX215" s="364" t="s">
        <v>670</v>
      </c>
      <c r="BA215" s="352">
        <v>5245</v>
      </c>
      <c r="BB215" s="352">
        <v>620</v>
      </c>
      <c r="BC215" s="352">
        <v>2834.598</v>
      </c>
      <c r="BD215" s="352">
        <v>151.36000000000001</v>
      </c>
      <c r="BE215" s="352">
        <v>85546.866999999998</v>
      </c>
      <c r="BF215" s="367">
        <f t="shared" si="186"/>
        <v>56418.807478858347</v>
      </c>
      <c r="BG215" s="355">
        <f>LOGEST(BA215:BE215)*100-100</f>
        <v>51.793671733386191</v>
      </c>
      <c r="BH215" s="365">
        <v>0</v>
      </c>
      <c r="BI215" s="365">
        <v>0.15</v>
      </c>
      <c r="BJ215" s="357">
        <v>100</v>
      </c>
      <c r="BK215" s="196">
        <f t="shared" si="177"/>
        <v>98.97</v>
      </c>
      <c r="BL215" s="196">
        <f t="shared" si="178"/>
        <v>0</v>
      </c>
      <c r="BM215" s="201">
        <f>(BL215-BK215)/BK215*100</f>
        <v>-100</v>
      </c>
      <c r="BN215" s="358">
        <v>52.390000000000015</v>
      </c>
      <c r="BO215" s="358">
        <v>21409.94</v>
      </c>
      <c r="BP215" s="236">
        <v>40766.463065470496</v>
      </c>
      <c r="BQ215" s="359">
        <f t="shared" si="179"/>
        <v>-149.18300000000002</v>
      </c>
      <c r="BR215" s="62">
        <f t="shared" si="180"/>
        <v>0</v>
      </c>
      <c r="BS215" s="188">
        <v>100</v>
      </c>
      <c r="BT215" s="365">
        <v>98.97</v>
      </c>
      <c r="BU215" s="365">
        <v>26.087</v>
      </c>
      <c r="BV215" s="357">
        <f t="shared" si="189"/>
        <v>-73.641507527533591</v>
      </c>
      <c r="BW215" s="63">
        <f t="shared" si="181"/>
        <v>-96.792999999999992</v>
      </c>
      <c r="BX215" s="63">
        <f t="shared" si="182"/>
        <v>0</v>
      </c>
      <c r="BY215" s="64">
        <f>(BX215-BW215)/BW215*100</f>
        <v>-100</v>
      </c>
      <c r="BZ215" s="365">
        <v>0</v>
      </c>
      <c r="CA215" s="65">
        <v>0.15</v>
      </c>
      <c r="CB215" s="65">
        <v>0</v>
      </c>
      <c r="CC215" s="60">
        <f t="shared" si="183"/>
        <v>0</v>
      </c>
      <c r="CD215" s="63"/>
      <c r="CE215" s="63"/>
      <c r="CF215" s="63"/>
      <c r="CG215" s="66"/>
      <c r="CH215" s="63"/>
      <c r="CI215" s="63"/>
      <c r="CJ215" s="63"/>
      <c r="CK215" s="63"/>
      <c r="CL215" s="67">
        <v>0</v>
      </c>
      <c r="CM215" s="365">
        <v>2.177</v>
      </c>
      <c r="CN215" s="365">
        <v>0.15</v>
      </c>
      <c r="CO215" s="357">
        <f t="shared" ref="CO215:CO220" si="191">(CN215-CM215)/CM215*100</f>
        <v>-93.109784106568668</v>
      </c>
    </row>
    <row r="216" spans="3:93" ht="15.75" hidden="1" customHeight="1" x14ac:dyDescent="0.25">
      <c r="C216" s="350" t="s">
        <v>671</v>
      </c>
      <c r="F216" s="352">
        <v>17687</v>
      </c>
      <c r="G216" s="352">
        <v>38801.4</v>
      </c>
      <c r="H216" s="353">
        <v>14939.1</v>
      </c>
      <c r="I216" s="353">
        <v>0</v>
      </c>
      <c r="J216" s="353">
        <v>510686.09399999998</v>
      </c>
      <c r="K216" s="367">
        <v>100</v>
      </c>
      <c r="L216" s="355">
        <v>0</v>
      </c>
      <c r="M216" s="356">
        <v>7854.1</v>
      </c>
      <c r="N216" s="356">
        <v>0</v>
      </c>
      <c r="O216" s="357">
        <f>(N216-M216)/M216*100</f>
        <v>-100</v>
      </c>
      <c r="P216" s="196">
        <f t="shared" si="170"/>
        <v>-7854.1</v>
      </c>
      <c r="Q216" s="196">
        <f t="shared" si="171"/>
        <v>554.4</v>
      </c>
      <c r="R216" s="201">
        <v>100</v>
      </c>
      <c r="S216" s="358">
        <v>0</v>
      </c>
      <c r="T216" s="358">
        <v>216058.60000000003</v>
      </c>
      <c r="U216" s="236">
        <v>100</v>
      </c>
      <c r="V216" s="359">
        <f t="shared" si="172"/>
        <v>7854.1</v>
      </c>
      <c r="W216" s="62">
        <f t="shared" si="173"/>
        <v>0</v>
      </c>
      <c r="X216" s="188">
        <v>100</v>
      </c>
      <c r="Y216" s="356"/>
      <c r="Z216" s="356">
        <v>184697.894</v>
      </c>
      <c r="AA216" s="357">
        <v>100</v>
      </c>
      <c r="AB216" s="63">
        <f t="shared" si="174"/>
        <v>7854.1</v>
      </c>
      <c r="AC216" s="63">
        <f t="shared" si="175"/>
        <v>0</v>
      </c>
      <c r="AD216" s="64">
        <v>100</v>
      </c>
      <c r="AE216" s="361">
        <v>0</v>
      </c>
      <c r="AF216" s="65">
        <v>0</v>
      </c>
      <c r="AG216" s="65">
        <v>0</v>
      </c>
      <c r="AH216" s="60">
        <f t="shared" si="176"/>
        <v>554.4</v>
      </c>
      <c r="AI216" s="63"/>
      <c r="AJ216" s="63"/>
      <c r="AK216" s="63"/>
      <c r="AL216" s="66"/>
      <c r="AM216" s="63"/>
      <c r="AN216" s="63"/>
      <c r="AO216" s="63"/>
      <c r="AP216" s="63"/>
      <c r="AQ216" s="67">
        <v>100</v>
      </c>
      <c r="AR216" s="356">
        <v>7854.1</v>
      </c>
      <c r="AS216" s="356">
        <v>554.4</v>
      </c>
      <c r="AT216" s="357">
        <f t="shared" si="190"/>
        <v>-92.941266344966337</v>
      </c>
      <c r="AX216" s="364" t="s">
        <v>671</v>
      </c>
      <c r="BA216" s="352">
        <v>212</v>
      </c>
      <c r="BB216" s="352">
        <v>22590.799999999999</v>
      </c>
      <c r="BC216" s="352">
        <v>184.2</v>
      </c>
      <c r="BD216" s="352">
        <v>0</v>
      </c>
      <c r="BE216" s="352">
        <v>35085.11</v>
      </c>
      <c r="BF216" s="367">
        <v>100</v>
      </c>
      <c r="BG216" s="355">
        <v>0</v>
      </c>
      <c r="BH216" s="365">
        <v>1256.3699999999999</v>
      </c>
      <c r="BI216" s="365">
        <v>0</v>
      </c>
      <c r="BJ216" s="357">
        <f>(BI216-BH216)/BH216*100</f>
        <v>-100</v>
      </c>
      <c r="BK216" s="196">
        <f t="shared" si="177"/>
        <v>-1256.3699999999999</v>
      </c>
      <c r="BL216" s="196">
        <f t="shared" si="178"/>
        <v>1.5</v>
      </c>
      <c r="BM216" s="201">
        <v>100</v>
      </c>
      <c r="BN216" s="358">
        <v>0</v>
      </c>
      <c r="BO216" s="358">
        <v>14425.849999999999</v>
      </c>
      <c r="BP216" s="236">
        <v>100</v>
      </c>
      <c r="BQ216" s="359">
        <f t="shared" si="179"/>
        <v>1256.3699999999999</v>
      </c>
      <c r="BR216" s="62">
        <f t="shared" si="180"/>
        <v>0</v>
      </c>
      <c r="BS216" s="188">
        <v>100</v>
      </c>
      <c r="BT216" s="365"/>
      <c r="BU216" s="365">
        <v>13055.43</v>
      </c>
      <c r="BV216" s="357">
        <v>100</v>
      </c>
      <c r="BW216" s="63">
        <f t="shared" si="181"/>
        <v>1256.3699999999999</v>
      </c>
      <c r="BX216" s="63">
        <f t="shared" si="182"/>
        <v>0</v>
      </c>
      <c r="BY216" s="64">
        <v>100</v>
      </c>
      <c r="BZ216" s="365">
        <v>0</v>
      </c>
      <c r="CA216" s="65">
        <v>0</v>
      </c>
      <c r="CB216" s="65">
        <v>0</v>
      </c>
      <c r="CC216" s="60">
        <f t="shared" si="183"/>
        <v>1.5</v>
      </c>
      <c r="CD216" s="63"/>
      <c r="CE216" s="63"/>
      <c r="CF216" s="63"/>
      <c r="CG216" s="66"/>
      <c r="CH216" s="63"/>
      <c r="CI216" s="63"/>
      <c r="CJ216" s="63"/>
      <c r="CK216" s="63"/>
      <c r="CL216" s="67">
        <v>100</v>
      </c>
      <c r="CM216" s="365">
        <v>1256.3699999999999</v>
      </c>
      <c r="CN216" s="365">
        <v>1.5</v>
      </c>
      <c r="CO216" s="357">
        <f t="shared" si="191"/>
        <v>-99.880608419494251</v>
      </c>
    </row>
    <row r="217" spans="3:93" ht="15.75" hidden="1" customHeight="1" x14ac:dyDescent="0.25">
      <c r="C217" s="350" t="s">
        <v>672</v>
      </c>
      <c r="F217" s="352">
        <v>0</v>
      </c>
      <c r="G217" s="352">
        <v>1775.373</v>
      </c>
      <c r="H217" s="353">
        <v>855</v>
      </c>
      <c r="I217" s="353">
        <v>959.58</v>
      </c>
      <c r="J217" s="353">
        <v>1550.16</v>
      </c>
      <c r="K217" s="367">
        <f t="shared" ref="K217:K225" si="192">(J217-I217)/I217*100</f>
        <v>61.545676233352097</v>
      </c>
      <c r="L217" s="355">
        <v>0</v>
      </c>
      <c r="M217" s="356">
        <v>1246.56</v>
      </c>
      <c r="N217" s="356">
        <v>349.71199999999999</v>
      </c>
      <c r="O217" s="357">
        <f>(N217-M217)/M217*100</f>
        <v>-71.945834937748685</v>
      </c>
      <c r="P217" s="196">
        <f t="shared" si="170"/>
        <v>-1033.56</v>
      </c>
      <c r="Q217" s="196">
        <f t="shared" si="171"/>
        <v>0</v>
      </c>
      <c r="R217" s="201">
        <f>(Q217-P217)/P217*100</f>
        <v>-100</v>
      </c>
      <c r="S217" s="358">
        <v>405.72</v>
      </c>
      <c r="T217" s="358">
        <v>0</v>
      </c>
      <c r="U217" s="236">
        <v>-100</v>
      </c>
      <c r="V217" s="359">
        <f t="shared" si="172"/>
        <v>627.83999999999992</v>
      </c>
      <c r="W217" s="62">
        <f t="shared" si="173"/>
        <v>0</v>
      </c>
      <c r="X217" s="188">
        <f>(W217-V217)/V217*100</f>
        <v>-100</v>
      </c>
      <c r="Y217" s="356">
        <v>213</v>
      </c>
      <c r="Z217" s="356">
        <v>1550.16</v>
      </c>
      <c r="AA217" s="357">
        <f>(Z217-Y217)/Y217*100</f>
        <v>627.77464788732402</v>
      </c>
      <c r="AB217" s="63">
        <f t="shared" si="174"/>
        <v>1033.56</v>
      </c>
      <c r="AC217" s="63">
        <f t="shared" si="175"/>
        <v>0</v>
      </c>
      <c r="AD217" s="64">
        <f t="shared" ref="AD217:AD225" si="193">(AC217-AB217)/AB217*100</f>
        <v>-100</v>
      </c>
      <c r="AE217" s="361">
        <v>0</v>
      </c>
      <c r="AF217" s="65">
        <v>224.84</v>
      </c>
      <c r="AG217" s="65">
        <v>124.87199999999999</v>
      </c>
      <c r="AH217" s="60">
        <f t="shared" si="176"/>
        <v>0</v>
      </c>
      <c r="AI217" s="63"/>
      <c r="AJ217" s="63"/>
      <c r="AK217" s="63"/>
      <c r="AL217" s="66"/>
      <c r="AM217" s="63"/>
      <c r="AN217" s="63"/>
      <c r="AO217" s="63"/>
      <c r="AP217" s="63"/>
      <c r="AQ217" s="67">
        <f>(AH217-AG217)/AG217*100</f>
        <v>-100</v>
      </c>
      <c r="AR217" s="356">
        <v>1246.56</v>
      </c>
      <c r="AS217" s="356">
        <v>349.71199999999999</v>
      </c>
      <c r="AT217" s="357">
        <f t="shared" si="190"/>
        <v>-71.945834937748685</v>
      </c>
      <c r="AX217" s="364" t="s">
        <v>672</v>
      </c>
      <c r="BA217" s="352">
        <v>0</v>
      </c>
      <c r="BB217" s="352">
        <v>76260</v>
      </c>
      <c r="BC217" s="352">
        <v>10.8</v>
      </c>
      <c r="BD217" s="352">
        <v>6.915</v>
      </c>
      <c r="BE217" s="352">
        <v>16.905999999999999</v>
      </c>
      <c r="BF217" s="367">
        <f t="shared" ref="BF217:BF225" si="194">(BE217-BD217)/BD217*100</f>
        <v>144.48300795372379</v>
      </c>
      <c r="BG217" s="355">
        <v>0</v>
      </c>
      <c r="BH217" s="365">
        <v>6.516</v>
      </c>
      <c r="BI217" s="365">
        <v>2.37</v>
      </c>
      <c r="BJ217" s="357">
        <f>(BI217-BH217)/BH217*100</f>
        <v>-63.627992633517493</v>
      </c>
      <c r="BK217" s="196">
        <f t="shared" si="177"/>
        <v>-3.617</v>
      </c>
      <c r="BL217" s="196">
        <f t="shared" si="178"/>
        <v>0</v>
      </c>
      <c r="BM217" s="201">
        <f>(BL217-BK217)/BK217*100</f>
        <v>-100</v>
      </c>
      <c r="BN217" s="358">
        <v>2.1829999999999998</v>
      </c>
      <c r="BO217" s="358">
        <v>0</v>
      </c>
      <c r="BP217" s="236">
        <v>-100</v>
      </c>
      <c r="BQ217" s="359">
        <f t="shared" si="179"/>
        <v>1.4340000000000002</v>
      </c>
      <c r="BR217" s="62">
        <f t="shared" si="180"/>
        <v>0</v>
      </c>
      <c r="BS217" s="188">
        <f>(BR217-BQ217)/BQ217*100</f>
        <v>-100</v>
      </c>
      <c r="BT217" s="365">
        <v>2.899</v>
      </c>
      <c r="BU217" s="365">
        <v>16.905999999999999</v>
      </c>
      <c r="BV217" s="357">
        <f>(BU217-BT217)/BT217*100</f>
        <v>483.16660917557772</v>
      </c>
      <c r="BW217" s="63">
        <f t="shared" si="181"/>
        <v>3.617</v>
      </c>
      <c r="BX217" s="63">
        <f t="shared" si="182"/>
        <v>0</v>
      </c>
      <c r="BY217" s="64">
        <f t="shared" ref="BY217:BY225" si="195">(BX217-BW217)/BW217*100</f>
        <v>-100</v>
      </c>
      <c r="BZ217" s="365">
        <v>0</v>
      </c>
      <c r="CA217" s="65">
        <v>1.175</v>
      </c>
      <c r="CB217" s="65">
        <v>1.1950000000000001</v>
      </c>
      <c r="CC217" s="60">
        <f t="shared" si="183"/>
        <v>0</v>
      </c>
      <c r="CD217" s="63"/>
      <c r="CE217" s="63"/>
      <c r="CF217" s="63"/>
      <c r="CG217" s="66"/>
      <c r="CH217" s="63"/>
      <c r="CI217" s="63"/>
      <c r="CJ217" s="63"/>
      <c r="CK217" s="63"/>
      <c r="CL217" s="67">
        <f>(CC217-CB217)/CB217*100</f>
        <v>-100</v>
      </c>
      <c r="CM217" s="365">
        <v>6.516</v>
      </c>
      <c r="CN217" s="365">
        <v>2.37</v>
      </c>
      <c r="CO217" s="357">
        <f t="shared" si="191"/>
        <v>-63.627992633517493</v>
      </c>
    </row>
    <row r="218" spans="3:93" ht="15.75" hidden="1" customHeight="1" x14ac:dyDescent="0.25">
      <c r="C218" s="350" t="s">
        <v>673</v>
      </c>
      <c r="F218" s="352">
        <v>157113.163</v>
      </c>
      <c r="G218" s="352">
        <v>30515</v>
      </c>
      <c r="H218" s="353">
        <v>99930.93</v>
      </c>
      <c r="I218" s="353">
        <v>13698.52</v>
      </c>
      <c r="J218" s="353">
        <v>29616.346000000001</v>
      </c>
      <c r="K218" s="367">
        <f t="shared" si="192"/>
        <v>116.20106405655501</v>
      </c>
      <c r="L218" s="355">
        <f>LOGEST(F218:J218)*100-100</f>
        <v>-33.888074206104434</v>
      </c>
      <c r="M218" s="356">
        <v>20</v>
      </c>
      <c r="N218" s="356">
        <v>314.8</v>
      </c>
      <c r="O218" s="357">
        <f>(N218-M218)/M218*100</f>
        <v>1474</v>
      </c>
      <c r="P218" s="196">
        <f t="shared" si="170"/>
        <v>-20</v>
      </c>
      <c r="Q218" s="196">
        <f t="shared" si="171"/>
        <v>0</v>
      </c>
      <c r="R218" s="201">
        <v>100</v>
      </c>
      <c r="S218" s="358">
        <v>13549</v>
      </c>
      <c r="T218" s="358">
        <v>78.099999999998545</v>
      </c>
      <c r="U218" s="236">
        <v>-99.423573695475682</v>
      </c>
      <c r="V218" s="359">
        <f t="shared" si="172"/>
        <v>15856</v>
      </c>
      <c r="W218" s="62">
        <f t="shared" si="173"/>
        <v>0</v>
      </c>
      <c r="X218" s="188">
        <f>(W218-V218)/V218*100</f>
        <v>-100</v>
      </c>
      <c r="Y218" s="356"/>
      <c r="Z218" s="356">
        <v>29405</v>
      </c>
      <c r="AA218" s="357">
        <v>100</v>
      </c>
      <c r="AB218" s="63">
        <f t="shared" si="174"/>
        <v>29405</v>
      </c>
      <c r="AC218" s="63">
        <f t="shared" si="175"/>
        <v>0</v>
      </c>
      <c r="AD218" s="64">
        <f t="shared" si="193"/>
        <v>-100</v>
      </c>
      <c r="AE218" s="361">
        <v>240.9</v>
      </c>
      <c r="AF218" s="65">
        <v>1.2999999999999829</v>
      </c>
      <c r="AG218" s="65">
        <v>72.599999999999994</v>
      </c>
      <c r="AH218" s="60">
        <f t="shared" si="176"/>
        <v>0</v>
      </c>
      <c r="AI218" s="63"/>
      <c r="AJ218" s="63"/>
      <c r="AK218" s="63"/>
      <c r="AL218" s="66"/>
      <c r="AM218" s="63"/>
      <c r="AN218" s="63"/>
      <c r="AO218" s="63"/>
      <c r="AP218" s="63"/>
      <c r="AQ218" s="67">
        <f>(AH218-AG218)/AG218*100</f>
        <v>-100</v>
      </c>
      <c r="AR218" s="356">
        <v>29405</v>
      </c>
      <c r="AS218" s="356">
        <v>314.8</v>
      </c>
      <c r="AT218" s="357">
        <f t="shared" si="190"/>
        <v>-98.929433769767044</v>
      </c>
      <c r="AX218" s="364" t="s">
        <v>673</v>
      </c>
      <c r="BA218" s="352">
        <v>19794</v>
      </c>
      <c r="BB218" s="352">
        <v>4085.9</v>
      </c>
      <c r="BC218" s="352">
        <v>14406.57</v>
      </c>
      <c r="BD218" s="352">
        <v>2034.93</v>
      </c>
      <c r="BE218" s="352">
        <v>4058.5360000000001</v>
      </c>
      <c r="BF218" s="367">
        <f t="shared" si="194"/>
        <v>99.443518941683493</v>
      </c>
      <c r="BG218" s="355">
        <f>LOGEST(BA218:BE218)*100-100</f>
        <v>-32.065037275525484</v>
      </c>
      <c r="BH218" s="365">
        <v>10</v>
      </c>
      <c r="BI218" s="365">
        <v>2.399</v>
      </c>
      <c r="BJ218" s="357">
        <f>(BI218-BH218)/BH218*100</f>
        <v>-76.010000000000005</v>
      </c>
      <c r="BK218" s="196">
        <f t="shared" si="177"/>
        <v>-10</v>
      </c>
      <c r="BL218" s="196">
        <f t="shared" si="178"/>
        <v>0</v>
      </c>
      <c r="BM218" s="201">
        <v>100</v>
      </c>
      <c r="BN218" s="358">
        <v>2033.5</v>
      </c>
      <c r="BO218" s="358">
        <v>1.4940000000001419</v>
      </c>
      <c r="BP218" s="236">
        <v>-99.926530612244889</v>
      </c>
      <c r="BQ218" s="359">
        <f t="shared" si="179"/>
        <v>2022.5</v>
      </c>
      <c r="BR218" s="62">
        <f t="shared" si="180"/>
        <v>0</v>
      </c>
      <c r="BS218" s="188">
        <f>(BR218-BQ218)/BQ218*100</f>
        <v>-100</v>
      </c>
      <c r="BT218" s="365"/>
      <c r="BU218" s="365">
        <v>4056</v>
      </c>
      <c r="BV218" s="357">
        <v>100</v>
      </c>
      <c r="BW218" s="63">
        <f t="shared" si="181"/>
        <v>4056</v>
      </c>
      <c r="BX218" s="63">
        <f t="shared" si="182"/>
        <v>0</v>
      </c>
      <c r="BY218" s="64">
        <f t="shared" si="195"/>
        <v>-100</v>
      </c>
      <c r="BZ218" s="365">
        <v>1.5149999999999999</v>
      </c>
      <c r="CA218" s="65">
        <v>0.8</v>
      </c>
      <c r="CB218" s="65">
        <v>8.4000000000000075E-2</v>
      </c>
      <c r="CC218" s="60">
        <f t="shared" si="183"/>
        <v>0</v>
      </c>
      <c r="CD218" s="63"/>
      <c r="CE218" s="63"/>
      <c r="CF218" s="63"/>
      <c r="CG218" s="66"/>
      <c r="CH218" s="63"/>
      <c r="CI218" s="63"/>
      <c r="CJ218" s="63"/>
      <c r="CK218" s="63"/>
      <c r="CL218" s="67">
        <f>(CC218-CB218)/CB218*100</f>
        <v>-100</v>
      </c>
      <c r="CM218" s="365">
        <v>4056</v>
      </c>
      <c r="CN218" s="365">
        <v>2.399</v>
      </c>
      <c r="CO218" s="357">
        <f t="shared" si="191"/>
        <v>-99.94085305719922</v>
      </c>
    </row>
    <row r="219" spans="3:93" ht="15.75" hidden="1" customHeight="1" x14ac:dyDescent="0.25">
      <c r="C219" s="350" t="s">
        <v>674</v>
      </c>
      <c r="F219" s="352">
        <v>75350.320000000007</v>
      </c>
      <c r="G219" s="352">
        <v>199719.68900000001</v>
      </c>
      <c r="H219" s="353">
        <v>71418.048999999999</v>
      </c>
      <c r="I219" s="353">
        <v>53638.38</v>
      </c>
      <c r="J219" s="353">
        <v>171225.54</v>
      </c>
      <c r="K219" s="367">
        <f t="shared" si="192"/>
        <v>219.22205704199121</v>
      </c>
      <c r="L219" s="355">
        <f>LOGEST(F219:J219)*100-100</f>
        <v>3.32422723409897</v>
      </c>
      <c r="M219" s="356">
        <v>286.27199999999999</v>
      </c>
      <c r="N219" s="356">
        <v>169.55500000000001</v>
      </c>
      <c r="O219" s="357">
        <f>(N219-M219)/M219*100</f>
        <v>-40.771364296892457</v>
      </c>
      <c r="P219" s="196">
        <f t="shared" si="170"/>
        <v>27749.327999999998</v>
      </c>
      <c r="Q219" s="196">
        <f t="shared" si="171"/>
        <v>138.59999999999997</v>
      </c>
      <c r="R219" s="201">
        <f>(Q219-P219)/P219*100</f>
        <v>-99.500528445229392</v>
      </c>
      <c r="S219" s="358">
        <v>25602.78</v>
      </c>
      <c r="T219" s="358">
        <v>31.662000000024648</v>
      </c>
      <c r="U219" s="236">
        <v>-99.876333741882618</v>
      </c>
      <c r="V219" s="359">
        <f t="shared" si="172"/>
        <v>-18537.907999999996</v>
      </c>
      <c r="W219" s="62">
        <f t="shared" si="173"/>
        <v>0</v>
      </c>
      <c r="X219" s="188">
        <v>100</v>
      </c>
      <c r="Y219" s="356">
        <v>28035.599999999999</v>
      </c>
      <c r="Z219" s="356">
        <v>170968.981</v>
      </c>
      <c r="AA219" s="357">
        <f>(Z219-Y219)/Y219*100</f>
        <v>509.8281506370472</v>
      </c>
      <c r="AB219" s="63">
        <f t="shared" si="174"/>
        <v>7064.872000000003</v>
      </c>
      <c r="AC219" s="63">
        <f t="shared" si="175"/>
        <v>0</v>
      </c>
      <c r="AD219" s="64">
        <f t="shared" si="193"/>
        <v>-100</v>
      </c>
      <c r="AE219" s="361">
        <v>80.3</v>
      </c>
      <c r="AF219" s="65">
        <v>16.655000000000001</v>
      </c>
      <c r="AG219" s="65">
        <v>72.600000000000009</v>
      </c>
      <c r="AH219" s="60">
        <f t="shared" si="176"/>
        <v>138.59999999999997</v>
      </c>
      <c r="AI219" s="63"/>
      <c r="AJ219" s="63"/>
      <c r="AK219" s="63"/>
      <c r="AL219" s="66"/>
      <c r="AM219" s="63"/>
      <c r="AN219" s="63"/>
      <c r="AO219" s="63"/>
      <c r="AP219" s="63"/>
      <c r="AQ219" s="67">
        <f>(AH219-AG219)/AG219*100</f>
        <v>90.909090909090835</v>
      </c>
      <c r="AR219" s="356">
        <v>35100.472000000002</v>
      </c>
      <c r="AS219" s="356">
        <v>308.15499999999997</v>
      </c>
      <c r="AT219" s="357">
        <f t="shared" si="190"/>
        <v>-99.122077332749257</v>
      </c>
      <c r="AX219" s="364" t="s">
        <v>674</v>
      </c>
      <c r="BA219" s="352">
        <v>15703</v>
      </c>
      <c r="BB219" s="352">
        <v>45375</v>
      </c>
      <c r="BC219" s="352">
        <v>16571</v>
      </c>
      <c r="BD219" s="352">
        <v>8625.8799999999992</v>
      </c>
      <c r="BE219" s="352">
        <v>32628.571</v>
      </c>
      <c r="BF219" s="367">
        <f t="shared" si="194"/>
        <v>278.26367860438592</v>
      </c>
      <c r="BG219" s="355">
        <f>LOGEST(BA219:BE219)*100-100</f>
        <v>-1.9558327724846265</v>
      </c>
      <c r="BH219" s="365">
        <v>2.92</v>
      </c>
      <c r="BI219" s="365">
        <v>0.29399999999999998</v>
      </c>
      <c r="BJ219" s="357">
        <f>(BI219-BH219)/BH219*100</f>
        <v>-89.93150684931507</v>
      </c>
      <c r="BK219" s="196">
        <f t="shared" si="177"/>
        <v>4597.28</v>
      </c>
      <c r="BL219" s="196">
        <f t="shared" si="178"/>
        <v>0.70399999999999996</v>
      </c>
      <c r="BM219" s="201">
        <f>(BL219-BK219)/BK219*100</f>
        <v>-99.98468659729231</v>
      </c>
      <c r="BN219" s="358">
        <v>4025.6799999999994</v>
      </c>
      <c r="BO219" s="358">
        <v>0.55600000000071326</v>
      </c>
      <c r="BP219" s="236">
        <v>-99.986188668746635</v>
      </c>
      <c r="BQ219" s="359">
        <f t="shared" si="179"/>
        <v>472.18699999999995</v>
      </c>
      <c r="BR219" s="62">
        <f t="shared" si="180"/>
        <v>0</v>
      </c>
      <c r="BS219" s="188">
        <v>100</v>
      </c>
      <c r="BT219" s="365">
        <v>4600.2</v>
      </c>
      <c r="BU219" s="365">
        <v>32621.266</v>
      </c>
      <c r="BV219" s="357">
        <f>(BU219-BT219)/BT219*100</f>
        <v>609.12712490761271</v>
      </c>
      <c r="BW219" s="63">
        <f t="shared" si="181"/>
        <v>4497.8669999999993</v>
      </c>
      <c r="BX219" s="63">
        <f t="shared" si="182"/>
        <v>0</v>
      </c>
      <c r="BY219" s="64">
        <f t="shared" si="195"/>
        <v>-100</v>
      </c>
      <c r="BZ219" s="365">
        <v>2.9000000000000001E-2</v>
      </c>
      <c r="CA219" s="65">
        <v>0.16500000000000001</v>
      </c>
      <c r="CB219" s="65">
        <v>9.9999999999999978E-2</v>
      </c>
      <c r="CC219" s="60">
        <f t="shared" si="183"/>
        <v>0.70399999999999996</v>
      </c>
      <c r="CD219" s="63"/>
      <c r="CE219" s="63"/>
      <c r="CF219" s="63"/>
      <c r="CG219" s="66"/>
      <c r="CH219" s="63"/>
      <c r="CI219" s="63"/>
      <c r="CJ219" s="63"/>
      <c r="CK219" s="63"/>
      <c r="CL219" s="67">
        <f>(CC219-CB219)/CB219*100</f>
        <v>604.00000000000011</v>
      </c>
      <c r="CM219" s="365">
        <v>9098.0669999999991</v>
      </c>
      <c r="CN219" s="365">
        <v>0.998</v>
      </c>
      <c r="CO219" s="357">
        <f t="shared" si="191"/>
        <v>-99.98903063694739</v>
      </c>
    </row>
    <row r="220" spans="3:93" ht="15.75" hidden="1" customHeight="1" x14ac:dyDescent="0.25">
      <c r="C220" s="350" t="s">
        <v>675</v>
      </c>
      <c r="F220" s="352">
        <v>10980</v>
      </c>
      <c r="G220" s="352">
        <v>9730.0499999999993</v>
      </c>
      <c r="H220" s="353">
        <v>25058.48</v>
      </c>
      <c r="I220" s="353">
        <v>19956.400000000001</v>
      </c>
      <c r="J220" s="353">
        <v>678.01</v>
      </c>
      <c r="K220" s="367">
        <f t="shared" si="192"/>
        <v>-96.602543544927954</v>
      </c>
      <c r="L220" s="355">
        <f>LOGEST(F220:J220)*100-100</f>
        <v>-38.436476985378611</v>
      </c>
      <c r="M220" s="356">
        <v>599.91</v>
      </c>
      <c r="N220" s="356">
        <v>145.19999999999999</v>
      </c>
      <c r="O220" s="357">
        <f>(N220-M220)/M220*100</f>
        <v>-75.796369455418315</v>
      </c>
      <c r="P220" s="196">
        <f t="shared" si="170"/>
        <v>-457.90999999999997</v>
      </c>
      <c r="Q220" s="196">
        <f t="shared" si="171"/>
        <v>0</v>
      </c>
      <c r="R220" s="201">
        <f>(Q220-P220)/P220*100</f>
        <v>-100</v>
      </c>
      <c r="S220" s="358">
        <v>0</v>
      </c>
      <c r="T220" s="358">
        <v>0</v>
      </c>
      <c r="U220" s="236">
        <v>0</v>
      </c>
      <c r="V220" s="359">
        <f t="shared" si="172"/>
        <v>457.90999999999997</v>
      </c>
      <c r="W220" s="62">
        <f t="shared" si="173"/>
        <v>0</v>
      </c>
      <c r="X220" s="188">
        <f>(W220-V220)/V220*100</f>
        <v>-100</v>
      </c>
      <c r="Y220" s="356">
        <v>142</v>
      </c>
      <c r="Z220" s="356">
        <v>599.91</v>
      </c>
      <c r="AA220" s="357">
        <f>(Z220-Y220)/Y220*100</f>
        <v>322.47183098591546</v>
      </c>
      <c r="AB220" s="63">
        <f t="shared" si="174"/>
        <v>457.90999999999997</v>
      </c>
      <c r="AC220" s="63">
        <f t="shared" si="175"/>
        <v>0</v>
      </c>
      <c r="AD220" s="64">
        <f t="shared" si="193"/>
        <v>-100</v>
      </c>
      <c r="AE220" s="361">
        <v>0</v>
      </c>
      <c r="AF220" s="65">
        <v>0</v>
      </c>
      <c r="AG220" s="65">
        <v>145.19999999999999</v>
      </c>
      <c r="AH220" s="60">
        <f t="shared" si="176"/>
        <v>0</v>
      </c>
      <c r="AI220" s="63"/>
      <c r="AJ220" s="63"/>
      <c r="AK220" s="63"/>
      <c r="AL220" s="66"/>
      <c r="AM220" s="63"/>
      <c r="AN220" s="63"/>
      <c r="AO220" s="63"/>
      <c r="AP220" s="63"/>
      <c r="AQ220" s="67">
        <f>(AH220-AG220)/AG220*100</f>
        <v>-100</v>
      </c>
      <c r="AR220" s="356">
        <v>599.91</v>
      </c>
      <c r="AS220" s="356">
        <v>145.19999999999999</v>
      </c>
      <c r="AT220" s="357">
        <f t="shared" si="190"/>
        <v>-75.796369455418315</v>
      </c>
      <c r="AX220" s="364" t="s">
        <v>675</v>
      </c>
      <c r="BA220" s="352">
        <v>483</v>
      </c>
      <c r="BB220" s="352">
        <v>5600</v>
      </c>
      <c r="BC220" s="352">
        <v>19929.169999999998</v>
      </c>
      <c r="BD220" s="352">
        <v>11560</v>
      </c>
      <c r="BE220" s="352">
        <v>8.06</v>
      </c>
      <c r="BF220" s="367">
        <f t="shared" si="194"/>
        <v>-99.930276816608995</v>
      </c>
      <c r="BG220" s="355">
        <f>LOGEST(BA220:BE220)*100-100</f>
        <v>-52.58076286433058</v>
      </c>
      <c r="BH220" s="365">
        <v>8</v>
      </c>
      <c r="BI220" s="365">
        <v>19.850000000000001</v>
      </c>
      <c r="BJ220" s="357">
        <f>(BI220-BH220)/BH220*100</f>
        <v>148.12500000000003</v>
      </c>
      <c r="BK220" s="196">
        <f t="shared" si="177"/>
        <v>32</v>
      </c>
      <c r="BL220" s="196">
        <f t="shared" si="178"/>
        <v>0</v>
      </c>
      <c r="BM220" s="201">
        <f>(BL220-BK220)/BK220*100</f>
        <v>-100</v>
      </c>
      <c r="BN220" s="358">
        <v>0</v>
      </c>
      <c r="BO220" s="358">
        <v>0</v>
      </c>
      <c r="BP220" s="236">
        <v>0</v>
      </c>
      <c r="BQ220" s="359">
        <f t="shared" si="179"/>
        <v>-32</v>
      </c>
      <c r="BR220" s="62">
        <f t="shared" si="180"/>
        <v>0</v>
      </c>
      <c r="BS220" s="188">
        <f>(BR220-BQ220)/BQ220*100</f>
        <v>-100</v>
      </c>
      <c r="BT220" s="365">
        <v>40</v>
      </c>
      <c r="BU220" s="365">
        <v>8</v>
      </c>
      <c r="BV220" s="357">
        <f>(BU220-BT220)/BT220*100</f>
        <v>-80</v>
      </c>
      <c r="BW220" s="63">
        <f t="shared" si="181"/>
        <v>-32</v>
      </c>
      <c r="BX220" s="63">
        <f t="shared" si="182"/>
        <v>0</v>
      </c>
      <c r="BY220" s="64">
        <f t="shared" si="195"/>
        <v>-100</v>
      </c>
      <c r="BZ220" s="365">
        <v>0</v>
      </c>
      <c r="CA220" s="65">
        <v>0</v>
      </c>
      <c r="CB220" s="65">
        <v>19.850000000000001</v>
      </c>
      <c r="CC220" s="60">
        <f t="shared" si="183"/>
        <v>0</v>
      </c>
      <c r="CD220" s="63"/>
      <c r="CE220" s="63"/>
      <c r="CF220" s="63"/>
      <c r="CG220" s="66"/>
      <c r="CH220" s="63"/>
      <c r="CI220" s="63"/>
      <c r="CJ220" s="63"/>
      <c r="CK220" s="63"/>
      <c r="CL220" s="67">
        <f>(CC220-CB220)/CB220*100</f>
        <v>-100</v>
      </c>
      <c r="CM220" s="365">
        <v>8</v>
      </c>
      <c r="CN220" s="365">
        <v>19.850000000000001</v>
      </c>
      <c r="CO220" s="357">
        <f t="shared" si="191"/>
        <v>148.12500000000003</v>
      </c>
    </row>
    <row r="221" spans="3:93" ht="15.75" hidden="1" customHeight="1" x14ac:dyDescent="0.25">
      <c r="C221" s="350" t="s">
        <v>676</v>
      </c>
      <c r="F221" s="352">
        <v>90601.8</v>
      </c>
      <c r="G221" s="352">
        <v>223357.74799999999</v>
      </c>
      <c r="H221" s="353">
        <v>19757.5</v>
      </c>
      <c r="I221" s="353">
        <v>6736.32</v>
      </c>
      <c r="J221" s="353">
        <v>20715.240000000002</v>
      </c>
      <c r="K221" s="367">
        <f t="shared" si="192"/>
        <v>207.51567621490668</v>
      </c>
      <c r="L221" s="355">
        <f>LOGEST(F221:J221)*100-100</f>
        <v>-47.546702271475269</v>
      </c>
      <c r="M221" s="356">
        <v>0</v>
      </c>
      <c r="N221" s="356">
        <v>80.3</v>
      </c>
      <c r="O221" s="357">
        <v>100</v>
      </c>
      <c r="P221" s="196">
        <f t="shared" si="170"/>
        <v>0</v>
      </c>
      <c r="Q221" s="196">
        <f t="shared" si="171"/>
        <v>0</v>
      </c>
      <c r="R221" s="201">
        <v>100</v>
      </c>
      <c r="S221" s="358">
        <v>6736.32</v>
      </c>
      <c r="T221" s="358">
        <v>2869.4399999999987</v>
      </c>
      <c r="U221" s="236">
        <v>-57.403448767279485</v>
      </c>
      <c r="V221" s="359">
        <f t="shared" si="172"/>
        <v>-6736.32</v>
      </c>
      <c r="W221" s="62">
        <f t="shared" si="173"/>
        <v>0</v>
      </c>
      <c r="X221" s="188">
        <v>100</v>
      </c>
      <c r="Y221" s="356"/>
      <c r="Z221" s="356">
        <v>15487.68</v>
      </c>
      <c r="AA221" s="357">
        <v>100</v>
      </c>
      <c r="AB221" s="63">
        <f t="shared" si="174"/>
        <v>0</v>
      </c>
      <c r="AC221" s="63">
        <f t="shared" si="175"/>
        <v>0</v>
      </c>
      <c r="AD221" s="64" t="e">
        <f t="shared" si="193"/>
        <v>#DIV/0!</v>
      </c>
      <c r="AE221" s="361">
        <v>80.3</v>
      </c>
      <c r="AF221" s="65">
        <v>0</v>
      </c>
      <c r="AG221" s="65">
        <v>0</v>
      </c>
      <c r="AH221" s="60">
        <f t="shared" si="176"/>
        <v>0</v>
      </c>
      <c r="AI221" s="63"/>
      <c r="AJ221" s="63"/>
      <c r="AK221" s="63"/>
      <c r="AL221" s="66"/>
      <c r="AM221" s="63"/>
      <c r="AN221" s="63"/>
      <c r="AO221" s="63"/>
      <c r="AP221" s="63"/>
      <c r="AQ221" s="67">
        <v>0</v>
      </c>
      <c r="AR221" s="356">
        <v>0</v>
      </c>
      <c r="AS221" s="356">
        <v>80.3</v>
      </c>
      <c r="AT221" s="357">
        <v>100</v>
      </c>
      <c r="AX221" s="364" t="s">
        <v>676</v>
      </c>
      <c r="BA221" s="352">
        <v>33152</v>
      </c>
      <c r="BB221" s="352">
        <v>86581.5</v>
      </c>
      <c r="BC221" s="352">
        <v>5111.1459999999997</v>
      </c>
      <c r="BD221" s="352">
        <v>232.76</v>
      </c>
      <c r="BE221" s="352">
        <v>617.25</v>
      </c>
      <c r="BF221" s="367">
        <f t="shared" si="194"/>
        <v>165.18731740848943</v>
      </c>
      <c r="BG221" s="355">
        <f>LOGEST(BA221:BE221)*100-100</f>
        <v>-75.057579464276017</v>
      </c>
      <c r="BH221" s="365">
        <v>0</v>
      </c>
      <c r="BI221" s="365">
        <v>0.02</v>
      </c>
      <c r="BJ221" s="357">
        <v>100</v>
      </c>
      <c r="BK221" s="196">
        <f t="shared" si="177"/>
        <v>0</v>
      </c>
      <c r="BL221" s="196">
        <f t="shared" si="178"/>
        <v>0</v>
      </c>
      <c r="BM221" s="201">
        <v>100</v>
      </c>
      <c r="BN221" s="358">
        <v>232.76</v>
      </c>
      <c r="BO221" s="358">
        <v>81.999999999999915</v>
      </c>
      <c r="BP221" s="236">
        <v>-64.770579137308843</v>
      </c>
      <c r="BQ221" s="359">
        <f t="shared" si="179"/>
        <v>-232.76</v>
      </c>
      <c r="BR221" s="62">
        <f t="shared" si="180"/>
        <v>0</v>
      </c>
      <c r="BS221" s="188">
        <v>100</v>
      </c>
      <c r="BT221" s="365"/>
      <c r="BU221" s="365">
        <v>430.62</v>
      </c>
      <c r="BV221" s="357">
        <v>100</v>
      </c>
      <c r="BW221" s="63">
        <f t="shared" si="181"/>
        <v>0</v>
      </c>
      <c r="BX221" s="63">
        <f t="shared" si="182"/>
        <v>0</v>
      </c>
      <c r="BY221" s="64" t="e">
        <f t="shared" si="195"/>
        <v>#DIV/0!</v>
      </c>
      <c r="BZ221" s="365">
        <v>0.02</v>
      </c>
      <c r="CA221" s="65">
        <v>0</v>
      </c>
      <c r="CB221" s="65">
        <v>0</v>
      </c>
      <c r="CC221" s="60">
        <f t="shared" si="183"/>
        <v>0</v>
      </c>
      <c r="CD221" s="63"/>
      <c r="CE221" s="63"/>
      <c r="CF221" s="63"/>
      <c r="CG221" s="66"/>
      <c r="CH221" s="63"/>
      <c r="CI221" s="63"/>
      <c r="CJ221" s="63"/>
      <c r="CK221" s="63"/>
      <c r="CL221" s="67">
        <v>0</v>
      </c>
      <c r="CM221" s="365">
        <v>0</v>
      </c>
      <c r="CN221" s="365">
        <v>0.02</v>
      </c>
      <c r="CO221" s="357">
        <v>100</v>
      </c>
    </row>
    <row r="222" spans="3:93" ht="15.75" hidden="1" customHeight="1" x14ac:dyDescent="0.25">
      <c r="C222" s="350" t="s">
        <v>677</v>
      </c>
      <c r="F222" s="352">
        <v>38047.919999999998</v>
      </c>
      <c r="G222" s="352">
        <v>0</v>
      </c>
      <c r="H222" s="353">
        <v>185.316</v>
      </c>
      <c r="I222" s="353">
        <v>14351.17</v>
      </c>
      <c r="J222" s="353">
        <v>0</v>
      </c>
      <c r="K222" s="367">
        <f t="shared" si="192"/>
        <v>-100</v>
      </c>
      <c r="L222" s="355">
        <v>0</v>
      </c>
      <c r="M222" s="356">
        <v>0</v>
      </c>
      <c r="N222" s="356">
        <v>80.3</v>
      </c>
      <c r="O222" s="357">
        <v>100</v>
      </c>
      <c r="P222" s="196">
        <f t="shared" si="170"/>
        <v>9550.15</v>
      </c>
      <c r="Q222" s="196">
        <f t="shared" si="171"/>
        <v>0</v>
      </c>
      <c r="R222" s="201">
        <f>(Q222-P222)/P222*100</f>
        <v>-100</v>
      </c>
      <c r="S222" s="358">
        <v>4801.0200000000004</v>
      </c>
      <c r="T222" s="358">
        <v>0</v>
      </c>
      <c r="U222" s="236">
        <v>-100</v>
      </c>
      <c r="V222" s="359">
        <f t="shared" si="172"/>
        <v>-14351.17</v>
      </c>
      <c r="W222" s="62">
        <f t="shared" si="173"/>
        <v>0</v>
      </c>
      <c r="X222" s="188">
        <v>0</v>
      </c>
      <c r="Y222" s="356">
        <v>9550.15</v>
      </c>
      <c r="Z222" s="356"/>
      <c r="AA222" s="357">
        <f>(Z222-Y222)/Y222*100</f>
        <v>-100</v>
      </c>
      <c r="AB222" s="63">
        <f t="shared" si="174"/>
        <v>-9550.15</v>
      </c>
      <c r="AC222" s="63">
        <f t="shared" si="175"/>
        <v>0</v>
      </c>
      <c r="AD222" s="64">
        <f t="shared" si="193"/>
        <v>-100</v>
      </c>
      <c r="AE222" s="361">
        <v>80.3</v>
      </c>
      <c r="AF222" s="65">
        <v>0</v>
      </c>
      <c r="AG222" s="65">
        <v>0</v>
      </c>
      <c r="AH222" s="60">
        <f t="shared" si="176"/>
        <v>0</v>
      </c>
      <c r="AI222" s="63"/>
      <c r="AJ222" s="63"/>
      <c r="AK222" s="63"/>
      <c r="AL222" s="66"/>
      <c r="AM222" s="63"/>
      <c r="AN222" s="63"/>
      <c r="AO222" s="63"/>
      <c r="AP222" s="63"/>
      <c r="AQ222" s="67">
        <v>0</v>
      </c>
      <c r="AR222" s="356">
        <v>0</v>
      </c>
      <c r="AS222" s="356">
        <v>80.3</v>
      </c>
      <c r="AT222" s="357">
        <v>100</v>
      </c>
      <c r="AX222" s="364" t="s">
        <v>677</v>
      </c>
      <c r="BA222" s="352">
        <v>3903.6</v>
      </c>
      <c r="BB222" s="352">
        <v>0</v>
      </c>
      <c r="BC222" s="352">
        <v>4.2939999999999996</v>
      </c>
      <c r="BD222" s="352">
        <v>1130.913</v>
      </c>
      <c r="BE222" s="352">
        <v>0</v>
      </c>
      <c r="BF222" s="367">
        <f t="shared" si="194"/>
        <v>-100</v>
      </c>
      <c r="BG222" s="355">
        <v>0</v>
      </c>
      <c r="BH222" s="365">
        <v>0</v>
      </c>
      <c r="BI222" s="365">
        <v>0.25</v>
      </c>
      <c r="BJ222" s="357">
        <v>100</v>
      </c>
      <c r="BK222" s="196">
        <f t="shared" si="177"/>
        <v>729.45299999999997</v>
      </c>
      <c r="BL222" s="196">
        <f t="shared" si="178"/>
        <v>0</v>
      </c>
      <c r="BM222" s="201">
        <f>(BL222-BK222)/BK222*100</f>
        <v>-100</v>
      </c>
      <c r="BN222" s="358">
        <v>401.46</v>
      </c>
      <c r="BO222" s="358">
        <v>0</v>
      </c>
      <c r="BP222" s="236">
        <v>-100</v>
      </c>
      <c r="BQ222" s="359">
        <f t="shared" si="179"/>
        <v>-1130.913</v>
      </c>
      <c r="BR222" s="62">
        <f t="shared" si="180"/>
        <v>0</v>
      </c>
      <c r="BS222" s="188">
        <v>0</v>
      </c>
      <c r="BT222" s="365">
        <v>729.45299999999997</v>
      </c>
      <c r="BU222" s="365"/>
      <c r="BV222" s="357">
        <f>(BU222-BT222)/BT222*100</f>
        <v>-100</v>
      </c>
      <c r="BW222" s="63">
        <f t="shared" si="181"/>
        <v>-729.45299999999997</v>
      </c>
      <c r="BX222" s="63">
        <f t="shared" si="182"/>
        <v>0</v>
      </c>
      <c r="BY222" s="64">
        <f t="shared" si="195"/>
        <v>-100</v>
      </c>
      <c r="BZ222" s="365">
        <v>0.25</v>
      </c>
      <c r="CA222" s="65">
        <v>0</v>
      </c>
      <c r="CB222" s="65">
        <v>0</v>
      </c>
      <c r="CC222" s="60">
        <f t="shared" si="183"/>
        <v>0</v>
      </c>
      <c r="CD222" s="63"/>
      <c r="CE222" s="63"/>
      <c r="CF222" s="63"/>
      <c r="CG222" s="66"/>
      <c r="CH222" s="63"/>
      <c r="CI222" s="63"/>
      <c r="CJ222" s="63"/>
      <c r="CK222" s="63"/>
      <c r="CL222" s="67">
        <v>0</v>
      </c>
      <c r="CM222" s="365">
        <v>0</v>
      </c>
      <c r="CN222" s="365">
        <v>0.25</v>
      </c>
      <c r="CO222" s="357">
        <v>100</v>
      </c>
    </row>
    <row r="223" spans="3:93" ht="15.75" hidden="1" customHeight="1" x14ac:dyDescent="0.25">
      <c r="C223" s="350" t="s">
        <v>678</v>
      </c>
      <c r="F223" s="361">
        <v>44469</v>
      </c>
      <c r="G223" s="361">
        <v>23452.022000000001</v>
      </c>
      <c r="H223" s="353">
        <v>54711.6</v>
      </c>
      <c r="I223" s="353">
        <v>17656.990000000002</v>
      </c>
      <c r="J223" s="353">
        <v>78.099999999999994</v>
      </c>
      <c r="K223" s="367">
        <f t="shared" si="192"/>
        <v>-99.557682255016289</v>
      </c>
      <c r="L223" s="355">
        <f>LOGEST(F223:J223)*100-100</f>
        <v>-72.67297387896771</v>
      </c>
      <c r="M223" s="356">
        <v>0</v>
      </c>
      <c r="N223" s="356">
        <v>0</v>
      </c>
      <c r="O223" s="357">
        <v>0</v>
      </c>
      <c r="P223" s="196">
        <f t="shared" si="170"/>
        <v>0</v>
      </c>
      <c r="Q223" s="196">
        <f t="shared" si="171"/>
        <v>69.3</v>
      </c>
      <c r="R223" s="201">
        <v>0</v>
      </c>
      <c r="S223" s="358">
        <v>0</v>
      </c>
      <c r="T223" s="358">
        <v>0</v>
      </c>
      <c r="U223" s="236">
        <v>0</v>
      </c>
      <c r="V223" s="359">
        <f t="shared" si="172"/>
        <v>0</v>
      </c>
      <c r="W223" s="62">
        <f t="shared" si="173"/>
        <v>0</v>
      </c>
      <c r="X223" s="188" t="e">
        <f>(W223-V223)/V223*100</f>
        <v>#DIV/0!</v>
      </c>
      <c r="Y223" s="356"/>
      <c r="Z223" s="356"/>
      <c r="AA223" s="357">
        <v>0</v>
      </c>
      <c r="AB223" s="63">
        <f t="shared" si="174"/>
        <v>0</v>
      </c>
      <c r="AC223" s="63">
        <f t="shared" si="175"/>
        <v>0</v>
      </c>
      <c r="AD223" s="64" t="e">
        <f t="shared" si="193"/>
        <v>#DIV/0!</v>
      </c>
      <c r="AE223" s="369">
        <v>0</v>
      </c>
      <c r="AF223" s="65">
        <v>0</v>
      </c>
      <c r="AG223" s="65">
        <v>0</v>
      </c>
      <c r="AH223" s="60">
        <f t="shared" si="176"/>
        <v>69.3</v>
      </c>
      <c r="AI223" s="63"/>
      <c r="AJ223" s="63"/>
      <c r="AK223" s="63"/>
      <c r="AL223" s="66"/>
      <c r="AM223" s="63"/>
      <c r="AN223" s="63"/>
      <c r="AO223" s="63"/>
      <c r="AP223" s="63"/>
      <c r="AQ223" s="67">
        <v>100</v>
      </c>
      <c r="AR223" s="356">
        <v>0</v>
      </c>
      <c r="AS223" s="356">
        <v>69.3</v>
      </c>
      <c r="AT223" s="357">
        <v>100</v>
      </c>
      <c r="AX223" s="364" t="s">
        <v>678</v>
      </c>
      <c r="BA223" s="352">
        <v>926.4</v>
      </c>
      <c r="BB223" s="352">
        <v>859.9</v>
      </c>
      <c r="BC223" s="352">
        <v>4309.5</v>
      </c>
      <c r="BD223" s="352">
        <v>70.14</v>
      </c>
      <c r="BE223" s="352">
        <v>0.1</v>
      </c>
      <c r="BF223" s="367">
        <f t="shared" si="194"/>
        <v>-99.857428001140576</v>
      </c>
      <c r="BG223" s="355">
        <f>LOGEST(BA223:BE223)*100-100</f>
        <v>-87.474586503043412</v>
      </c>
      <c r="BH223" s="365">
        <v>0</v>
      </c>
      <c r="BI223" s="365">
        <v>0</v>
      </c>
      <c r="BJ223" s="357">
        <v>0</v>
      </c>
      <c r="BK223" s="196">
        <f t="shared" si="177"/>
        <v>0</v>
      </c>
      <c r="BL223" s="196">
        <f t="shared" si="178"/>
        <v>0.45</v>
      </c>
      <c r="BM223" s="201">
        <v>0</v>
      </c>
      <c r="BN223" s="358">
        <v>0</v>
      </c>
      <c r="BO223" s="358">
        <v>0</v>
      </c>
      <c r="BP223" s="236">
        <v>0</v>
      </c>
      <c r="BQ223" s="359">
        <f t="shared" si="179"/>
        <v>0</v>
      </c>
      <c r="BR223" s="62">
        <f t="shared" si="180"/>
        <v>0</v>
      </c>
      <c r="BS223" s="188" t="e">
        <f>(BR223-BQ223)/BQ223*100</f>
        <v>#DIV/0!</v>
      </c>
      <c r="BT223" s="365"/>
      <c r="BU223" s="365"/>
      <c r="BV223" s="357">
        <v>0</v>
      </c>
      <c r="BW223" s="63">
        <f t="shared" si="181"/>
        <v>0</v>
      </c>
      <c r="BX223" s="63">
        <f t="shared" si="182"/>
        <v>0</v>
      </c>
      <c r="BY223" s="64" t="e">
        <f t="shared" si="195"/>
        <v>#DIV/0!</v>
      </c>
      <c r="BZ223" s="365">
        <v>0</v>
      </c>
      <c r="CA223" s="65">
        <v>0</v>
      </c>
      <c r="CB223" s="65">
        <v>0</v>
      </c>
      <c r="CC223" s="60">
        <f t="shared" si="183"/>
        <v>0.45</v>
      </c>
      <c r="CD223" s="63"/>
      <c r="CE223" s="63"/>
      <c r="CF223" s="63"/>
      <c r="CG223" s="66"/>
      <c r="CH223" s="63"/>
      <c r="CI223" s="63"/>
      <c r="CJ223" s="63"/>
      <c r="CK223" s="63"/>
      <c r="CL223" s="67">
        <v>100</v>
      </c>
      <c r="CM223" s="365">
        <v>0</v>
      </c>
      <c r="CN223" s="365">
        <v>0.45</v>
      </c>
      <c r="CO223" s="357">
        <v>100</v>
      </c>
    </row>
    <row r="224" spans="3:93" ht="15.75" hidden="1" customHeight="1" x14ac:dyDescent="0.25">
      <c r="C224" s="350" t="s">
        <v>679</v>
      </c>
      <c r="F224" s="361">
        <v>90253.096000000005</v>
      </c>
      <c r="G224" s="361">
        <v>74072.67</v>
      </c>
      <c r="H224" s="353">
        <v>16143.4</v>
      </c>
      <c r="I224" s="353">
        <v>15836.5</v>
      </c>
      <c r="J224" s="353">
        <v>23023.923999999999</v>
      </c>
      <c r="K224" s="367">
        <f t="shared" si="192"/>
        <v>45.385179806144023</v>
      </c>
      <c r="L224" s="355">
        <f>LOGEST(F224:J224)*100-100</f>
        <v>-34.785590313854257</v>
      </c>
      <c r="M224" s="356">
        <v>0</v>
      </c>
      <c r="N224" s="356">
        <v>6.367</v>
      </c>
      <c r="O224" s="357">
        <v>100</v>
      </c>
      <c r="P224" s="196">
        <f t="shared" si="170"/>
        <v>5844.31</v>
      </c>
      <c r="Q224" s="196">
        <f t="shared" si="171"/>
        <v>0</v>
      </c>
      <c r="R224" s="201">
        <f>(Q224-P224)/P224*100</f>
        <v>-100</v>
      </c>
      <c r="S224" s="358">
        <v>1000.96</v>
      </c>
      <c r="T224" s="358">
        <v>13783.928</v>
      </c>
      <c r="U224" s="236">
        <v>1277.0708120204604</v>
      </c>
      <c r="V224" s="359">
        <f t="shared" si="172"/>
        <v>-6845.27</v>
      </c>
      <c r="W224" s="62">
        <f t="shared" si="173"/>
        <v>0</v>
      </c>
      <c r="X224" s="188">
        <f>(W224-V224)/V224*100</f>
        <v>-100</v>
      </c>
      <c r="Y224" s="356">
        <v>5844.31</v>
      </c>
      <c r="Z224" s="356"/>
      <c r="AA224" s="357">
        <f>(Z224-Y224)/Y224*100</f>
        <v>-100</v>
      </c>
      <c r="AB224" s="63">
        <f t="shared" si="174"/>
        <v>-5844.31</v>
      </c>
      <c r="AC224" s="63">
        <f t="shared" si="175"/>
        <v>0</v>
      </c>
      <c r="AD224" s="64">
        <f t="shared" si="193"/>
        <v>-100</v>
      </c>
      <c r="AE224" s="369">
        <v>0</v>
      </c>
      <c r="AF224" s="65">
        <v>6.367</v>
      </c>
      <c r="AG224" s="65">
        <v>0</v>
      </c>
      <c r="AH224" s="60">
        <f t="shared" si="176"/>
        <v>0</v>
      </c>
      <c r="AI224" s="63"/>
      <c r="AJ224" s="63"/>
      <c r="AK224" s="63"/>
      <c r="AL224" s="66"/>
      <c r="AM224" s="63"/>
      <c r="AN224" s="63"/>
      <c r="AO224" s="63"/>
      <c r="AP224" s="63"/>
      <c r="AQ224" s="67">
        <v>0</v>
      </c>
      <c r="AR224" s="356">
        <v>0</v>
      </c>
      <c r="AS224" s="356">
        <v>6.367</v>
      </c>
      <c r="AT224" s="357">
        <v>100</v>
      </c>
      <c r="AX224" s="364" t="s">
        <v>679</v>
      </c>
      <c r="BA224" s="352">
        <v>3139</v>
      </c>
      <c r="BB224" s="352">
        <v>19975.552</v>
      </c>
      <c r="BC224" s="352">
        <v>351.62599999999998</v>
      </c>
      <c r="BD224" s="352">
        <v>393.20800000000003</v>
      </c>
      <c r="BE224" s="352">
        <v>575.20100000000002</v>
      </c>
      <c r="BF224" s="367">
        <f t="shared" si="194"/>
        <v>46.284154951069148</v>
      </c>
      <c r="BG224" s="355">
        <f>LOGEST(BA224:BE224)*100-100</f>
        <v>-51.914070106137181</v>
      </c>
      <c r="BH224" s="365">
        <v>0</v>
      </c>
      <c r="BI224" s="365">
        <v>5.0000000000000001E-3</v>
      </c>
      <c r="BJ224" s="357">
        <v>100</v>
      </c>
      <c r="BK224" s="196">
        <f t="shared" si="177"/>
        <v>150.53800000000001</v>
      </c>
      <c r="BL224" s="196">
        <f t="shared" si="178"/>
        <v>0</v>
      </c>
      <c r="BM224" s="201">
        <f>(BL224-BK224)/BK224*100</f>
        <v>-100</v>
      </c>
      <c r="BN224" s="358">
        <v>15.850000000000001</v>
      </c>
      <c r="BO224" s="358">
        <v>360.66300000000001</v>
      </c>
      <c r="BP224" s="236">
        <v>2175.476340694006</v>
      </c>
      <c r="BQ224" s="359">
        <f t="shared" si="179"/>
        <v>-166.38800000000001</v>
      </c>
      <c r="BR224" s="62">
        <f t="shared" si="180"/>
        <v>0</v>
      </c>
      <c r="BS224" s="188">
        <f>(BR224-BQ224)/BQ224*100</f>
        <v>-100</v>
      </c>
      <c r="BT224" s="365">
        <v>150.53800000000001</v>
      </c>
      <c r="BU224" s="365"/>
      <c r="BV224" s="357">
        <f>(BU224-BT224)/BT224*100</f>
        <v>-100</v>
      </c>
      <c r="BW224" s="63">
        <f t="shared" si="181"/>
        <v>-150.53800000000001</v>
      </c>
      <c r="BX224" s="63">
        <f t="shared" si="182"/>
        <v>0</v>
      </c>
      <c r="BY224" s="64">
        <f t="shared" si="195"/>
        <v>-100</v>
      </c>
      <c r="BZ224" s="365">
        <v>0</v>
      </c>
      <c r="CA224" s="65">
        <v>5.0000000000000001E-3</v>
      </c>
      <c r="CB224" s="65">
        <v>0</v>
      </c>
      <c r="CC224" s="60">
        <f t="shared" si="183"/>
        <v>0</v>
      </c>
      <c r="CD224" s="63"/>
      <c r="CE224" s="63"/>
      <c r="CF224" s="63"/>
      <c r="CG224" s="66"/>
      <c r="CH224" s="63"/>
      <c r="CI224" s="63"/>
      <c r="CJ224" s="63"/>
      <c r="CK224" s="63"/>
      <c r="CL224" s="67">
        <v>0</v>
      </c>
      <c r="CM224" s="365">
        <v>0</v>
      </c>
      <c r="CN224" s="365">
        <v>5.0000000000000001E-3</v>
      </c>
      <c r="CO224" s="357">
        <v>100</v>
      </c>
    </row>
    <row r="225" spans="3:93" ht="15.75" hidden="1" customHeight="1" x14ac:dyDescent="0.25">
      <c r="C225" s="350" t="s">
        <v>680</v>
      </c>
      <c r="F225" s="352">
        <v>750</v>
      </c>
      <c r="G225" s="352">
        <v>71118.532999999996</v>
      </c>
      <c r="H225" s="353">
        <v>311487.8</v>
      </c>
      <c r="I225" s="353">
        <v>859575.12</v>
      </c>
      <c r="J225" s="353">
        <v>349837.81</v>
      </c>
      <c r="K225" s="367">
        <f t="shared" si="192"/>
        <v>-59.301077723143038</v>
      </c>
      <c r="L225" s="355">
        <f>LOGEST(F225:J225)*100-100</f>
        <v>338.52181318102856</v>
      </c>
      <c r="M225" s="356">
        <v>249792.5</v>
      </c>
      <c r="N225" s="356">
        <v>0</v>
      </c>
      <c r="O225" s="357">
        <f>(N225-M225)/M225*100</f>
        <v>-100</v>
      </c>
      <c r="P225" s="196">
        <f t="shared" si="170"/>
        <v>-46252.049999999988</v>
      </c>
      <c r="Q225" s="196">
        <f t="shared" si="171"/>
        <v>0</v>
      </c>
      <c r="R225" s="201">
        <f>(Q225-P225)/P225*100</f>
        <v>-100</v>
      </c>
      <c r="S225" s="358">
        <v>90693.37</v>
      </c>
      <c r="T225" s="358">
        <v>85635.31</v>
      </c>
      <c r="U225" s="236">
        <v>-5.5771000680645093</v>
      </c>
      <c r="V225" s="359">
        <f t="shared" si="172"/>
        <v>-30185.320000000007</v>
      </c>
      <c r="W225" s="62">
        <f t="shared" si="173"/>
        <v>0</v>
      </c>
      <c r="X225" s="188">
        <f>(W225-V225)/V225*100</f>
        <v>-100</v>
      </c>
      <c r="Y225" s="356">
        <v>203540.45</v>
      </c>
      <c r="Z225" s="356">
        <v>264124.40000000002</v>
      </c>
      <c r="AA225" s="357">
        <f>(Z225-Y225)/Y225*100</f>
        <v>29.765066354132564</v>
      </c>
      <c r="AB225" s="63">
        <f t="shared" si="174"/>
        <v>60508.049999999988</v>
      </c>
      <c r="AC225" s="63">
        <f t="shared" si="175"/>
        <v>0</v>
      </c>
      <c r="AD225" s="64">
        <f t="shared" si="193"/>
        <v>-100</v>
      </c>
      <c r="AE225" s="369">
        <v>0</v>
      </c>
      <c r="AF225" s="65">
        <v>0</v>
      </c>
      <c r="AG225" s="65">
        <v>0</v>
      </c>
      <c r="AH225" s="60">
        <f t="shared" si="176"/>
        <v>0</v>
      </c>
      <c r="AI225" s="63"/>
      <c r="AJ225" s="63"/>
      <c r="AK225" s="63"/>
      <c r="AL225" s="66"/>
      <c r="AM225" s="63"/>
      <c r="AN225" s="63"/>
      <c r="AO225" s="63"/>
      <c r="AP225" s="63"/>
      <c r="AQ225" s="67">
        <v>0</v>
      </c>
      <c r="AR225" s="356">
        <v>264048.5</v>
      </c>
      <c r="AS225" s="356">
        <v>0</v>
      </c>
      <c r="AT225" s="357">
        <f>(AS225-AR225)/AR225*100</f>
        <v>-100</v>
      </c>
      <c r="AX225" s="364" t="s">
        <v>680</v>
      </c>
      <c r="BA225" s="352">
        <v>95</v>
      </c>
      <c r="BB225" s="352">
        <v>23928.2</v>
      </c>
      <c r="BC225" s="352">
        <v>108462.545</v>
      </c>
      <c r="BD225" s="352">
        <v>260773.99</v>
      </c>
      <c r="BE225" s="352">
        <v>133903.42000000001</v>
      </c>
      <c r="BF225" s="367">
        <f t="shared" si="194"/>
        <v>-48.651543046911996</v>
      </c>
      <c r="BG225" s="355">
        <f>LOGEST(BA225:BE225)*100-100</f>
        <v>441.43837927153697</v>
      </c>
      <c r="BH225" s="365">
        <v>107178.64</v>
      </c>
      <c r="BI225" s="365">
        <v>0</v>
      </c>
      <c r="BJ225" s="357">
        <f>(BI225-BH225)/BH225*100</f>
        <v>-100</v>
      </c>
      <c r="BK225" s="196">
        <f t="shared" si="177"/>
        <v>-57263.14</v>
      </c>
      <c r="BL225" s="196">
        <f t="shared" si="178"/>
        <v>0</v>
      </c>
      <c r="BM225" s="201">
        <f>(BL225-BK225)/BK225*100</f>
        <v>-100</v>
      </c>
      <c r="BN225" s="358">
        <v>18770.020000000004</v>
      </c>
      <c r="BO225" s="358">
        <v>20763.340000000011</v>
      </c>
      <c r="BP225" s="236">
        <v>10.619700991261633</v>
      </c>
      <c r="BQ225" s="359">
        <f t="shared" si="179"/>
        <v>44433.12000000001</v>
      </c>
      <c r="BR225" s="62">
        <f t="shared" si="180"/>
        <v>0</v>
      </c>
      <c r="BS225" s="188">
        <f>(BR225-BQ225)/BQ225*100</f>
        <v>-100</v>
      </c>
      <c r="BT225" s="365">
        <v>49915.5</v>
      </c>
      <c r="BU225" s="365">
        <v>113120.34</v>
      </c>
      <c r="BV225" s="357">
        <f>(BU225-BT225)/BT225*100</f>
        <v>126.62367400907533</v>
      </c>
      <c r="BW225" s="63">
        <f t="shared" si="181"/>
        <v>63203.14</v>
      </c>
      <c r="BX225" s="63">
        <f t="shared" si="182"/>
        <v>0</v>
      </c>
      <c r="BY225" s="64">
        <f t="shared" si="195"/>
        <v>-100</v>
      </c>
      <c r="BZ225" s="365">
        <v>0</v>
      </c>
      <c r="CA225" s="65">
        <v>0</v>
      </c>
      <c r="CB225" s="65">
        <v>0</v>
      </c>
      <c r="CC225" s="60">
        <f t="shared" si="183"/>
        <v>0</v>
      </c>
      <c r="CD225" s="63"/>
      <c r="CE225" s="63"/>
      <c r="CF225" s="63"/>
      <c r="CG225" s="66"/>
      <c r="CH225" s="63"/>
      <c r="CI225" s="63"/>
      <c r="CJ225" s="63"/>
      <c r="CK225" s="63"/>
      <c r="CL225" s="67">
        <v>0</v>
      </c>
      <c r="CM225" s="365">
        <v>113118.64</v>
      </c>
      <c r="CN225" s="365">
        <v>0</v>
      </c>
      <c r="CO225" s="357">
        <f>(CN225-CM225)/CM225*100</f>
        <v>-100</v>
      </c>
    </row>
    <row r="226" spans="3:93" ht="15.75" hidden="1" customHeight="1" x14ac:dyDescent="0.25">
      <c r="C226" s="350" t="s">
        <v>681</v>
      </c>
      <c r="F226" s="361">
        <v>0</v>
      </c>
      <c r="G226" s="361">
        <v>10340.23</v>
      </c>
      <c r="H226" s="353">
        <v>189.096</v>
      </c>
      <c r="I226" s="353">
        <v>0</v>
      </c>
      <c r="J226" s="353">
        <v>0</v>
      </c>
      <c r="K226" s="367">
        <v>0</v>
      </c>
      <c r="L226" s="355">
        <v>0</v>
      </c>
      <c r="M226" s="356">
        <v>0</v>
      </c>
      <c r="N226" s="356">
        <v>0</v>
      </c>
      <c r="O226" s="357">
        <v>0</v>
      </c>
      <c r="P226" s="196">
        <f t="shared" si="170"/>
        <v>0</v>
      </c>
      <c r="Q226" s="196">
        <f t="shared" si="171"/>
        <v>0</v>
      </c>
      <c r="R226" s="201">
        <v>0</v>
      </c>
      <c r="S226" s="358">
        <v>0</v>
      </c>
      <c r="T226" s="358">
        <v>0</v>
      </c>
      <c r="U226" s="236">
        <v>0</v>
      </c>
      <c r="V226" s="359">
        <f t="shared" si="172"/>
        <v>0</v>
      </c>
      <c r="W226" s="62">
        <f t="shared" si="173"/>
        <v>0</v>
      </c>
      <c r="X226" s="188">
        <v>0</v>
      </c>
      <c r="Y226" s="356"/>
      <c r="Z226" s="356"/>
      <c r="AA226" s="357">
        <v>0</v>
      </c>
      <c r="AB226" s="63">
        <f t="shared" si="174"/>
        <v>0</v>
      </c>
      <c r="AC226" s="63">
        <f t="shared" si="175"/>
        <v>0</v>
      </c>
      <c r="AD226" s="64">
        <v>0</v>
      </c>
      <c r="AE226" s="369">
        <v>0</v>
      </c>
      <c r="AF226" s="65">
        <v>0</v>
      </c>
      <c r="AG226" s="65">
        <v>0</v>
      </c>
      <c r="AH226" s="60">
        <f t="shared" si="176"/>
        <v>0</v>
      </c>
      <c r="AI226" s="63"/>
      <c r="AJ226" s="63"/>
      <c r="AK226" s="63"/>
      <c r="AL226" s="66"/>
      <c r="AM226" s="63"/>
      <c r="AN226" s="63"/>
      <c r="AO226" s="63"/>
      <c r="AP226" s="63"/>
      <c r="AQ226" s="67">
        <v>0</v>
      </c>
      <c r="AR226" s="356">
        <v>0</v>
      </c>
      <c r="AS226" s="356">
        <v>0</v>
      </c>
      <c r="AT226" s="357">
        <v>0</v>
      </c>
      <c r="AX226" s="364" t="s">
        <v>681</v>
      </c>
      <c r="BA226" s="352">
        <v>0</v>
      </c>
      <c r="BB226" s="352">
        <v>2470</v>
      </c>
      <c r="BC226" s="352">
        <v>2.35</v>
      </c>
      <c r="BD226" s="352">
        <v>0</v>
      </c>
      <c r="BE226" s="352">
        <v>0</v>
      </c>
      <c r="BF226" s="367">
        <v>0</v>
      </c>
      <c r="BG226" s="355">
        <v>0</v>
      </c>
      <c r="BH226" s="365">
        <v>0</v>
      </c>
      <c r="BI226" s="365">
        <v>0</v>
      </c>
      <c r="BJ226" s="357">
        <v>0</v>
      </c>
      <c r="BK226" s="196">
        <f t="shared" si="177"/>
        <v>0</v>
      </c>
      <c r="BL226" s="196">
        <f t="shared" si="178"/>
        <v>0</v>
      </c>
      <c r="BM226" s="201">
        <v>0</v>
      </c>
      <c r="BN226" s="358">
        <v>0</v>
      </c>
      <c r="BO226" s="358">
        <v>0</v>
      </c>
      <c r="BP226" s="236">
        <v>0</v>
      </c>
      <c r="BQ226" s="359">
        <f t="shared" si="179"/>
        <v>0</v>
      </c>
      <c r="BR226" s="62">
        <f t="shared" si="180"/>
        <v>0</v>
      </c>
      <c r="BS226" s="188">
        <v>0</v>
      </c>
      <c r="BT226" s="365"/>
      <c r="BU226" s="365"/>
      <c r="BV226" s="357">
        <v>0</v>
      </c>
      <c r="BW226" s="63">
        <f t="shared" si="181"/>
        <v>0</v>
      </c>
      <c r="BX226" s="63">
        <f t="shared" si="182"/>
        <v>0</v>
      </c>
      <c r="BY226" s="64">
        <v>0</v>
      </c>
      <c r="BZ226" s="365">
        <v>0</v>
      </c>
      <c r="CA226" s="65">
        <v>0</v>
      </c>
      <c r="CB226" s="65">
        <v>0</v>
      </c>
      <c r="CC226" s="60">
        <f t="shared" si="183"/>
        <v>0</v>
      </c>
      <c r="CD226" s="63"/>
      <c r="CE226" s="63"/>
      <c r="CF226" s="63"/>
      <c r="CG226" s="66"/>
      <c r="CH226" s="63"/>
      <c r="CI226" s="63"/>
      <c r="CJ226" s="63"/>
      <c r="CK226" s="63"/>
      <c r="CL226" s="67">
        <v>0</v>
      </c>
      <c r="CM226" s="365">
        <v>0</v>
      </c>
      <c r="CN226" s="365">
        <v>0</v>
      </c>
      <c r="CO226" s="357">
        <v>0</v>
      </c>
    </row>
    <row r="227" spans="3:93" ht="15.75" hidden="1" customHeight="1" x14ac:dyDescent="0.25">
      <c r="C227" s="350" t="s">
        <v>682</v>
      </c>
      <c r="F227" s="361">
        <v>0</v>
      </c>
      <c r="G227" s="361">
        <v>0</v>
      </c>
      <c r="H227" s="353">
        <v>10309.41</v>
      </c>
      <c r="I227" s="353">
        <v>24595.1</v>
      </c>
      <c r="J227" s="353">
        <v>0</v>
      </c>
      <c r="K227" s="367">
        <f>(J227-I227)/I227*100</f>
        <v>-100</v>
      </c>
      <c r="L227" s="355">
        <v>0</v>
      </c>
      <c r="M227" s="356">
        <v>0</v>
      </c>
      <c r="N227" s="356">
        <v>0</v>
      </c>
      <c r="O227" s="357">
        <v>0</v>
      </c>
      <c r="P227" s="196">
        <f t="shared" si="170"/>
        <v>6904.6</v>
      </c>
      <c r="Q227" s="196">
        <f t="shared" si="171"/>
        <v>0</v>
      </c>
      <c r="R227" s="201">
        <f>(Q227-P227)/P227*100</f>
        <v>-100</v>
      </c>
      <c r="S227" s="358">
        <v>0</v>
      </c>
      <c r="T227" s="358">
        <v>0</v>
      </c>
      <c r="U227" s="236">
        <v>0</v>
      </c>
      <c r="V227" s="359">
        <f t="shared" si="172"/>
        <v>-6904.6</v>
      </c>
      <c r="W227" s="62">
        <f t="shared" si="173"/>
        <v>0</v>
      </c>
      <c r="X227" s="188">
        <f>(W227-V227)/V227*100</f>
        <v>-100</v>
      </c>
      <c r="Y227" s="356">
        <v>6904.6</v>
      </c>
      <c r="Z227" s="356"/>
      <c r="AA227" s="357">
        <f>(Z227-Y227)/Y227*100</f>
        <v>-100</v>
      </c>
      <c r="AB227" s="63">
        <f t="shared" si="174"/>
        <v>-6904.6</v>
      </c>
      <c r="AC227" s="63">
        <f t="shared" si="175"/>
        <v>0</v>
      </c>
      <c r="AD227" s="64">
        <f>(AC227-AB227)/AB227*100</f>
        <v>-100</v>
      </c>
      <c r="AE227" s="369">
        <v>0</v>
      </c>
      <c r="AF227" s="65">
        <v>0</v>
      </c>
      <c r="AG227" s="65">
        <v>0</v>
      </c>
      <c r="AH227" s="60">
        <f t="shared" si="176"/>
        <v>0</v>
      </c>
      <c r="AI227" s="63"/>
      <c r="AJ227" s="63"/>
      <c r="AK227" s="63"/>
      <c r="AL227" s="66"/>
      <c r="AM227" s="63"/>
      <c r="AN227" s="63"/>
      <c r="AO227" s="63"/>
      <c r="AP227" s="63"/>
      <c r="AQ227" s="67">
        <v>0</v>
      </c>
      <c r="AR227" s="356">
        <v>0</v>
      </c>
      <c r="AS227" s="356">
        <v>0</v>
      </c>
      <c r="AT227" s="357">
        <v>0</v>
      </c>
      <c r="AX227" s="364" t="s">
        <v>682</v>
      </c>
      <c r="BA227" s="352">
        <v>0</v>
      </c>
      <c r="BB227" s="352">
        <v>0</v>
      </c>
      <c r="BC227" s="352">
        <v>21520</v>
      </c>
      <c r="BD227" s="352">
        <v>29550.753000000001</v>
      </c>
      <c r="BE227" s="352">
        <v>0</v>
      </c>
      <c r="BF227" s="367">
        <f>(BE227-BD227)/BD227*100</f>
        <v>-100</v>
      </c>
      <c r="BG227" s="355">
        <v>0</v>
      </c>
      <c r="BH227" s="365">
        <v>0</v>
      </c>
      <c r="BI227" s="365">
        <v>0</v>
      </c>
      <c r="BJ227" s="357">
        <v>0</v>
      </c>
      <c r="BK227" s="196">
        <f t="shared" si="177"/>
        <v>2210.7530000000002</v>
      </c>
      <c r="BL227" s="196">
        <f t="shared" si="178"/>
        <v>0</v>
      </c>
      <c r="BM227" s="201">
        <f>(BL227-BK227)/BK227*100</f>
        <v>-100</v>
      </c>
      <c r="BN227" s="358">
        <v>1.383337888682945E-13</v>
      </c>
      <c r="BO227" s="358">
        <v>0</v>
      </c>
      <c r="BP227" s="236">
        <v>0</v>
      </c>
      <c r="BQ227" s="359">
        <f t="shared" si="179"/>
        <v>-2210.7530000000002</v>
      </c>
      <c r="BR227" s="62">
        <f t="shared" si="180"/>
        <v>0</v>
      </c>
      <c r="BS227" s="188">
        <f>(BR227-BQ227)/BQ227*100</f>
        <v>-100</v>
      </c>
      <c r="BT227" s="365">
        <v>2210.7530000000002</v>
      </c>
      <c r="BU227" s="365"/>
      <c r="BV227" s="357">
        <f>(BU227-BT227)/BT227*100</f>
        <v>-100</v>
      </c>
      <c r="BW227" s="63">
        <f t="shared" si="181"/>
        <v>-2210.7530000000002</v>
      </c>
      <c r="BX227" s="63">
        <f t="shared" si="182"/>
        <v>0</v>
      </c>
      <c r="BY227" s="64">
        <f>(BX227-BW227)/BW227*100</f>
        <v>-100</v>
      </c>
      <c r="BZ227" s="365">
        <v>0</v>
      </c>
      <c r="CA227" s="65">
        <v>0</v>
      </c>
      <c r="CB227" s="65">
        <v>0</v>
      </c>
      <c r="CC227" s="60">
        <f t="shared" si="183"/>
        <v>0</v>
      </c>
      <c r="CD227" s="63"/>
      <c r="CE227" s="63"/>
      <c r="CF227" s="63"/>
      <c r="CG227" s="66"/>
      <c r="CH227" s="63"/>
      <c r="CI227" s="63"/>
      <c r="CJ227" s="63"/>
      <c r="CK227" s="63"/>
      <c r="CL227" s="67">
        <v>0</v>
      </c>
      <c r="CM227" s="365">
        <v>0</v>
      </c>
      <c r="CN227" s="365">
        <v>0</v>
      </c>
      <c r="CO227" s="357">
        <v>0</v>
      </c>
    </row>
    <row r="228" spans="3:93" ht="15.75" hidden="1" customHeight="1" x14ac:dyDescent="0.25">
      <c r="C228" s="350" t="s">
        <v>683</v>
      </c>
      <c r="F228" s="361">
        <v>17058</v>
      </c>
      <c r="G228" s="361">
        <v>29654.15</v>
      </c>
      <c r="H228" s="353">
        <v>0</v>
      </c>
      <c r="I228" s="353">
        <v>23874.720000000001</v>
      </c>
      <c r="J228" s="353">
        <v>66566.7</v>
      </c>
      <c r="K228" s="367">
        <f>(J228-I228)/I228*100</f>
        <v>178.81667303323346</v>
      </c>
      <c r="L228" s="355">
        <v>0</v>
      </c>
      <c r="M228" s="356">
        <v>11396</v>
      </c>
      <c r="N228" s="356">
        <v>0</v>
      </c>
      <c r="O228" s="357">
        <f>(N228-M228)/M228*100</f>
        <v>-100</v>
      </c>
      <c r="P228" s="196">
        <f t="shared" si="170"/>
        <v>-11116.14</v>
      </c>
      <c r="Q228" s="196">
        <f t="shared" si="171"/>
        <v>0</v>
      </c>
      <c r="R228" s="201">
        <v>100</v>
      </c>
      <c r="S228" s="358">
        <v>23050.86</v>
      </c>
      <c r="T228" s="358">
        <v>0</v>
      </c>
      <c r="U228" s="236">
        <v>-100</v>
      </c>
      <c r="V228" s="359">
        <f t="shared" si="172"/>
        <v>-11934.720000000001</v>
      </c>
      <c r="W228" s="62">
        <f t="shared" si="173"/>
        <v>0</v>
      </c>
      <c r="X228" s="188">
        <f>(W228-V228)/V228*100</f>
        <v>-100</v>
      </c>
      <c r="Y228" s="356">
        <v>279.86</v>
      </c>
      <c r="Z228" s="356">
        <v>58926</v>
      </c>
      <c r="AA228" s="357">
        <f>(Z228-Y228)/Y228*100</f>
        <v>20955.527763881939</v>
      </c>
      <c r="AB228" s="63">
        <f t="shared" si="174"/>
        <v>11116.14</v>
      </c>
      <c r="AC228" s="63">
        <f t="shared" si="175"/>
        <v>0</v>
      </c>
      <c r="AD228" s="64">
        <f>(AC228-AB228)/AB228*100</f>
        <v>-100</v>
      </c>
      <c r="AE228" s="369">
        <v>0</v>
      </c>
      <c r="AF228" s="65">
        <v>0</v>
      </c>
      <c r="AG228" s="65">
        <v>0</v>
      </c>
      <c r="AH228" s="60">
        <f t="shared" si="176"/>
        <v>0</v>
      </c>
      <c r="AI228" s="63"/>
      <c r="AJ228" s="63"/>
      <c r="AK228" s="63"/>
      <c r="AL228" s="66"/>
      <c r="AM228" s="63"/>
      <c r="AN228" s="63"/>
      <c r="AO228" s="63"/>
      <c r="AP228" s="63"/>
      <c r="AQ228" s="67">
        <v>0</v>
      </c>
      <c r="AR228" s="356">
        <v>11396</v>
      </c>
      <c r="AS228" s="356">
        <v>0</v>
      </c>
      <c r="AT228" s="357">
        <f>(AS228-AR228)/AR228*100</f>
        <v>-100</v>
      </c>
      <c r="AX228" s="364" t="s">
        <v>683</v>
      </c>
      <c r="BA228" s="352">
        <v>22820</v>
      </c>
      <c r="BB228" s="352">
        <v>8502.14</v>
      </c>
      <c r="BC228" s="352">
        <v>0</v>
      </c>
      <c r="BD228" s="352">
        <v>1462.47</v>
      </c>
      <c r="BE228" s="352">
        <v>13662</v>
      </c>
      <c r="BF228" s="367">
        <f>(BE228-BD228)/BD228*100</f>
        <v>834.17300867710117</v>
      </c>
      <c r="BG228" s="355">
        <v>0</v>
      </c>
      <c r="BH228" s="365">
        <v>1765</v>
      </c>
      <c r="BI228" s="365">
        <v>0</v>
      </c>
      <c r="BJ228" s="357">
        <f>(BI228-BH228)/BH228*100</f>
        <v>-100</v>
      </c>
      <c r="BK228" s="196">
        <f t="shared" si="177"/>
        <v>-1728.5</v>
      </c>
      <c r="BL228" s="196">
        <f t="shared" si="178"/>
        <v>0</v>
      </c>
      <c r="BM228" s="201">
        <v>100</v>
      </c>
      <c r="BN228" s="358">
        <v>1423.8</v>
      </c>
      <c r="BO228" s="358">
        <v>0</v>
      </c>
      <c r="BP228" s="236">
        <v>-100</v>
      </c>
      <c r="BQ228" s="359">
        <f t="shared" si="179"/>
        <v>304.69999999999982</v>
      </c>
      <c r="BR228" s="62">
        <f t="shared" si="180"/>
        <v>0</v>
      </c>
      <c r="BS228" s="188">
        <f>(BR228-BQ228)/BQ228*100</f>
        <v>-100</v>
      </c>
      <c r="BT228" s="365">
        <v>36.5</v>
      </c>
      <c r="BU228" s="365">
        <v>8957</v>
      </c>
      <c r="BV228" s="357">
        <f>(BU228-BT228)/BT228*100</f>
        <v>24439.726027397261</v>
      </c>
      <c r="BW228" s="63">
        <f t="shared" si="181"/>
        <v>1728.5</v>
      </c>
      <c r="BX228" s="63">
        <f t="shared" si="182"/>
        <v>0</v>
      </c>
      <c r="BY228" s="64">
        <f>(BX228-BW228)/BW228*100</f>
        <v>-100</v>
      </c>
      <c r="BZ228" s="365">
        <v>0</v>
      </c>
      <c r="CA228" s="65">
        <v>0</v>
      </c>
      <c r="CB228" s="65">
        <v>0</v>
      </c>
      <c r="CC228" s="60">
        <f t="shared" si="183"/>
        <v>0</v>
      </c>
      <c r="CD228" s="63"/>
      <c r="CE228" s="63"/>
      <c r="CF228" s="63"/>
      <c r="CG228" s="66"/>
      <c r="CH228" s="63"/>
      <c r="CI228" s="63"/>
      <c r="CJ228" s="63"/>
      <c r="CK228" s="63"/>
      <c r="CL228" s="67">
        <v>0</v>
      </c>
      <c r="CM228" s="365">
        <v>1765</v>
      </c>
      <c r="CN228" s="365">
        <v>0</v>
      </c>
      <c r="CO228" s="357">
        <f>(CN228-CM228)/CM228*100</f>
        <v>-100</v>
      </c>
    </row>
    <row r="229" spans="3:93" ht="15.75" hidden="1" customHeight="1" x14ac:dyDescent="0.25">
      <c r="C229" s="350" t="s">
        <v>684</v>
      </c>
      <c r="F229" s="361">
        <v>13140</v>
      </c>
      <c r="G229" s="361">
        <v>13100</v>
      </c>
      <c r="H229" s="353">
        <v>12280</v>
      </c>
      <c r="I229" s="353">
        <v>76266.600000000006</v>
      </c>
      <c r="J229" s="353">
        <v>97826.17</v>
      </c>
      <c r="K229" s="367">
        <f>(J229-I229)/I229*100</f>
        <v>28.268691668436762</v>
      </c>
      <c r="L229" s="355">
        <f>LOGEST(F229:J229)*100-100</f>
        <v>78.187914996657213</v>
      </c>
      <c r="M229" s="356">
        <v>0</v>
      </c>
      <c r="N229" s="356">
        <v>0</v>
      </c>
      <c r="O229" s="357">
        <v>0</v>
      </c>
      <c r="P229" s="196">
        <f t="shared" si="170"/>
        <v>296.5</v>
      </c>
      <c r="Q229" s="196">
        <f t="shared" si="171"/>
        <v>0</v>
      </c>
      <c r="R229" s="201">
        <f>(Q229-P229)/P229*100</f>
        <v>-100</v>
      </c>
      <c r="S229" s="358">
        <v>200.10000000000002</v>
      </c>
      <c r="T229" s="358">
        <v>92824.17</v>
      </c>
      <c r="U229" s="236">
        <v>46288.890554722624</v>
      </c>
      <c r="V229" s="359">
        <f t="shared" si="172"/>
        <v>-418.5</v>
      </c>
      <c r="W229" s="62">
        <f t="shared" si="173"/>
        <v>0</v>
      </c>
      <c r="X229" s="188">
        <f>(W229-V229)/V229*100</f>
        <v>-100</v>
      </c>
      <c r="Y229" s="356">
        <v>296.5</v>
      </c>
      <c r="Z229" s="356">
        <v>78.099999999999994</v>
      </c>
      <c r="AA229" s="357">
        <f>(Z229-Y229)/Y229*100</f>
        <v>-73.659359190556501</v>
      </c>
      <c r="AB229" s="63">
        <f t="shared" si="174"/>
        <v>-218.4</v>
      </c>
      <c r="AC229" s="63">
        <f t="shared" si="175"/>
        <v>0</v>
      </c>
      <c r="AD229" s="64">
        <f>(AC229-AB229)/AB229*100</f>
        <v>-100</v>
      </c>
      <c r="AE229" s="369">
        <v>0</v>
      </c>
      <c r="AF229" s="65">
        <v>0</v>
      </c>
      <c r="AG229" s="65">
        <v>0</v>
      </c>
      <c r="AH229" s="60">
        <f t="shared" si="176"/>
        <v>0</v>
      </c>
      <c r="AI229" s="63"/>
      <c r="AJ229" s="63"/>
      <c r="AK229" s="63"/>
      <c r="AL229" s="66"/>
      <c r="AM229" s="63"/>
      <c r="AN229" s="63"/>
      <c r="AO229" s="63"/>
      <c r="AP229" s="63"/>
      <c r="AQ229" s="67">
        <v>0</v>
      </c>
      <c r="AR229" s="356">
        <v>78.099999999999994</v>
      </c>
      <c r="AS229" s="356">
        <v>0</v>
      </c>
      <c r="AT229" s="357">
        <f>(AS229-AR229)/AR229*100</f>
        <v>-100</v>
      </c>
      <c r="AX229" s="364" t="s">
        <v>684</v>
      </c>
      <c r="BA229" s="352">
        <v>175</v>
      </c>
      <c r="BB229" s="352">
        <v>193.45</v>
      </c>
      <c r="BC229" s="352">
        <v>185.292</v>
      </c>
      <c r="BD229" s="352">
        <v>38480.574000000001</v>
      </c>
      <c r="BE229" s="352">
        <v>57694.46</v>
      </c>
      <c r="BF229" s="367">
        <f>(BE229-BD229)/BD229*100</f>
        <v>49.931391356064488</v>
      </c>
      <c r="BG229" s="355">
        <f>LOGEST(BA229:BE229)*100-100</f>
        <v>441.36041149869015</v>
      </c>
      <c r="BH229" s="365">
        <v>0</v>
      </c>
      <c r="BI229" s="365">
        <v>0</v>
      </c>
      <c r="BJ229" s="357">
        <v>0</v>
      </c>
      <c r="BK229" s="196">
        <f t="shared" si="177"/>
        <v>9.6519999999999992</v>
      </c>
      <c r="BL229" s="196">
        <f t="shared" si="178"/>
        <v>0</v>
      </c>
      <c r="BM229" s="201">
        <f>(BL229-BK229)/BK229*100</f>
        <v>-100</v>
      </c>
      <c r="BN229" s="358">
        <v>10.000000000000002</v>
      </c>
      <c r="BO229" s="358">
        <v>57600</v>
      </c>
      <c r="BP229" s="236">
        <v>575899.99999999988</v>
      </c>
      <c r="BQ229" s="359">
        <f t="shared" si="179"/>
        <v>-19.372</v>
      </c>
      <c r="BR229" s="62">
        <f t="shared" si="180"/>
        <v>0</v>
      </c>
      <c r="BS229" s="188">
        <f>(BR229-BQ229)/BQ229*100</f>
        <v>-100</v>
      </c>
      <c r="BT229" s="365">
        <v>9.6519999999999992</v>
      </c>
      <c r="BU229" s="365">
        <v>0.28000000000000003</v>
      </c>
      <c r="BV229" s="357">
        <f>(BU229-BT229)/BT229*100</f>
        <v>-97.099046829672602</v>
      </c>
      <c r="BW229" s="63">
        <f t="shared" si="181"/>
        <v>-9.3719999999999999</v>
      </c>
      <c r="BX229" s="63">
        <f t="shared" si="182"/>
        <v>0</v>
      </c>
      <c r="BY229" s="64">
        <f>(BX229-BW229)/BW229*100</f>
        <v>-100</v>
      </c>
      <c r="BZ229" s="365">
        <v>0</v>
      </c>
      <c r="CA229" s="65">
        <v>0</v>
      </c>
      <c r="CB229" s="65">
        <v>0</v>
      </c>
      <c r="CC229" s="60">
        <f t="shared" si="183"/>
        <v>0</v>
      </c>
      <c r="CD229" s="63"/>
      <c r="CE229" s="63"/>
      <c r="CF229" s="63"/>
      <c r="CG229" s="66"/>
      <c r="CH229" s="63"/>
      <c r="CI229" s="63"/>
      <c r="CJ229" s="63"/>
      <c r="CK229" s="63"/>
      <c r="CL229" s="67">
        <v>0</v>
      </c>
      <c r="CM229" s="365">
        <v>0.28000000000000003</v>
      </c>
      <c r="CN229" s="365">
        <v>0</v>
      </c>
      <c r="CO229" s="357">
        <f>(CN229-CM229)/CM229*100</f>
        <v>-100</v>
      </c>
    </row>
    <row r="230" spans="3:93" ht="15.75" hidden="1" customHeight="1" x14ac:dyDescent="0.25">
      <c r="C230" s="350" t="s">
        <v>685</v>
      </c>
      <c r="F230" s="361">
        <v>168879</v>
      </c>
      <c r="G230" s="361">
        <v>85041.434999999998</v>
      </c>
      <c r="H230" s="353">
        <v>38034</v>
      </c>
      <c r="I230" s="353">
        <v>69674.399999999994</v>
      </c>
      <c r="J230" s="353">
        <v>80298.11</v>
      </c>
      <c r="K230" s="367">
        <f>(J230-I230)/I230*100</f>
        <v>15.247651935287577</v>
      </c>
      <c r="L230" s="355">
        <f>LOGEST(F230:J230)*100-100</f>
        <v>-15.516830103264994</v>
      </c>
      <c r="M230" s="356">
        <v>0</v>
      </c>
      <c r="N230" s="356">
        <v>0</v>
      </c>
      <c r="O230" s="357">
        <v>0</v>
      </c>
      <c r="P230" s="196">
        <f t="shared" si="170"/>
        <v>23102.94</v>
      </c>
      <c r="Q230" s="196">
        <f t="shared" si="171"/>
        <v>0</v>
      </c>
      <c r="R230" s="201">
        <v>100</v>
      </c>
      <c r="S230" s="358">
        <v>27115.460000000003</v>
      </c>
      <c r="T230" s="358">
        <v>33396.54</v>
      </c>
      <c r="U230" s="236">
        <v>23.164202266898652</v>
      </c>
      <c r="V230" s="359">
        <f t="shared" si="172"/>
        <v>-50218.400000000001</v>
      </c>
      <c r="W230" s="62">
        <f t="shared" si="173"/>
        <v>0</v>
      </c>
      <c r="X230" s="188">
        <f>(W230-V230)/V230*100</f>
        <v>-100</v>
      </c>
      <c r="Y230" s="356">
        <v>23102.94</v>
      </c>
      <c r="Z230" s="356">
        <v>46901.57</v>
      </c>
      <c r="AA230" s="357">
        <f>(Z230-Y230)/Y230*100</f>
        <v>103.01126177014702</v>
      </c>
      <c r="AB230" s="63">
        <f t="shared" si="174"/>
        <v>-23102.94</v>
      </c>
      <c r="AC230" s="63">
        <f t="shared" si="175"/>
        <v>0</v>
      </c>
      <c r="AD230" s="64">
        <f>(AC230-AB230)/AB230*100</f>
        <v>-100</v>
      </c>
      <c r="AE230" s="361">
        <v>0</v>
      </c>
      <c r="AF230" s="65">
        <v>0</v>
      </c>
      <c r="AG230" s="65">
        <v>0</v>
      </c>
      <c r="AH230" s="60">
        <f t="shared" si="176"/>
        <v>0</v>
      </c>
      <c r="AI230" s="63"/>
      <c r="AJ230" s="63"/>
      <c r="AK230" s="63"/>
      <c r="AL230" s="66"/>
      <c r="AM230" s="63"/>
      <c r="AN230" s="63"/>
      <c r="AO230" s="63"/>
      <c r="AP230" s="63"/>
      <c r="AQ230" s="67">
        <v>0</v>
      </c>
      <c r="AR230" s="356">
        <v>0</v>
      </c>
      <c r="AS230" s="356">
        <v>0</v>
      </c>
      <c r="AT230" s="357">
        <v>0</v>
      </c>
      <c r="AX230" s="364" t="s">
        <v>685</v>
      </c>
      <c r="BA230" s="352">
        <v>81110</v>
      </c>
      <c r="BB230" s="352">
        <v>24640</v>
      </c>
      <c r="BC230" s="352">
        <v>12349</v>
      </c>
      <c r="BD230" s="352">
        <v>11955.53</v>
      </c>
      <c r="BE230" s="352">
        <v>13334.4</v>
      </c>
      <c r="BF230" s="367">
        <f>(BE230-BD230)/BD230*100</f>
        <v>11.533323909521359</v>
      </c>
      <c r="BG230" s="355">
        <f>LOGEST(BA230:BE230)*100-100</f>
        <v>-35.170506511461213</v>
      </c>
      <c r="BH230" s="365">
        <v>0</v>
      </c>
      <c r="BI230" s="365">
        <v>0</v>
      </c>
      <c r="BJ230" s="357">
        <v>0</v>
      </c>
      <c r="BK230" s="196">
        <f t="shared" si="177"/>
        <v>3902</v>
      </c>
      <c r="BL230" s="196">
        <f t="shared" si="178"/>
        <v>0</v>
      </c>
      <c r="BM230" s="201">
        <v>100</v>
      </c>
      <c r="BN230" s="358">
        <v>4310.83</v>
      </c>
      <c r="BO230" s="358">
        <v>5567.4</v>
      </c>
      <c r="BP230" s="236">
        <v>29.149142972467011</v>
      </c>
      <c r="BQ230" s="359">
        <f t="shared" si="179"/>
        <v>-8212.83</v>
      </c>
      <c r="BR230" s="62">
        <f t="shared" si="180"/>
        <v>0</v>
      </c>
      <c r="BS230" s="188">
        <f>(BR230-BQ230)/BQ230*100</f>
        <v>-100</v>
      </c>
      <c r="BT230" s="365">
        <v>3902</v>
      </c>
      <c r="BU230" s="365">
        <v>7767</v>
      </c>
      <c r="BV230" s="357">
        <f>(BU230-BT230)/BT230*100</f>
        <v>99.051768323936443</v>
      </c>
      <c r="BW230" s="63">
        <f t="shared" si="181"/>
        <v>-3902</v>
      </c>
      <c r="BX230" s="63">
        <f t="shared" si="182"/>
        <v>0</v>
      </c>
      <c r="BY230" s="64">
        <f>(BX230-BW230)/BW230*100</f>
        <v>-100</v>
      </c>
      <c r="BZ230" s="365">
        <v>0</v>
      </c>
      <c r="CA230" s="65">
        <v>0</v>
      </c>
      <c r="CB230" s="65">
        <v>0</v>
      </c>
      <c r="CC230" s="60">
        <f t="shared" si="183"/>
        <v>0</v>
      </c>
      <c r="CD230" s="63"/>
      <c r="CE230" s="63"/>
      <c r="CF230" s="63"/>
      <c r="CG230" s="66"/>
      <c r="CH230" s="63"/>
      <c r="CI230" s="63"/>
      <c r="CJ230" s="63"/>
      <c r="CK230" s="63"/>
      <c r="CL230" s="67">
        <v>0</v>
      </c>
      <c r="CM230" s="365">
        <v>0</v>
      </c>
      <c r="CN230" s="365">
        <v>0</v>
      </c>
      <c r="CO230" s="357">
        <v>0</v>
      </c>
    </row>
    <row r="231" spans="3:93" ht="15.75" hidden="1" customHeight="1" x14ac:dyDescent="0.25">
      <c r="C231" s="350" t="s">
        <v>686</v>
      </c>
      <c r="F231" s="352">
        <v>0</v>
      </c>
      <c r="G231" s="352">
        <v>22635</v>
      </c>
      <c r="H231" s="353">
        <v>0</v>
      </c>
      <c r="I231" s="353">
        <v>26460</v>
      </c>
      <c r="J231" s="353">
        <v>78.099999999999994</v>
      </c>
      <c r="K231" s="367">
        <f>(J231-I231)/I231*100</f>
        <v>-99.704837490551782</v>
      </c>
      <c r="L231" s="355">
        <v>0</v>
      </c>
      <c r="M231" s="356">
        <v>0</v>
      </c>
      <c r="N231" s="356">
        <v>0</v>
      </c>
      <c r="O231" s="357">
        <v>0</v>
      </c>
      <c r="P231" s="196">
        <f t="shared" si="170"/>
        <v>26460</v>
      </c>
      <c r="Q231" s="196">
        <f t="shared" si="171"/>
        <v>0</v>
      </c>
      <c r="R231" s="201">
        <f>(Q231-P231)/P231*100</f>
        <v>-100</v>
      </c>
      <c r="S231" s="358">
        <v>0</v>
      </c>
      <c r="T231" s="358">
        <v>0</v>
      </c>
      <c r="U231" s="236">
        <v>0</v>
      </c>
      <c r="V231" s="359">
        <f t="shared" si="172"/>
        <v>-26460</v>
      </c>
      <c r="W231" s="62">
        <f t="shared" si="173"/>
        <v>0</v>
      </c>
      <c r="X231" s="188">
        <v>100</v>
      </c>
      <c r="Y231" s="356">
        <v>26460</v>
      </c>
      <c r="Z231" s="356"/>
      <c r="AA231" s="357">
        <f>(Z231-Y231)/Y231*100</f>
        <v>-100</v>
      </c>
      <c r="AB231" s="63">
        <f t="shared" si="174"/>
        <v>-26460</v>
      </c>
      <c r="AC231" s="63">
        <f t="shared" si="175"/>
        <v>0</v>
      </c>
      <c r="AD231" s="64">
        <v>100</v>
      </c>
      <c r="AE231" s="361">
        <v>0</v>
      </c>
      <c r="AF231" s="65">
        <v>0</v>
      </c>
      <c r="AG231" s="65">
        <v>0</v>
      </c>
      <c r="AH231" s="60">
        <f t="shared" si="176"/>
        <v>0</v>
      </c>
      <c r="AI231" s="63"/>
      <c r="AJ231" s="63"/>
      <c r="AK231" s="63"/>
      <c r="AL231" s="66"/>
      <c r="AM231" s="63"/>
      <c r="AN231" s="63"/>
      <c r="AO231" s="63"/>
      <c r="AP231" s="63"/>
      <c r="AQ231" s="67">
        <v>0</v>
      </c>
      <c r="AR231" s="356">
        <v>0</v>
      </c>
      <c r="AS231" s="356">
        <v>0</v>
      </c>
      <c r="AT231" s="357">
        <v>0</v>
      </c>
      <c r="AX231" s="364" t="s">
        <v>686</v>
      </c>
      <c r="BA231" s="352">
        <v>0</v>
      </c>
      <c r="BB231" s="352">
        <v>18000</v>
      </c>
      <c r="BC231" s="352">
        <v>0</v>
      </c>
      <c r="BD231" s="352">
        <v>2205</v>
      </c>
      <c r="BE231" s="352">
        <v>0.32100000000000001</v>
      </c>
      <c r="BF231" s="367">
        <f>(BE231-BD231)/BD231*100</f>
        <v>-99.985442176870748</v>
      </c>
      <c r="BG231" s="355">
        <v>0</v>
      </c>
      <c r="BH231" s="365">
        <v>0</v>
      </c>
      <c r="BI231" s="365">
        <v>0</v>
      </c>
      <c r="BJ231" s="357">
        <v>0</v>
      </c>
      <c r="BK231" s="196">
        <f t="shared" si="177"/>
        <v>2205</v>
      </c>
      <c r="BL231" s="196">
        <f t="shared" si="178"/>
        <v>0</v>
      </c>
      <c r="BM231" s="201">
        <f>(BL231-BK231)/BK231*100</f>
        <v>-100</v>
      </c>
      <c r="BN231" s="358">
        <v>0</v>
      </c>
      <c r="BO231" s="358">
        <v>0</v>
      </c>
      <c r="BP231" s="236">
        <v>0</v>
      </c>
      <c r="BQ231" s="359">
        <f t="shared" si="179"/>
        <v>-2205</v>
      </c>
      <c r="BR231" s="62">
        <f t="shared" si="180"/>
        <v>0</v>
      </c>
      <c r="BS231" s="188">
        <v>100</v>
      </c>
      <c r="BT231" s="365">
        <v>2205</v>
      </c>
      <c r="BU231" s="365"/>
      <c r="BV231" s="357">
        <f>(BU231-BT231)/BT231*100</f>
        <v>-100</v>
      </c>
      <c r="BW231" s="63">
        <f t="shared" si="181"/>
        <v>-2205</v>
      </c>
      <c r="BX231" s="63">
        <f t="shared" si="182"/>
        <v>0</v>
      </c>
      <c r="BY231" s="64">
        <v>100</v>
      </c>
      <c r="BZ231" s="365">
        <v>0</v>
      </c>
      <c r="CA231" s="65">
        <v>0</v>
      </c>
      <c r="CB231" s="65">
        <v>0</v>
      </c>
      <c r="CC231" s="60">
        <f t="shared" si="183"/>
        <v>0</v>
      </c>
      <c r="CD231" s="63"/>
      <c r="CE231" s="63"/>
      <c r="CF231" s="63"/>
      <c r="CG231" s="66"/>
      <c r="CH231" s="63"/>
      <c r="CI231" s="63"/>
      <c r="CJ231" s="63"/>
      <c r="CK231" s="63"/>
      <c r="CL231" s="67">
        <v>0</v>
      </c>
      <c r="CM231" s="365">
        <v>0</v>
      </c>
      <c r="CN231" s="365">
        <v>0</v>
      </c>
      <c r="CO231" s="357">
        <v>0</v>
      </c>
    </row>
    <row r="232" spans="3:93" ht="15.75" hidden="1" customHeight="1" x14ac:dyDescent="0.25">
      <c r="C232" s="350" t="s">
        <v>687</v>
      </c>
      <c r="F232" s="361">
        <v>76.78</v>
      </c>
      <c r="G232" s="361">
        <v>0</v>
      </c>
      <c r="H232" s="353">
        <v>6633.38</v>
      </c>
      <c r="I232" s="353">
        <v>0</v>
      </c>
      <c r="J232" s="353">
        <v>0</v>
      </c>
      <c r="K232" s="367">
        <v>0</v>
      </c>
      <c r="L232" s="355">
        <v>0</v>
      </c>
      <c r="M232" s="356">
        <v>0</v>
      </c>
      <c r="N232" s="356">
        <v>0</v>
      </c>
      <c r="O232" s="357">
        <v>0</v>
      </c>
      <c r="P232" s="196">
        <f t="shared" si="170"/>
        <v>0</v>
      </c>
      <c r="Q232" s="196">
        <f t="shared" si="171"/>
        <v>0</v>
      </c>
      <c r="R232" s="201">
        <v>0</v>
      </c>
      <c r="S232" s="358">
        <v>0</v>
      </c>
      <c r="T232" s="358">
        <v>0</v>
      </c>
      <c r="U232" s="236">
        <v>0</v>
      </c>
      <c r="V232" s="359">
        <f t="shared" si="172"/>
        <v>0</v>
      </c>
      <c r="W232" s="62">
        <f t="shared" si="173"/>
        <v>0</v>
      </c>
      <c r="X232" s="188">
        <v>0</v>
      </c>
      <c r="Y232" s="356"/>
      <c r="Z232" s="356"/>
      <c r="AA232" s="357">
        <v>0</v>
      </c>
      <c r="AB232" s="63">
        <f t="shared" si="174"/>
        <v>0</v>
      </c>
      <c r="AC232" s="63">
        <f t="shared" si="175"/>
        <v>0</v>
      </c>
      <c r="AD232" s="64">
        <v>0</v>
      </c>
      <c r="AE232" s="361">
        <v>0</v>
      </c>
      <c r="AF232" s="65">
        <v>0</v>
      </c>
      <c r="AG232" s="65">
        <v>0</v>
      </c>
      <c r="AH232" s="60">
        <f t="shared" si="176"/>
        <v>0</v>
      </c>
      <c r="AI232" s="63"/>
      <c r="AJ232" s="63"/>
      <c r="AK232" s="63"/>
      <c r="AL232" s="66"/>
      <c r="AM232" s="63"/>
      <c r="AN232" s="63"/>
      <c r="AO232" s="63"/>
      <c r="AP232" s="63"/>
      <c r="AQ232" s="67">
        <v>0</v>
      </c>
      <c r="AR232" s="356">
        <v>0</v>
      </c>
      <c r="AS232" s="356">
        <v>0</v>
      </c>
      <c r="AT232" s="357">
        <v>0</v>
      </c>
      <c r="AX232" s="364" t="s">
        <v>687</v>
      </c>
      <c r="BA232" s="352">
        <v>2046</v>
      </c>
      <c r="BB232" s="352">
        <v>0</v>
      </c>
      <c r="BC232" s="352">
        <v>2040.64</v>
      </c>
      <c r="BD232" s="352">
        <v>0</v>
      </c>
      <c r="BE232" s="352">
        <v>0</v>
      </c>
      <c r="BF232" s="367">
        <v>0</v>
      </c>
      <c r="BG232" s="355">
        <v>0</v>
      </c>
      <c r="BH232" s="365">
        <v>0</v>
      </c>
      <c r="BI232" s="365">
        <v>0</v>
      </c>
      <c r="BJ232" s="357">
        <v>0</v>
      </c>
      <c r="BK232" s="196">
        <f t="shared" si="177"/>
        <v>0</v>
      </c>
      <c r="BL232" s="196">
        <f t="shared" si="178"/>
        <v>0</v>
      </c>
      <c r="BM232" s="201">
        <v>0</v>
      </c>
      <c r="BN232" s="358">
        <v>0</v>
      </c>
      <c r="BO232" s="358">
        <v>0</v>
      </c>
      <c r="BP232" s="236">
        <v>0</v>
      </c>
      <c r="BQ232" s="359">
        <f t="shared" si="179"/>
        <v>0</v>
      </c>
      <c r="BR232" s="62">
        <f t="shared" si="180"/>
        <v>0</v>
      </c>
      <c r="BS232" s="188">
        <v>0</v>
      </c>
      <c r="BT232" s="365"/>
      <c r="BU232" s="365"/>
      <c r="BV232" s="357">
        <v>0</v>
      </c>
      <c r="BW232" s="63">
        <f t="shared" si="181"/>
        <v>0</v>
      </c>
      <c r="BX232" s="63">
        <f t="shared" si="182"/>
        <v>0</v>
      </c>
      <c r="BY232" s="64">
        <v>0</v>
      </c>
      <c r="BZ232" s="365">
        <v>0</v>
      </c>
      <c r="CA232" s="65">
        <v>0</v>
      </c>
      <c r="CB232" s="65">
        <v>0</v>
      </c>
      <c r="CC232" s="60">
        <f t="shared" si="183"/>
        <v>0</v>
      </c>
      <c r="CD232" s="63"/>
      <c r="CE232" s="63"/>
      <c r="CF232" s="63"/>
      <c r="CG232" s="66"/>
      <c r="CH232" s="63"/>
      <c r="CI232" s="63"/>
      <c r="CJ232" s="63"/>
      <c r="CK232" s="63"/>
      <c r="CL232" s="67">
        <v>0</v>
      </c>
      <c r="CM232" s="365">
        <v>0</v>
      </c>
      <c r="CN232" s="365">
        <v>0</v>
      </c>
      <c r="CO232" s="357">
        <v>0</v>
      </c>
    </row>
    <row r="233" spans="3:93" ht="15.75" hidden="1" customHeight="1" x14ac:dyDescent="0.25">
      <c r="C233" s="350" t="s">
        <v>688</v>
      </c>
      <c r="F233" s="361">
        <v>0</v>
      </c>
      <c r="G233" s="361">
        <v>32674.799999999999</v>
      </c>
      <c r="H233" s="353">
        <v>93521.55</v>
      </c>
      <c r="I233" s="353">
        <v>75802</v>
      </c>
      <c r="J233" s="353">
        <v>128425.02</v>
      </c>
      <c r="K233" s="367">
        <f>(J233-I233)/I233*100</f>
        <v>69.421677528297408</v>
      </c>
      <c r="L233" s="355">
        <v>0</v>
      </c>
      <c r="M233" s="356">
        <v>0</v>
      </c>
      <c r="N233" s="356">
        <v>0</v>
      </c>
      <c r="O233" s="357">
        <v>0</v>
      </c>
      <c r="P233" s="196">
        <f t="shared" si="170"/>
        <v>0</v>
      </c>
      <c r="Q233" s="196">
        <f t="shared" si="171"/>
        <v>0</v>
      </c>
      <c r="R233" s="201">
        <v>100</v>
      </c>
      <c r="S233" s="358">
        <v>75733</v>
      </c>
      <c r="T233" s="358">
        <v>13119.609999999993</v>
      </c>
      <c r="U233" s="236">
        <v>-82.67649505499584</v>
      </c>
      <c r="V233" s="359">
        <f t="shared" si="172"/>
        <v>-75733</v>
      </c>
      <c r="W233" s="62">
        <f t="shared" si="173"/>
        <v>0</v>
      </c>
      <c r="X233" s="188">
        <f>(W233-V233)/V233*100</f>
        <v>-100</v>
      </c>
      <c r="Y233" s="356"/>
      <c r="Z233" s="356">
        <v>59147.9</v>
      </c>
      <c r="AA233" s="357">
        <v>100</v>
      </c>
      <c r="AB233" s="63">
        <f t="shared" si="174"/>
        <v>0</v>
      </c>
      <c r="AC233" s="63">
        <f t="shared" si="175"/>
        <v>0</v>
      </c>
      <c r="AD233" s="64" t="e">
        <f>(AC233-AB233)/AB233*100</f>
        <v>#DIV/0!</v>
      </c>
      <c r="AE233" s="369">
        <v>0</v>
      </c>
      <c r="AF233" s="65">
        <v>0</v>
      </c>
      <c r="AG233" s="65">
        <v>0</v>
      </c>
      <c r="AH233" s="60">
        <f t="shared" si="176"/>
        <v>0</v>
      </c>
      <c r="AI233" s="63"/>
      <c r="AJ233" s="63"/>
      <c r="AK233" s="63"/>
      <c r="AL233" s="66"/>
      <c r="AM233" s="63"/>
      <c r="AN233" s="63"/>
      <c r="AO233" s="63"/>
      <c r="AP233" s="63"/>
      <c r="AQ233" s="67">
        <v>0</v>
      </c>
      <c r="AR233" s="356">
        <v>0</v>
      </c>
      <c r="AS233" s="356">
        <v>0</v>
      </c>
      <c r="AT233" s="357">
        <v>0</v>
      </c>
      <c r="AX233" s="364" t="s">
        <v>688</v>
      </c>
      <c r="BA233" s="352">
        <v>0</v>
      </c>
      <c r="BB233" s="352">
        <v>4157</v>
      </c>
      <c r="BC233" s="352">
        <v>12286.735000000001</v>
      </c>
      <c r="BD233" s="352">
        <v>8089.76</v>
      </c>
      <c r="BE233" s="352">
        <v>23651</v>
      </c>
      <c r="BF233" s="367">
        <f>(BE233-BD233)/BD233*100</f>
        <v>192.35725163663693</v>
      </c>
      <c r="BG233" s="355">
        <v>0</v>
      </c>
      <c r="BH233" s="365">
        <v>0</v>
      </c>
      <c r="BI233" s="365">
        <v>0</v>
      </c>
      <c r="BJ233" s="357">
        <v>0</v>
      </c>
      <c r="BK233" s="196">
        <f t="shared" si="177"/>
        <v>0</v>
      </c>
      <c r="BL233" s="196">
        <f t="shared" si="178"/>
        <v>0</v>
      </c>
      <c r="BM233" s="201">
        <v>100</v>
      </c>
      <c r="BN233" s="358">
        <v>8088</v>
      </c>
      <c r="BO233" s="358">
        <v>3596</v>
      </c>
      <c r="BP233" s="236">
        <v>-55.539070227497525</v>
      </c>
      <c r="BQ233" s="359">
        <f t="shared" si="179"/>
        <v>-8088</v>
      </c>
      <c r="BR233" s="62">
        <f t="shared" si="180"/>
        <v>0</v>
      </c>
      <c r="BS233" s="188">
        <f>(BR233-BQ233)/BQ233*100</f>
        <v>-100</v>
      </c>
      <c r="BT233" s="365"/>
      <c r="BU233" s="365">
        <v>9830.5</v>
      </c>
      <c r="BV233" s="357">
        <v>100</v>
      </c>
      <c r="BW233" s="63">
        <f t="shared" si="181"/>
        <v>0</v>
      </c>
      <c r="BX233" s="63">
        <f t="shared" si="182"/>
        <v>0</v>
      </c>
      <c r="BY233" s="64" t="e">
        <f>(BX233-BW233)/BW233*100</f>
        <v>#DIV/0!</v>
      </c>
      <c r="BZ233" s="365">
        <v>0</v>
      </c>
      <c r="CA233" s="65">
        <v>0</v>
      </c>
      <c r="CB233" s="65">
        <v>0</v>
      </c>
      <c r="CC233" s="60">
        <f t="shared" si="183"/>
        <v>0</v>
      </c>
      <c r="CD233" s="63"/>
      <c r="CE233" s="63"/>
      <c r="CF233" s="63"/>
      <c r="CG233" s="66"/>
      <c r="CH233" s="63"/>
      <c r="CI233" s="63"/>
      <c r="CJ233" s="63"/>
      <c r="CK233" s="63"/>
      <c r="CL233" s="67">
        <v>0</v>
      </c>
      <c r="CM233" s="365">
        <v>0</v>
      </c>
      <c r="CN233" s="365">
        <v>0</v>
      </c>
      <c r="CO233" s="357">
        <v>0</v>
      </c>
    </row>
    <row r="234" spans="3:93" ht="15.75" hidden="1" customHeight="1" x14ac:dyDescent="0.25">
      <c r="C234" s="350" t="s">
        <v>689</v>
      </c>
      <c r="F234" s="352">
        <v>4691.9579999999996</v>
      </c>
      <c r="G234" s="352">
        <v>244210.5</v>
      </c>
      <c r="H234" s="353">
        <v>772862.1</v>
      </c>
      <c r="I234" s="353">
        <v>185037</v>
      </c>
      <c r="J234" s="353">
        <v>25316.45</v>
      </c>
      <c r="K234" s="367">
        <f>(J234-I234)/I234*100</f>
        <v>-86.318168798672687</v>
      </c>
      <c r="L234" s="355">
        <f>LOGEST(F234:J234)*100-100</f>
        <v>36.257106667790168</v>
      </c>
      <c r="M234" s="356">
        <v>0</v>
      </c>
      <c r="N234" s="356">
        <v>0</v>
      </c>
      <c r="O234" s="357">
        <v>0</v>
      </c>
      <c r="P234" s="196">
        <f t="shared" si="170"/>
        <v>185037</v>
      </c>
      <c r="Q234" s="196">
        <f t="shared" si="171"/>
        <v>0</v>
      </c>
      <c r="R234" s="201">
        <v>100</v>
      </c>
      <c r="S234" s="358">
        <v>0</v>
      </c>
      <c r="T234" s="358">
        <v>25004.05</v>
      </c>
      <c r="U234" s="236">
        <v>100</v>
      </c>
      <c r="V234" s="359">
        <f t="shared" si="172"/>
        <v>-184724.6</v>
      </c>
      <c r="W234" s="62">
        <f t="shared" si="173"/>
        <v>0</v>
      </c>
      <c r="X234" s="188">
        <v>0</v>
      </c>
      <c r="Y234" s="356">
        <v>185037</v>
      </c>
      <c r="Z234" s="356">
        <v>312.39999999999998</v>
      </c>
      <c r="AA234" s="357">
        <f>(Z234-Y234)/Y234*100</f>
        <v>-99.831168901354872</v>
      </c>
      <c r="AB234" s="63">
        <f t="shared" si="174"/>
        <v>-184724.6</v>
      </c>
      <c r="AC234" s="63">
        <f t="shared" si="175"/>
        <v>0</v>
      </c>
      <c r="AD234" s="64">
        <v>100</v>
      </c>
      <c r="AE234" s="361">
        <v>0</v>
      </c>
      <c r="AF234" s="65">
        <v>0</v>
      </c>
      <c r="AG234" s="65">
        <v>0</v>
      </c>
      <c r="AH234" s="60">
        <f t="shared" si="176"/>
        <v>0</v>
      </c>
      <c r="AI234" s="63"/>
      <c r="AJ234" s="63"/>
      <c r="AK234" s="63"/>
      <c r="AL234" s="66"/>
      <c r="AM234" s="63"/>
      <c r="AN234" s="63"/>
      <c r="AO234" s="63"/>
      <c r="AP234" s="63"/>
      <c r="AQ234" s="67">
        <v>0</v>
      </c>
      <c r="AR234" s="356">
        <v>312.39999999999998</v>
      </c>
      <c r="AS234" s="356">
        <v>0</v>
      </c>
      <c r="AT234" s="357">
        <f>(AS234-AR234)/AR234*100</f>
        <v>-100</v>
      </c>
      <c r="AX234" s="364" t="s">
        <v>689</v>
      </c>
      <c r="BA234" s="352">
        <v>2616</v>
      </c>
      <c r="BB234" s="352">
        <v>152595</v>
      </c>
      <c r="BC234" s="352">
        <v>437226.9</v>
      </c>
      <c r="BD234" s="352">
        <v>15000</v>
      </c>
      <c r="BE234" s="352">
        <v>5772.11</v>
      </c>
      <c r="BF234" s="367">
        <f>(BE234-BD234)/BD234*100</f>
        <v>-61.51926666666666</v>
      </c>
      <c r="BG234" s="355">
        <f>LOGEST(BA234:BE234)*100-100</f>
        <v>-7.1045447502508239</v>
      </c>
      <c r="BH234" s="365">
        <v>0</v>
      </c>
      <c r="BI234" s="365">
        <v>0</v>
      </c>
      <c r="BJ234" s="357">
        <v>0</v>
      </c>
      <c r="BK234" s="196">
        <f t="shared" si="177"/>
        <v>15000</v>
      </c>
      <c r="BL234" s="196">
        <f t="shared" si="178"/>
        <v>0</v>
      </c>
      <c r="BM234" s="201">
        <v>100</v>
      </c>
      <c r="BN234" s="358">
        <v>0</v>
      </c>
      <c r="BO234" s="358">
        <v>5771.86</v>
      </c>
      <c r="BP234" s="236">
        <v>100</v>
      </c>
      <c r="BQ234" s="359">
        <f t="shared" si="179"/>
        <v>-14999.75</v>
      </c>
      <c r="BR234" s="62">
        <f t="shared" si="180"/>
        <v>0</v>
      </c>
      <c r="BS234" s="188">
        <v>0</v>
      </c>
      <c r="BT234" s="365">
        <v>15000</v>
      </c>
      <c r="BU234" s="365">
        <v>0.25</v>
      </c>
      <c r="BV234" s="357">
        <f>(BU234-BT234)/BT234*100</f>
        <v>-99.998333333333335</v>
      </c>
      <c r="BW234" s="63">
        <f t="shared" si="181"/>
        <v>-14999.75</v>
      </c>
      <c r="BX234" s="63">
        <f t="shared" si="182"/>
        <v>0</v>
      </c>
      <c r="BY234" s="64">
        <v>100</v>
      </c>
      <c r="BZ234" s="365">
        <v>0</v>
      </c>
      <c r="CA234" s="65">
        <v>0</v>
      </c>
      <c r="CB234" s="65">
        <v>0</v>
      </c>
      <c r="CC234" s="60">
        <f t="shared" si="183"/>
        <v>0</v>
      </c>
      <c r="CD234" s="63"/>
      <c r="CE234" s="63"/>
      <c r="CF234" s="63"/>
      <c r="CG234" s="66"/>
      <c r="CH234" s="63"/>
      <c r="CI234" s="63"/>
      <c r="CJ234" s="63"/>
      <c r="CK234" s="63"/>
      <c r="CL234" s="67">
        <v>0</v>
      </c>
      <c r="CM234" s="365">
        <v>0.25</v>
      </c>
      <c r="CN234" s="365">
        <v>0</v>
      </c>
      <c r="CO234" s="357">
        <f>(CN234-CM234)/CM234*100</f>
        <v>-100</v>
      </c>
    </row>
    <row r="235" spans="3:93" ht="15.75" hidden="1" customHeight="1" x14ac:dyDescent="0.25">
      <c r="C235" s="350" t="s">
        <v>690</v>
      </c>
      <c r="F235" s="352">
        <v>0</v>
      </c>
      <c r="G235" s="352">
        <v>0</v>
      </c>
      <c r="H235" s="353">
        <v>75967</v>
      </c>
      <c r="I235" s="353">
        <v>0</v>
      </c>
      <c r="J235" s="353">
        <v>27615</v>
      </c>
      <c r="K235" s="367">
        <v>100</v>
      </c>
      <c r="L235" s="355">
        <v>0</v>
      </c>
      <c r="M235" s="356">
        <v>0</v>
      </c>
      <c r="N235" s="356">
        <v>0</v>
      </c>
      <c r="O235" s="357">
        <v>0</v>
      </c>
      <c r="P235" s="196">
        <f t="shared" si="170"/>
        <v>0</v>
      </c>
      <c r="Q235" s="196">
        <f t="shared" si="171"/>
        <v>0</v>
      </c>
      <c r="R235" s="201">
        <v>0</v>
      </c>
      <c r="S235" s="358">
        <v>0</v>
      </c>
      <c r="T235" s="358">
        <v>27615</v>
      </c>
      <c r="U235" s="236">
        <v>100</v>
      </c>
      <c r="V235" s="359">
        <f t="shared" si="172"/>
        <v>0</v>
      </c>
      <c r="W235" s="62">
        <f t="shared" si="173"/>
        <v>0</v>
      </c>
      <c r="X235" s="188">
        <v>0</v>
      </c>
      <c r="Y235" s="356"/>
      <c r="Z235" s="356"/>
      <c r="AA235" s="357">
        <v>0</v>
      </c>
      <c r="AB235" s="63">
        <f t="shared" si="174"/>
        <v>0</v>
      </c>
      <c r="AC235" s="63">
        <f t="shared" si="175"/>
        <v>0</v>
      </c>
      <c r="AD235" s="64">
        <v>100</v>
      </c>
      <c r="AE235" s="361">
        <v>0</v>
      </c>
      <c r="AF235" s="65">
        <v>0</v>
      </c>
      <c r="AG235" s="65">
        <v>0</v>
      </c>
      <c r="AH235" s="60">
        <f t="shared" si="176"/>
        <v>0</v>
      </c>
      <c r="AI235" s="63"/>
      <c r="AJ235" s="63"/>
      <c r="AK235" s="63"/>
      <c r="AL235" s="66"/>
      <c r="AM235" s="63"/>
      <c r="AN235" s="63"/>
      <c r="AO235" s="63"/>
      <c r="AP235" s="63"/>
      <c r="AQ235" s="67">
        <v>0</v>
      </c>
      <c r="AR235" s="356">
        <v>0</v>
      </c>
      <c r="AS235" s="356">
        <v>0</v>
      </c>
      <c r="AT235" s="357">
        <v>0</v>
      </c>
      <c r="AX235" s="364" t="s">
        <v>690</v>
      </c>
      <c r="BA235" s="352">
        <v>0</v>
      </c>
      <c r="BB235" s="352">
        <v>0</v>
      </c>
      <c r="BC235" s="352">
        <v>7954.53</v>
      </c>
      <c r="BD235" s="352">
        <v>0</v>
      </c>
      <c r="BE235" s="352">
        <v>1512.25</v>
      </c>
      <c r="BF235" s="367">
        <v>100</v>
      </c>
      <c r="BG235" s="355">
        <v>0</v>
      </c>
      <c r="BH235" s="365">
        <v>0</v>
      </c>
      <c r="BI235" s="365">
        <v>0</v>
      </c>
      <c r="BJ235" s="357">
        <v>0</v>
      </c>
      <c r="BK235" s="196">
        <f t="shared" si="177"/>
        <v>0</v>
      </c>
      <c r="BL235" s="196">
        <f t="shared" si="178"/>
        <v>0</v>
      </c>
      <c r="BM235" s="201">
        <v>0</v>
      </c>
      <c r="BN235" s="358">
        <v>0</v>
      </c>
      <c r="BO235" s="358">
        <v>1512.25</v>
      </c>
      <c r="BP235" s="236">
        <v>100</v>
      </c>
      <c r="BQ235" s="359">
        <f t="shared" si="179"/>
        <v>0</v>
      </c>
      <c r="BR235" s="62">
        <f t="shared" si="180"/>
        <v>0</v>
      </c>
      <c r="BS235" s="188">
        <v>0</v>
      </c>
      <c r="BT235" s="365"/>
      <c r="BU235" s="365"/>
      <c r="BV235" s="357">
        <v>0</v>
      </c>
      <c r="BW235" s="63">
        <f t="shared" si="181"/>
        <v>0</v>
      </c>
      <c r="BX235" s="63">
        <f t="shared" si="182"/>
        <v>0</v>
      </c>
      <c r="BY235" s="64">
        <v>100</v>
      </c>
      <c r="BZ235" s="365">
        <v>0</v>
      </c>
      <c r="CA235" s="65">
        <v>0</v>
      </c>
      <c r="CB235" s="65">
        <v>0</v>
      </c>
      <c r="CC235" s="60">
        <f t="shared" si="183"/>
        <v>0</v>
      </c>
      <c r="CD235" s="63"/>
      <c r="CE235" s="63"/>
      <c r="CF235" s="63"/>
      <c r="CG235" s="66"/>
      <c r="CH235" s="63"/>
      <c r="CI235" s="63"/>
      <c r="CJ235" s="63"/>
      <c r="CK235" s="63"/>
      <c r="CL235" s="67">
        <v>0</v>
      </c>
      <c r="CM235" s="365">
        <v>0</v>
      </c>
      <c r="CN235" s="365">
        <v>0</v>
      </c>
      <c r="CO235" s="357">
        <v>0</v>
      </c>
    </row>
    <row r="236" spans="3:93" ht="15.75" hidden="1" customHeight="1" x14ac:dyDescent="0.25">
      <c r="C236" s="350" t="s">
        <v>691</v>
      </c>
      <c r="F236" s="352">
        <v>0</v>
      </c>
      <c r="G236" s="352">
        <v>0</v>
      </c>
      <c r="H236" s="353">
        <v>0</v>
      </c>
      <c r="I236" s="353">
        <v>114099.664</v>
      </c>
      <c r="J236" s="353">
        <v>127206.454</v>
      </c>
      <c r="K236" s="367">
        <f>(J236-I236)/I236*100</f>
        <v>11.487141627340808</v>
      </c>
      <c r="L236" s="355">
        <v>0</v>
      </c>
      <c r="M236" s="356">
        <v>3047</v>
      </c>
      <c r="N236" s="356">
        <v>0</v>
      </c>
      <c r="O236" s="357">
        <f>(N236-M236)/M236*100</f>
        <v>-100</v>
      </c>
      <c r="P236" s="196">
        <f t="shared" si="170"/>
        <v>-3047</v>
      </c>
      <c r="Q236" s="196">
        <f t="shared" si="171"/>
        <v>0</v>
      </c>
      <c r="R236" s="201">
        <v>100</v>
      </c>
      <c r="S236" s="358">
        <v>66992.224000000002</v>
      </c>
      <c r="T236" s="358">
        <v>1500.4499999999971</v>
      </c>
      <c r="U236" s="236">
        <v>-97.760262444787628</v>
      </c>
      <c r="V236" s="359">
        <f t="shared" si="172"/>
        <v>-61673.224000000002</v>
      </c>
      <c r="W236" s="62">
        <f t="shared" si="173"/>
        <v>0</v>
      </c>
      <c r="X236" s="188">
        <f>(W236-V236)/V236*100</f>
        <v>-100</v>
      </c>
      <c r="Y236" s="356"/>
      <c r="Z236" s="356">
        <v>125706.004</v>
      </c>
      <c r="AA236" s="357">
        <v>100</v>
      </c>
      <c r="AB236" s="63">
        <f t="shared" si="174"/>
        <v>5319</v>
      </c>
      <c r="AC236" s="63">
        <f t="shared" si="175"/>
        <v>0</v>
      </c>
      <c r="AD236" s="64">
        <f>(AC236-AB236)/AB236*100</f>
        <v>-100</v>
      </c>
      <c r="AE236" s="361">
        <v>0</v>
      </c>
      <c r="AF236" s="65">
        <v>0</v>
      </c>
      <c r="AG236" s="65">
        <v>0</v>
      </c>
      <c r="AH236" s="60">
        <f t="shared" si="176"/>
        <v>0</v>
      </c>
      <c r="AI236" s="63"/>
      <c r="AJ236" s="63"/>
      <c r="AK236" s="63"/>
      <c r="AL236" s="66"/>
      <c r="AM236" s="63"/>
      <c r="AN236" s="63"/>
      <c r="AO236" s="63"/>
      <c r="AP236" s="63"/>
      <c r="AQ236" s="67">
        <v>0</v>
      </c>
      <c r="AR236" s="356">
        <v>5319</v>
      </c>
      <c r="AS236" s="356">
        <v>0</v>
      </c>
      <c r="AT236" s="357">
        <f>(AS236-AR236)/AR236*100</f>
        <v>-100</v>
      </c>
      <c r="AX236" s="364" t="s">
        <v>691</v>
      </c>
      <c r="BA236" s="352">
        <v>0</v>
      </c>
      <c r="BB236" s="352">
        <v>0</v>
      </c>
      <c r="BC236" s="352">
        <v>0</v>
      </c>
      <c r="BD236" s="352">
        <v>797480</v>
      </c>
      <c r="BE236" s="352">
        <v>68778</v>
      </c>
      <c r="BF236" s="367">
        <f>(BE236-BD236)/BD236*100</f>
        <v>-91.375583086723182</v>
      </c>
      <c r="BG236" s="355">
        <v>0</v>
      </c>
      <c r="BH236" s="365">
        <v>21320</v>
      </c>
      <c r="BI236" s="365">
        <v>0</v>
      </c>
      <c r="BJ236" s="357">
        <f>(BI236-BH236)/BH236*100</f>
        <v>-100</v>
      </c>
      <c r="BK236" s="196">
        <f t="shared" si="177"/>
        <v>-21320</v>
      </c>
      <c r="BL236" s="196">
        <f t="shared" si="178"/>
        <v>0</v>
      </c>
      <c r="BM236" s="201">
        <v>100</v>
      </c>
      <c r="BN236" s="358">
        <v>412400</v>
      </c>
      <c r="BO236" s="358">
        <v>7385</v>
      </c>
      <c r="BP236" s="236">
        <v>-98.209262851600386</v>
      </c>
      <c r="BQ236" s="359">
        <f t="shared" si="179"/>
        <v>-364300</v>
      </c>
      <c r="BR236" s="62">
        <f t="shared" si="180"/>
        <v>0</v>
      </c>
      <c r="BS236" s="188">
        <f>(BR236-BQ236)/BQ236*100</f>
        <v>-100</v>
      </c>
      <c r="BT236" s="365"/>
      <c r="BU236" s="365">
        <v>61393</v>
      </c>
      <c r="BV236" s="357">
        <v>100</v>
      </c>
      <c r="BW236" s="63">
        <f t="shared" si="181"/>
        <v>48100</v>
      </c>
      <c r="BX236" s="63">
        <f t="shared" si="182"/>
        <v>0</v>
      </c>
      <c r="BY236" s="64">
        <f>(BX236-BW236)/BW236*100</f>
        <v>-100</v>
      </c>
      <c r="BZ236" s="365">
        <v>0</v>
      </c>
      <c r="CA236" s="65">
        <v>0</v>
      </c>
      <c r="CB236" s="65">
        <v>0</v>
      </c>
      <c r="CC236" s="60">
        <f t="shared" si="183"/>
        <v>0</v>
      </c>
      <c r="CD236" s="63"/>
      <c r="CE236" s="63"/>
      <c r="CF236" s="63"/>
      <c r="CG236" s="66"/>
      <c r="CH236" s="63"/>
      <c r="CI236" s="63"/>
      <c r="CJ236" s="63"/>
      <c r="CK236" s="63"/>
      <c r="CL236" s="67">
        <v>0</v>
      </c>
      <c r="CM236" s="365">
        <v>48100</v>
      </c>
      <c r="CN236" s="365">
        <v>0</v>
      </c>
      <c r="CO236" s="357">
        <f>(CN236-CM236)/CM236*100</f>
        <v>-100</v>
      </c>
    </row>
    <row r="237" spans="3:93" ht="15.75" hidden="1" customHeight="1" x14ac:dyDescent="0.25">
      <c r="C237" s="350" t="s">
        <v>692</v>
      </c>
      <c r="F237" s="352">
        <v>15979.71</v>
      </c>
      <c r="G237" s="352">
        <v>0</v>
      </c>
      <c r="H237" s="353">
        <v>0</v>
      </c>
      <c r="I237" s="353">
        <v>0</v>
      </c>
      <c r="J237" s="353">
        <v>161.66900000000001</v>
      </c>
      <c r="K237" s="367">
        <v>100</v>
      </c>
      <c r="L237" s="355">
        <v>0</v>
      </c>
      <c r="M237" s="356">
        <v>78.099999999999994</v>
      </c>
      <c r="N237" s="356">
        <v>0</v>
      </c>
      <c r="O237" s="357">
        <f>(N237-M237)/M237*100</f>
        <v>-100</v>
      </c>
      <c r="P237" s="196">
        <f t="shared" si="170"/>
        <v>-78.099999999999994</v>
      </c>
      <c r="Q237" s="196">
        <f t="shared" ref="Q237:Q258" si="196">SUM(AH237:AJ237)</f>
        <v>0</v>
      </c>
      <c r="R237" s="201">
        <v>100</v>
      </c>
      <c r="S237" s="358">
        <v>0</v>
      </c>
      <c r="T237" s="358">
        <v>0</v>
      </c>
      <c r="U237" s="236">
        <v>0</v>
      </c>
      <c r="V237" s="359">
        <f t="shared" si="172"/>
        <v>78.099999999999994</v>
      </c>
      <c r="W237" s="62">
        <f t="shared" si="173"/>
        <v>0</v>
      </c>
      <c r="X237" s="188">
        <v>100</v>
      </c>
      <c r="Y237" s="356"/>
      <c r="Z237" s="356">
        <v>154</v>
      </c>
      <c r="AA237" s="357">
        <v>100</v>
      </c>
      <c r="AB237" s="63">
        <f t="shared" si="174"/>
        <v>78.099999999999994</v>
      </c>
      <c r="AC237" s="63">
        <f t="shared" ref="AC237:AC270" si="197">SUM(AK237:AP237)</f>
        <v>0</v>
      </c>
      <c r="AD237" s="64">
        <v>100</v>
      </c>
      <c r="AE237" s="361">
        <v>0</v>
      </c>
      <c r="AF237" s="65">
        <v>0</v>
      </c>
      <c r="AG237" s="65">
        <v>0</v>
      </c>
      <c r="AH237" s="60">
        <f t="shared" si="176"/>
        <v>0</v>
      </c>
      <c r="AI237" s="63"/>
      <c r="AJ237" s="63"/>
      <c r="AK237" s="63"/>
      <c r="AL237" s="66"/>
      <c r="AM237" s="63"/>
      <c r="AN237" s="63"/>
      <c r="AO237" s="63"/>
      <c r="AP237" s="63"/>
      <c r="AQ237" s="67">
        <v>0</v>
      </c>
      <c r="AR237" s="356">
        <v>78.099999999999994</v>
      </c>
      <c r="AS237" s="356">
        <v>0</v>
      </c>
      <c r="AT237" s="357">
        <f>(AS237-AR237)/AR237*100</f>
        <v>-100</v>
      </c>
      <c r="AX237" s="364" t="s">
        <v>692</v>
      </c>
      <c r="BA237" s="352">
        <v>7246</v>
      </c>
      <c r="BB237" s="352">
        <v>0</v>
      </c>
      <c r="BC237" s="352">
        <v>0</v>
      </c>
      <c r="BD237" s="352">
        <v>0</v>
      </c>
      <c r="BE237" s="352">
        <v>0.25</v>
      </c>
      <c r="BF237" s="367">
        <v>100</v>
      </c>
      <c r="BG237" s="355">
        <v>0</v>
      </c>
      <c r="BH237" s="365">
        <v>0.1</v>
      </c>
      <c r="BI237" s="365">
        <v>0</v>
      </c>
      <c r="BJ237" s="357">
        <f>(BI237-BH237)/BH237*100</f>
        <v>-100</v>
      </c>
      <c r="BK237" s="196">
        <f t="shared" si="177"/>
        <v>-0.1</v>
      </c>
      <c r="BL237" s="196">
        <f t="shared" ref="BL237:BL258" si="198">SUM(CC237:CE237)</f>
        <v>0</v>
      </c>
      <c r="BM237" s="201">
        <v>100</v>
      </c>
      <c r="BN237" s="358">
        <v>0</v>
      </c>
      <c r="BO237" s="358">
        <v>0</v>
      </c>
      <c r="BP237" s="236">
        <v>0</v>
      </c>
      <c r="BQ237" s="359">
        <f t="shared" si="179"/>
        <v>0.1</v>
      </c>
      <c r="BR237" s="62">
        <f t="shared" si="180"/>
        <v>0</v>
      </c>
      <c r="BS237" s="188">
        <v>100</v>
      </c>
      <c r="BT237" s="365"/>
      <c r="BU237" s="365">
        <v>0.2</v>
      </c>
      <c r="BV237" s="357">
        <v>100</v>
      </c>
      <c r="BW237" s="63">
        <f t="shared" si="181"/>
        <v>0.1</v>
      </c>
      <c r="BX237" s="63">
        <f t="shared" ref="BX237:BX270" si="199">SUM(CF237:CK237)</f>
        <v>0</v>
      </c>
      <c r="BY237" s="64">
        <v>100</v>
      </c>
      <c r="BZ237" s="365">
        <v>0</v>
      </c>
      <c r="CA237" s="65">
        <v>0</v>
      </c>
      <c r="CB237" s="65">
        <v>0</v>
      </c>
      <c r="CC237" s="60">
        <f t="shared" si="183"/>
        <v>0</v>
      </c>
      <c r="CD237" s="63"/>
      <c r="CE237" s="63"/>
      <c r="CF237" s="63"/>
      <c r="CG237" s="66"/>
      <c r="CH237" s="63"/>
      <c r="CI237" s="63"/>
      <c r="CJ237" s="63"/>
      <c r="CK237" s="63"/>
      <c r="CL237" s="67">
        <v>0</v>
      </c>
      <c r="CM237" s="365">
        <v>0.1</v>
      </c>
      <c r="CN237" s="365">
        <v>0</v>
      </c>
      <c r="CO237" s="357">
        <f>(CN237-CM237)/CM237*100</f>
        <v>-100</v>
      </c>
    </row>
    <row r="238" spans="3:93" ht="15.75" hidden="1" customHeight="1" x14ac:dyDescent="0.25">
      <c r="C238" s="350" t="s">
        <v>693</v>
      </c>
      <c r="F238" s="352">
        <v>59692</v>
      </c>
      <c r="G238" s="352">
        <v>86055.65</v>
      </c>
      <c r="H238" s="353">
        <v>81431.8</v>
      </c>
      <c r="I238" s="353">
        <v>111981.97</v>
      </c>
      <c r="J238" s="353">
        <v>40527.599999999999</v>
      </c>
      <c r="K238" s="367">
        <f>(J238-I238)/I238*100</f>
        <v>-63.808816722906371</v>
      </c>
      <c r="L238" s="355">
        <f>LOGEST(F238:J238)*100-100</f>
        <v>-4.9824512057137866</v>
      </c>
      <c r="M238" s="356">
        <v>9410</v>
      </c>
      <c r="N238" s="356">
        <v>0</v>
      </c>
      <c r="O238" s="357">
        <f>(N238-M238)/M238*100</f>
        <v>-100</v>
      </c>
      <c r="P238" s="196">
        <f t="shared" si="170"/>
        <v>41690</v>
      </c>
      <c r="Q238" s="196">
        <f t="shared" si="196"/>
        <v>0</v>
      </c>
      <c r="R238" s="201">
        <v>100</v>
      </c>
      <c r="S238" s="358">
        <v>60881.97</v>
      </c>
      <c r="T238" s="358">
        <v>16129</v>
      </c>
      <c r="U238" s="236">
        <v>-73.507756072939173</v>
      </c>
      <c r="V238" s="359">
        <f t="shared" si="172"/>
        <v>-102571.97</v>
      </c>
      <c r="W238" s="62">
        <f t="shared" si="173"/>
        <v>0</v>
      </c>
      <c r="X238" s="188">
        <v>100</v>
      </c>
      <c r="Y238" s="356">
        <v>51100</v>
      </c>
      <c r="Z238" s="356">
        <v>24320.5</v>
      </c>
      <c r="AA238" s="357">
        <f>(Z238-Y238)/Y238*100</f>
        <v>-52.406066536203525</v>
      </c>
      <c r="AB238" s="63">
        <f t="shared" si="174"/>
        <v>-41690</v>
      </c>
      <c r="AC238" s="63">
        <f t="shared" si="197"/>
        <v>0</v>
      </c>
      <c r="AD238" s="64">
        <f>(AC238-AB238)/AB238*100</f>
        <v>-100</v>
      </c>
      <c r="AE238" s="361">
        <v>0</v>
      </c>
      <c r="AF238" s="65">
        <v>0</v>
      </c>
      <c r="AG238" s="65">
        <v>0</v>
      </c>
      <c r="AH238" s="60">
        <f t="shared" si="176"/>
        <v>0</v>
      </c>
      <c r="AI238" s="63"/>
      <c r="AJ238" s="63"/>
      <c r="AK238" s="63"/>
      <c r="AL238" s="66"/>
      <c r="AM238" s="63"/>
      <c r="AN238" s="63"/>
      <c r="AO238" s="63"/>
      <c r="AP238" s="63"/>
      <c r="AQ238" s="67">
        <v>0</v>
      </c>
      <c r="AR238" s="356">
        <v>9410</v>
      </c>
      <c r="AS238" s="356">
        <v>0</v>
      </c>
      <c r="AT238" s="357">
        <f>(AS238-AR238)/AR238*100</f>
        <v>-100</v>
      </c>
      <c r="AX238" s="364" t="s">
        <v>693</v>
      </c>
      <c r="BA238" s="352">
        <v>48353.8</v>
      </c>
      <c r="BB238" s="352">
        <v>52864.6</v>
      </c>
      <c r="BC238" s="352">
        <v>60102.64</v>
      </c>
      <c r="BD238" s="352">
        <v>68534.179999999993</v>
      </c>
      <c r="BE238" s="352">
        <v>53354.85</v>
      </c>
      <c r="BF238" s="367">
        <f>(BE238-BD238)/BD238*100</f>
        <v>-22.148554195877146</v>
      </c>
      <c r="BG238" s="355">
        <f>LOGEST(BA238:BE238)*100-100</f>
        <v>4.6701594443166812</v>
      </c>
      <c r="BH238" s="365">
        <v>22618</v>
      </c>
      <c r="BI238" s="365">
        <v>0</v>
      </c>
      <c r="BJ238" s="357">
        <f>(BI238-BH238)/BH238*100</f>
        <v>-100</v>
      </c>
      <c r="BK238" s="196">
        <f t="shared" si="177"/>
        <v>24794</v>
      </c>
      <c r="BL238" s="196">
        <f t="shared" si="198"/>
        <v>0</v>
      </c>
      <c r="BM238" s="201">
        <v>100</v>
      </c>
      <c r="BN238" s="358">
        <v>21122.179999999993</v>
      </c>
      <c r="BO238" s="358">
        <v>15714.800000000003</v>
      </c>
      <c r="BP238" s="236">
        <v>-25.600482525951357</v>
      </c>
      <c r="BQ238" s="359">
        <f t="shared" si="179"/>
        <v>-45916.179999999993</v>
      </c>
      <c r="BR238" s="62">
        <f t="shared" si="180"/>
        <v>0</v>
      </c>
      <c r="BS238" s="188">
        <v>100</v>
      </c>
      <c r="BT238" s="365">
        <v>47412</v>
      </c>
      <c r="BU238" s="365">
        <v>37640</v>
      </c>
      <c r="BV238" s="357">
        <f>(BU238-BT238)/BT238*100</f>
        <v>-20.61081582721674</v>
      </c>
      <c r="BW238" s="63">
        <f t="shared" si="181"/>
        <v>-24794</v>
      </c>
      <c r="BX238" s="63">
        <f t="shared" si="199"/>
        <v>0</v>
      </c>
      <c r="BY238" s="64">
        <f>(BX238-BW238)/BW238*100</f>
        <v>-100</v>
      </c>
      <c r="BZ238" s="365">
        <v>0</v>
      </c>
      <c r="CA238" s="65">
        <v>0</v>
      </c>
      <c r="CB238" s="65">
        <v>0</v>
      </c>
      <c r="CC238" s="60">
        <f t="shared" si="183"/>
        <v>0</v>
      </c>
      <c r="CD238" s="63"/>
      <c r="CE238" s="63"/>
      <c r="CF238" s="63"/>
      <c r="CG238" s="66"/>
      <c r="CH238" s="63"/>
      <c r="CI238" s="63"/>
      <c r="CJ238" s="63"/>
      <c r="CK238" s="63"/>
      <c r="CL238" s="67">
        <v>0</v>
      </c>
      <c r="CM238" s="365">
        <v>22618</v>
      </c>
      <c r="CN238" s="365">
        <v>0</v>
      </c>
      <c r="CO238" s="357">
        <f>(CN238-CM238)/CM238*100</f>
        <v>-100</v>
      </c>
    </row>
    <row r="239" spans="3:93" ht="15.75" hidden="1" customHeight="1" x14ac:dyDescent="0.25">
      <c r="C239" s="350" t="s">
        <v>694</v>
      </c>
      <c r="F239" s="352">
        <v>383641</v>
      </c>
      <c r="G239" s="352">
        <v>10158</v>
      </c>
      <c r="H239" s="353">
        <v>4550</v>
      </c>
      <c r="I239" s="353">
        <v>885.96</v>
      </c>
      <c r="J239" s="353">
        <v>118452.7</v>
      </c>
      <c r="K239" s="367">
        <f>(J239-I239)/I239*100</f>
        <v>13269.98284346923</v>
      </c>
      <c r="L239" s="355">
        <f>LOGEST(F239:J239)*100-100</f>
        <v>-38.058091744511593</v>
      </c>
      <c r="M239" s="356">
        <v>14957</v>
      </c>
      <c r="N239" s="356">
        <v>0</v>
      </c>
      <c r="O239" s="357">
        <f>(N239-M239)/M239*100</f>
        <v>-100</v>
      </c>
      <c r="P239" s="196">
        <f t="shared" si="170"/>
        <v>-14957</v>
      </c>
      <c r="Q239" s="196">
        <f t="shared" si="196"/>
        <v>0</v>
      </c>
      <c r="R239" s="201">
        <v>100</v>
      </c>
      <c r="S239" s="358">
        <v>885.96</v>
      </c>
      <c r="T239" s="358">
        <v>57947</v>
      </c>
      <c r="U239" s="236">
        <v>6440.588739897963</v>
      </c>
      <c r="V239" s="359">
        <f t="shared" si="172"/>
        <v>14071.04</v>
      </c>
      <c r="W239" s="62">
        <f t="shared" si="173"/>
        <v>0</v>
      </c>
      <c r="X239" s="188">
        <v>100</v>
      </c>
      <c r="Y239" s="356"/>
      <c r="Z239" s="356">
        <v>47912</v>
      </c>
      <c r="AA239" s="357">
        <v>100</v>
      </c>
      <c r="AB239" s="63">
        <f t="shared" si="174"/>
        <v>14957</v>
      </c>
      <c r="AC239" s="63">
        <f t="shared" si="197"/>
        <v>0</v>
      </c>
      <c r="AD239" s="64">
        <f>(AC239-AB239)/AB239*100</f>
        <v>-100</v>
      </c>
      <c r="AE239" s="361">
        <v>0</v>
      </c>
      <c r="AF239" s="65">
        <v>0</v>
      </c>
      <c r="AG239" s="65">
        <v>0</v>
      </c>
      <c r="AH239" s="60">
        <f t="shared" si="176"/>
        <v>0</v>
      </c>
      <c r="AI239" s="63"/>
      <c r="AJ239" s="63"/>
      <c r="AK239" s="63"/>
      <c r="AL239" s="66"/>
      <c r="AM239" s="63"/>
      <c r="AN239" s="63"/>
      <c r="AO239" s="63"/>
      <c r="AP239" s="63"/>
      <c r="AQ239" s="67">
        <v>0</v>
      </c>
      <c r="AR239" s="356">
        <v>14957</v>
      </c>
      <c r="AS239" s="356">
        <v>0</v>
      </c>
      <c r="AT239" s="357">
        <f>(AS239-AR239)/AR239*100</f>
        <v>-100</v>
      </c>
      <c r="AX239" s="364" t="s">
        <v>694</v>
      </c>
      <c r="BA239" s="352">
        <v>21923</v>
      </c>
      <c r="BB239" s="352">
        <v>1887</v>
      </c>
      <c r="BC239" s="352">
        <v>976.5</v>
      </c>
      <c r="BD239" s="352">
        <v>12.35</v>
      </c>
      <c r="BE239" s="352">
        <v>22171.599999999999</v>
      </c>
      <c r="BF239" s="367">
        <f>(BE239-BD239)/BD239*100</f>
        <v>179427.12550607289</v>
      </c>
      <c r="BG239" s="355">
        <f>LOGEST(BA239:BE239)*100-100</f>
        <v>-39.386562278222172</v>
      </c>
      <c r="BH239" s="365">
        <v>6500</v>
      </c>
      <c r="BI239" s="365">
        <v>0</v>
      </c>
      <c r="BJ239" s="357">
        <f>(BI239-BH239)/BH239*100</f>
        <v>-100</v>
      </c>
      <c r="BK239" s="196">
        <f t="shared" si="177"/>
        <v>-6500</v>
      </c>
      <c r="BL239" s="196">
        <f t="shared" si="198"/>
        <v>0</v>
      </c>
      <c r="BM239" s="201">
        <v>100</v>
      </c>
      <c r="BN239" s="358">
        <v>12.35</v>
      </c>
      <c r="BO239" s="358">
        <v>9256.0499999999993</v>
      </c>
      <c r="BP239" s="236">
        <v>74847.77327935223</v>
      </c>
      <c r="BQ239" s="359">
        <f t="shared" si="179"/>
        <v>6487.65</v>
      </c>
      <c r="BR239" s="62">
        <f t="shared" si="180"/>
        <v>0</v>
      </c>
      <c r="BS239" s="188">
        <v>100</v>
      </c>
      <c r="BT239" s="365"/>
      <c r="BU239" s="365">
        <v>12181.55</v>
      </c>
      <c r="BV239" s="357">
        <v>100</v>
      </c>
      <c r="BW239" s="63">
        <f t="shared" si="181"/>
        <v>6500</v>
      </c>
      <c r="BX239" s="63">
        <f t="shared" si="199"/>
        <v>0</v>
      </c>
      <c r="BY239" s="64">
        <f>(BX239-BW239)/BW239*100</f>
        <v>-100</v>
      </c>
      <c r="BZ239" s="365">
        <v>0</v>
      </c>
      <c r="CA239" s="65">
        <v>0</v>
      </c>
      <c r="CB239" s="65">
        <v>0</v>
      </c>
      <c r="CC239" s="60">
        <f t="shared" si="183"/>
        <v>0</v>
      </c>
      <c r="CD239" s="63"/>
      <c r="CE239" s="63"/>
      <c r="CF239" s="63"/>
      <c r="CG239" s="66"/>
      <c r="CH239" s="63"/>
      <c r="CI239" s="63"/>
      <c r="CJ239" s="63"/>
      <c r="CK239" s="63"/>
      <c r="CL239" s="67">
        <v>0</v>
      </c>
      <c r="CM239" s="365">
        <v>6500</v>
      </c>
      <c r="CN239" s="365">
        <v>0</v>
      </c>
      <c r="CO239" s="357">
        <f>(CN239-CM239)/CM239*100</f>
        <v>-100</v>
      </c>
    </row>
    <row r="240" spans="3:93" ht="15.75" hidden="1" customHeight="1" x14ac:dyDescent="0.25">
      <c r="C240" s="350" t="s">
        <v>695</v>
      </c>
      <c r="F240" s="361">
        <v>169454.5</v>
      </c>
      <c r="G240" s="361">
        <v>206846.02</v>
      </c>
      <c r="H240" s="353">
        <v>561512.86</v>
      </c>
      <c r="I240" s="353">
        <v>27600</v>
      </c>
      <c r="J240" s="353">
        <v>22487.5</v>
      </c>
      <c r="K240" s="367">
        <f>(J240-I240)/I240*100</f>
        <v>-18.52355072463768</v>
      </c>
      <c r="L240" s="355">
        <f>LOGEST(F240:J240)*100-100</f>
        <v>-45.411167596205914</v>
      </c>
      <c r="M240" s="356">
        <v>0</v>
      </c>
      <c r="N240" s="356">
        <v>0</v>
      </c>
      <c r="O240" s="357">
        <v>0</v>
      </c>
      <c r="P240" s="196">
        <f t="shared" si="170"/>
        <v>0</v>
      </c>
      <c r="Q240" s="196">
        <f t="shared" si="196"/>
        <v>0</v>
      </c>
      <c r="R240" s="201">
        <v>0</v>
      </c>
      <c r="S240" s="358">
        <v>27600</v>
      </c>
      <c r="T240" s="358">
        <v>22487.5</v>
      </c>
      <c r="U240" s="236">
        <v>-18.52355072463768</v>
      </c>
      <c r="V240" s="359">
        <f t="shared" si="172"/>
        <v>-27600</v>
      </c>
      <c r="W240" s="62">
        <f t="shared" si="173"/>
        <v>0</v>
      </c>
      <c r="X240" s="188">
        <v>0</v>
      </c>
      <c r="Y240" s="356"/>
      <c r="Z240" s="356"/>
      <c r="AA240" s="357">
        <v>0</v>
      </c>
      <c r="AB240" s="63">
        <f t="shared" si="174"/>
        <v>0</v>
      </c>
      <c r="AC240" s="63">
        <f t="shared" si="197"/>
        <v>0</v>
      </c>
      <c r="AD240" s="64" t="e">
        <f>(AC240-AB240)/AB240*100</f>
        <v>#DIV/0!</v>
      </c>
      <c r="AE240" s="369">
        <v>0</v>
      </c>
      <c r="AF240" s="65">
        <v>0</v>
      </c>
      <c r="AG240" s="65">
        <v>0</v>
      </c>
      <c r="AH240" s="60">
        <f t="shared" si="176"/>
        <v>0</v>
      </c>
      <c r="AI240" s="63"/>
      <c r="AJ240" s="63"/>
      <c r="AK240" s="63"/>
      <c r="AL240" s="66"/>
      <c r="AM240" s="63"/>
      <c r="AN240" s="63"/>
      <c r="AO240" s="63"/>
      <c r="AP240" s="63"/>
      <c r="AQ240" s="67">
        <v>0</v>
      </c>
      <c r="AR240" s="356">
        <v>0</v>
      </c>
      <c r="AS240" s="356">
        <v>0</v>
      </c>
      <c r="AT240" s="357">
        <v>0</v>
      </c>
      <c r="AX240" s="364" t="s">
        <v>695</v>
      </c>
      <c r="BA240" s="352">
        <v>196569</v>
      </c>
      <c r="BB240" s="352">
        <v>166977.20000000001</v>
      </c>
      <c r="BC240" s="352">
        <v>683745</v>
      </c>
      <c r="BD240" s="352">
        <v>19896</v>
      </c>
      <c r="BE240" s="352">
        <v>14562</v>
      </c>
      <c r="BF240" s="367">
        <f>(BE240-BD240)/BD240*100</f>
        <v>-26.809408926417372</v>
      </c>
      <c r="BG240" s="355">
        <f>LOGEST(BA240:BE240)*100-100</f>
        <v>-51.96563437417408</v>
      </c>
      <c r="BH240" s="365">
        <v>0</v>
      </c>
      <c r="BI240" s="365">
        <v>0</v>
      </c>
      <c r="BJ240" s="357">
        <v>0</v>
      </c>
      <c r="BK240" s="196">
        <f t="shared" si="177"/>
        <v>0</v>
      </c>
      <c r="BL240" s="196">
        <f t="shared" si="198"/>
        <v>0</v>
      </c>
      <c r="BM240" s="201">
        <v>0</v>
      </c>
      <c r="BN240" s="358">
        <v>19896</v>
      </c>
      <c r="BO240" s="358">
        <v>14562</v>
      </c>
      <c r="BP240" s="236">
        <v>-26.809408926417372</v>
      </c>
      <c r="BQ240" s="359">
        <f t="shared" si="179"/>
        <v>-19896</v>
      </c>
      <c r="BR240" s="62">
        <f t="shared" si="180"/>
        <v>0</v>
      </c>
      <c r="BS240" s="188">
        <v>0</v>
      </c>
      <c r="BT240" s="365"/>
      <c r="BU240" s="365"/>
      <c r="BV240" s="357">
        <v>0</v>
      </c>
      <c r="BW240" s="63">
        <f t="shared" si="181"/>
        <v>0</v>
      </c>
      <c r="BX240" s="63">
        <f t="shared" si="199"/>
        <v>0</v>
      </c>
      <c r="BY240" s="64" t="e">
        <f>(BX240-BW240)/BW240*100</f>
        <v>#DIV/0!</v>
      </c>
      <c r="BZ240" s="365">
        <v>0</v>
      </c>
      <c r="CA240" s="65">
        <v>0</v>
      </c>
      <c r="CB240" s="65">
        <v>0</v>
      </c>
      <c r="CC240" s="60">
        <f t="shared" si="183"/>
        <v>0</v>
      </c>
      <c r="CD240" s="63"/>
      <c r="CE240" s="63"/>
      <c r="CF240" s="63"/>
      <c r="CG240" s="66"/>
      <c r="CH240" s="63"/>
      <c r="CI240" s="63"/>
      <c r="CJ240" s="63"/>
      <c r="CK240" s="63"/>
      <c r="CL240" s="67">
        <v>0</v>
      </c>
      <c r="CM240" s="365">
        <v>0</v>
      </c>
      <c r="CN240" s="365">
        <v>0</v>
      </c>
      <c r="CO240" s="357">
        <v>0</v>
      </c>
    </row>
    <row r="241" spans="3:93" ht="15.75" hidden="1" customHeight="1" x14ac:dyDescent="0.25">
      <c r="C241" s="350" t="s">
        <v>696</v>
      </c>
      <c r="F241" s="361">
        <v>2023</v>
      </c>
      <c r="G241" s="361">
        <v>0</v>
      </c>
      <c r="H241" s="353">
        <v>30.712</v>
      </c>
      <c r="I241" s="353">
        <v>0</v>
      </c>
      <c r="J241" s="353">
        <v>0</v>
      </c>
      <c r="K241" s="367">
        <v>0</v>
      </c>
      <c r="L241" s="355">
        <v>0</v>
      </c>
      <c r="M241" s="356">
        <v>0</v>
      </c>
      <c r="N241" s="356">
        <v>0</v>
      </c>
      <c r="O241" s="357">
        <v>0</v>
      </c>
      <c r="P241" s="196">
        <f t="shared" si="170"/>
        <v>0</v>
      </c>
      <c r="Q241" s="196">
        <f t="shared" si="196"/>
        <v>0</v>
      </c>
      <c r="R241" s="201">
        <v>0</v>
      </c>
      <c r="S241" s="358">
        <v>0</v>
      </c>
      <c r="T241" s="358">
        <v>0</v>
      </c>
      <c r="U241" s="236">
        <v>0</v>
      </c>
      <c r="V241" s="359">
        <f t="shared" si="172"/>
        <v>0</v>
      </c>
      <c r="W241" s="62">
        <f t="shared" si="173"/>
        <v>0</v>
      </c>
      <c r="X241" s="188">
        <v>0</v>
      </c>
      <c r="Y241" s="356"/>
      <c r="Z241" s="356"/>
      <c r="AA241" s="357">
        <v>0</v>
      </c>
      <c r="AB241" s="63">
        <f t="shared" si="174"/>
        <v>0</v>
      </c>
      <c r="AC241" s="63">
        <f t="shared" si="197"/>
        <v>0</v>
      </c>
      <c r="AD241" s="64">
        <v>0</v>
      </c>
      <c r="AE241" s="369">
        <v>0</v>
      </c>
      <c r="AF241" s="65">
        <v>0</v>
      </c>
      <c r="AG241" s="65">
        <v>0</v>
      </c>
      <c r="AH241" s="60">
        <f t="shared" si="176"/>
        <v>0</v>
      </c>
      <c r="AI241" s="63"/>
      <c r="AJ241" s="63"/>
      <c r="AK241" s="63"/>
      <c r="AL241" s="66"/>
      <c r="AM241" s="63"/>
      <c r="AN241" s="63"/>
      <c r="AO241" s="63"/>
      <c r="AP241" s="63"/>
      <c r="AQ241" s="67">
        <v>0</v>
      </c>
      <c r="AR241" s="356">
        <v>0</v>
      </c>
      <c r="AS241" s="356">
        <v>0</v>
      </c>
      <c r="AT241" s="357">
        <v>0</v>
      </c>
      <c r="AX241" s="364" t="s">
        <v>696</v>
      </c>
      <c r="BA241" s="352">
        <v>13</v>
      </c>
      <c r="BB241" s="352">
        <v>0</v>
      </c>
      <c r="BC241" s="352">
        <v>0.31</v>
      </c>
      <c r="BD241" s="352">
        <v>0</v>
      </c>
      <c r="BE241" s="352">
        <v>0</v>
      </c>
      <c r="BF241" s="367">
        <v>0</v>
      </c>
      <c r="BG241" s="355">
        <v>0</v>
      </c>
      <c r="BH241" s="365">
        <v>0</v>
      </c>
      <c r="BI241" s="365">
        <v>0</v>
      </c>
      <c r="BJ241" s="357">
        <v>0</v>
      </c>
      <c r="BK241" s="196">
        <f t="shared" si="177"/>
        <v>0</v>
      </c>
      <c r="BL241" s="196">
        <f t="shared" si="198"/>
        <v>0</v>
      </c>
      <c r="BM241" s="201">
        <v>0</v>
      </c>
      <c r="BN241" s="358">
        <v>0</v>
      </c>
      <c r="BO241" s="358">
        <v>0</v>
      </c>
      <c r="BP241" s="236">
        <v>0</v>
      </c>
      <c r="BQ241" s="359">
        <f t="shared" si="179"/>
        <v>0</v>
      </c>
      <c r="BR241" s="62">
        <f t="shared" si="180"/>
        <v>0</v>
      </c>
      <c r="BS241" s="188">
        <v>0</v>
      </c>
      <c r="BT241" s="365"/>
      <c r="BU241" s="365"/>
      <c r="BV241" s="357">
        <v>0</v>
      </c>
      <c r="BW241" s="63">
        <f t="shared" si="181"/>
        <v>0</v>
      </c>
      <c r="BX241" s="63">
        <f t="shared" si="199"/>
        <v>0</v>
      </c>
      <c r="BY241" s="64">
        <v>0</v>
      </c>
      <c r="BZ241" s="365">
        <v>0</v>
      </c>
      <c r="CA241" s="65">
        <v>0</v>
      </c>
      <c r="CB241" s="65">
        <v>0</v>
      </c>
      <c r="CC241" s="60">
        <f t="shared" si="183"/>
        <v>0</v>
      </c>
      <c r="CD241" s="63"/>
      <c r="CE241" s="63"/>
      <c r="CF241" s="63"/>
      <c r="CG241" s="66"/>
      <c r="CH241" s="63"/>
      <c r="CI241" s="63"/>
      <c r="CJ241" s="63"/>
      <c r="CK241" s="63"/>
      <c r="CL241" s="67">
        <v>0</v>
      </c>
      <c r="CM241" s="365">
        <v>0</v>
      </c>
      <c r="CN241" s="365">
        <v>0</v>
      </c>
      <c r="CO241" s="357">
        <v>0</v>
      </c>
    </row>
    <row r="242" spans="3:93" ht="15.75" hidden="1" customHeight="1" x14ac:dyDescent="0.25">
      <c r="C242" s="350" t="s">
        <v>697</v>
      </c>
      <c r="F242" s="352">
        <v>0</v>
      </c>
      <c r="G242" s="352">
        <v>0</v>
      </c>
      <c r="H242" s="353">
        <v>780</v>
      </c>
      <c r="I242" s="353">
        <v>150</v>
      </c>
      <c r="J242" s="353">
        <v>0</v>
      </c>
      <c r="K242" s="367">
        <f>(J242-I242)/I242*100</f>
        <v>-100</v>
      </c>
      <c r="L242" s="355">
        <v>0</v>
      </c>
      <c r="M242" s="356">
        <v>0</v>
      </c>
      <c r="N242" s="356">
        <v>0</v>
      </c>
      <c r="O242" s="357">
        <v>0</v>
      </c>
      <c r="P242" s="196">
        <f t="shared" si="170"/>
        <v>150</v>
      </c>
      <c r="Q242" s="196">
        <f t="shared" si="196"/>
        <v>0</v>
      </c>
      <c r="R242" s="201">
        <v>0</v>
      </c>
      <c r="S242" s="358">
        <v>0</v>
      </c>
      <c r="T242" s="358">
        <v>0</v>
      </c>
      <c r="U242" s="236">
        <v>0</v>
      </c>
      <c r="V242" s="359">
        <f t="shared" si="172"/>
        <v>-150</v>
      </c>
      <c r="W242" s="62">
        <f t="shared" si="173"/>
        <v>0</v>
      </c>
      <c r="X242" s="188">
        <v>0</v>
      </c>
      <c r="Y242" s="356">
        <v>150</v>
      </c>
      <c r="Z242" s="356"/>
      <c r="AA242" s="357">
        <f>(Z242-Y242)/Y242*100</f>
        <v>-100</v>
      </c>
      <c r="AB242" s="63">
        <f t="shared" si="174"/>
        <v>-150</v>
      </c>
      <c r="AC242" s="63">
        <f t="shared" si="197"/>
        <v>0</v>
      </c>
      <c r="AD242" s="64">
        <v>0</v>
      </c>
      <c r="AE242" s="361">
        <v>0</v>
      </c>
      <c r="AF242" s="65">
        <v>0</v>
      </c>
      <c r="AG242" s="65">
        <v>0</v>
      </c>
      <c r="AH242" s="60">
        <f t="shared" si="176"/>
        <v>0</v>
      </c>
      <c r="AI242" s="63"/>
      <c r="AJ242" s="63"/>
      <c r="AK242" s="63"/>
      <c r="AL242" s="66"/>
      <c r="AM242" s="63"/>
      <c r="AN242" s="63"/>
      <c r="AO242" s="63"/>
      <c r="AP242" s="63"/>
      <c r="AQ242" s="67">
        <v>0</v>
      </c>
      <c r="AR242" s="356">
        <v>0</v>
      </c>
      <c r="AS242" s="356">
        <v>0</v>
      </c>
      <c r="AT242" s="357">
        <v>0</v>
      </c>
      <c r="AX242" s="364" t="s">
        <v>697</v>
      </c>
      <c r="BA242" s="352">
        <v>0</v>
      </c>
      <c r="BB242" s="352">
        <v>0</v>
      </c>
      <c r="BC242" s="352">
        <v>1.536</v>
      </c>
      <c r="BD242" s="352">
        <v>0.57999999999999996</v>
      </c>
      <c r="BE242" s="352">
        <v>0</v>
      </c>
      <c r="BF242" s="367">
        <f>(BE242-BD242)/BD242*100</f>
        <v>-100</v>
      </c>
      <c r="BG242" s="355">
        <v>0</v>
      </c>
      <c r="BH242" s="365">
        <v>0</v>
      </c>
      <c r="BI242" s="365">
        <v>0</v>
      </c>
      <c r="BJ242" s="357">
        <v>0</v>
      </c>
      <c r="BK242" s="196">
        <f t="shared" si="177"/>
        <v>0.57999999999999996</v>
      </c>
      <c r="BL242" s="196">
        <f t="shared" si="198"/>
        <v>0</v>
      </c>
      <c r="BM242" s="201">
        <v>0</v>
      </c>
      <c r="BN242" s="358">
        <v>0</v>
      </c>
      <c r="BO242" s="358">
        <v>0</v>
      </c>
      <c r="BP242" s="236">
        <v>0</v>
      </c>
      <c r="BQ242" s="359">
        <f t="shared" si="179"/>
        <v>-0.57999999999999996</v>
      </c>
      <c r="BR242" s="62">
        <f t="shared" si="180"/>
        <v>0</v>
      </c>
      <c r="BS242" s="188">
        <v>0</v>
      </c>
      <c r="BT242" s="365">
        <v>0.57999999999999996</v>
      </c>
      <c r="BU242" s="365"/>
      <c r="BV242" s="357">
        <f>(BU242-BT242)/BT242*100</f>
        <v>-100</v>
      </c>
      <c r="BW242" s="63">
        <f t="shared" si="181"/>
        <v>-0.57999999999999996</v>
      </c>
      <c r="BX242" s="63">
        <f t="shared" si="199"/>
        <v>0</v>
      </c>
      <c r="BY242" s="64">
        <v>0</v>
      </c>
      <c r="BZ242" s="365">
        <v>0</v>
      </c>
      <c r="CA242" s="65">
        <v>0</v>
      </c>
      <c r="CB242" s="65">
        <v>0</v>
      </c>
      <c r="CC242" s="60">
        <f t="shared" si="183"/>
        <v>0</v>
      </c>
      <c r="CD242" s="63"/>
      <c r="CE242" s="63"/>
      <c r="CF242" s="63"/>
      <c r="CG242" s="66"/>
      <c r="CH242" s="63"/>
      <c r="CI242" s="63"/>
      <c r="CJ242" s="63"/>
      <c r="CK242" s="63"/>
      <c r="CL242" s="67">
        <v>0</v>
      </c>
      <c r="CM242" s="365">
        <v>0</v>
      </c>
      <c r="CN242" s="365">
        <v>0</v>
      </c>
      <c r="CO242" s="357">
        <v>0</v>
      </c>
    </row>
    <row r="243" spans="3:93" ht="15.75" hidden="1" customHeight="1" x14ac:dyDescent="0.25">
      <c r="C243" s="350" t="s">
        <v>698</v>
      </c>
      <c r="F243" s="352">
        <v>18019.294999999998</v>
      </c>
      <c r="G243" s="352">
        <v>9663</v>
      </c>
      <c r="H243" s="353">
        <v>0</v>
      </c>
      <c r="I243" s="353">
        <v>24750</v>
      </c>
      <c r="J243" s="353">
        <v>57966.7</v>
      </c>
      <c r="K243" s="367">
        <f>(J243-I243)/I243*100</f>
        <v>134.20888888888888</v>
      </c>
      <c r="L243" s="355">
        <v>0</v>
      </c>
      <c r="M243" s="356">
        <v>0</v>
      </c>
      <c r="N243" s="356">
        <v>0</v>
      </c>
      <c r="O243" s="357">
        <v>0</v>
      </c>
      <c r="P243" s="196">
        <f t="shared" si="170"/>
        <v>0</v>
      </c>
      <c r="Q243" s="196">
        <f t="shared" si="196"/>
        <v>0</v>
      </c>
      <c r="R243" s="201">
        <v>100</v>
      </c>
      <c r="S243" s="358">
        <v>0</v>
      </c>
      <c r="T243" s="358">
        <v>0</v>
      </c>
      <c r="U243" s="236">
        <v>0</v>
      </c>
      <c r="V243" s="359">
        <f t="shared" si="172"/>
        <v>10489.5</v>
      </c>
      <c r="W243" s="62">
        <f t="shared" si="173"/>
        <v>0</v>
      </c>
      <c r="X243" s="188">
        <f>(W243-V243)/V243*100</f>
        <v>-100</v>
      </c>
      <c r="Y243" s="356"/>
      <c r="Z243" s="356">
        <v>43086.6</v>
      </c>
      <c r="AA243" s="357">
        <v>100</v>
      </c>
      <c r="AB243" s="63">
        <f t="shared" si="174"/>
        <v>10489.5</v>
      </c>
      <c r="AC243" s="63">
        <f t="shared" si="197"/>
        <v>0</v>
      </c>
      <c r="AD243" s="64">
        <f>(AC243-AB243)/AB243*100</f>
        <v>-100</v>
      </c>
      <c r="AE243" s="361">
        <v>0</v>
      </c>
      <c r="AF243" s="65">
        <v>0</v>
      </c>
      <c r="AG243" s="65">
        <v>0</v>
      </c>
      <c r="AH243" s="60">
        <f t="shared" si="176"/>
        <v>0</v>
      </c>
      <c r="AI243" s="63"/>
      <c r="AJ243" s="63"/>
      <c r="AK243" s="63"/>
      <c r="AL243" s="66"/>
      <c r="AM243" s="63"/>
      <c r="AN243" s="63"/>
      <c r="AO243" s="63"/>
      <c r="AP243" s="63"/>
      <c r="AQ243" s="67">
        <v>0</v>
      </c>
      <c r="AR243" s="356">
        <v>10489.5</v>
      </c>
      <c r="AS243" s="356">
        <v>0</v>
      </c>
      <c r="AT243" s="357">
        <f>(AS243-AR243)/AR243*100</f>
        <v>-100</v>
      </c>
      <c r="AX243" s="364" t="s">
        <v>698</v>
      </c>
      <c r="BA243" s="352">
        <v>3228</v>
      </c>
      <c r="BB243" s="352">
        <v>1955</v>
      </c>
      <c r="BC243" s="352">
        <v>0</v>
      </c>
      <c r="BD243" s="352">
        <v>9864</v>
      </c>
      <c r="BE243" s="352">
        <v>50354.83</v>
      </c>
      <c r="BF243" s="367">
        <f>(BE243-BD243)/BD243*100</f>
        <v>410.49097729115982</v>
      </c>
      <c r="BG243" s="355">
        <v>0</v>
      </c>
      <c r="BH243" s="365">
        <v>0</v>
      </c>
      <c r="BI243" s="365">
        <v>0</v>
      </c>
      <c r="BJ243" s="357">
        <v>0</v>
      </c>
      <c r="BK243" s="196">
        <f t="shared" si="177"/>
        <v>0</v>
      </c>
      <c r="BL243" s="196">
        <f t="shared" si="198"/>
        <v>0</v>
      </c>
      <c r="BM243" s="201">
        <v>100</v>
      </c>
      <c r="BN243" s="358">
        <v>0</v>
      </c>
      <c r="BO243" s="358">
        <v>0</v>
      </c>
      <c r="BP243" s="236">
        <v>0</v>
      </c>
      <c r="BQ243" s="359">
        <f t="shared" si="179"/>
        <v>12307.68</v>
      </c>
      <c r="BR243" s="62">
        <f t="shared" si="180"/>
        <v>0</v>
      </c>
      <c r="BS243" s="188">
        <f>(BR243-BQ243)/BQ243*100</f>
        <v>-100</v>
      </c>
      <c r="BT243" s="365"/>
      <c r="BU243" s="365">
        <v>43331.68</v>
      </c>
      <c r="BV243" s="357">
        <v>100</v>
      </c>
      <c r="BW243" s="63">
        <f t="shared" si="181"/>
        <v>12307.68</v>
      </c>
      <c r="BX243" s="63">
        <f t="shared" si="199"/>
        <v>0</v>
      </c>
      <c r="BY243" s="64">
        <f>(BX243-BW243)/BW243*100</f>
        <v>-100</v>
      </c>
      <c r="BZ243" s="365">
        <v>0</v>
      </c>
      <c r="CA243" s="65">
        <v>0</v>
      </c>
      <c r="CB243" s="65">
        <v>0</v>
      </c>
      <c r="CC243" s="60">
        <f t="shared" si="183"/>
        <v>0</v>
      </c>
      <c r="CD243" s="63"/>
      <c r="CE243" s="63"/>
      <c r="CF243" s="63"/>
      <c r="CG243" s="66"/>
      <c r="CH243" s="63"/>
      <c r="CI243" s="63"/>
      <c r="CJ243" s="63"/>
      <c r="CK243" s="63"/>
      <c r="CL243" s="67">
        <v>0</v>
      </c>
      <c r="CM243" s="365">
        <v>12307.68</v>
      </c>
      <c r="CN243" s="365">
        <v>0</v>
      </c>
      <c r="CO243" s="357">
        <f>(CN243-CM243)/CM243*100</f>
        <v>-100</v>
      </c>
    </row>
    <row r="244" spans="3:93" ht="15.75" hidden="1" customHeight="1" x14ac:dyDescent="0.25">
      <c r="C244" s="350" t="s">
        <v>699</v>
      </c>
      <c r="F244" s="352">
        <v>5000</v>
      </c>
      <c r="G244" s="352">
        <v>11824</v>
      </c>
      <c r="H244" s="353">
        <v>0</v>
      </c>
      <c r="I244" s="353">
        <v>0</v>
      </c>
      <c r="J244" s="353">
        <v>0</v>
      </c>
      <c r="K244" s="367">
        <v>0</v>
      </c>
      <c r="L244" s="355">
        <v>0</v>
      </c>
      <c r="M244" s="356">
        <v>0</v>
      </c>
      <c r="N244" s="356">
        <v>0</v>
      </c>
      <c r="O244" s="357">
        <v>0</v>
      </c>
      <c r="P244" s="196">
        <f t="shared" si="170"/>
        <v>0</v>
      </c>
      <c r="Q244" s="196">
        <f t="shared" si="196"/>
        <v>0</v>
      </c>
      <c r="R244" s="201">
        <v>0</v>
      </c>
      <c r="S244" s="358">
        <v>0</v>
      </c>
      <c r="T244" s="358">
        <v>0</v>
      </c>
      <c r="U244" s="236">
        <v>0</v>
      </c>
      <c r="V244" s="359">
        <f t="shared" si="172"/>
        <v>0</v>
      </c>
      <c r="W244" s="62">
        <f t="shared" si="173"/>
        <v>0</v>
      </c>
      <c r="X244" s="188">
        <v>0</v>
      </c>
      <c r="Y244" s="356"/>
      <c r="Z244" s="356"/>
      <c r="AA244" s="357">
        <v>0</v>
      </c>
      <c r="AB244" s="63">
        <f t="shared" si="174"/>
        <v>0</v>
      </c>
      <c r="AC244" s="63">
        <f t="shared" si="197"/>
        <v>0</v>
      </c>
      <c r="AD244" s="64">
        <v>0</v>
      </c>
      <c r="AE244" s="361">
        <v>0</v>
      </c>
      <c r="AF244" s="65">
        <v>0</v>
      </c>
      <c r="AG244" s="65">
        <v>0</v>
      </c>
      <c r="AH244" s="60">
        <f t="shared" si="176"/>
        <v>0</v>
      </c>
      <c r="AI244" s="63"/>
      <c r="AJ244" s="63"/>
      <c r="AK244" s="63"/>
      <c r="AL244" s="66"/>
      <c r="AM244" s="63"/>
      <c r="AN244" s="63"/>
      <c r="AO244" s="63"/>
      <c r="AP244" s="63"/>
      <c r="AQ244" s="67">
        <v>0</v>
      </c>
      <c r="AR244" s="356">
        <v>0</v>
      </c>
      <c r="AS244" s="356">
        <v>0</v>
      </c>
      <c r="AT244" s="357">
        <v>0</v>
      </c>
      <c r="AX244" s="364" t="s">
        <v>699</v>
      </c>
      <c r="BA244" s="352">
        <v>1745</v>
      </c>
      <c r="BB244" s="352">
        <v>3964</v>
      </c>
      <c r="BC244" s="352">
        <v>0</v>
      </c>
      <c r="BD244" s="352">
        <v>0</v>
      </c>
      <c r="BE244" s="352">
        <v>0</v>
      </c>
      <c r="BF244" s="367">
        <v>0</v>
      </c>
      <c r="BG244" s="355">
        <v>0</v>
      </c>
      <c r="BH244" s="365">
        <v>0</v>
      </c>
      <c r="BI244" s="365">
        <v>0</v>
      </c>
      <c r="BJ244" s="357">
        <v>0</v>
      </c>
      <c r="BK244" s="196">
        <f t="shared" si="177"/>
        <v>0</v>
      </c>
      <c r="BL244" s="196">
        <f t="shared" si="198"/>
        <v>0</v>
      </c>
      <c r="BM244" s="201">
        <v>0</v>
      </c>
      <c r="BN244" s="358">
        <v>0</v>
      </c>
      <c r="BO244" s="358">
        <v>0</v>
      </c>
      <c r="BP244" s="236">
        <v>0</v>
      </c>
      <c r="BQ244" s="359">
        <f t="shared" si="179"/>
        <v>0</v>
      </c>
      <c r="BR244" s="62">
        <f t="shared" si="180"/>
        <v>0</v>
      </c>
      <c r="BS244" s="188">
        <v>0</v>
      </c>
      <c r="BT244" s="365"/>
      <c r="BU244" s="365"/>
      <c r="BV244" s="357">
        <v>0</v>
      </c>
      <c r="BW244" s="63">
        <f t="shared" si="181"/>
        <v>0</v>
      </c>
      <c r="BX244" s="63">
        <f t="shared" si="199"/>
        <v>0</v>
      </c>
      <c r="BY244" s="64">
        <v>0</v>
      </c>
      <c r="BZ244" s="365">
        <v>0</v>
      </c>
      <c r="CA244" s="65">
        <v>0</v>
      </c>
      <c r="CB244" s="65">
        <v>0</v>
      </c>
      <c r="CC244" s="60">
        <f t="shared" si="183"/>
        <v>0</v>
      </c>
      <c r="CD244" s="63"/>
      <c r="CE244" s="63"/>
      <c r="CF244" s="63"/>
      <c r="CG244" s="66"/>
      <c r="CH244" s="63"/>
      <c r="CI244" s="63"/>
      <c r="CJ244" s="63"/>
      <c r="CK244" s="63"/>
      <c r="CL244" s="67">
        <v>0</v>
      </c>
      <c r="CM244" s="365">
        <v>0</v>
      </c>
      <c r="CN244" s="365">
        <v>0</v>
      </c>
      <c r="CO244" s="357">
        <v>0</v>
      </c>
    </row>
    <row r="245" spans="3:93" ht="15.75" hidden="1" customHeight="1" x14ac:dyDescent="0.25">
      <c r="C245" s="350" t="s">
        <v>700</v>
      </c>
      <c r="F245" s="361">
        <v>0</v>
      </c>
      <c r="G245" s="361">
        <v>0</v>
      </c>
      <c r="H245" s="353">
        <v>0</v>
      </c>
      <c r="I245" s="353">
        <v>0</v>
      </c>
      <c r="J245" s="353">
        <v>0</v>
      </c>
      <c r="K245" s="367">
        <v>0</v>
      </c>
      <c r="L245" s="355">
        <v>0</v>
      </c>
      <c r="M245" s="356">
        <v>0</v>
      </c>
      <c r="N245" s="356">
        <v>0</v>
      </c>
      <c r="O245" s="357">
        <v>0</v>
      </c>
      <c r="P245" s="196">
        <f t="shared" si="170"/>
        <v>0</v>
      </c>
      <c r="Q245" s="196">
        <f t="shared" si="196"/>
        <v>0</v>
      </c>
      <c r="R245" s="201">
        <v>0</v>
      </c>
      <c r="S245" s="358">
        <v>0</v>
      </c>
      <c r="T245" s="358">
        <v>0</v>
      </c>
      <c r="U245" s="236">
        <v>0</v>
      </c>
      <c r="V245" s="359">
        <f t="shared" si="172"/>
        <v>0</v>
      </c>
      <c r="W245" s="62">
        <f t="shared" si="173"/>
        <v>0</v>
      </c>
      <c r="X245" s="188">
        <v>0</v>
      </c>
      <c r="Y245" s="356"/>
      <c r="Z245" s="356"/>
      <c r="AA245" s="357">
        <v>0</v>
      </c>
      <c r="AB245" s="63">
        <f t="shared" si="174"/>
        <v>0</v>
      </c>
      <c r="AC245" s="63">
        <f t="shared" si="197"/>
        <v>0</v>
      </c>
      <c r="AD245" s="64">
        <v>0</v>
      </c>
      <c r="AE245" s="369">
        <v>0</v>
      </c>
      <c r="AF245" s="65">
        <v>0</v>
      </c>
      <c r="AG245" s="65">
        <v>0</v>
      </c>
      <c r="AH245" s="60">
        <f t="shared" si="176"/>
        <v>0</v>
      </c>
      <c r="AI245" s="63"/>
      <c r="AJ245" s="63"/>
      <c r="AK245" s="63"/>
      <c r="AL245" s="66"/>
      <c r="AM245" s="63"/>
      <c r="AN245" s="63"/>
      <c r="AO245" s="63"/>
      <c r="AP245" s="63"/>
      <c r="AQ245" s="67">
        <v>0</v>
      </c>
      <c r="AR245" s="356">
        <v>0</v>
      </c>
      <c r="AS245" s="356">
        <v>0</v>
      </c>
      <c r="AT245" s="357">
        <v>0</v>
      </c>
      <c r="AX245" s="364" t="s">
        <v>700</v>
      </c>
      <c r="BA245" s="352">
        <v>0</v>
      </c>
      <c r="BB245" s="352">
        <v>0</v>
      </c>
      <c r="BC245" s="352">
        <v>0</v>
      </c>
      <c r="BD245" s="352">
        <v>0</v>
      </c>
      <c r="BE245" s="352">
        <v>0</v>
      </c>
      <c r="BF245" s="367">
        <v>0</v>
      </c>
      <c r="BG245" s="355">
        <v>0</v>
      </c>
      <c r="BH245" s="365">
        <v>0</v>
      </c>
      <c r="BI245" s="365">
        <v>0</v>
      </c>
      <c r="BJ245" s="357">
        <v>0</v>
      </c>
      <c r="BK245" s="196">
        <f t="shared" si="177"/>
        <v>0</v>
      </c>
      <c r="BL245" s="196">
        <f t="shared" si="198"/>
        <v>0</v>
      </c>
      <c r="BM245" s="201">
        <v>0</v>
      </c>
      <c r="BN245" s="358">
        <v>0</v>
      </c>
      <c r="BO245" s="358">
        <v>0</v>
      </c>
      <c r="BP245" s="236">
        <v>0</v>
      </c>
      <c r="BQ245" s="359">
        <f t="shared" si="179"/>
        <v>0</v>
      </c>
      <c r="BR245" s="62">
        <f t="shared" si="180"/>
        <v>0</v>
      </c>
      <c r="BS245" s="188">
        <v>0</v>
      </c>
      <c r="BT245" s="365"/>
      <c r="BU245" s="365"/>
      <c r="BV245" s="357">
        <v>0</v>
      </c>
      <c r="BW245" s="63">
        <f t="shared" si="181"/>
        <v>0</v>
      </c>
      <c r="BX245" s="63">
        <f t="shared" si="199"/>
        <v>0</v>
      </c>
      <c r="BY245" s="64">
        <v>0</v>
      </c>
      <c r="BZ245" s="365">
        <v>0</v>
      </c>
      <c r="CA245" s="65">
        <v>0</v>
      </c>
      <c r="CB245" s="65">
        <v>0</v>
      </c>
      <c r="CC245" s="60">
        <f t="shared" si="183"/>
        <v>0</v>
      </c>
      <c r="CD245" s="63"/>
      <c r="CE245" s="63"/>
      <c r="CF245" s="63"/>
      <c r="CG245" s="66"/>
      <c r="CH245" s="63"/>
      <c r="CI245" s="63"/>
      <c r="CJ245" s="63"/>
      <c r="CK245" s="63"/>
      <c r="CL245" s="67">
        <v>0</v>
      </c>
      <c r="CM245" s="365">
        <v>0</v>
      </c>
      <c r="CN245" s="365">
        <v>0</v>
      </c>
      <c r="CO245" s="357">
        <v>0</v>
      </c>
    </row>
    <row r="246" spans="3:93" ht="15.75" hidden="1" customHeight="1" x14ac:dyDescent="0.25">
      <c r="C246" s="446" t="s">
        <v>701</v>
      </c>
      <c r="F246" s="361">
        <v>0</v>
      </c>
      <c r="G246" s="361">
        <v>21235</v>
      </c>
      <c r="H246" s="353">
        <v>58324</v>
      </c>
      <c r="I246" s="353">
        <v>121831.5</v>
      </c>
      <c r="J246" s="353">
        <v>274135.33600000001</v>
      </c>
      <c r="K246" s="367">
        <f>(J246-I246)/I246*100</f>
        <v>125.01186967245745</v>
      </c>
      <c r="L246" s="355">
        <v>0</v>
      </c>
      <c r="M246" s="356">
        <v>56190.65</v>
      </c>
      <c r="N246" s="356">
        <v>0</v>
      </c>
      <c r="O246" s="357">
        <f>(N246-M246)/M246*100</f>
        <v>-100</v>
      </c>
      <c r="P246" s="196">
        <f t="shared" si="170"/>
        <v>-22181.65</v>
      </c>
      <c r="Q246" s="196">
        <f t="shared" si="196"/>
        <v>0</v>
      </c>
      <c r="R246" s="201">
        <f>(Q246-P246)/P246*100</f>
        <v>-100</v>
      </c>
      <c r="S246" s="358">
        <v>35838</v>
      </c>
      <c r="T246" s="358">
        <v>33075</v>
      </c>
      <c r="U246" s="236">
        <v>-7.7096936212958305</v>
      </c>
      <c r="V246" s="359">
        <f t="shared" si="172"/>
        <v>23953.649999999987</v>
      </c>
      <c r="W246" s="62">
        <f t="shared" si="173"/>
        <v>0</v>
      </c>
      <c r="X246" s="188">
        <f>(W246-V246)/V246*100</f>
        <v>-100</v>
      </c>
      <c r="Y246" s="356">
        <v>34009</v>
      </c>
      <c r="Z246" s="356">
        <v>151384.35</v>
      </c>
      <c r="AA246" s="357">
        <f>(Z246-Y246)/Y246*100</f>
        <v>345.13025963715489</v>
      </c>
      <c r="AB246" s="63">
        <f t="shared" si="174"/>
        <v>59791.649999999994</v>
      </c>
      <c r="AC246" s="63">
        <f t="shared" si="197"/>
        <v>0</v>
      </c>
      <c r="AD246" s="64">
        <f>(AC246-AB246)/AB246*100</f>
        <v>-100</v>
      </c>
      <c r="AE246" s="369">
        <v>0</v>
      </c>
      <c r="AF246" s="65">
        <v>0</v>
      </c>
      <c r="AG246" s="65">
        <v>0</v>
      </c>
      <c r="AH246" s="60">
        <f t="shared" si="176"/>
        <v>0</v>
      </c>
      <c r="AI246" s="63"/>
      <c r="AJ246" s="63"/>
      <c r="AK246" s="63"/>
      <c r="AL246" s="66"/>
      <c r="AM246" s="63"/>
      <c r="AN246" s="63"/>
      <c r="AO246" s="63"/>
      <c r="AP246" s="63"/>
      <c r="AQ246" s="67">
        <v>0</v>
      </c>
      <c r="AR246" s="356">
        <v>93800.65</v>
      </c>
      <c r="AS246" s="356">
        <v>0</v>
      </c>
      <c r="AT246" s="357">
        <f>(AS246-AR246)/AR246*100</f>
        <v>-100</v>
      </c>
      <c r="AX246" s="364" t="s">
        <v>701</v>
      </c>
      <c r="BA246" s="352">
        <v>0</v>
      </c>
      <c r="BB246" s="352">
        <v>6120.24</v>
      </c>
      <c r="BC246" s="352">
        <v>12673.22</v>
      </c>
      <c r="BD246" s="352">
        <v>35907.72</v>
      </c>
      <c r="BE246" s="352">
        <v>70211.62</v>
      </c>
      <c r="BF246" s="367">
        <f>(BE246-BD246)/BD246*100</f>
        <v>95.533495304073867</v>
      </c>
      <c r="BG246" s="355">
        <v>0</v>
      </c>
      <c r="BH246" s="365">
        <v>12423.3</v>
      </c>
      <c r="BI246" s="365">
        <v>0</v>
      </c>
      <c r="BJ246" s="357">
        <f>(BI246-BH246)/BH246*100</f>
        <v>-100</v>
      </c>
      <c r="BK246" s="196">
        <f t="shared" si="177"/>
        <v>-4086.9799999999996</v>
      </c>
      <c r="BL246" s="196">
        <f t="shared" si="198"/>
        <v>0</v>
      </c>
      <c r="BM246" s="201">
        <f>(BL246-BK246)/BK246*100</f>
        <v>-100</v>
      </c>
      <c r="BN246" s="358">
        <v>7822.2000000000007</v>
      </c>
      <c r="BO246" s="358">
        <v>7560.0000000000036</v>
      </c>
      <c r="BP246" s="236">
        <v>-3.3519981590856416</v>
      </c>
      <c r="BQ246" s="359">
        <f t="shared" si="179"/>
        <v>4508.0999999999985</v>
      </c>
      <c r="BR246" s="62">
        <f t="shared" si="180"/>
        <v>0</v>
      </c>
      <c r="BS246" s="188">
        <f>(BR246-BQ246)/BQ246*100</f>
        <v>-100</v>
      </c>
      <c r="BT246" s="365">
        <v>8336.32</v>
      </c>
      <c r="BU246" s="365">
        <v>40712.620000000003</v>
      </c>
      <c r="BV246" s="357">
        <f>(BU246-BT246)/BT246*100</f>
        <v>388.37640589612693</v>
      </c>
      <c r="BW246" s="63">
        <f t="shared" si="181"/>
        <v>12330.3</v>
      </c>
      <c r="BX246" s="63">
        <f t="shared" si="199"/>
        <v>0</v>
      </c>
      <c r="BY246" s="64">
        <f>(BX246-BW246)/BW246*100</f>
        <v>-100</v>
      </c>
      <c r="BZ246" s="365">
        <v>0</v>
      </c>
      <c r="CA246" s="65">
        <v>0</v>
      </c>
      <c r="CB246" s="65">
        <v>0</v>
      </c>
      <c r="CC246" s="60">
        <f t="shared" si="183"/>
        <v>0</v>
      </c>
      <c r="CD246" s="63"/>
      <c r="CE246" s="63"/>
      <c r="CF246" s="63"/>
      <c r="CG246" s="66"/>
      <c r="CH246" s="63"/>
      <c r="CI246" s="63"/>
      <c r="CJ246" s="63"/>
      <c r="CK246" s="63"/>
      <c r="CL246" s="67">
        <v>0</v>
      </c>
      <c r="CM246" s="365">
        <v>20666.62</v>
      </c>
      <c r="CN246" s="365">
        <v>0</v>
      </c>
      <c r="CO246" s="357">
        <f>(CN246-CM246)/CM246*100</f>
        <v>-100</v>
      </c>
    </row>
    <row r="247" spans="3:93" ht="15.75" hidden="1" customHeight="1" x14ac:dyDescent="0.25">
      <c r="C247" s="350" t="s">
        <v>702</v>
      </c>
      <c r="F247" s="361">
        <v>139082.14600000001</v>
      </c>
      <c r="G247" s="361">
        <v>268.69099999999997</v>
      </c>
      <c r="H247" s="353">
        <v>150</v>
      </c>
      <c r="I247" s="353">
        <v>25.510999999999999</v>
      </c>
      <c r="J247" s="353">
        <v>0</v>
      </c>
      <c r="K247" s="367">
        <f>(J247-I247)/I247*100</f>
        <v>-100</v>
      </c>
      <c r="L247" s="355">
        <v>0</v>
      </c>
      <c r="M247" s="356">
        <v>0</v>
      </c>
      <c r="N247" s="356">
        <v>0</v>
      </c>
      <c r="O247" s="357">
        <v>0</v>
      </c>
      <c r="P247" s="196">
        <f t="shared" si="170"/>
        <v>0</v>
      </c>
      <c r="Q247" s="196">
        <f t="shared" si="196"/>
        <v>0</v>
      </c>
      <c r="R247" s="201">
        <v>0</v>
      </c>
      <c r="S247" s="358">
        <v>0</v>
      </c>
      <c r="T247" s="358">
        <v>0</v>
      </c>
      <c r="U247" s="236">
        <v>0</v>
      </c>
      <c r="V247" s="359">
        <f t="shared" si="172"/>
        <v>0</v>
      </c>
      <c r="W247" s="62">
        <f t="shared" si="173"/>
        <v>0</v>
      </c>
      <c r="X247" s="188" t="e">
        <f>(W247-V247)/V247*100</f>
        <v>#DIV/0!</v>
      </c>
      <c r="Y247" s="356"/>
      <c r="Z247" s="356"/>
      <c r="AA247" s="357">
        <v>0</v>
      </c>
      <c r="AB247" s="63">
        <f t="shared" si="174"/>
        <v>0</v>
      </c>
      <c r="AC247" s="63">
        <f t="shared" si="197"/>
        <v>0</v>
      </c>
      <c r="AD247" s="64" t="e">
        <f>(AC247-AB247)/AB247*100</f>
        <v>#DIV/0!</v>
      </c>
      <c r="AE247" s="369">
        <v>0</v>
      </c>
      <c r="AF247" s="65">
        <v>0</v>
      </c>
      <c r="AG247" s="65">
        <v>0</v>
      </c>
      <c r="AH247" s="60">
        <f t="shared" si="176"/>
        <v>0</v>
      </c>
      <c r="AI247" s="63"/>
      <c r="AJ247" s="63"/>
      <c r="AK247" s="63"/>
      <c r="AL247" s="66"/>
      <c r="AM247" s="63"/>
      <c r="AN247" s="63"/>
      <c r="AO247" s="63"/>
      <c r="AP247" s="63"/>
      <c r="AQ247" s="67">
        <v>0</v>
      </c>
      <c r="AR247" s="356">
        <v>0</v>
      </c>
      <c r="AS247" s="356">
        <v>0</v>
      </c>
      <c r="AT247" s="357">
        <v>0</v>
      </c>
      <c r="AX247" s="364" t="s">
        <v>702</v>
      </c>
      <c r="BA247" s="352">
        <v>46375</v>
      </c>
      <c r="BB247" s="352">
        <v>8986</v>
      </c>
      <c r="BC247" s="352">
        <v>10.37</v>
      </c>
      <c r="BD247" s="352">
        <v>1.06</v>
      </c>
      <c r="BE247" s="352">
        <v>0</v>
      </c>
      <c r="BF247" s="367">
        <f>(BE247-BD247)/BD247*100</f>
        <v>-100</v>
      </c>
      <c r="BG247" s="355">
        <v>0</v>
      </c>
      <c r="BH247" s="365">
        <v>0</v>
      </c>
      <c r="BI247" s="365">
        <v>0</v>
      </c>
      <c r="BJ247" s="357">
        <v>0</v>
      </c>
      <c r="BK247" s="196">
        <f t="shared" si="177"/>
        <v>0</v>
      </c>
      <c r="BL247" s="196">
        <f t="shared" si="198"/>
        <v>0</v>
      </c>
      <c r="BM247" s="201">
        <v>0</v>
      </c>
      <c r="BN247" s="358">
        <v>0</v>
      </c>
      <c r="BO247" s="358">
        <v>0</v>
      </c>
      <c r="BP247" s="236">
        <v>0</v>
      </c>
      <c r="BQ247" s="359">
        <f t="shared" si="179"/>
        <v>0</v>
      </c>
      <c r="BR247" s="62">
        <f t="shared" si="180"/>
        <v>0</v>
      </c>
      <c r="BS247" s="188" t="e">
        <f>(BR247-BQ247)/BQ247*100</f>
        <v>#DIV/0!</v>
      </c>
      <c r="BT247" s="365"/>
      <c r="BU247" s="365"/>
      <c r="BV247" s="357">
        <v>0</v>
      </c>
      <c r="BW247" s="63">
        <f t="shared" si="181"/>
        <v>0</v>
      </c>
      <c r="BX247" s="63">
        <f t="shared" si="199"/>
        <v>0</v>
      </c>
      <c r="BY247" s="64" t="e">
        <f>(BX247-BW247)/BW247*100</f>
        <v>#DIV/0!</v>
      </c>
      <c r="BZ247" s="365">
        <v>0</v>
      </c>
      <c r="CA247" s="65">
        <v>0</v>
      </c>
      <c r="CB247" s="65">
        <v>0</v>
      </c>
      <c r="CC247" s="60">
        <f t="shared" si="183"/>
        <v>0</v>
      </c>
      <c r="CD247" s="63"/>
      <c r="CE247" s="63"/>
      <c r="CF247" s="63"/>
      <c r="CG247" s="66"/>
      <c r="CH247" s="63"/>
      <c r="CI247" s="63"/>
      <c r="CJ247" s="63"/>
      <c r="CK247" s="63"/>
      <c r="CL247" s="67">
        <v>0</v>
      </c>
      <c r="CM247" s="365">
        <v>0</v>
      </c>
      <c r="CN247" s="365">
        <v>0</v>
      </c>
      <c r="CO247" s="357">
        <v>0</v>
      </c>
    </row>
    <row r="248" spans="3:93" ht="15.75" hidden="1" customHeight="1" x14ac:dyDescent="0.25">
      <c r="C248" s="447" t="s">
        <v>703</v>
      </c>
      <c r="F248" s="361">
        <v>0</v>
      </c>
      <c r="G248" s="361">
        <v>0</v>
      </c>
      <c r="H248" s="353">
        <v>75</v>
      </c>
      <c r="I248" s="353">
        <v>0</v>
      </c>
      <c r="J248" s="353">
        <v>2972.6</v>
      </c>
      <c r="K248" s="367">
        <v>100</v>
      </c>
      <c r="L248" s="355">
        <v>0</v>
      </c>
      <c r="M248" s="356">
        <v>0</v>
      </c>
      <c r="N248" s="356">
        <v>0</v>
      </c>
      <c r="O248" s="357">
        <v>0</v>
      </c>
      <c r="P248" s="196">
        <f t="shared" si="170"/>
        <v>0</v>
      </c>
      <c r="Q248" s="196">
        <f t="shared" si="196"/>
        <v>0</v>
      </c>
      <c r="R248" s="201">
        <v>0</v>
      </c>
      <c r="S248" s="358">
        <v>0</v>
      </c>
      <c r="T248" s="358">
        <v>2972.6</v>
      </c>
      <c r="U248" s="236">
        <v>100</v>
      </c>
      <c r="V248" s="359">
        <f t="shared" si="172"/>
        <v>0</v>
      </c>
      <c r="W248" s="62">
        <f t="shared" si="173"/>
        <v>0</v>
      </c>
      <c r="X248" s="188">
        <v>0</v>
      </c>
      <c r="Y248" s="356"/>
      <c r="Z248" s="356"/>
      <c r="AA248" s="357">
        <v>0</v>
      </c>
      <c r="AB248" s="63">
        <f t="shared" si="174"/>
        <v>0</v>
      </c>
      <c r="AC248" s="63">
        <f t="shared" si="197"/>
        <v>0</v>
      </c>
      <c r="AD248" s="64">
        <v>100</v>
      </c>
      <c r="AE248" s="369">
        <v>0</v>
      </c>
      <c r="AF248" s="65">
        <v>0</v>
      </c>
      <c r="AG248" s="65">
        <v>0</v>
      </c>
      <c r="AH248" s="60">
        <f t="shared" si="176"/>
        <v>0</v>
      </c>
      <c r="AI248" s="63"/>
      <c r="AJ248" s="63"/>
      <c r="AK248" s="63"/>
      <c r="AL248" s="66"/>
      <c r="AM248" s="63"/>
      <c r="AN248" s="63"/>
      <c r="AO248" s="63"/>
      <c r="AP248" s="63"/>
      <c r="AQ248" s="67">
        <v>0</v>
      </c>
      <c r="AR248" s="356">
        <v>0</v>
      </c>
      <c r="AS248" s="356">
        <v>0</v>
      </c>
      <c r="AT248" s="357">
        <v>0</v>
      </c>
      <c r="AX248" s="364" t="s">
        <v>703</v>
      </c>
      <c r="BA248" s="352">
        <v>0</v>
      </c>
      <c r="BB248" s="352">
        <v>0</v>
      </c>
      <c r="BC248" s="352">
        <v>1.44</v>
      </c>
      <c r="BD248" s="352">
        <v>0</v>
      </c>
      <c r="BE248" s="352">
        <v>4040.07</v>
      </c>
      <c r="BF248" s="367">
        <v>100</v>
      </c>
      <c r="BG248" s="355">
        <v>0</v>
      </c>
      <c r="BH248" s="365">
        <v>0</v>
      </c>
      <c r="BI248" s="365">
        <v>0</v>
      </c>
      <c r="BJ248" s="357">
        <v>0</v>
      </c>
      <c r="BK248" s="196">
        <f t="shared" si="177"/>
        <v>0</v>
      </c>
      <c r="BL248" s="196">
        <f t="shared" si="198"/>
        <v>0</v>
      </c>
      <c r="BM248" s="201">
        <v>0</v>
      </c>
      <c r="BN248" s="358">
        <v>0</v>
      </c>
      <c r="BO248" s="358">
        <v>4040.07</v>
      </c>
      <c r="BP248" s="236">
        <v>100</v>
      </c>
      <c r="BQ248" s="359">
        <f t="shared" si="179"/>
        <v>0</v>
      </c>
      <c r="BR248" s="62">
        <f t="shared" si="180"/>
        <v>0</v>
      </c>
      <c r="BS248" s="188">
        <v>0</v>
      </c>
      <c r="BT248" s="365"/>
      <c r="BU248" s="365"/>
      <c r="BV248" s="357">
        <v>0</v>
      </c>
      <c r="BW248" s="63">
        <f t="shared" si="181"/>
        <v>0</v>
      </c>
      <c r="BX248" s="63">
        <f t="shared" si="199"/>
        <v>0</v>
      </c>
      <c r="BY248" s="64">
        <v>100</v>
      </c>
      <c r="BZ248" s="365">
        <v>0</v>
      </c>
      <c r="CA248" s="65">
        <v>0</v>
      </c>
      <c r="CB248" s="65">
        <v>0</v>
      </c>
      <c r="CC248" s="60">
        <f t="shared" si="183"/>
        <v>0</v>
      </c>
      <c r="CD248" s="63"/>
      <c r="CE248" s="63"/>
      <c r="CF248" s="63"/>
      <c r="CG248" s="66"/>
      <c r="CH248" s="63"/>
      <c r="CI248" s="63"/>
      <c r="CJ248" s="63"/>
      <c r="CK248" s="63"/>
      <c r="CL248" s="67">
        <v>0</v>
      </c>
      <c r="CM248" s="365">
        <v>0</v>
      </c>
      <c r="CN248" s="365">
        <v>0</v>
      </c>
      <c r="CO248" s="357">
        <v>0</v>
      </c>
    </row>
    <row r="249" spans="3:93" ht="15.75" hidden="1" customHeight="1" x14ac:dyDescent="0.25">
      <c r="C249" s="350" t="s">
        <v>704</v>
      </c>
      <c r="F249" s="361">
        <v>0</v>
      </c>
      <c r="G249" s="361">
        <v>0</v>
      </c>
      <c r="H249" s="353">
        <v>0</v>
      </c>
      <c r="I249" s="353">
        <v>0</v>
      </c>
      <c r="J249" s="353">
        <v>0</v>
      </c>
      <c r="K249" s="367">
        <v>0</v>
      </c>
      <c r="L249" s="355">
        <v>0</v>
      </c>
      <c r="M249" s="356">
        <v>0</v>
      </c>
      <c r="N249" s="356">
        <v>0</v>
      </c>
      <c r="O249" s="357">
        <v>0</v>
      </c>
      <c r="P249" s="196">
        <f t="shared" si="170"/>
        <v>0</v>
      </c>
      <c r="Q249" s="196">
        <f t="shared" si="196"/>
        <v>0</v>
      </c>
      <c r="R249" s="201">
        <v>0</v>
      </c>
      <c r="S249" s="358">
        <v>0</v>
      </c>
      <c r="T249" s="358">
        <v>0</v>
      </c>
      <c r="U249" s="236">
        <v>0</v>
      </c>
      <c r="V249" s="359">
        <f t="shared" si="172"/>
        <v>0</v>
      </c>
      <c r="W249" s="62">
        <f t="shared" si="173"/>
        <v>0</v>
      </c>
      <c r="X249" s="188">
        <v>0</v>
      </c>
      <c r="Y249" s="356"/>
      <c r="Z249" s="356"/>
      <c r="AA249" s="357">
        <v>0</v>
      </c>
      <c r="AB249" s="63">
        <f t="shared" si="174"/>
        <v>0</v>
      </c>
      <c r="AC249" s="63">
        <f t="shared" si="197"/>
        <v>0</v>
      </c>
      <c r="AD249" s="64">
        <v>0</v>
      </c>
      <c r="AE249" s="369">
        <v>0</v>
      </c>
      <c r="AF249" s="65">
        <v>0</v>
      </c>
      <c r="AG249" s="65">
        <v>0</v>
      </c>
      <c r="AH249" s="60">
        <f t="shared" si="176"/>
        <v>0</v>
      </c>
      <c r="AI249" s="63"/>
      <c r="AJ249" s="63"/>
      <c r="AK249" s="63"/>
      <c r="AL249" s="66"/>
      <c r="AM249" s="63"/>
      <c r="AN249" s="63"/>
      <c r="AO249" s="63"/>
      <c r="AP249" s="63"/>
      <c r="AQ249" s="67">
        <v>0</v>
      </c>
      <c r="AR249" s="356">
        <v>0</v>
      </c>
      <c r="AS249" s="356">
        <v>0</v>
      </c>
      <c r="AT249" s="357">
        <v>0</v>
      </c>
      <c r="AX249" s="364" t="s">
        <v>704</v>
      </c>
      <c r="BA249" s="352">
        <v>0</v>
      </c>
      <c r="BB249" s="352">
        <v>0</v>
      </c>
      <c r="BC249" s="352">
        <v>0</v>
      </c>
      <c r="BD249" s="352">
        <v>0</v>
      </c>
      <c r="BE249" s="352">
        <v>0</v>
      </c>
      <c r="BF249" s="367">
        <v>0</v>
      </c>
      <c r="BG249" s="355">
        <v>0</v>
      </c>
      <c r="BH249" s="365">
        <v>0</v>
      </c>
      <c r="BI249" s="365">
        <v>0</v>
      </c>
      <c r="BJ249" s="357">
        <v>0</v>
      </c>
      <c r="BK249" s="196">
        <f t="shared" si="177"/>
        <v>0</v>
      </c>
      <c r="BL249" s="196">
        <f t="shared" si="198"/>
        <v>0</v>
      </c>
      <c r="BM249" s="201">
        <v>0</v>
      </c>
      <c r="BN249" s="358">
        <v>0</v>
      </c>
      <c r="BO249" s="358">
        <v>0</v>
      </c>
      <c r="BP249" s="236">
        <v>0</v>
      </c>
      <c r="BQ249" s="359">
        <f t="shared" si="179"/>
        <v>0</v>
      </c>
      <c r="BR249" s="62">
        <f t="shared" si="180"/>
        <v>0</v>
      </c>
      <c r="BS249" s="188">
        <v>0</v>
      </c>
      <c r="BT249" s="365"/>
      <c r="BU249" s="365"/>
      <c r="BV249" s="357">
        <v>0</v>
      </c>
      <c r="BW249" s="63">
        <f t="shared" si="181"/>
        <v>0</v>
      </c>
      <c r="BX249" s="63">
        <f t="shared" si="199"/>
        <v>0</v>
      </c>
      <c r="BY249" s="64">
        <v>0</v>
      </c>
      <c r="BZ249" s="365">
        <v>0</v>
      </c>
      <c r="CA249" s="65">
        <v>0</v>
      </c>
      <c r="CB249" s="65">
        <v>0</v>
      </c>
      <c r="CC249" s="60">
        <f t="shared" si="183"/>
        <v>0</v>
      </c>
      <c r="CD249" s="63"/>
      <c r="CE249" s="63"/>
      <c r="CF249" s="63"/>
      <c r="CG249" s="66"/>
      <c r="CH249" s="63"/>
      <c r="CI249" s="63"/>
      <c r="CJ249" s="63"/>
      <c r="CK249" s="63"/>
      <c r="CL249" s="67">
        <v>0</v>
      </c>
      <c r="CM249" s="365">
        <v>0</v>
      </c>
      <c r="CN249" s="365">
        <v>0</v>
      </c>
      <c r="CO249" s="357">
        <v>0</v>
      </c>
    </row>
    <row r="250" spans="3:93" ht="15.75" hidden="1" customHeight="1" x14ac:dyDescent="0.25">
      <c r="C250" s="350" t="s">
        <v>705</v>
      </c>
      <c r="F250" s="352">
        <v>0</v>
      </c>
      <c r="G250" s="352">
        <v>68060</v>
      </c>
      <c r="H250" s="353">
        <v>241080</v>
      </c>
      <c r="I250" s="353">
        <v>0</v>
      </c>
      <c r="J250" s="353">
        <v>154006.25</v>
      </c>
      <c r="K250" s="367">
        <v>100</v>
      </c>
      <c r="L250" s="355">
        <v>0</v>
      </c>
      <c r="M250" s="356">
        <v>0</v>
      </c>
      <c r="N250" s="356">
        <v>0</v>
      </c>
      <c r="O250" s="357">
        <v>0</v>
      </c>
      <c r="P250" s="196">
        <f t="shared" si="170"/>
        <v>0</v>
      </c>
      <c r="Q250" s="196">
        <f t="shared" si="196"/>
        <v>0</v>
      </c>
      <c r="R250" s="201">
        <v>0</v>
      </c>
      <c r="S250" s="358">
        <v>0</v>
      </c>
      <c r="T250" s="358">
        <v>80462.5</v>
      </c>
      <c r="U250" s="236">
        <v>100</v>
      </c>
      <c r="V250" s="359">
        <f t="shared" si="172"/>
        <v>0</v>
      </c>
      <c r="W250" s="62">
        <f t="shared" si="173"/>
        <v>0</v>
      </c>
      <c r="X250" s="188">
        <v>100</v>
      </c>
      <c r="Y250" s="356"/>
      <c r="Z250" s="356"/>
      <c r="AA250" s="357">
        <v>0</v>
      </c>
      <c r="AB250" s="63">
        <f t="shared" si="174"/>
        <v>0</v>
      </c>
      <c r="AC250" s="63">
        <f t="shared" si="197"/>
        <v>0</v>
      </c>
      <c r="AD250" s="64">
        <v>100</v>
      </c>
      <c r="AE250" s="361">
        <v>0</v>
      </c>
      <c r="AF250" s="65">
        <v>0</v>
      </c>
      <c r="AG250" s="65">
        <v>0</v>
      </c>
      <c r="AH250" s="60">
        <f t="shared" si="176"/>
        <v>0</v>
      </c>
      <c r="AI250" s="63"/>
      <c r="AJ250" s="63"/>
      <c r="AK250" s="63"/>
      <c r="AL250" s="66"/>
      <c r="AM250" s="63"/>
      <c r="AN250" s="63"/>
      <c r="AO250" s="63"/>
      <c r="AP250" s="63"/>
      <c r="AQ250" s="67">
        <v>0</v>
      </c>
      <c r="AR250" s="356">
        <v>0</v>
      </c>
      <c r="AS250" s="356">
        <v>0</v>
      </c>
      <c r="AT250" s="357">
        <v>0</v>
      </c>
      <c r="AX250" s="364" t="s">
        <v>705</v>
      </c>
      <c r="BA250" s="352">
        <v>0</v>
      </c>
      <c r="BB250" s="352">
        <v>164000</v>
      </c>
      <c r="BC250" s="352">
        <v>369000</v>
      </c>
      <c r="BD250" s="352">
        <v>0</v>
      </c>
      <c r="BE250" s="352">
        <v>410000</v>
      </c>
      <c r="BF250" s="367">
        <v>100</v>
      </c>
      <c r="BG250" s="355">
        <v>0</v>
      </c>
      <c r="BH250" s="365">
        <v>0</v>
      </c>
      <c r="BI250" s="365">
        <v>0</v>
      </c>
      <c r="BJ250" s="357">
        <v>0</v>
      </c>
      <c r="BK250" s="196">
        <f t="shared" si="177"/>
        <v>0</v>
      </c>
      <c r="BL250" s="196">
        <f t="shared" si="198"/>
        <v>0</v>
      </c>
      <c r="BM250" s="201">
        <v>0</v>
      </c>
      <c r="BN250" s="358">
        <v>0</v>
      </c>
      <c r="BO250" s="358">
        <v>205000</v>
      </c>
      <c r="BP250" s="236">
        <v>100</v>
      </c>
      <c r="BQ250" s="359">
        <f t="shared" si="179"/>
        <v>0</v>
      </c>
      <c r="BR250" s="62">
        <f t="shared" si="180"/>
        <v>0</v>
      </c>
      <c r="BS250" s="188">
        <v>100</v>
      </c>
      <c r="BT250" s="365"/>
      <c r="BU250" s="365"/>
      <c r="BV250" s="357">
        <v>0</v>
      </c>
      <c r="BW250" s="63">
        <f t="shared" si="181"/>
        <v>0</v>
      </c>
      <c r="BX250" s="63">
        <f t="shared" si="199"/>
        <v>0</v>
      </c>
      <c r="BY250" s="64">
        <v>100</v>
      </c>
      <c r="BZ250" s="365">
        <v>0</v>
      </c>
      <c r="CA250" s="65">
        <v>0</v>
      </c>
      <c r="CB250" s="65">
        <v>0</v>
      </c>
      <c r="CC250" s="60">
        <f t="shared" si="183"/>
        <v>0</v>
      </c>
      <c r="CD250" s="63"/>
      <c r="CE250" s="63"/>
      <c r="CF250" s="63"/>
      <c r="CG250" s="66"/>
      <c r="CH250" s="63"/>
      <c r="CI250" s="63"/>
      <c r="CJ250" s="63"/>
      <c r="CK250" s="63"/>
      <c r="CL250" s="67">
        <v>0</v>
      </c>
      <c r="CM250" s="365">
        <v>0</v>
      </c>
      <c r="CN250" s="365">
        <v>0</v>
      </c>
      <c r="CO250" s="357">
        <v>0</v>
      </c>
    </row>
    <row r="251" spans="3:93" ht="15.75" hidden="1" customHeight="1" x14ac:dyDescent="0.25">
      <c r="C251" s="350" t="s">
        <v>706</v>
      </c>
      <c r="F251" s="352">
        <v>1073773</v>
      </c>
      <c r="G251" s="352">
        <v>870572.95</v>
      </c>
      <c r="H251" s="353">
        <v>1076624.05</v>
      </c>
      <c r="I251" s="353">
        <v>0</v>
      </c>
      <c r="J251" s="353">
        <v>441662.42</v>
      </c>
      <c r="K251" s="367">
        <v>100</v>
      </c>
      <c r="L251" s="355">
        <v>0</v>
      </c>
      <c r="M251" s="356">
        <v>13512.22</v>
      </c>
      <c r="N251" s="356">
        <v>0</v>
      </c>
      <c r="O251" s="357">
        <f>(N251-M251)/M251*100</f>
        <v>-100</v>
      </c>
      <c r="P251" s="196">
        <f t="shared" si="170"/>
        <v>-13512.22</v>
      </c>
      <c r="Q251" s="196">
        <f t="shared" si="196"/>
        <v>0</v>
      </c>
      <c r="R251" s="201">
        <v>0</v>
      </c>
      <c r="S251" s="358">
        <v>0</v>
      </c>
      <c r="T251" s="358">
        <v>285500.19999999995</v>
      </c>
      <c r="U251" s="236">
        <v>100</v>
      </c>
      <c r="V251" s="359">
        <f t="shared" si="172"/>
        <v>13512.22</v>
      </c>
      <c r="W251" s="62">
        <f t="shared" si="173"/>
        <v>0</v>
      </c>
      <c r="X251" s="188">
        <v>100</v>
      </c>
      <c r="Y251" s="356"/>
      <c r="Z251" s="356">
        <v>13512.22</v>
      </c>
      <c r="AA251" s="357">
        <v>100</v>
      </c>
      <c r="AB251" s="63">
        <f t="shared" si="174"/>
        <v>13512.22</v>
      </c>
      <c r="AC251" s="63">
        <f t="shared" si="197"/>
        <v>0</v>
      </c>
      <c r="AD251" s="64">
        <v>100</v>
      </c>
      <c r="AE251" s="361">
        <v>0</v>
      </c>
      <c r="AF251" s="65">
        <v>0</v>
      </c>
      <c r="AG251" s="65">
        <v>0</v>
      </c>
      <c r="AH251" s="60">
        <f t="shared" si="176"/>
        <v>0</v>
      </c>
      <c r="AI251" s="63"/>
      <c r="AJ251" s="63"/>
      <c r="AK251" s="63"/>
      <c r="AL251" s="66"/>
      <c r="AM251" s="63"/>
      <c r="AN251" s="63"/>
      <c r="AO251" s="63"/>
      <c r="AP251" s="63"/>
      <c r="AQ251" s="67">
        <v>0</v>
      </c>
      <c r="AR251" s="356">
        <v>13512.22</v>
      </c>
      <c r="AS251" s="356">
        <v>0</v>
      </c>
      <c r="AT251" s="357">
        <f>(AS251-AR251)/AR251*100</f>
        <v>-100</v>
      </c>
      <c r="AX251" s="364" t="s">
        <v>706</v>
      </c>
      <c r="BA251" s="352">
        <v>631663</v>
      </c>
      <c r="BB251" s="352">
        <v>591843.69999999995</v>
      </c>
      <c r="BC251" s="352">
        <v>502145.52</v>
      </c>
      <c r="BD251" s="352">
        <v>0</v>
      </c>
      <c r="BE251" s="352">
        <v>247107.70499999999</v>
      </c>
      <c r="BF251" s="367">
        <v>100</v>
      </c>
      <c r="BG251" s="355">
        <v>0</v>
      </c>
      <c r="BH251" s="365">
        <v>170</v>
      </c>
      <c r="BI251" s="365">
        <v>0</v>
      </c>
      <c r="BJ251" s="357">
        <f>(BI251-BH251)/BH251*100</f>
        <v>-100</v>
      </c>
      <c r="BK251" s="196">
        <f t="shared" si="177"/>
        <v>-170</v>
      </c>
      <c r="BL251" s="196">
        <f t="shared" si="198"/>
        <v>0</v>
      </c>
      <c r="BM251" s="201">
        <v>0</v>
      </c>
      <c r="BN251" s="358">
        <v>0</v>
      </c>
      <c r="BO251" s="358">
        <v>164596.30499999999</v>
      </c>
      <c r="BP251" s="236">
        <v>100</v>
      </c>
      <c r="BQ251" s="359">
        <f t="shared" si="179"/>
        <v>170</v>
      </c>
      <c r="BR251" s="62">
        <f t="shared" si="180"/>
        <v>0</v>
      </c>
      <c r="BS251" s="188">
        <v>100</v>
      </c>
      <c r="BT251" s="365"/>
      <c r="BU251" s="365">
        <v>170</v>
      </c>
      <c r="BV251" s="357">
        <v>100</v>
      </c>
      <c r="BW251" s="63">
        <f t="shared" si="181"/>
        <v>170</v>
      </c>
      <c r="BX251" s="63">
        <f t="shared" si="199"/>
        <v>0</v>
      </c>
      <c r="BY251" s="64">
        <v>100</v>
      </c>
      <c r="BZ251" s="365">
        <v>0</v>
      </c>
      <c r="CA251" s="65">
        <v>0</v>
      </c>
      <c r="CB251" s="65">
        <v>0</v>
      </c>
      <c r="CC251" s="60">
        <f t="shared" si="183"/>
        <v>0</v>
      </c>
      <c r="CD251" s="63"/>
      <c r="CE251" s="63"/>
      <c r="CF251" s="63"/>
      <c r="CG251" s="66"/>
      <c r="CH251" s="63"/>
      <c r="CI251" s="63"/>
      <c r="CJ251" s="63"/>
      <c r="CK251" s="63"/>
      <c r="CL251" s="67">
        <v>0</v>
      </c>
      <c r="CM251" s="365">
        <v>170</v>
      </c>
      <c r="CN251" s="365">
        <v>0</v>
      </c>
      <c r="CO251" s="357">
        <f>(CN251-CM251)/CM251*100</f>
        <v>-100</v>
      </c>
    </row>
    <row r="252" spans="3:93" ht="15.75" hidden="1" customHeight="1" x14ac:dyDescent="0.25">
      <c r="C252" s="350" t="s">
        <v>707</v>
      </c>
      <c r="F252" s="352">
        <v>0</v>
      </c>
      <c r="G252" s="352">
        <v>50089</v>
      </c>
      <c r="H252" s="353">
        <v>8681</v>
      </c>
      <c r="I252" s="353">
        <v>0</v>
      </c>
      <c r="J252" s="353">
        <v>0</v>
      </c>
      <c r="K252" s="367">
        <v>0</v>
      </c>
      <c r="L252" s="355">
        <v>0</v>
      </c>
      <c r="M252" s="356">
        <v>0</v>
      </c>
      <c r="N252" s="356">
        <v>0</v>
      </c>
      <c r="O252" s="357">
        <v>0</v>
      </c>
      <c r="P252" s="196">
        <f t="shared" si="170"/>
        <v>0</v>
      </c>
      <c r="Q252" s="196">
        <f t="shared" si="196"/>
        <v>0</v>
      </c>
      <c r="R252" s="201">
        <v>0</v>
      </c>
      <c r="S252" s="358">
        <v>0</v>
      </c>
      <c r="T252" s="358">
        <v>0</v>
      </c>
      <c r="U252" s="236">
        <v>0</v>
      </c>
      <c r="V252" s="359">
        <f t="shared" si="172"/>
        <v>0</v>
      </c>
      <c r="W252" s="62">
        <f t="shared" si="173"/>
        <v>0</v>
      </c>
      <c r="X252" s="188">
        <v>0</v>
      </c>
      <c r="Y252" s="356"/>
      <c r="Z252" s="356"/>
      <c r="AA252" s="357">
        <v>0</v>
      </c>
      <c r="AB252" s="63">
        <f t="shared" si="174"/>
        <v>0</v>
      </c>
      <c r="AC252" s="63">
        <f t="shared" si="197"/>
        <v>0</v>
      </c>
      <c r="AD252" s="64">
        <v>100</v>
      </c>
      <c r="AE252" s="361">
        <v>0</v>
      </c>
      <c r="AF252" s="65">
        <v>0</v>
      </c>
      <c r="AG252" s="65">
        <v>0</v>
      </c>
      <c r="AH252" s="60">
        <f t="shared" si="176"/>
        <v>0</v>
      </c>
      <c r="AI252" s="63"/>
      <c r="AJ252" s="63"/>
      <c r="AK252" s="63"/>
      <c r="AL252" s="66"/>
      <c r="AM252" s="63"/>
      <c r="AN252" s="63"/>
      <c r="AO252" s="63"/>
      <c r="AP252" s="63"/>
      <c r="AQ252" s="67">
        <v>0</v>
      </c>
      <c r="AR252" s="356">
        <v>0</v>
      </c>
      <c r="AS252" s="356">
        <v>0</v>
      </c>
      <c r="AT252" s="357">
        <v>0</v>
      </c>
      <c r="AX252" s="364" t="s">
        <v>707</v>
      </c>
      <c r="BA252" s="352">
        <v>0</v>
      </c>
      <c r="BB252" s="352">
        <v>4500.49</v>
      </c>
      <c r="BC252" s="352">
        <v>347</v>
      </c>
      <c r="BD252" s="352">
        <v>0</v>
      </c>
      <c r="BE252" s="352">
        <v>0</v>
      </c>
      <c r="BF252" s="367">
        <v>0</v>
      </c>
      <c r="BG252" s="355">
        <v>0</v>
      </c>
      <c r="BH252" s="365">
        <v>0</v>
      </c>
      <c r="BI252" s="365">
        <v>0</v>
      </c>
      <c r="BJ252" s="357">
        <v>0</v>
      </c>
      <c r="BK252" s="196">
        <f t="shared" si="177"/>
        <v>0</v>
      </c>
      <c r="BL252" s="196">
        <f t="shared" si="198"/>
        <v>0</v>
      </c>
      <c r="BM252" s="201">
        <v>0</v>
      </c>
      <c r="BN252" s="358">
        <v>0</v>
      </c>
      <c r="BO252" s="358">
        <v>0</v>
      </c>
      <c r="BP252" s="236">
        <v>0</v>
      </c>
      <c r="BQ252" s="359">
        <f t="shared" si="179"/>
        <v>0</v>
      </c>
      <c r="BR252" s="62">
        <f t="shared" si="180"/>
        <v>0</v>
      </c>
      <c r="BS252" s="188">
        <v>0</v>
      </c>
      <c r="BT252" s="365"/>
      <c r="BU252" s="365"/>
      <c r="BV252" s="357">
        <v>0</v>
      </c>
      <c r="BW252" s="63">
        <f t="shared" si="181"/>
        <v>0</v>
      </c>
      <c r="BX252" s="63">
        <f t="shared" si="199"/>
        <v>0</v>
      </c>
      <c r="BY252" s="64">
        <v>100</v>
      </c>
      <c r="BZ252" s="365">
        <v>0</v>
      </c>
      <c r="CA252" s="65">
        <v>0</v>
      </c>
      <c r="CB252" s="65">
        <v>0</v>
      </c>
      <c r="CC252" s="60">
        <f t="shared" si="183"/>
        <v>0</v>
      </c>
      <c r="CD252" s="63"/>
      <c r="CE252" s="63"/>
      <c r="CF252" s="63"/>
      <c r="CG252" s="66"/>
      <c r="CH252" s="63"/>
      <c r="CI252" s="63"/>
      <c r="CJ252" s="63"/>
      <c r="CK252" s="63"/>
      <c r="CL252" s="67">
        <v>0</v>
      </c>
      <c r="CM252" s="365">
        <v>0</v>
      </c>
      <c r="CN252" s="365">
        <v>0</v>
      </c>
      <c r="CO252" s="357">
        <v>0</v>
      </c>
    </row>
    <row r="253" spans="3:93" ht="15.75" hidden="1" customHeight="1" x14ac:dyDescent="0.25">
      <c r="C253" s="350" t="s">
        <v>708</v>
      </c>
      <c r="F253" s="361">
        <v>79113</v>
      </c>
      <c r="G253" s="361">
        <v>97228.6</v>
      </c>
      <c r="H253" s="353">
        <v>122428.34</v>
      </c>
      <c r="I253" s="353">
        <v>84133.67</v>
      </c>
      <c r="J253" s="353">
        <v>55401.26</v>
      </c>
      <c r="K253" s="367">
        <f>(J253-I253)/I253*100</f>
        <v>-34.150905339087188</v>
      </c>
      <c r="L253" s="355">
        <f>LOGEST(F253:J253)*100-100</f>
        <v>-8.2149523202124612</v>
      </c>
      <c r="M253" s="356">
        <v>8834</v>
      </c>
      <c r="N253" s="356">
        <v>0</v>
      </c>
      <c r="O253" s="357">
        <f>(N253-M253)/M253*100</f>
        <v>-100</v>
      </c>
      <c r="P253" s="196">
        <f t="shared" si="170"/>
        <v>22029.599999999999</v>
      </c>
      <c r="Q253" s="196">
        <f t="shared" si="196"/>
        <v>0</v>
      </c>
      <c r="R253" s="201">
        <v>100</v>
      </c>
      <c r="S253" s="358">
        <v>7862.0900000000038</v>
      </c>
      <c r="T253" s="358">
        <v>18831.739999999998</v>
      </c>
      <c r="U253" s="236">
        <v>139.52587670708411</v>
      </c>
      <c r="V253" s="359">
        <f t="shared" si="172"/>
        <v>-13692.250000000004</v>
      </c>
      <c r="W253" s="62">
        <f t="shared" si="173"/>
        <v>0</v>
      </c>
      <c r="X253" s="188">
        <f>(W253-V253)/V253*100</f>
        <v>-100</v>
      </c>
      <c r="Y253" s="356">
        <v>30863.599999999999</v>
      </c>
      <c r="Z253" s="356">
        <v>25121.22</v>
      </c>
      <c r="AA253" s="357">
        <f>(Z253-Y253)/Y253*100</f>
        <v>-18.605671405798407</v>
      </c>
      <c r="AB253" s="63">
        <f t="shared" si="174"/>
        <v>-5830.16</v>
      </c>
      <c r="AC253" s="63">
        <f t="shared" si="197"/>
        <v>0</v>
      </c>
      <c r="AD253" s="64">
        <f>(AC253-AB253)/AB253*100</f>
        <v>-100</v>
      </c>
      <c r="AE253" s="369">
        <v>0</v>
      </c>
      <c r="AF253" s="65">
        <v>0</v>
      </c>
      <c r="AG253" s="65">
        <v>0</v>
      </c>
      <c r="AH253" s="60">
        <f t="shared" si="176"/>
        <v>0</v>
      </c>
      <c r="AI253" s="63"/>
      <c r="AJ253" s="63"/>
      <c r="AK253" s="63"/>
      <c r="AL253" s="66"/>
      <c r="AM253" s="63"/>
      <c r="AN253" s="63"/>
      <c r="AO253" s="63"/>
      <c r="AP253" s="63"/>
      <c r="AQ253" s="67">
        <v>0</v>
      </c>
      <c r="AR253" s="356">
        <v>25033.439999999999</v>
      </c>
      <c r="AS253" s="356">
        <v>0</v>
      </c>
      <c r="AT253" s="357">
        <f>(AS253-AR253)/AR253*100</f>
        <v>-100</v>
      </c>
      <c r="AX253" s="364" t="s">
        <v>708</v>
      </c>
      <c r="BA253" s="352">
        <v>111638</v>
      </c>
      <c r="BB253" s="352">
        <v>54285.2</v>
      </c>
      <c r="BC253" s="352">
        <v>69964.895999999993</v>
      </c>
      <c r="BD253" s="352">
        <v>46018.881999999998</v>
      </c>
      <c r="BE253" s="352">
        <v>25282.881000000001</v>
      </c>
      <c r="BF253" s="367">
        <f>(BE253-BD253)/BD253*100</f>
        <v>-45.059766988689546</v>
      </c>
      <c r="BG253" s="355">
        <f>LOGEST(BA253:BE253)*100-100</f>
        <v>-26.914980908138702</v>
      </c>
      <c r="BH253" s="365">
        <v>992</v>
      </c>
      <c r="BI253" s="365">
        <v>0</v>
      </c>
      <c r="BJ253" s="357">
        <f>(BI253-BH253)/BH253*100</f>
        <v>-100</v>
      </c>
      <c r="BK253" s="196">
        <f t="shared" si="177"/>
        <v>6017.6419999999998</v>
      </c>
      <c r="BL253" s="196">
        <f t="shared" si="198"/>
        <v>0</v>
      </c>
      <c r="BM253" s="201">
        <v>100</v>
      </c>
      <c r="BN253" s="358">
        <v>16190</v>
      </c>
      <c r="BO253" s="358">
        <v>20091.045999999998</v>
      </c>
      <c r="BP253" s="236">
        <v>24.095404570722661</v>
      </c>
      <c r="BQ253" s="359">
        <f t="shared" si="179"/>
        <v>-19006.371999999999</v>
      </c>
      <c r="BR253" s="62">
        <f t="shared" si="180"/>
        <v>0</v>
      </c>
      <c r="BS253" s="188">
        <f>(BR253-BQ253)/BQ253*100</f>
        <v>-100</v>
      </c>
      <c r="BT253" s="365">
        <v>7009.6419999999998</v>
      </c>
      <c r="BU253" s="365">
        <v>4195.6850000000004</v>
      </c>
      <c r="BV253" s="357">
        <f>(BU253-BT253)/BT253*100</f>
        <v>-40.144090097611254</v>
      </c>
      <c r="BW253" s="63">
        <f t="shared" si="181"/>
        <v>-2816.3719999999994</v>
      </c>
      <c r="BX253" s="63">
        <f t="shared" si="199"/>
        <v>0</v>
      </c>
      <c r="BY253" s="64">
        <f>(BX253-BW253)/BW253*100</f>
        <v>-100</v>
      </c>
      <c r="BZ253" s="365">
        <v>0</v>
      </c>
      <c r="CA253" s="65">
        <v>0</v>
      </c>
      <c r="CB253" s="65">
        <v>0</v>
      </c>
      <c r="CC253" s="60">
        <f t="shared" si="183"/>
        <v>0</v>
      </c>
      <c r="CD253" s="63"/>
      <c r="CE253" s="63"/>
      <c r="CF253" s="63"/>
      <c r="CG253" s="66"/>
      <c r="CH253" s="63"/>
      <c r="CI253" s="63"/>
      <c r="CJ253" s="63"/>
      <c r="CK253" s="63"/>
      <c r="CL253" s="67">
        <v>0</v>
      </c>
      <c r="CM253" s="365">
        <v>4193.2700000000004</v>
      </c>
      <c r="CN253" s="365">
        <v>0</v>
      </c>
      <c r="CO253" s="357">
        <f>(CN253-CM253)/CM253*100</f>
        <v>-100</v>
      </c>
    </row>
    <row r="254" spans="3:93" ht="15.75" hidden="1" customHeight="1" x14ac:dyDescent="0.25">
      <c r="C254" s="350" t="s">
        <v>709</v>
      </c>
      <c r="F254" s="361">
        <v>724</v>
      </c>
      <c r="G254" s="361">
        <v>45201.15</v>
      </c>
      <c r="H254" s="353">
        <v>32070.9</v>
      </c>
      <c r="I254" s="353">
        <v>113.6</v>
      </c>
      <c r="J254" s="353">
        <v>156.19999999999999</v>
      </c>
      <c r="K254" s="367">
        <f>(J254-I254)/I254*100</f>
        <v>37.499999999999993</v>
      </c>
      <c r="L254" s="355">
        <f>LOGEST(F254:J254)*100-100</f>
        <v>-59.55997853965723</v>
      </c>
      <c r="M254" s="356">
        <v>0</v>
      </c>
      <c r="N254" s="356">
        <v>0</v>
      </c>
      <c r="O254" s="357">
        <v>0</v>
      </c>
      <c r="P254" s="196">
        <f t="shared" si="170"/>
        <v>113.6</v>
      </c>
      <c r="Q254" s="196">
        <f t="shared" si="196"/>
        <v>0</v>
      </c>
      <c r="R254" s="201">
        <f>(Q254-P254)/P254*100</f>
        <v>-100</v>
      </c>
      <c r="S254" s="358">
        <v>0</v>
      </c>
      <c r="T254" s="358">
        <v>0</v>
      </c>
      <c r="U254" s="236">
        <v>0</v>
      </c>
      <c r="V254" s="359">
        <f t="shared" si="172"/>
        <v>-113.6</v>
      </c>
      <c r="W254" s="62">
        <f t="shared" si="173"/>
        <v>0</v>
      </c>
      <c r="X254" s="188">
        <v>100</v>
      </c>
      <c r="Y254" s="356">
        <v>113.6</v>
      </c>
      <c r="Z254" s="356"/>
      <c r="AA254" s="357">
        <f>(Z254-Y254)/Y254*100</f>
        <v>-100</v>
      </c>
      <c r="AB254" s="63">
        <f t="shared" si="174"/>
        <v>-113.6</v>
      </c>
      <c r="AC254" s="63">
        <f t="shared" si="197"/>
        <v>0</v>
      </c>
      <c r="AD254" s="64">
        <v>100</v>
      </c>
      <c r="AE254" s="369">
        <v>0</v>
      </c>
      <c r="AF254" s="65">
        <v>0</v>
      </c>
      <c r="AG254" s="65">
        <v>0</v>
      </c>
      <c r="AH254" s="60">
        <f t="shared" si="176"/>
        <v>0</v>
      </c>
      <c r="AI254" s="63"/>
      <c r="AJ254" s="63"/>
      <c r="AK254" s="63"/>
      <c r="AL254" s="66"/>
      <c r="AM254" s="63"/>
      <c r="AN254" s="63"/>
      <c r="AO254" s="63"/>
      <c r="AP254" s="63"/>
      <c r="AQ254" s="67">
        <v>0</v>
      </c>
      <c r="AR254" s="356">
        <v>0</v>
      </c>
      <c r="AS254" s="356">
        <v>0</v>
      </c>
      <c r="AT254" s="357">
        <v>0</v>
      </c>
      <c r="AX254" s="364" t="s">
        <v>709</v>
      </c>
      <c r="BA254" s="352">
        <v>225</v>
      </c>
      <c r="BB254" s="352">
        <v>12138.2</v>
      </c>
      <c r="BC254" s="352">
        <v>7075.48</v>
      </c>
      <c r="BD254" s="352">
        <v>2.5</v>
      </c>
      <c r="BE254" s="352">
        <v>8.8699999999999992</v>
      </c>
      <c r="BF254" s="367">
        <f>(BE254-BD254)/BD254*100</f>
        <v>254.79999999999995</v>
      </c>
      <c r="BG254" s="355">
        <f>LOGEST(BA254:BE254)*100-100</f>
        <v>-77.58561680641634</v>
      </c>
      <c r="BH254" s="365">
        <v>0</v>
      </c>
      <c r="BI254" s="365">
        <v>0</v>
      </c>
      <c r="BJ254" s="357">
        <v>0</v>
      </c>
      <c r="BK254" s="196">
        <f t="shared" si="177"/>
        <v>2.5</v>
      </c>
      <c r="BL254" s="196">
        <f t="shared" si="198"/>
        <v>0</v>
      </c>
      <c r="BM254" s="201">
        <f>(BL254-BK254)/BK254*100</f>
        <v>-100</v>
      </c>
      <c r="BN254" s="358">
        <v>0</v>
      </c>
      <c r="BO254" s="358">
        <v>0</v>
      </c>
      <c r="BP254" s="236">
        <v>0</v>
      </c>
      <c r="BQ254" s="359">
        <f t="shared" si="179"/>
        <v>-2.5</v>
      </c>
      <c r="BR254" s="62">
        <f t="shared" si="180"/>
        <v>0</v>
      </c>
      <c r="BS254" s="188">
        <v>100</v>
      </c>
      <c r="BT254" s="365">
        <v>2.5</v>
      </c>
      <c r="BU254" s="365"/>
      <c r="BV254" s="357">
        <f>(BU254-BT254)/BT254*100</f>
        <v>-100</v>
      </c>
      <c r="BW254" s="63">
        <f t="shared" si="181"/>
        <v>-2.5</v>
      </c>
      <c r="BX254" s="63">
        <f t="shared" si="199"/>
        <v>0</v>
      </c>
      <c r="BY254" s="64">
        <v>100</v>
      </c>
      <c r="BZ254" s="365">
        <v>0</v>
      </c>
      <c r="CA254" s="65">
        <v>0</v>
      </c>
      <c r="CB254" s="65">
        <v>0</v>
      </c>
      <c r="CC254" s="60">
        <f t="shared" si="183"/>
        <v>0</v>
      </c>
      <c r="CD254" s="63"/>
      <c r="CE254" s="63"/>
      <c r="CF254" s="63"/>
      <c r="CG254" s="66"/>
      <c r="CH254" s="63"/>
      <c r="CI254" s="63"/>
      <c r="CJ254" s="63"/>
      <c r="CK254" s="63"/>
      <c r="CL254" s="67">
        <v>0</v>
      </c>
      <c r="CM254" s="365">
        <v>0</v>
      </c>
      <c r="CN254" s="365">
        <v>0</v>
      </c>
      <c r="CO254" s="357">
        <v>0</v>
      </c>
    </row>
    <row r="255" spans="3:93" ht="15.75" hidden="1" customHeight="1" x14ac:dyDescent="0.25">
      <c r="C255" s="350" t="s">
        <v>710</v>
      </c>
      <c r="F255" s="352">
        <v>200515</v>
      </c>
      <c r="G255" s="352">
        <v>0</v>
      </c>
      <c r="H255" s="353">
        <v>60060</v>
      </c>
      <c r="I255" s="353">
        <v>122033.1</v>
      </c>
      <c r="J255" s="353">
        <v>82200</v>
      </c>
      <c r="K255" s="367">
        <f>(J255-I255)/I255*100</f>
        <v>-32.64122602802027</v>
      </c>
      <c r="L255" s="355">
        <v>0</v>
      </c>
      <c r="M255" s="356">
        <v>82200</v>
      </c>
      <c r="N255" s="356">
        <v>0</v>
      </c>
      <c r="O255" s="357">
        <f>(N255-M255)/M255*100</f>
        <v>-100</v>
      </c>
      <c r="P255" s="196">
        <f t="shared" si="170"/>
        <v>-20512.900000000001</v>
      </c>
      <c r="Q255" s="196">
        <f t="shared" si="196"/>
        <v>0</v>
      </c>
      <c r="R255" s="201">
        <v>0</v>
      </c>
      <c r="S255" s="358">
        <v>0</v>
      </c>
      <c r="T255" s="358">
        <v>0</v>
      </c>
      <c r="U255" s="236">
        <v>0</v>
      </c>
      <c r="V255" s="359">
        <f t="shared" si="172"/>
        <v>20512.899999999994</v>
      </c>
      <c r="W255" s="62">
        <f t="shared" si="173"/>
        <v>0</v>
      </c>
      <c r="X255" s="188">
        <f>(W255-V255)/V255*100</f>
        <v>-100</v>
      </c>
      <c r="Y255" s="356">
        <v>61687.1</v>
      </c>
      <c r="Z255" s="356">
        <v>82200</v>
      </c>
      <c r="AA255" s="357">
        <f>(Z255-Y255)/Y255*100</f>
        <v>33.253143688064448</v>
      </c>
      <c r="AB255" s="63">
        <f t="shared" si="174"/>
        <v>20512.900000000001</v>
      </c>
      <c r="AC255" s="63">
        <f t="shared" si="197"/>
        <v>0</v>
      </c>
      <c r="AD255" s="64">
        <f>(AC255-AB255)/AB255*100</f>
        <v>-100</v>
      </c>
      <c r="AE255" s="361">
        <v>0</v>
      </c>
      <c r="AF255" s="65">
        <v>0</v>
      </c>
      <c r="AG255" s="65">
        <v>0</v>
      </c>
      <c r="AH255" s="60">
        <f t="shared" si="176"/>
        <v>0</v>
      </c>
      <c r="AI255" s="63"/>
      <c r="AJ255" s="63"/>
      <c r="AK255" s="63"/>
      <c r="AL255" s="66"/>
      <c r="AM255" s="63"/>
      <c r="AN255" s="63"/>
      <c r="AO255" s="63"/>
      <c r="AP255" s="63"/>
      <c r="AQ255" s="67">
        <v>0</v>
      </c>
      <c r="AR255" s="356">
        <v>82200</v>
      </c>
      <c r="AS255" s="356">
        <v>0</v>
      </c>
      <c r="AT255" s="357">
        <f>(AS255-AR255)/AR255*100</f>
        <v>-100</v>
      </c>
      <c r="AX255" s="364" t="s">
        <v>710</v>
      </c>
      <c r="BA255" s="352">
        <v>263835</v>
      </c>
      <c r="BB255" s="352">
        <v>0</v>
      </c>
      <c r="BC255" s="352">
        <v>6300</v>
      </c>
      <c r="BD255" s="352">
        <v>12785.865</v>
      </c>
      <c r="BE255" s="352">
        <v>28370</v>
      </c>
      <c r="BF255" s="367">
        <f>(BE255-BD255)/BD255*100</f>
        <v>121.88565263280975</v>
      </c>
      <c r="BG255" s="355">
        <v>0</v>
      </c>
      <c r="BH255" s="365">
        <v>28370</v>
      </c>
      <c r="BI255" s="365">
        <v>0</v>
      </c>
      <c r="BJ255" s="357">
        <f>(BI255-BH255)/BH255*100</f>
        <v>-100</v>
      </c>
      <c r="BK255" s="196">
        <f t="shared" si="177"/>
        <v>-21914.135000000002</v>
      </c>
      <c r="BL255" s="196">
        <f t="shared" si="198"/>
        <v>0</v>
      </c>
      <c r="BM255" s="201">
        <v>0</v>
      </c>
      <c r="BN255" s="358">
        <v>0</v>
      </c>
      <c r="BO255" s="358">
        <v>0</v>
      </c>
      <c r="BP255" s="236">
        <v>0</v>
      </c>
      <c r="BQ255" s="359">
        <f t="shared" si="179"/>
        <v>21914.135000000002</v>
      </c>
      <c r="BR255" s="62">
        <f t="shared" si="180"/>
        <v>0</v>
      </c>
      <c r="BS255" s="188">
        <f>(BR255-BQ255)/BQ255*100</f>
        <v>-100</v>
      </c>
      <c r="BT255" s="365">
        <v>6455.8649999999998</v>
      </c>
      <c r="BU255" s="365">
        <v>28370</v>
      </c>
      <c r="BV255" s="357">
        <f>(BU255-BT255)/BT255*100</f>
        <v>339.44537254109252</v>
      </c>
      <c r="BW255" s="63">
        <f t="shared" si="181"/>
        <v>21914.135000000002</v>
      </c>
      <c r="BX255" s="63">
        <f t="shared" si="199"/>
        <v>0</v>
      </c>
      <c r="BY255" s="64">
        <f>(BX255-BW255)/BW255*100</f>
        <v>-100</v>
      </c>
      <c r="BZ255" s="365">
        <v>0</v>
      </c>
      <c r="CA255" s="65">
        <v>0</v>
      </c>
      <c r="CB255" s="65">
        <v>0</v>
      </c>
      <c r="CC255" s="60">
        <f t="shared" si="183"/>
        <v>0</v>
      </c>
      <c r="CD255" s="63"/>
      <c r="CE255" s="63"/>
      <c r="CF255" s="63"/>
      <c r="CG255" s="66"/>
      <c r="CH255" s="63"/>
      <c r="CI255" s="63"/>
      <c r="CJ255" s="63"/>
      <c r="CK255" s="63"/>
      <c r="CL255" s="67">
        <v>0</v>
      </c>
      <c r="CM255" s="365">
        <v>28370</v>
      </c>
      <c r="CN255" s="365">
        <v>0</v>
      </c>
      <c r="CO255" s="357">
        <f>(CN255-CM255)/CM255*100</f>
        <v>-100</v>
      </c>
    </row>
    <row r="256" spans="3:93" ht="15.75" hidden="1" customHeight="1" x14ac:dyDescent="0.25">
      <c r="C256" s="350" t="s">
        <v>711</v>
      </c>
      <c r="F256" s="361">
        <v>102962.868</v>
      </c>
      <c r="G256" s="361">
        <v>23534.63</v>
      </c>
      <c r="H256" s="353">
        <v>16019.05</v>
      </c>
      <c r="I256" s="353">
        <v>0</v>
      </c>
      <c r="J256" s="353">
        <v>0</v>
      </c>
      <c r="K256" s="367">
        <v>0</v>
      </c>
      <c r="L256" s="355">
        <v>0</v>
      </c>
      <c r="M256" s="356">
        <v>0</v>
      </c>
      <c r="N256" s="356">
        <v>0</v>
      </c>
      <c r="O256" s="357">
        <v>0</v>
      </c>
      <c r="P256" s="196">
        <f t="shared" si="170"/>
        <v>0</v>
      </c>
      <c r="Q256" s="196">
        <f t="shared" si="196"/>
        <v>0</v>
      </c>
      <c r="R256" s="201">
        <v>0</v>
      </c>
      <c r="S256" s="358">
        <v>0</v>
      </c>
      <c r="T256" s="358">
        <v>0</v>
      </c>
      <c r="U256" s="236">
        <v>0</v>
      </c>
      <c r="V256" s="359">
        <f t="shared" si="172"/>
        <v>0</v>
      </c>
      <c r="W256" s="62">
        <f t="shared" si="173"/>
        <v>0</v>
      </c>
      <c r="X256" s="188">
        <v>0</v>
      </c>
      <c r="Y256" s="356"/>
      <c r="Z256" s="356"/>
      <c r="AA256" s="357">
        <v>0</v>
      </c>
      <c r="AB256" s="63">
        <f t="shared" si="174"/>
        <v>0</v>
      </c>
      <c r="AC256" s="63">
        <f t="shared" si="197"/>
        <v>0</v>
      </c>
      <c r="AD256" s="64">
        <v>0</v>
      </c>
      <c r="AE256" s="369">
        <v>0</v>
      </c>
      <c r="AF256" s="65">
        <v>0</v>
      </c>
      <c r="AG256" s="65">
        <v>0</v>
      </c>
      <c r="AH256" s="60">
        <f t="shared" si="176"/>
        <v>0</v>
      </c>
      <c r="AI256" s="63"/>
      <c r="AJ256" s="63"/>
      <c r="AK256" s="63"/>
      <c r="AL256" s="66"/>
      <c r="AM256" s="63"/>
      <c r="AN256" s="63"/>
      <c r="AO256" s="63"/>
      <c r="AP256" s="63"/>
      <c r="AQ256" s="67">
        <v>0</v>
      </c>
      <c r="AR256" s="356">
        <v>0</v>
      </c>
      <c r="AS256" s="356">
        <v>0</v>
      </c>
      <c r="AT256" s="357">
        <v>0</v>
      </c>
      <c r="AX256" s="364" t="s">
        <v>711</v>
      </c>
      <c r="BA256" s="352">
        <v>14159.14</v>
      </c>
      <c r="BB256" s="352">
        <v>6939.01</v>
      </c>
      <c r="BC256" s="352">
        <v>1716.25</v>
      </c>
      <c r="BD256" s="352">
        <v>0</v>
      </c>
      <c r="BE256" s="352">
        <v>0</v>
      </c>
      <c r="BF256" s="367">
        <v>0</v>
      </c>
      <c r="BG256" s="355">
        <v>0</v>
      </c>
      <c r="BH256" s="365">
        <v>0</v>
      </c>
      <c r="BI256" s="365">
        <v>0</v>
      </c>
      <c r="BJ256" s="357">
        <v>0</v>
      </c>
      <c r="BK256" s="196">
        <f t="shared" si="177"/>
        <v>0</v>
      </c>
      <c r="BL256" s="196">
        <f t="shared" si="198"/>
        <v>0</v>
      </c>
      <c r="BM256" s="201">
        <v>0</v>
      </c>
      <c r="BN256" s="358">
        <v>0</v>
      </c>
      <c r="BO256" s="358">
        <v>0</v>
      </c>
      <c r="BP256" s="236">
        <v>0</v>
      </c>
      <c r="BQ256" s="359">
        <f t="shared" si="179"/>
        <v>0</v>
      </c>
      <c r="BR256" s="62">
        <f t="shared" si="180"/>
        <v>0</v>
      </c>
      <c r="BS256" s="188">
        <v>0</v>
      </c>
      <c r="BT256" s="365"/>
      <c r="BU256" s="365"/>
      <c r="BV256" s="357">
        <v>0</v>
      </c>
      <c r="BW256" s="63">
        <f t="shared" si="181"/>
        <v>0</v>
      </c>
      <c r="BX256" s="63">
        <f t="shared" si="199"/>
        <v>0</v>
      </c>
      <c r="BY256" s="64">
        <v>0</v>
      </c>
      <c r="BZ256" s="365">
        <v>0</v>
      </c>
      <c r="CA256" s="65">
        <v>0</v>
      </c>
      <c r="CB256" s="65">
        <v>0</v>
      </c>
      <c r="CC256" s="60">
        <f t="shared" si="183"/>
        <v>0</v>
      </c>
      <c r="CD256" s="63"/>
      <c r="CE256" s="63"/>
      <c r="CF256" s="63"/>
      <c r="CG256" s="66"/>
      <c r="CH256" s="63"/>
      <c r="CI256" s="63"/>
      <c r="CJ256" s="63"/>
      <c r="CK256" s="63"/>
      <c r="CL256" s="67">
        <v>0</v>
      </c>
      <c r="CM256" s="365">
        <v>0</v>
      </c>
      <c r="CN256" s="365">
        <v>0</v>
      </c>
      <c r="CO256" s="357">
        <v>0</v>
      </c>
    </row>
    <row r="257" spans="3:93" ht="15.75" hidden="1" customHeight="1" x14ac:dyDescent="0.25">
      <c r="C257" s="350" t="s">
        <v>712</v>
      </c>
      <c r="F257" s="352">
        <v>77033</v>
      </c>
      <c r="G257" s="352">
        <v>43721.42</v>
      </c>
      <c r="H257" s="353">
        <v>153551.34</v>
      </c>
      <c r="I257" s="353">
        <v>0</v>
      </c>
      <c r="J257" s="353">
        <v>32.366999999999997</v>
      </c>
      <c r="K257" s="367">
        <v>100</v>
      </c>
      <c r="L257" s="355">
        <v>0</v>
      </c>
      <c r="M257" s="356">
        <v>0</v>
      </c>
      <c r="N257" s="356">
        <v>0</v>
      </c>
      <c r="O257" s="357">
        <v>0</v>
      </c>
      <c r="P257" s="196">
        <f t="shared" si="170"/>
        <v>0</v>
      </c>
      <c r="Q257" s="196">
        <f t="shared" si="196"/>
        <v>0</v>
      </c>
      <c r="R257" s="201">
        <v>0</v>
      </c>
      <c r="S257" s="358">
        <v>0</v>
      </c>
      <c r="T257" s="358">
        <v>0</v>
      </c>
      <c r="U257" s="236">
        <v>0</v>
      </c>
      <c r="V257" s="359">
        <f t="shared" si="172"/>
        <v>0</v>
      </c>
      <c r="W257" s="62">
        <f t="shared" si="173"/>
        <v>0</v>
      </c>
      <c r="X257" s="188">
        <v>100</v>
      </c>
      <c r="Y257" s="356"/>
      <c r="Z257" s="356"/>
      <c r="AA257" s="357">
        <v>0</v>
      </c>
      <c r="AB257" s="63">
        <f t="shared" si="174"/>
        <v>0</v>
      </c>
      <c r="AC257" s="63">
        <f t="shared" si="197"/>
        <v>0</v>
      </c>
      <c r="AD257" s="64">
        <v>100</v>
      </c>
      <c r="AE257" s="361">
        <v>0</v>
      </c>
      <c r="AF257" s="65">
        <v>0</v>
      </c>
      <c r="AG257" s="65">
        <v>0</v>
      </c>
      <c r="AH257" s="60">
        <f t="shared" si="176"/>
        <v>0</v>
      </c>
      <c r="AI257" s="63"/>
      <c r="AJ257" s="63"/>
      <c r="AK257" s="63"/>
      <c r="AL257" s="66"/>
      <c r="AM257" s="63"/>
      <c r="AN257" s="63"/>
      <c r="AO257" s="63"/>
      <c r="AP257" s="63"/>
      <c r="AQ257" s="67">
        <v>0</v>
      </c>
      <c r="AR257" s="356">
        <v>0</v>
      </c>
      <c r="AS257" s="356">
        <v>0</v>
      </c>
      <c r="AT257" s="357">
        <v>0</v>
      </c>
      <c r="AX257" s="364" t="s">
        <v>712</v>
      </c>
      <c r="BA257" s="352">
        <v>15531</v>
      </c>
      <c r="BB257" s="352">
        <v>8506</v>
      </c>
      <c r="BC257" s="352">
        <v>64902.2</v>
      </c>
      <c r="BD257" s="352">
        <v>0</v>
      </c>
      <c r="BE257" s="352">
        <v>1.2749999999999999</v>
      </c>
      <c r="BF257" s="367">
        <v>100</v>
      </c>
      <c r="BG257" s="355">
        <v>0</v>
      </c>
      <c r="BH257" s="365">
        <v>0</v>
      </c>
      <c r="BI257" s="365">
        <v>0</v>
      </c>
      <c r="BJ257" s="357">
        <v>0</v>
      </c>
      <c r="BK257" s="196">
        <f t="shared" si="177"/>
        <v>0</v>
      </c>
      <c r="BL257" s="196">
        <f t="shared" si="198"/>
        <v>0</v>
      </c>
      <c r="BM257" s="201">
        <v>0</v>
      </c>
      <c r="BN257" s="358">
        <v>0</v>
      </c>
      <c r="BO257" s="358">
        <v>0</v>
      </c>
      <c r="BP257" s="236">
        <v>0</v>
      </c>
      <c r="BQ257" s="359">
        <f t="shared" si="179"/>
        <v>0</v>
      </c>
      <c r="BR257" s="62">
        <f t="shared" si="180"/>
        <v>0</v>
      </c>
      <c r="BS257" s="188">
        <v>100</v>
      </c>
      <c r="BT257" s="365"/>
      <c r="BU257" s="365"/>
      <c r="BV257" s="357">
        <v>0</v>
      </c>
      <c r="BW257" s="63">
        <f t="shared" si="181"/>
        <v>0</v>
      </c>
      <c r="BX257" s="63">
        <f t="shared" si="199"/>
        <v>0</v>
      </c>
      <c r="BY257" s="64">
        <v>100</v>
      </c>
      <c r="BZ257" s="365">
        <v>0</v>
      </c>
      <c r="CA257" s="65">
        <v>0</v>
      </c>
      <c r="CB257" s="65">
        <v>0</v>
      </c>
      <c r="CC257" s="60">
        <f t="shared" si="183"/>
        <v>0</v>
      </c>
      <c r="CD257" s="63"/>
      <c r="CE257" s="63"/>
      <c r="CF257" s="63"/>
      <c r="CG257" s="66"/>
      <c r="CH257" s="63"/>
      <c r="CI257" s="63"/>
      <c r="CJ257" s="63"/>
      <c r="CK257" s="63"/>
      <c r="CL257" s="67">
        <v>0</v>
      </c>
      <c r="CM257" s="365">
        <v>0</v>
      </c>
      <c r="CN257" s="365">
        <v>0</v>
      </c>
      <c r="CO257" s="357">
        <v>0</v>
      </c>
    </row>
    <row r="258" spans="3:93" ht="15.75" hidden="1" customHeight="1" x14ac:dyDescent="0.25">
      <c r="C258" s="350" t="s">
        <v>713</v>
      </c>
      <c r="F258" s="352">
        <v>0</v>
      </c>
      <c r="G258" s="352">
        <v>120</v>
      </c>
      <c r="H258" s="353">
        <v>270</v>
      </c>
      <c r="I258" s="353">
        <v>47432.12</v>
      </c>
      <c r="J258" s="353">
        <v>0</v>
      </c>
      <c r="K258" s="367">
        <f>(J258-I258)/I258*100</f>
        <v>-100</v>
      </c>
      <c r="L258" s="355">
        <v>0</v>
      </c>
      <c r="M258" s="356">
        <v>0</v>
      </c>
      <c r="N258" s="356">
        <v>0</v>
      </c>
      <c r="O258" s="357">
        <v>0</v>
      </c>
      <c r="P258" s="196">
        <f t="shared" si="170"/>
        <v>47432.12</v>
      </c>
      <c r="Q258" s="196">
        <f t="shared" si="196"/>
        <v>0</v>
      </c>
      <c r="R258" s="201">
        <v>0</v>
      </c>
      <c r="S258" s="358">
        <v>0</v>
      </c>
      <c r="T258" s="358">
        <v>0</v>
      </c>
      <c r="U258" s="236">
        <v>0</v>
      </c>
      <c r="V258" s="359">
        <f t="shared" si="172"/>
        <v>-47432.12</v>
      </c>
      <c r="W258" s="62">
        <f t="shared" si="173"/>
        <v>0</v>
      </c>
      <c r="X258" s="188">
        <v>0</v>
      </c>
      <c r="Y258" s="356">
        <v>47432.12</v>
      </c>
      <c r="Z258" s="356"/>
      <c r="AA258" s="357">
        <f>(Z258-Y258)/Y258*100</f>
        <v>-100</v>
      </c>
      <c r="AB258" s="63">
        <f t="shared" si="174"/>
        <v>-47432.12</v>
      </c>
      <c r="AC258" s="63">
        <f t="shared" si="197"/>
        <v>0</v>
      </c>
      <c r="AD258" s="64">
        <v>0</v>
      </c>
      <c r="AE258" s="361">
        <v>0</v>
      </c>
      <c r="AF258" s="65">
        <v>0</v>
      </c>
      <c r="AG258" s="65">
        <v>0</v>
      </c>
      <c r="AH258" s="60">
        <f t="shared" si="176"/>
        <v>0</v>
      </c>
      <c r="AI258" s="63"/>
      <c r="AJ258" s="63"/>
      <c r="AK258" s="63"/>
      <c r="AL258" s="66"/>
      <c r="AM258" s="63"/>
      <c r="AN258" s="63"/>
      <c r="AO258" s="63"/>
      <c r="AP258" s="63"/>
      <c r="AQ258" s="67">
        <v>0</v>
      </c>
      <c r="AR258" s="356">
        <v>0</v>
      </c>
      <c r="AS258" s="356">
        <v>0</v>
      </c>
      <c r="AT258" s="357">
        <v>0</v>
      </c>
      <c r="AX258" s="364" t="s">
        <v>713</v>
      </c>
      <c r="BA258" s="352">
        <v>0</v>
      </c>
      <c r="BB258" s="352">
        <v>1700</v>
      </c>
      <c r="BC258" s="352">
        <v>1.4910000000000001</v>
      </c>
      <c r="BD258" s="352">
        <v>9473</v>
      </c>
      <c r="BE258" s="352">
        <v>0</v>
      </c>
      <c r="BF258" s="367">
        <f>(BE258-BD258)/BD258*100</f>
        <v>-100</v>
      </c>
      <c r="BG258" s="355">
        <v>0</v>
      </c>
      <c r="BH258" s="365">
        <v>0</v>
      </c>
      <c r="BI258" s="365">
        <v>0</v>
      </c>
      <c r="BJ258" s="357">
        <v>0</v>
      </c>
      <c r="BK258" s="196">
        <f t="shared" si="177"/>
        <v>9473</v>
      </c>
      <c r="BL258" s="196">
        <f t="shared" si="198"/>
        <v>0</v>
      </c>
      <c r="BM258" s="201">
        <v>0</v>
      </c>
      <c r="BN258" s="358">
        <v>0</v>
      </c>
      <c r="BO258" s="358">
        <v>0</v>
      </c>
      <c r="BP258" s="236">
        <v>0</v>
      </c>
      <c r="BQ258" s="359">
        <f t="shared" si="179"/>
        <v>-9473</v>
      </c>
      <c r="BR258" s="62">
        <f t="shared" si="180"/>
        <v>0</v>
      </c>
      <c r="BS258" s="188">
        <v>0</v>
      </c>
      <c r="BT258" s="365">
        <v>9473</v>
      </c>
      <c r="BU258" s="365"/>
      <c r="BV258" s="357">
        <f>(BU258-BT258)/BT258*100</f>
        <v>-100</v>
      </c>
      <c r="BW258" s="63">
        <f t="shared" si="181"/>
        <v>-9473</v>
      </c>
      <c r="BX258" s="63">
        <f t="shared" si="199"/>
        <v>0</v>
      </c>
      <c r="BY258" s="64">
        <v>0</v>
      </c>
      <c r="BZ258" s="365">
        <v>0</v>
      </c>
      <c r="CA258" s="65">
        <v>0</v>
      </c>
      <c r="CB258" s="65">
        <v>0</v>
      </c>
      <c r="CC258" s="60">
        <f t="shared" si="183"/>
        <v>0</v>
      </c>
      <c r="CD258" s="63"/>
      <c r="CE258" s="63"/>
      <c r="CF258" s="63"/>
      <c r="CG258" s="66"/>
      <c r="CH258" s="63"/>
      <c r="CI258" s="63"/>
      <c r="CJ258" s="63"/>
      <c r="CK258" s="63"/>
      <c r="CL258" s="67">
        <v>0</v>
      </c>
      <c r="CM258" s="365">
        <v>0</v>
      </c>
      <c r="CN258" s="365">
        <v>0</v>
      </c>
      <c r="CO258" s="357">
        <v>0</v>
      </c>
    </row>
    <row r="259" spans="3:93" ht="15.75" hidden="1" customHeight="1" x14ac:dyDescent="0.25">
      <c r="C259" s="350" t="s">
        <v>714</v>
      </c>
      <c r="F259" s="352">
        <v>0</v>
      </c>
      <c r="G259" s="352">
        <v>0</v>
      </c>
      <c r="H259" s="353">
        <v>0</v>
      </c>
      <c r="I259" s="353">
        <v>0</v>
      </c>
      <c r="J259" s="353">
        <v>96562</v>
      </c>
      <c r="K259" s="367">
        <v>100</v>
      </c>
      <c r="L259" s="355">
        <v>0</v>
      </c>
      <c r="M259" s="356">
        <v>0</v>
      </c>
      <c r="N259" s="356">
        <v>0</v>
      </c>
      <c r="O259" s="357">
        <v>0</v>
      </c>
      <c r="P259" s="196"/>
      <c r="Q259" s="196"/>
      <c r="R259" s="201"/>
      <c r="S259" s="358"/>
      <c r="T259" s="358"/>
      <c r="U259" s="236"/>
      <c r="V259" s="359">
        <f t="shared" si="172"/>
        <v>0</v>
      </c>
      <c r="W259" s="62">
        <f t="shared" si="173"/>
        <v>0</v>
      </c>
      <c r="X259" s="188">
        <v>100</v>
      </c>
      <c r="Y259" s="356"/>
      <c r="Z259" s="356"/>
      <c r="AA259" s="357"/>
      <c r="AB259" s="63">
        <f t="shared" si="174"/>
        <v>0</v>
      </c>
      <c r="AC259" s="63">
        <f t="shared" si="197"/>
        <v>0</v>
      </c>
      <c r="AD259" s="64">
        <v>100</v>
      </c>
      <c r="AE259" s="361">
        <v>0</v>
      </c>
      <c r="AF259" s="65">
        <v>0</v>
      </c>
      <c r="AG259" s="65">
        <v>0</v>
      </c>
      <c r="AH259" s="60">
        <f t="shared" si="176"/>
        <v>0</v>
      </c>
      <c r="AI259" s="63"/>
      <c r="AJ259" s="63"/>
      <c r="AK259" s="63"/>
      <c r="AL259" s="66"/>
      <c r="AM259" s="63"/>
      <c r="AN259" s="63"/>
      <c r="AO259" s="63"/>
      <c r="AP259" s="63"/>
      <c r="AQ259" s="67">
        <v>0</v>
      </c>
      <c r="AR259" s="356">
        <v>0</v>
      </c>
      <c r="AS259" s="356">
        <v>0</v>
      </c>
      <c r="AT259" s="357">
        <v>0</v>
      </c>
      <c r="AX259" s="350" t="s">
        <v>715</v>
      </c>
      <c r="BA259" s="352">
        <v>0</v>
      </c>
      <c r="BB259" s="352">
        <v>0</v>
      </c>
      <c r="BC259" s="352">
        <v>0</v>
      </c>
      <c r="BD259" s="352">
        <v>0</v>
      </c>
      <c r="BE259" s="352">
        <v>500</v>
      </c>
      <c r="BF259" s="367">
        <v>100</v>
      </c>
      <c r="BG259" s="355">
        <v>0</v>
      </c>
      <c r="BH259" s="365">
        <v>0</v>
      </c>
      <c r="BI259" s="365">
        <v>0</v>
      </c>
      <c r="BJ259" s="357">
        <v>0</v>
      </c>
      <c r="BK259" s="196"/>
      <c r="BL259" s="196"/>
      <c r="BM259" s="201"/>
      <c r="BN259" s="358"/>
      <c r="BO259" s="358"/>
      <c r="BP259" s="236"/>
      <c r="BQ259" s="359">
        <f t="shared" si="179"/>
        <v>0</v>
      </c>
      <c r="BR259" s="62">
        <f t="shared" si="180"/>
        <v>0</v>
      </c>
      <c r="BS259" s="188">
        <v>100</v>
      </c>
      <c r="BT259" s="365"/>
      <c r="BU259" s="365"/>
      <c r="BV259" s="357"/>
      <c r="BW259" s="63">
        <f t="shared" si="181"/>
        <v>0</v>
      </c>
      <c r="BX259" s="63">
        <f t="shared" si="199"/>
        <v>0</v>
      </c>
      <c r="BY259" s="64">
        <v>100</v>
      </c>
      <c r="BZ259" s="365">
        <v>0</v>
      </c>
      <c r="CA259" s="65">
        <v>0</v>
      </c>
      <c r="CB259" s="65">
        <v>0</v>
      </c>
      <c r="CC259" s="60">
        <f t="shared" si="183"/>
        <v>0</v>
      </c>
      <c r="CD259" s="63"/>
      <c r="CE259" s="63"/>
      <c r="CF259" s="63"/>
      <c r="CG259" s="66"/>
      <c r="CH259" s="63"/>
      <c r="CI259" s="63"/>
      <c r="CJ259" s="63"/>
      <c r="CK259" s="63"/>
      <c r="CL259" s="67">
        <v>0</v>
      </c>
      <c r="CM259" s="365">
        <v>0</v>
      </c>
      <c r="CN259" s="365">
        <v>0</v>
      </c>
      <c r="CO259" s="357">
        <v>0</v>
      </c>
    </row>
    <row r="260" spans="3:93" ht="15.75" hidden="1" customHeight="1" x14ac:dyDescent="0.25">
      <c r="C260" s="350" t="s">
        <v>716</v>
      </c>
      <c r="F260" s="352">
        <v>41822</v>
      </c>
      <c r="G260" s="352">
        <v>19780</v>
      </c>
      <c r="H260" s="353">
        <v>0</v>
      </c>
      <c r="I260" s="353">
        <v>0</v>
      </c>
      <c r="J260" s="353">
        <v>10200</v>
      </c>
      <c r="K260" s="367">
        <v>100</v>
      </c>
      <c r="L260" s="355">
        <v>0</v>
      </c>
      <c r="M260" s="356">
        <v>10200</v>
      </c>
      <c r="N260" s="356">
        <v>0</v>
      </c>
      <c r="O260" s="357">
        <f>(N260-M260)/M260*100</f>
        <v>-100</v>
      </c>
      <c r="P260" s="196">
        <f>Y260-M260</f>
        <v>-10200</v>
      </c>
      <c r="Q260" s="196">
        <f>SUM(AH260:AJ260)</f>
        <v>0</v>
      </c>
      <c r="R260" s="201">
        <v>0</v>
      </c>
      <c r="S260" s="358">
        <v>0</v>
      </c>
      <c r="T260" s="358">
        <v>0</v>
      </c>
      <c r="U260" s="236">
        <v>0</v>
      </c>
      <c r="V260" s="359">
        <f t="shared" si="172"/>
        <v>10200</v>
      </c>
      <c r="W260" s="62">
        <f t="shared" si="173"/>
        <v>0</v>
      </c>
      <c r="X260" s="188">
        <v>0</v>
      </c>
      <c r="Y260" s="356"/>
      <c r="Z260" s="356">
        <v>10200</v>
      </c>
      <c r="AA260" s="357">
        <v>100</v>
      </c>
      <c r="AB260" s="63">
        <f t="shared" si="174"/>
        <v>10200</v>
      </c>
      <c r="AC260" s="63">
        <f t="shared" si="197"/>
        <v>0</v>
      </c>
      <c r="AD260" s="64">
        <v>0</v>
      </c>
      <c r="AE260" s="361">
        <v>0</v>
      </c>
      <c r="AF260" s="65">
        <v>0</v>
      </c>
      <c r="AG260" s="65">
        <v>0</v>
      </c>
      <c r="AH260" s="60">
        <f t="shared" si="176"/>
        <v>0</v>
      </c>
      <c r="AI260" s="63"/>
      <c r="AJ260" s="63"/>
      <c r="AK260" s="63"/>
      <c r="AL260" s="66"/>
      <c r="AM260" s="63"/>
      <c r="AN260" s="63"/>
      <c r="AO260" s="63"/>
      <c r="AP260" s="63"/>
      <c r="AQ260" s="67">
        <v>0</v>
      </c>
      <c r="AR260" s="356">
        <v>10200</v>
      </c>
      <c r="AS260" s="356">
        <v>0</v>
      </c>
      <c r="AT260" s="357">
        <f>(AS260-AR260)/AR260*100</f>
        <v>-100</v>
      </c>
      <c r="AX260" s="364" t="s">
        <v>716</v>
      </c>
      <c r="BA260" s="352">
        <v>37218</v>
      </c>
      <c r="BB260" s="352">
        <v>18060</v>
      </c>
      <c r="BC260" s="352">
        <v>0</v>
      </c>
      <c r="BD260" s="352">
        <v>0</v>
      </c>
      <c r="BE260" s="352">
        <v>57.48</v>
      </c>
      <c r="BF260" s="367">
        <v>100</v>
      </c>
      <c r="BG260" s="355">
        <v>0</v>
      </c>
      <c r="BH260" s="365">
        <v>57.48</v>
      </c>
      <c r="BI260" s="365">
        <v>0</v>
      </c>
      <c r="BJ260" s="357">
        <f>(BI260-BH260)/BH260*100</f>
        <v>-100</v>
      </c>
      <c r="BK260" s="196">
        <f>BT260-BH260</f>
        <v>-57.48</v>
      </c>
      <c r="BL260" s="196">
        <f>SUM(CC260:CE260)</f>
        <v>0</v>
      </c>
      <c r="BM260" s="201">
        <v>0</v>
      </c>
      <c r="BN260" s="358">
        <v>0</v>
      </c>
      <c r="BO260" s="358">
        <v>0</v>
      </c>
      <c r="BP260" s="236">
        <v>0</v>
      </c>
      <c r="BQ260" s="359">
        <f t="shared" si="179"/>
        <v>57.48</v>
      </c>
      <c r="BR260" s="62">
        <f t="shared" si="180"/>
        <v>0</v>
      </c>
      <c r="BS260" s="188">
        <v>0</v>
      </c>
      <c r="BT260" s="365"/>
      <c r="BU260" s="365">
        <v>57.48</v>
      </c>
      <c r="BV260" s="357">
        <v>100</v>
      </c>
      <c r="BW260" s="63">
        <f t="shared" si="181"/>
        <v>57.48</v>
      </c>
      <c r="BX260" s="63">
        <f t="shared" si="199"/>
        <v>0</v>
      </c>
      <c r="BY260" s="64">
        <v>0</v>
      </c>
      <c r="BZ260" s="365">
        <v>0</v>
      </c>
      <c r="CA260" s="65">
        <v>0</v>
      </c>
      <c r="CB260" s="65">
        <v>0</v>
      </c>
      <c r="CC260" s="60">
        <f t="shared" si="183"/>
        <v>0</v>
      </c>
      <c r="CD260" s="63"/>
      <c r="CE260" s="63"/>
      <c r="CF260" s="63"/>
      <c r="CG260" s="66"/>
      <c r="CH260" s="63"/>
      <c r="CI260" s="63"/>
      <c r="CJ260" s="63"/>
      <c r="CK260" s="63"/>
      <c r="CL260" s="67">
        <v>0</v>
      </c>
      <c r="CM260" s="365">
        <v>57.48</v>
      </c>
      <c r="CN260" s="365">
        <v>0</v>
      </c>
      <c r="CO260" s="357">
        <f>(CN260-CM260)/CM260*100</f>
        <v>-100</v>
      </c>
    </row>
    <row r="261" spans="3:93" ht="15.75" hidden="1" customHeight="1" x14ac:dyDescent="0.25">
      <c r="C261" s="350" t="s">
        <v>717</v>
      </c>
      <c r="F261" s="361">
        <v>11465227.050000001</v>
      </c>
      <c r="G261" s="361">
        <v>3459193.13</v>
      </c>
      <c r="H261" s="353">
        <v>2815949.95</v>
      </c>
      <c r="I261" s="353">
        <v>3436141.78</v>
      </c>
      <c r="J261" s="353">
        <v>704385.38300000003</v>
      </c>
      <c r="K261" s="367">
        <f>(J261-I261)/I261*100</f>
        <v>-79.500689200315833</v>
      </c>
      <c r="L261" s="355">
        <f>LOGEST(F261:J261)*100-100</f>
        <v>-42.800114210717886</v>
      </c>
      <c r="M261" s="356">
        <v>124819.583</v>
      </c>
      <c r="N261" s="356">
        <v>0</v>
      </c>
      <c r="O261" s="357">
        <f>(N261-M261)/M261*100</f>
        <v>-100</v>
      </c>
      <c r="P261" s="196">
        <f>Y261-M261</f>
        <v>2174360.6069999998</v>
      </c>
      <c r="Q261" s="196">
        <f>SUM(AH261:AJ261)</f>
        <v>0</v>
      </c>
      <c r="R261" s="201">
        <f>(Q261-P261)/P261*100</f>
        <v>-100</v>
      </c>
      <c r="S261" s="358">
        <v>325286.91999999993</v>
      </c>
      <c r="T261" s="445">
        <v>234304.07999999996</v>
      </c>
      <c r="U261" s="236">
        <v>-27.970027199372172</v>
      </c>
      <c r="V261" s="359">
        <f t="shared" si="172"/>
        <v>-2499647.5269999998</v>
      </c>
      <c r="W261" s="62">
        <f t="shared" si="173"/>
        <v>0</v>
      </c>
      <c r="X261" s="188">
        <f>(W261-V261)/V261*100</f>
        <v>-100</v>
      </c>
      <c r="Y261" s="356">
        <v>2299180.19</v>
      </c>
      <c r="Z261" s="356">
        <v>349079.00300000003</v>
      </c>
      <c r="AA261" s="357">
        <f>(Z261-Y261)/Y261*100</f>
        <v>-84.817240313818118</v>
      </c>
      <c r="AB261" s="63">
        <f t="shared" si="174"/>
        <v>-2174360.6069999998</v>
      </c>
      <c r="AC261" s="63">
        <f t="shared" si="197"/>
        <v>0</v>
      </c>
      <c r="AD261" s="64">
        <f>(AC261-AB261)/AB261*100</f>
        <v>-100</v>
      </c>
      <c r="AE261" s="369">
        <v>0</v>
      </c>
      <c r="AF261" s="65">
        <v>0</v>
      </c>
      <c r="AG261" s="65">
        <v>0</v>
      </c>
      <c r="AH261" s="60">
        <f t="shared" si="176"/>
        <v>0</v>
      </c>
      <c r="AI261" s="63"/>
      <c r="AJ261" s="63"/>
      <c r="AK261" s="63"/>
      <c r="AL261" s="66"/>
      <c r="AM261" s="63"/>
      <c r="AN261" s="63"/>
      <c r="AO261" s="63"/>
      <c r="AP261" s="63"/>
      <c r="AQ261" s="67">
        <v>0</v>
      </c>
      <c r="AR261" s="356">
        <v>124819.583</v>
      </c>
      <c r="AS261" s="356">
        <v>0</v>
      </c>
      <c r="AT261" s="357">
        <f>(AS261-AR261)/AR261*100</f>
        <v>-100</v>
      </c>
      <c r="AX261" s="364" t="s">
        <v>717</v>
      </c>
      <c r="BA261" s="352">
        <v>15462726</v>
      </c>
      <c r="BB261" s="352">
        <v>5032972.74</v>
      </c>
      <c r="BC261" s="352">
        <v>3362606</v>
      </c>
      <c r="BD261" s="352">
        <v>4199019.82</v>
      </c>
      <c r="BE261" s="352">
        <v>562530.5</v>
      </c>
      <c r="BF261" s="367">
        <f>(BE261-BD261)/BD261*100</f>
        <v>-86.603290193567133</v>
      </c>
      <c r="BG261" s="355">
        <f>LOGEST(BA261:BE261)*100-100</f>
        <v>-49.382075055992424</v>
      </c>
      <c r="BH261" s="365">
        <v>98576.5</v>
      </c>
      <c r="BI261" s="365">
        <v>0</v>
      </c>
      <c r="BJ261" s="357">
        <f>(BI261-BH261)/BH261*100</f>
        <v>-100</v>
      </c>
      <c r="BK261" s="196">
        <f>BT261-BH261</f>
        <v>2764650.22</v>
      </c>
      <c r="BL261" s="196">
        <f>SUM(CC261:CE261)</f>
        <v>0</v>
      </c>
      <c r="BM261" s="201">
        <f>(BL261-BK261)/BK261*100</f>
        <v>-100</v>
      </c>
      <c r="BN261" s="358">
        <v>445427.89999999991</v>
      </c>
      <c r="BO261" s="445">
        <v>193337</v>
      </c>
      <c r="BP261" s="236">
        <v>-56.595220012037849</v>
      </c>
      <c r="BQ261" s="359">
        <f t="shared" si="179"/>
        <v>-3210078.12</v>
      </c>
      <c r="BR261" s="62">
        <f t="shared" si="180"/>
        <v>0</v>
      </c>
      <c r="BS261" s="188">
        <f>(BR261-BQ261)/BQ261*100</f>
        <v>-100</v>
      </c>
      <c r="BT261" s="365">
        <v>2863226.72</v>
      </c>
      <c r="BU261" s="365">
        <v>273888</v>
      </c>
      <c r="BV261" s="357">
        <f>(BU261-BT261)/BT261*100</f>
        <v>-90.43428876634681</v>
      </c>
      <c r="BW261" s="63">
        <f t="shared" si="181"/>
        <v>-2764650.22</v>
      </c>
      <c r="BX261" s="63">
        <f t="shared" si="199"/>
        <v>0</v>
      </c>
      <c r="BY261" s="64">
        <f>(BX261-BW261)/BW261*100</f>
        <v>-100</v>
      </c>
      <c r="BZ261" s="365">
        <v>0</v>
      </c>
      <c r="CA261" s="65">
        <v>0</v>
      </c>
      <c r="CB261" s="65">
        <v>0</v>
      </c>
      <c r="CC261" s="60">
        <f t="shared" si="183"/>
        <v>0</v>
      </c>
      <c r="CD261" s="63"/>
      <c r="CE261" s="63"/>
      <c r="CF261" s="63"/>
      <c r="CG261" s="66"/>
      <c r="CH261" s="63"/>
      <c r="CI261" s="63"/>
      <c r="CJ261" s="63"/>
      <c r="CK261" s="63"/>
      <c r="CL261" s="67">
        <v>0</v>
      </c>
      <c r="CM261" s="365">
        <v>98576.5</v>
      </c>
      <c r="CN261" s="365">
        <v>0</v>
      </c>
      <c r="CO261" s="357">
        <f>(CN261-CM261)/CM261*100</f>
        <v>-100</v>
      </c>
    </row>
    <row r="262" spans="3:93" ht="15.75" hidden="1" customHeight="1" x14ac:dyDescent="0.25">
      <c r="C262" s="350" t="s">
        <v>718</v>
      </c>
      <c r="F262" s="352">
        <v>0</v>
      </c>
      <c r="G262" s="352">
        <v>47979.07</v>
      </c>
      <c r="H262" s="353">
        <v>0</v>
      </c>
      <c r="I262" s="353">
        <v>0</v>
      </c>
      <c r="J262" s="353">
        <v>8220.5</v>
      </c>
      <c r="K262" s="367">
        <v>100</v>
      </c>
      <c r="L262" s="355">
        <v>0</v>
      </c>
      <c r="M262" s="356">
        <v>0</v>
      </c>
      <c r="N262" s="356">
        <v>0</v>
      </c>
      <c r="O262" s="357">
        <v>0</v>
      </c>
      <c r="P262" s="196">
        <f>Y262-M262</f>
        <v>0</v>
      </c>
      <c r="Q262" s="196">
        <f>SUM(AH262:AJ262)</f>
        <v>0</v>
      </c>
      <c r="R262" s="201">
        <v>0</v>
      </c>
      <c r="S262" s="358">
        <v>0</v>
      </c>
      <c r="T262" s="358">
        <v>8220.5</v>
      </c>
      <c r="U262" s="236">
        <v>100</v>
      </c>
      <c r="V262" s="359">
        <f t="shared" si="172"/>
        <v>0</v>
      </c>
      <c r="W262" s="62">
        <f t="shared" si="173"/>
        <v>0</v>
      </c>
      <c r="X262" s="188">
        <v>0</v>
      </c>
      <c r="Y262" s="356"/>
      <c r="Z262" s="356"/>
      <c r="AA262" s="357">
        <v>0</v>
      </c>
      <c r="AB262" s="63">
        <f t="shared" si="174"/>
        <v>0</v>
      </c>
      <c r="AC262" s="63">
        <f t="shared" si="197"/>
        <v>0</v>
      </c>
      <c r="AD262" s="64">
        <v>100</v>
      </c>
      <c r="AE262" s="361">
        <v>0</v>
      </c>
      <c r="AF262" s="65">
        <v>0</v>
      </c>
      <c r="AG262" s="65">
        <v>0</v>
      </c>
      <c r="AH262" s="60">
        <f t="shared" si="176"/>
        <v>0</v>
      </c>
      <c r="AI262" s="63"/>
      <c r="AJ262" s="63"/>
      <c r="AK262" s="63"/>
      <c r="AL262" s="66"/>
      <c r="AM262" s="63"/>
      <c r="AN262" s="63"/>
      <c r="AO262" s="63"/>
      <c r="AP262" s="63"/>
      <c r="AQ262" s="67">
        <v>0</v>
      </c>
      <c r="AR262" s="356">
        <v>0</v>
      </c>
      <c r="AS262" s="356">
        <v>0</v>
      </c>
      <c r="AT262" s="357">
        <v>0</v>
      </c>
      <c r="AX262" s="364" t="s">
        <v>718</v>
      </c>
      <c r="BA262" s="352">
        <v>0</v>
      </c>
      <c r="BB262" s="352">
        <v>10498</v>
      </c>
      <c r="BC262" s="352">
        <v>0</v>
      </c>
      <c r="BD262" s="352">
        <v>0</v>
      </c>
      <c r="BE262" s="352">
        <v>10000</v>
      </c>
      <c r="BF262" s="367">
        <v>100</v>
      </c>
      <c r="BG262" s="355">
        <v>0</v>
      </c>
      <c r="BH262" s="365">
        <v>0</v>
      </c>
      <c r="BI262" s="365">
        <v>0</v>
      </c>
      <c r="BJ262" s="357">
        <v>0</v>
      </c>
      <c r="BK262" s="196">
        <f>BT262-BH262</f>
        <v>0</v>
      </c>
      <c r="BL262" s="196">
        <f>SUM(CC262:CE262)</f>
        <v>0</v>
      </c>
      <c r="BM262" s="201">
        <v>0</v>
      </c>
      <c r="BN262" s="358">
        <v>0</v>
      </c>
      <c r="BO262" s="358">
        <v>10000</v>
      </c>
      <c r="BP262" s="236">
        <v>100</v>
      </c>
      <c r="BQ262" s="359">
        <f t="shared" si="179"/>
        <v>0</v>
      </c>
      <c r="BR262" s="62">
        <f t="shared" si="180"/>
        <v>0</v>
      </c>
      <c r="BS262" s="188">
        <v>0</v>
      </c>
      <c r="BT262" s="365"/>
      <c r="BU262" s="365"/>
      <c r="BV262" s="357">
        <v>0</v>
      </c>
      <c r="BW262" s="63">
        <f t="shared" si="181"/>
        <v>0</v>
      </c>
      <c r="BX262" s="63">
        <f t="shared" si="199"/>
        <v>0</v>
      </c>
      <c r="BY262" s="64">
        <v>100</v>
      </c>
      <c r="BZ262" s="365">
        <v>0</v>
      </c>
      <c r="CA262" s="65">
        <v>0</v>
      </c>
      <c r="CB262" s="65">
        <v>0</v>
      </c>
      <c r="CC262" s="60">
        <f t="shared" si="183"/>
        <v>0</v>
      </c>
      <c r="CD262" s="63"/>
      <c r="CE262" s="63"/>
      <c r="CF262" s="63"/>
      <c r="CG262" s="66"/>
      <c r="CH262" s="63"/>
      <c r="CI262" s="63"/>
      <c r="CJ262" s="63"/>
      <c r="CK262" s="63"/>
      <c r="CL262" s="67">
        <v>0</v>
      </c>
      <c r="CM262" s="365">
        <v>0</v>
      </c>
      <c r="CN262" s="365">
        <v>0</v>
      </c>
      <c r="CO262" s="357">
        <v>0</v>
      </c>
    </row>
    <row r="263" spans="3:93" ht="15.75" hidden="1" customHeight="1" x14ac:dyDescent="0.25">
      <c r="C263" s="350" t="s">
        <v>719</v>
      </c>
      <c r="F263" s="352">
        <v>55</v>
      </c>
      <c r="G263" s="352">
        <v>0</v>
      </c>
      <c r="H263" s="353">
        <v>0</v>
      </c>
      <c r="I263" s="353">
        <v>0</v>
      </c>
      <c r="J263" s="353">
        <v>0</v>
      </c>
      <c r="K263" s="367">
        <v>0</v>
      </c>
      <c r="L263" s="355">
        <v>0</v>
      </c>
      <c r="M263" s="356">
        <v>0</v>
      </c>
      <c r="N263" s="356">
        <v>0</v>
      </c>
      <c r="O263" s="357">
        <v>0</v>
      </c>
      <c r="P263" s="196">
        <f>Y263-M263</f>
        <v>0</v>
      </c>
      <c r="Q263" s="196">
        <f>SUM(AH263:AJ263)</f>
        <v>0</v>
      </c>
      <c r="R263" s="201">
        <v>0</v>
      </c>
      <c r="S263" s="358">
        <v>0</v>
      </c>
      <c r="T263" s="358">
        <v>0</v>
      </c>
      <c r="U263" s="236">
        <v>0</v>
      </c>
      <c r="V263" s="359">
        <f t="shared" si="172"/>
        <v>0</v>
      </c>
      <c r="W263" s="62">
        <f t="shared" si="173"/>
        <v>0</v>
      </c>
      <c r="X263" s="188">
        <v>0</v>
      </c>
      <c r="Y263" s="356"/>
      <c r="Z263" s="356"/>
      <c r="AA263" s="357">
        <v>0</v>
      </c>
      <c r="AB263" s="63">
        <f t="shared" si="174"/>
        <v>0</v>
      </c>
      <c r="AC263" s="63">
        <f t="shared" si="197"/>
        <v>0</v>
      </c>
      <c r="AD263" s="64">
        <v>0</v>
      </c>
      <c r="AE263" s="361">
        <v>0</v>
      </c>
      <c r="AF263" s="65">
        <v>0</v>
      </c>
      <c r="AG263" s="65">
        <v>0</v>
      </c>
      <c r="AH263" s="60">
        <f t="shared" si="176"/>
        <v>0</v>
      </c>
      <c r="AI263" s="63"/>
      <c r="AJ263" s="63"/>
      <c r="AK263" s="63"/>
      <c r="AL263" s="66"/>
      <c r="AM263" s="63"/>
      <c r="AN263" s="63"/>
      <c r="AO263" s="63"/>
      <c r="AP263" s="63"/>
      <c r="AQ263" s="67">
        <v>0</v>
      </c>
      <c r="AR263" s="356">
        <v>0</v>
      </c>
      <c r="AS263" s="356">
        <v>0</v>
      </c>
      <c r="AT263" s="357">
        <v>0</v>
      </c>
      <c r="AX263" s="364" t="s">
        <v>719</v>
      </c>
      <c r="BA263" s="352">
        <v>1</v>
      </c>
      <c r="BB263" s="352">
        <v>0</v>
      </c>
      <c r="BC263" s="352">
        <v>0</v>
      </c>
      <c r="BD263" s="352">
        <v>0</v>
      </c>
      <c r="BE263" s="352">
        <v>0</v>
      </c>
      <c r="BF263" s="367">
        <v>0</v>
      </c>
      <c r="BG263" s="355">
        <v>0</v>
      </c>
      <c r="BH263" s="365">
        <v>0</v>
      </c>
      <c r="BI263" s="365">
        <v>0</v>
      </c>
      <c r="BJ263" s="357">
        <v>0</v>
      </c>
      <c r="BK263" s="196">
        <f>BT263-BH263</f>
        <v>0</v>
      </c>
      <c r="BL263" s="196">
        <f>SUM(CC263:CE263)</f>
        <v>0</v>
      </c>
      <c r="BM263" s="201">
        <v>0</v>
      </c>
      <c r="BN263" s="358">
        <v>0</v>
      </c>
      <c r="BO263" s="358">
        <v>0</v>
      </c>
      <c r="BP263" s="236">
        <v>0</v>
      </c>
      <c r="BQ263" s="359">
        <f t="shared" si="179"/>
        <v>0</v>
      </c>
      <c r="BR263" s="62">
        <f t="shared" si="180"/>
        <v>0</v>
      </c>
      <c r="BS263" s="188">
        <v>0</v>
      </c>
      <c r="BT263" s="365"/>
      <c r="BU263" s="365"/>
      <c r="BV263" s="357">
        <v>0</v>
      </c>
      <c r="BW263" s="63">
        <f t="shared" si="181"/>
        <v>0</v>
      </c>
      <c r="BX263" s="63">
        <f t="shared" si="199"/>
        <v>0</v>
      </c>
      <c r="BY263" s="64">
        <v>0</v>
      </c>
      <c r="BZ263" s="365">
        <v>0</v>
      </c>
      <c r="CA263" s="65">
        <v>0</v>
      </c>
      <c r="CB263" s="65">
        <v>0</v>
      </c>
      <c r="CC263" s="60">
        <f t="shared" si="183"/>
        <v>0</v>
      </c>
      <c r="CD263" s="63"/>
      <c r="CE263" s="63"/>
      <c r="CF263" s="63"/>
      <c r="CG263" s="66"/>
      <c r="CH263" s="63"/>
      <c r="CI263" s="63"/>
      <c r="CJ263" s="63"/>
      <c r="CK263" s="63"/>
      <c r="CL263" s="67">
        <v>0</v>
      </c>
      <c r="CM263" s="365">
        <v>0</v>
      </c>
      <c r="CN263" s="365">
        <v>0</v>
      </c>
      <c r="CO263" s="357">
        <v>0</v>
      </c>
    </row>
    <row r="264" spans="3:93" ht="15.75" hidden="1" customHeight="1" x14ac:dyDescent="0.25">
      <c r="C264" s="350" t="s">
        <v>720</v>
      </c>
      <c r="F264" s="352">
        <v>61240</v>
      </c>
      <c r="G264" s="352">
        <v>133910</v>
      </c>
      <c r="H264" s="353">
        <v>535.86</v>
      </c>
      <c r="I264" s="353">
        <v>0</v>
      </c>
      <c r="J264" s="353">
        <v>0</v>
      </c>
      <c r="K264" s="367">
        <v>0</v>
      </c>
      <c r="L264" s="355">
        <v>0</v>
      </c>
      <c r="M264" s="356">
        <v>0</v>
      </c>
      <c r="N264" s="356">
        <v>0</v>
      </c>
      <c r="O264" s="357">
        <v>0</v>
      </c>
      <c r="P264" s="196">
        <f>Y264-M264</f>
        <v>0</v>
      </c>
      <c r="Q264" s="196">
        <f>SUM(AH264:AJ264)</f>
        <v>0</v>
      </c>
      <c r="R264" s="201">
        <v>0</v>
      </c>
      <c r="S264" s="358">
        <v>0</v>
      </c>
      <c r="T264" s="358">
        <v>0</v>
      </c>
      <c r="U264" s="236">
        <v>0</v>
      </c>
      <c r="V264" s="359">
        <f t="shared" si="172"/>
        <v>0</v>
      </c>
      <c r="W264" s="62">
        <f t="shared" si="173"/>
        <v>0</v>
      </c>
      <c r="X264" s="188">
        <v>0</v>
      </c>
      <c r="Y264" s="356"/>
      <c r="Z264" s="356"/>
      <c r="AA264" s="357">
        <v>0</v>
      </c>
      <c r="AB264" s="63">
        <f t="shared" si="174"/>
        <v>0</v>
      </c>
      <c r="AC264" s="63">
        <f t="shared" si="197"/>
        <v>0</v>
      </c>
      <c r="AD264" s="64">
        <v>0</v>
      </c>
      <c r="AE264" s="361">
        <v>0</v>
      </c>
      <c r="AF264" s="65">
        <v>0</v>
      </c>
      <c r="AG264" s="65">
        <v>0</v>
      </c>
      <c r="AH264" s="60">
        <f t="shared" si="176"/>
        <v>0</v>
      </c>
      <c r="AI264" s="63"/>
      <c r="AJ264" s="63"/>
      <c r="AK264" s="63"/>
      <c r="AL264" s="66"/>
      <c r="AM264" s="63"/>
      <c r="AN264" s="63"/>
      <c r="AO264" s="63"/>
      <c r="AP264" s="63"/>
      <c r="AQ264" s="67">
        <v>0</v>
      </c>
      <c r="AR264" s="356">
        <v>0</v>
      </c>
      <c r="AS264" s="356">
        <v>0</v>
      </c>
      <c r="AT264" s="357">
        <v>0</v>
      </c>
      <c r="AX264" s="364" t="s">
        <v>720</v>
      </c>
      <c r="BA264" s="352">
        <v>3803</v>
      </c>
      <c r="BB264" s="352">
        <v>5252</v>
      </c>
      <c r="BC264" s="352">
        <v>204</v>
      </c>
      <c r="BD264" s="352">
        <v>0</v>
      </c>
      <c r="BE264" s="352">
        <v>0</v>
      </c>
      <c r="BF264" s="367">
        <v>0</v>
      </c>
      <c r="BG264" s="355">
        <v>0</v>
      </c>
      <c r="BH264" s="365">
        <v>0</v>
      </c>
      <c r="BI264" s="365">
        <v>0</v>
      </c>
      <c r="BJ264" s="357">
        <v>0</v>
      </c>
      <c r="BK264" s="196">
        <f>BT264-BH264</f>
        <v>0</v>
      </c>
      <c r="BL264" s="196">
        <f>SUM(CC264:CE264)</f>
        <v>0</v>
      </c>
      <c r="BM264" s="201">
        <v>0</v>
      </c>
      <c r="BN264" s="358">
        <v>0</v>
      </c>
      <c r="BO264" s="358">
        <v>0</v>
      </c>
      <c r="BP264" s="236">
        <v>0</v>
      </c>
      <c r="BQ264" s="359">
        <f t="shared" si="179"/>
        <v>0</v>
      </c>
      <c r="BR264" s="62">
        <f t="shared" si="180"/>
        <v>0</v>
      </c>
      <c r="BS264" s="188">
        <v>0</v>
      </c>
      <c r="BT264" s="365"/>
      <c r="BU264" s="365"/>
      <c r="BV264" s="357">
        <v>0</v>
      </c>
      <c r="BW264" s="63">
        <f t="shared" si="181"/>
        <v>0</v>
      </c>
      <c r="BX264" s="63">
        <f t="shared" si="199"/>
        <v>0</v>
      </c>
      <c r="BY264" s="64">
        <v>0</v>
      </c>
      <c r="BZ264" s="365">
        <v>0</v>
      </c>
      <c r="CA264" s="65">
        <v>0</v>
      </c>
      <c r="CB264" s="65">
        <v>0</v>
      </c>
      <c r="CC264" s="60">
        <f t="shared" si="183"/>
        <v>0</v>
      </c>
      <c r="CD264" s="63"/>
      <c r="CE264" s="63"/>
      <c r="CF264" s="63"/>
      <c r="CG264" s="66"/>
      <c r="CH264" s="63"/>
      <c r="CI264" s="63"/>
      <c r="CJ264" s="63"/>
      <c r="CK264" s="63"/>
      <c r="CL264" s="67">
        <v>0</v>
      </c>
      <c r="CM264" s="365">
        <v>0</v>
      </c>
      <c r="CN264" s="365">
        <v>0</v>
      </c>
      <c r="CO264" s="357">
        <v>0</v>
      </c>
    </row>
    <row r="265" spans="3:93" ht="15.75" hidden="1" customHeight="1" x14ac:dyDescent="0.25">
      <c r="C265" s="350" t="s">
        <v>721</v>
      </c>
      <c r="F265" s="361">
        <v>0</v>
      </c>
      <c r="G265" s="361">
        <v>0</v>
      </c>
      <c r="H265" s="353">
        <v>0</v>
      </c>
      <c r="I265" s="353">
        <v>0</v>
      </c>
      <c r="J265" s="353">
        <v>78.099999999999994</v>
      </c>
      <c r="K265" s="367">
        <v>100</v>
      </c>
      <c r="L265" s="355">
        <v>0</v>
      </c>
      <c r="M265" s="356">
        <v>0</v>
      </c>
      <c r="N265" s="356">
        <v>0</v>
      </c>
      <c r="O265" s="357">
        <v>0</v>
      </c>
      <c r="P265" s="196"/>
      <c r="Q265" s="196"/>
      <c r="R265" s="201"/>
      <c r="S265" s="358">
        <v>0</v>
      </c>
      <c r="T265" s="358"/>
      <c r="U265" s="236">
        <v>0</v>
      </c>
      <c r="V265" s="359">
        <f t="shared" si="172"/>
        <v>0</v>
      </c>
      <c r="W265" s="62">
        <f t="shared" si="173"/>
        <v>0</v>
      </c>
      <c r="X265" s="188">
        <v>0</v>
      </c>
      <c r="Y265" s="356"/>
      <c r="Z265" s="356"/>
      <c r="AA265" s="357">
        <v>0</v>
      </c>
      <c r="AB265" s="63">
        <f t="shared" si="174"/>
        <v>0</v>
      </c>
      <c r="AC265" s="63">
        <f t="shared" si="197"/>
        <v>0</v>
      </c>
      <c r="AD265" s="64">
        <v>100</v>
      </c>
      <c r="AE265" s="369">
        <v>0</v>
      </c>
      <c r="AF265" s="65">
        <v>0</v>
      </c>
      <c r="AG265" s="65">
        <v>0</v>
      </c>
      <c r="AH265" s="60">
        <f t="shared" si="176"/>
        <v>0</v>
      </c>
      <c r="AI265" s="63"/>
      <c r="AJ265" s="63"/>
      <c r="AK265" s="63"/>
      <c r="AL265" s="66"/>
      <c r="AM265" s="63"/>
      <c r="AN265" s="63"/>
      <c r="AO265" s="63"/>
      <c r="AP265" s="63"/>
      <c r="AQ265" s="67">
        <v>0</v>
      </c>
      <c r="AR265" s="356">
        <v>0</v>
      </c>
      <c r="AS265" s="356">
        <v>0</v>
      </c>
      <c r="AT265" s="357">
        <v>0</v>
      </c>
      <c r="AX265" s="350" t="s">
        <v>721</v>
      </c>
      <c r="BA265" s="352">
        <v>0</v>
      </c>
      <c r="BB265" s="352">
        <v>0</v>
      </c>
      <c r="BC265" s="352">
        <v>0</v>
      </c>
      <c r="BD265" s="352">
        <v>0</v>
      </c>
      <c r="BE265" s="352">
        <v>0.77500000000000002</v>
      </c>
      <c r="BF265" s="367">
        <v>100</v>
      </c>
      <c r="BG265" s="355">
        <v>0</v>
      </c>
      <c r="BH265" s="365">
        <v>0</v>
      </c>
      <c r="BI265" s="365">
        <v>0</v>
      </c>
      <c r="BJ265" s="357">
        <v>0</v>
      </c>
      <c r="BK265" s="196"/>
      <c r="BL265" s="196"/>
      <c r="BM265" s="201"/>
      <c r="BN265" s="358">
        <v>0</v>
      </c>
      <c r="BO265" s="358"/>
      <c r="BP265" s="236">
        <v>0</v>
      </c>
      <c r="BQ265" s="359">
        <f t="shared" si="179"/>
        <v>0</v>
      </c>
      <c r="BR265" s="62">
        <f t="shared" si="180"/>
        <v>0</v>
      </c>
      <c r="BS265" s="188">
        <v>0</v>
      </c>
      <c r="BT265" s="365"/>
      <c r="BU265" s="365"/>
      <c r="BV265" s="357">
        <v>0</v>
      </c>
      <c r="BW265" s="63">
        <f t="shared" si="181"/>
        <v>0</v>
      </c>
      <c r="BX265" s="63">
        <f t="shared" si="199"/>
        <v>0</v>
      </c>
      <c r="BY265" s="64">
        <v>100</v>
      </c>
      <c r="BZ265" s="365">
        <v>0</v>
      </c>
      <c r="CA265" s="65">
        <v>0</v>
      </c>
      <c r="CB265" s="65">
        <v>0</v>
      </c>
      <c r="CC265" s="60">
        <f t="shared" si="183"/>
        <v>0</v>
      </c>
      <c r="CD265" s="63"/>
      <c r="CE265" s="63"/>
      <c r="CF265" s="63"/>
      <c r="CG265" s="66"/>
      <c r="CH265" s="63"/>
      <c r="CI265" s="63"/>
      <c r="CJ265" s="63"/>
      <c r="CK265" s="63"/>
      <c r="CL265" s="67">
        <v>0</v>
      </c>
      <c r="CM265" s="365">
        <v>0</v>
      </c>
      <c r="CN265" s="365">
        <v>0</v>
      </c>
      <c r="CO265" s="357">
        <v>0</v>
      </c>
    </row>
    <row r="266" spans="3:93" ht="15.75" hidden="1" customHeight="1" x14ac:dyDescent="0.25">
      <c r="C266" s="350" t="s">
        <v>722</v>
      </c>
      <c r="F266" s="352">
        <v>0</v>
      </c>
      <c r="G266" s="352">
        <v>122818.21</v>
      </c>
      <c r="H266" s="353">
        <v>0</v>
      </c>
      <c r="I266" s="353">
        <v>24944</v>
      </c>
      <c r="J266" s="353">
        <v>0</v>
      </c>
      <c r="K266" s="367">
        <f>(J266-I266)/I266*100</f>
        <v>-100</v>
      </c>
      <c r="L266" s="355">
        <v>0</v>
      </c>
      <c r="M266" s="356">
        <v>0</v>
      </c>
      <c r="N266" s="356">
        <v>0</v>
      </c>
      <c r="O266" s="357">
        <v>0</v>
      </c>
      <c r="P266" s="196">
        <f>Y266-M266</f>
        <v>0</v>
      </c>
      <c r="Q266" s="196">
        <f>SUM(AH266:AJ266)</f>
        <v>0</v>
      </c>
      <c r="R266" s="201">
        <v>0</v>
      </c>
      <c r="S266" s="358">
        <v>0</v>
      </c>
      <c r="T266" s="358">
        <v>0</v>
      </c>
      <c r="U266" s="236">
        <v>0</v>
      </c>
      <c r="V266" s="359">
        <f t="shared" si="172"/>
        <v>0</v>
      </c>
      <c r="W266" s="62">
        <f t="shared" si="173"/>
        <v>0</v>
      </c>
      <c r="X266" s="188" t="e">
        <f>(W266-V266)/V266*100</f>
        <v>#DIV/0!</v>
      </c>
      <c r="Y266" s="356"/>
      <c r="Z266" s="356"/>
      <c r="AA266" s="357">
        <v>0</v>
      </c>
      <c r="AB266" s="63">
        <f t="shared" si="174"/>
        <v>0</v>
      </c>
      <c r="AC266" s="63">
        <f t="shared" si="197"/>
        <v>0</v>
      </c>
      <c r="AD266" s="64" t="e">
        <f>(AC266-AB266)/AB266*100</f>
        <v>#DIV/0!</v>
      </c>
      <c r="AE266" s="361">
        <v>0</v>
      </c>
      <c r="AF266" s="65">
        <v>0</v>
      </c>
      <c r="AG266" s="65">
        <v>0</v>
      </c>
      <c r="AH266" s="60">
        <f t="shared" si="176"/>
        <v>0</v>
      </c>
      <c r="AI266" s="63"/>
      <c r="AJ266" s="63"/>
      <c r="AK266" s="63"/>
      <c r="AL266" s="66"/>
      <c r="AM266" s="63"/>
      <c r="AN266" s="63"/>
      <c r="AO266" s="63"/>
      <c r="AP266" s="63"/>
      <c r="AQ266" s="67">
        <v>0</v>
      </c>
      <c r="AR266" s="356">
        <v>0</v>
      </c>
      <c r="AS266" s="356">
        <v>0</v>
      </c>
      <c r="AT266" s="357">
        <v>0</v>
      </c>
      <c r="AX266" s="364" t="s">
        <v>722</v>
      </c>
      <c r="BA266" s="352">
        <v>0</v>
      </c>
      <c r="BB266" s="352">
        <v>50828.7</v>
      </c>
      <c r="BC266" s="352">
        <v>0</v>
      </c>
      <c r="BD266" s="352">
        <v>26340</v>
      </c>
      <c r="BE266" s="352">
        <v>0</v>
      </c>
      <c r="BF266" s="367">
        <f>(BE266-BD266)/BD266*100</f>
        <v>-100</v>
      </c>
      <c r="BG266" s="355">
        <v>0</v>
      </c>
      <c r="BH266" s="365">
        <v>0</v>
      </c>
      <c r="BI266" s="365">
        <v>0</v>
      </c>
      <c r="BJ266" s="357">
        <v>0</v>
      </c>
      <c r="BK266" s="196">
        <f>BT266-BH266</f>
        <v>0</v>
      </c>
      <c r="BL266" s="196">
        <f>SUM(CC266:CE266)</f>
        <v>0</v>
      </c>
      <c r="BM266" s="201">
        <v>0</v>
      </c>
      <c r="BN266" s="358">
        <v>0</v>
      </c>
      <c r="BO266" s="358">
        <v>0</v>
      </c>
      <c r="BP266" s="236">
        <v>0</v>
      </c>
      <c r="BQ266" s="359">
        <f t="shared" si="179"/>
        <v>0</v>
      </c>
      <c r="BR266" s="62">
        <f t="shared" si="180"/>
        <v>0</v>
      </c>
      <c r="BS266" s="188" t="e">
        <f>(BR266-BQ266)/BQ266*100</f>
        <v>#DIV/0!</v>
      </c>
      <c r="BT266" s="365"/>
      <c r="BU266" s="365"/>
      <c r="BV266" s="357">
        <v>0</v>
      </c>
      <c r="BW266" s="63">
        <f t="shared" si="181"/>
        <v>0</v>
      </c>
      <c r="BX266" s="63">
        <f t="shared" si="199"/>
        <v>0</v>
      </c>
      <c r="BY266" s="64" t="e">
        <f>(BX266-BW266)/BW266*100</f>
        <v>#DIV/0!</v>
      </c>
      <c r="BZ266" s="365">
        <v>0</v>
      </c>
      <c r="CA266" s="65">
        <v>0</v>
      </c>
      <c r="CB266" s="65">
        <v>0</v>
      </c>
      <c r="CC266" s="60">
        <f t="shared" si="183"/>
        <v>0</v>
      </c>
      <c r="CD266" s="63"/>
      <c r="CE266" s="63"/>
      <c r="CF266" s="63"/>
      <c r="CG266" s="66"/>
      <c r="CH266" s="63"/>
      <c r="CI266" s="63"/>
      <c r="CJ266" s="63"/>
      <c r="CK266" s="63"/>
      <c r="CL266" s="67">
        <v>0</v>
      </c>
      <c r="CM266" s="365">
        <v>0</v>
      </c>
      <c r="CN266" s="365">
        <v>0</v>
      </c>
      <c r="CO266" s="357">
        <v>0</v>
      </c>
    </row>
    <row r="267" spans="3:93" ht="15.75" hidden="1" customHeight="1" x14ac:dyDescent="0.25">
      <c r="C267" s="350" t="s">
        <v>723</v>
      </c>
      <c r="F267" s="352">
        <v>0</v>
      </c>
      <c r="G267" s="352">
        <v>0</v>
      </c>
      <c r="H267" s="353">
        <v>0</v>
      </c>
      <c r="I267" s="353">
        <v>0</v>
      </c>
      <c r="J267" s="353">
        <v>0</v>
      </c>
      <c r="K267" s="367">
        <v>0</v>
      </c>
      <c r="L267" s="355">
        <v>0</v>
      </c>
      <c r="M267" s="356">
        <v>0</v>
      </c>
      <c r="N267" s="356">
        <v>0</v>
      </c>
      <c r="O267" s="357">
        <v>0</v>
      </c>
      <c r="P267" s="196">
        <f>Y267-M267</f>
        <v>0</v>
      </c>
      <c r="Q267" s="196">
        <f>SUM(AH267:AJ267)</f>
        <v>0</v>
      </c>
      <c r="R267" s="201">
        <v>0</v>
      </c>
      <c r="S267" s="358">
        <v>0</v>
      </c>
      <c r="T267" s="358">
        <v>0</v>
      </c>
      <c r="U267" s="236">
        <v>0</v>
      </c>
      <c r="V267" s="359">
        <f t="shared" si="172"/>
        <v>0</v>
      </c>
      <c r="W267" s="62">
        <f t="shared" si="173"/>
        <v>0</v>
      </c>
      <c r="X267" s="188">
        <v>0</v>
      </c>
      <c r="Y267" s="356"/>
      <c r="Z267" s="356"/>
      <c r="AA267" s="357">
        <v>0</v>
      </c>
      <c r="AB267" s="63">
        <f t="shared" si="174"/>
        <v>0</v>
      </c>
      <c r="AC267" s="63">
        <f t="shared" si="197"/>
        <v>0</v>
      </c>
      <c r="AD267" s="64">
        <v>0</v>
      </c>
      <c r="AE267" s="361">
        <v>0</v>
      </c>
      <c r="AF267" s="65">
        <v>0</v>
      </c>
      <c r="AG267" s="65">
        <v>0</v>
      </c>
      <c r="AH267" s="60">
        <f t="shared" si="176"/>
        <v>0</v>
      </c>
      <c r="AI267" s="63"/>
      <c r="AJ267" s="63"/>
      <c r="AK267" s="63"/>
      <c r="AL267" s="66"/>
      <c r="AM267" s="63"/>
      <c r="AN267" s="63"/>
      <c r="AO267" s="63"/>
      <c r="AP267" s="63"/>
      <c r="AQ267" s="67">
        <v>0</v>
      </c>
      <c r="AR267" s="356">
        <v>0</v>
      </c>
      <c r="AS267" s="356">
        <v>0</v>
      </c>
      <c r="AT267" s="357">
        <v>0</v>
      </c>
      <c r="AX267" s="364" t="s">
        <v>723</v>
      </c>
      <c r="BA267" s="352">
        <v>0</v>
      </c>
      <c r="BB267" s="352">
        <v>0</v>
      </c>
      <c r="BC267" s="352">
        <v>0</v>
      </c>
      <c r="BD267" s="352">
        <v>0</v>
      </c>
      <c r="BE267" s="352">
        <v>0</v>
      </c>
      <c r="BF267" s="367">
        <v>0</v>
      </c>
      <c r="BG267" s="355">
        <v>0</v>
      </c>
      <c r="BH267" s="365">
        <v>0</v>
      </c>
      <c r="BI267" s="365">
        <v>0</v>
      </c>
      <c r="BJ267" s="357">
        <v>0</v>
      </c>
      <c r="BK267" s="196">
        <f>BT267-BH267</f>
        <v>0</v>
      </c>
      <c r="BL267" s="196">
        <f>SUM(CC267:CE267)</f>
        <v>0</v>
      </c>
      <c r="BM267" s="201">
        <v>0</v>
      </c>
      <c r="BN267" s="358">
        <v>0</v>
      </c>
      <c r="BO267" s="358">
        <v>0</v>
      </c>
      <c r="BP267" s="236">
        <v>0</v>
      </c>
      <c r="BQ267" s="359">
        <f t="shared" si="179"/>
        <v>0</v>
      </c>
      <c r="BR267" s="62">
        <f t="shared" si="180"/>
        <v>0</v>
      </c>
      <c r="BS267" s="188">
        <v>0</v>
      </c>
      <c r="BT267" s="365"/>
      <c r="BU267" s="365"/>
      <c r="BV267" s="357">
        <v>0</v>
      </c>
      <c r="BW267" s="63">
        <f t="shared" si="181"/>
        <v>0</v>
      </c>
      <c r="BX267" s="63">
        <f t="shared" si="199"/>
        <v>0</v>
      </c>
      <c r="BY267" s="64">
        <v>0</v>
      </c>
      <c r="BZ267" s="365">
        <v>0</v>
      </c>
      <c r="CA267" s="65">
        <v>0</v>
      </c>
      <c r="CB267" s="65">
        <v>0</v>
      </c>
      <c r="CC267" s="60">
        <f t="shared" si="183"/>
        <v>0</v>
      </c>
      <c r="CD267" s="63"/>
      <c r="CE267" s="63"/>
      <c r="CF267" s="63"/>
      <c r="CG267" s="66"/>
      <c r="CH267" s="63"/>
      <c r="CI267" s="63"/>
      <c r="CJ267" s="63"/>
      <c r="CK267" s="63"/>
      <c r="CL267" s="67">
        <v>0</v>
      </c>
      <c r="CM267" s="365">
        <v>0</v>
      </c>
      <c r="CN267" s="365">
        <v>0</v>
      </c>
      <c r="CO267" s="357">
        <v>0</v>
      </c>
    </row>
    <row r="268" spans="3:93" ht="15.75" hidden="1" customHeight="1" x14ac:dyDescent="0.25">
      <c r="C268" s="350" t="s">
        <v>724</v>
      </c>
      <c r="F268" s="352">
        <v>0</v>
      </c>
      <c r="G268" s="352">
        <v>0</v>
      </c>
      <c r="H268" s="353">
        <v>0</v>
      </c>
      <c r="I268" s="353">
        <v>74</v>
      </c>
      <c r="J268" s="353">
        <v>1812.96</v>
      </c>
      <c r="K268" s="367">
        <f>(J268-I268)/I268*100</f>
        <v>2349.9459459459458</v>
      </c>
      <c r="L268" s="355">
        <v>0</v>
      </c>
      <c r="M268" s="356">
        <v>0</v>
      </c>
      <c r="N268" s="356">
        <v>0</v>
      </c>
      <c r="O268" s="357">
        <v>0</v>
      </c>
      <c r="P268" s="196">
        <f>Y268-M268</f>
        <v>74</v>
      </c>
      <c r="Q268" s="196">
        <f>SUM(AH268:AJ268)</f>
        <v>0</v>
      </c>
      <c r="R268" s="201">
        <v>100</v>
      </c>
      <c r="S268" s="358">
        <v>0</v>
      </c>
      <c r="T268" s="358">
        <v>0</v>
      </c>
      <c r="U268" s="236">
        <v>0</v>
      </c>
      <c r="V268" s="359">
        <f t="shared" si="172"/>
        <v>1738.96</v>
      </c>
      <c r="W268" s="62">
        <f t="shared" si="173"/>
        <v>0</v>
      </c>
      <c r="X268" s="188">
        <v>0</v>
      </c>
      <c r="Y268" s="356">
        <v>74</v>
      </c>
      <c r="Z268" s="356">
        <v>1812.96</v>
      </c>
      <c r="AA268" s="357">
        <f>(Z268-Y268)/Y268*100</f>
        <v>2349.9459459459458</v>
      </c>
      <c r="AB268" s="63">
        <f t="shared" si="174"/>
        <v>1738.96</v>
      </c>
      <c r="AC268" s="63">
        <f t="shared" si="197"/>
        <v>0</v>
      </c>
      <c r="AD268" s="64">
        <v>0</v>
      </c>
      <c r="AE268" s="361">
        <v>0</v>
      </c>
      <c r="AF268" s="65">
        <v>0</v>
      </c>
      <c r="AG268" s="65">
        <v>0</v>
      </c>
      <c r="AH268" s="60">
        <f t="shared" si="176"/>
        <v>0</v>
      </c>
      <c r="AI268" s="63"/>
      <c r="AJ268" s="63"/>
      <c r="AK268" s="63"/>
      <c r="AL268" s="66"/>
      <c r="AM268" s="63"/>
      <c r="AN268" s="63"/>
      <c r="AO268" s="63"/>
      <c r="AP268" s="63"/>
      <c r="AQ268" s="67">
        <v>0</v>
      </c>
      <c r="AR268" s="356">
        <v>1812.96</v>
      </c>
      <c r="AS268" s="356">
        <v>0</v>
      </c>
      <c r="AT268" s="357">
        <f>(AS268-AR268)/AR268*100</f>
        <v>-100</v>
      </c>
      <c r="AX268" s="364" t="s">
        <v>724</v>
      </c>
      <c r="BA268" s="352">
        <v>0</v>
      </c>
      <c r="BB268" s="352">
        <v>0</v>
      </c>
      <c r="BC268" s="352">
        <v>0</v>
      </c>
      <c r="BD268" s="352">
        <v>12.52</v>
      </c>
      <c r="BE268" s="352">
        <v>115.7</v>
      </c>
      <c r="BF268" s="367">
        <f>(BE268-BD268)/BD268*100</f>
        <v>824.12140575079889</v>
      </c>
      <c r="BG268" s="355">
        <v>0</v>
      </c>
      <c r="BH268" s="365">
        <v>0</v>
      </c>
      <c r="BI268" s="365">
        <v>0</v>
      </c>
      <c r="BJ268" s="357">
        <v>0</v>
      </c>
      <c r="BK268" s="196">
        <f>BT268-BH268</f>
        <v>12.52</v>
      </c>
      <c r="BL268" s="196">
        <f>SUM(CC268:CE268)</f>
        <v>0</v>
      </c>
      <c r="BM268" s="201">
        <v>100</v>
      </c>
      <c r="BN268" s="358">
        <v>0</v>
      </c>
      <c r="BO268" s="358">
        <v>0</v>
      </c>
      <c r="BP268" s="236">
        <v>0</v>
      </c>
      <c r="BQ268" s="359">
        <f t="shared" si="179"/>
        <v>103.18</v>
      </c>
      <c r="BR268" s="62">
        <f t="shared" si="180"/>
        <v>0</v>
      </c>
      <c r="BS268" s="188">
        <v>0</v>
      </c>
      <c r="BT268" s="365">
        <v>12.52</v>
      </c>
      <c r="BU268" s="365">
        <v>115.7</v>
      </c>
      <c r="BV268" s="357">
        <f>(BU268-BT268)/BT268*100</f>
        <v>824.12140575079889</v>
      </c>
      <c r="BW268" s="63">
        <f t="shared" si="181"/>
        <v>103.18</v>
      </c>
      <c r="BX268" s="63">
        <f t="shared" si="199"/>
        <v>0</v>
      </c>
      <c r="BY268" s="64">
        <v>0</v>
      </c>
      <c r="BZ268" s="365">
        <v>0</v>
      </c>
      <c r="CA268" s="65">
        <v>0</v>
      </c>
      <c r="CB268" s="65">
        <v>0</v>
      </c>
      <c r="CC268" s="60">
        <f t="shared" si="183"/>
        <v>0</v>
      </c>
      <c r="CD268" s="63"/>
      <c r="CE268" s="63"/>
      <c r="CF268" s="63"/>
      <c r="CG268" s="66"/>
      <c r="CH268" s="63"/>
      <c r="CI268" s="63"/>
      <c r="CJ268" s="63"/>
      <c r="CK268" s="63"/>
      <c r="CL268" s="67">
        <v>0</v>
      </c>
      <c r="CM268" s="365">
        <v>115.7</v>
      </c>
      <c r="CN268" s="365">
        <v>0</v>
      </c>
      <c r="CO268" s="357">
        <f>(CN268-CM268)/CM268*100</f>
        <v>-100</v>
      </c>
    </row>
    <row r="269" spans="3:93" ht="15.75" hidden="1" customHeight="1" x14ac:dyDescent="0.25">
      <c r="C269" s="350" t="s">
        <v>725</v>
      </c>
      <c r="F269" s="352">
        <v>16036</v>
      </c>
      <c r="G269" s="352">
        <v>113.452</v>
      </c>
      <c r="H269" s="353">
        <v>149</v>
      </c>
      <c r="I269" s="353">
        <v>43411.96</v>
      </c>
      <c r="J269" s="353">
        <v>94.84</v>
      </c>
      <c r="K269" s="367">
        <f>(J269-I269)/I269*100</f>
        <v>-99.781534858135885</v>
      </c>
      <c r="L269" s="355">
        <f>LOGEST(F269:J269)*100-100</f>
        <v>-35.038084337759841</v>
      </c>
      <c r="M269" s="356">
        <v>94.84</v>
      </c>
      <c r="N269" s="356">
        <v>0</v>
      </c>
      <c r="O269" s="357">
        <f>(N269-M269)/M269*100</f>
        <v>-100</v>
      </c>
      <c r="P269" s="196">
        <f>Y269-M269</f>
        <v>43248.12</v>
      </c>
      <c r="Q269" s="196">
        <f>SUM(AH269:AJ269)</f>
        <v>0</v>
      </c>
      <c r="R269" s="201">
        <f>(Q269-P269)/P269*100</f>
        <v>-100</v>
      </c>
      <c r="S269" s="358">
        <v>69</v>
      </c>
      <c r="T269" s="358">
        <v>0</v>
      </c>
      <c r="U269" s="236">
        <v>-100</v>
      </c>
      <c r="V269" s="359">
        <f t="shared" ref="V269:V302" si="200">AR269-S269-P269-M269</f>
        <v>-43317.120000000003</v>
      </c>
      <c r="W269" s="62">
        <f t="shared" ref="W269:W302" si="201">SUM(AN269:AP269)</f>
        <v>0</v>
      </c>
      <c r="X269" s="188">
        <v>0</v>
      </c>
      <c r="Y269" s="356">
        <v>43342.96</v>
      </c>
      <c r="Z269" s="356">
        <v>94.84</v>
      </c>
      <c r="AA269" s="357">
        <f>(Z269-Y269)/Y269*100</f>
        <v>-99.781187071672079</v>
      </c>
      <c r="AB269" s="63">
        <f t="shared" ref="AB269:AB302" si="202">AR269-Y269</f>
        <v>-43248.12</v>
      </c>
      <c r="AC269" s="63">
        <f t="shared" si="197"/>
        <v>0</v>
      </c>
      <c r="AD269" s="64">
        <f>(AC269-AB269)/AB269*100</f>
        <v>-100</v>
      </c>
      <c r="AE269" s="361">
        <v>0</v>
      </c>
      <c r="AF269" s="65">
        <v>0</v>
      </c>
      <c r="AG269" s="65">
        <v>0</v>
      </c>
      <c r="AH269" s="60">
        <f>AS269-AG269-AF269-AE269</f>
        <v>0</v>
      </c>
      <c r="AI269" s="63"/>
      <c r="AJ269" s="63"/>
      <c r="AK269" s="63"/>
      <c r="AL269" s="66"/>
      <c r="AM269" s="63"/>
      <c r="AN269" s="63"/>
      <c r="AO269" s="63"/>
      <c r="AP269" s="63"/>
      <c r="AQ269" s="67">
        <v>0</v>
      </c>
      <c r="AR269" s="356">
        <v>94.84</v>
      </c>
      <c r="AS269" s="356">
        <v>0</v>
      </c>
      <c r="AT269" s="357">
        <f>(AS269-AR269)/AR269*100</f>
        <v>-100</v>
      </c>
      <c r="AX269" s="364" t="s">
        <v>725</v>
      </c>
      <c r="BA269" s="352">
        <v>6725</v>
      </c>
      <c r="BB269" s="352">
        <v>2714</v>
      </c>
      <c r="BC269" s="352">
        <v>3.87</v>
      </c>
      <c r="BD269" s="352">
        <v>12327.713</v>
      </c>
      <c r="BE269" s="352">
        <v>2.52</v>
      </c>
      <c r="BF269" s="367">
        <f>(BE269-BD269)/BD269*100</f>
        <v>-99.979558252207852</v>
      </c>
      <c r="BG269" s="355">
        <f>LOGEST(BA269:BE269)*100-100</f>
        <v>-75.9857560792003</v>
      </c>
      <c r="BH269" s="365">
        <v>2.52</v>
      </c>
      <c r="BI269" s="365">
        <v>0</v>
      </c>
      <c r="BJ269" s="357">
        <f>(BI269-BH269)/BH269*100</f>
        <v>-100</v>
      </c>
      <c r="BK269" s="196">
        <f>BT269-BH269</f>
        <v>12324.949999999999</v>
      </c>
      <c r="BL269" s="196">
        <f>SUM(CC269:CE269)</f>
        <v>0</v>
      </c>
      <c r="BM269" s="201">
        <f>(BL269-BK269)/BK269*100</f>
        <v>-100</v>
      </c>
      <c r="BN269" s="358">
        <v>0.2430000000003929</v>
      </c>
      <c r="BO269" s="358">
        <v>0</v>
      </c>
      <c r="BP269" s="236">
        <v>-100</v>
      </c>
      <c r="BQ269" s="359">
        <f t="shared" ref="BQ269:BQ302" si="203">CM269-BN269-BK269-BH269</f>
        <v>-12325.192999999999</v>
      </c>
      <c r="BR269" s="62">
        <f t="shared" ref="BR269:BR302" si="204">SUM(CI269:CK269)</f>
        <v>0</v>
      </c>
      <c r="BS269" s="188">
        <v>0</v>
      </c>
      <c r="BT269" s="365">
        <v>12327.47</v>
      </c>
      <c r="BU269" s="365">
        <v>2.52</v>
      </c>
      <c r="BV269" s="357">
        <f>(BU269-BT269)/BT269*100</f>
        <v>-99.979557849258612</v>
      </c>
      <c r="BW269" s="63">
        <f t="shared" ref="BW269:BW302" si="205">CM269-BT269</f>
        <v>-12324.949999999999</v>
      </c>
      <c r="BX269" s="63">
        <f t="shared" si="199"/>
        <v>0</v>
      </c>
      <c r="BY269" s="64">
        <f>(BX269-BW269)/BW269*100</f>
        <v>-100</v>
      </c>
      <c r="BZ269" s="365">
        <v>0</v>
      </c>
      <c r="CA269" s="65">
        <v>0</v>
      </c>
      <c r="CB269" s="65">
        <v>0</v>
      </c>
      <c r="CC269" s="60">
        <f>CN269-CB269-CA269-BZ269</f>
        <v>0</v>
      </c>
      <c r="CD269" s="63"/>
      <c r="CE269" s="63"/>
      <c r="CF269" s="63"/>
      <c r="CG269" s="66"/>
      <c r="CH269" s="63"/>
      <c r="CI269" s="63"/>
      <c r="CJ269" s="63"/>
      <c r="CK269" s="63"/>
      <c r="CL269" s="67">
        <v>0</v>
      </c>
      <c r="CM269" s="365">
        <v>2.52</v>
      </c>
      <c r="CN269" s="365">
        <v>0</v>
      </c>
      <c r="CO269" s="357">
        <f>(CN269-CM269)/CM269*100</f>
        <v>-100</v>
      </c>
    </row>
    <row r="270" spans="3:93" ht="15.75" hidden="1" customHeight="1" x14ac:dyDescent="0.25">
      <c r="C270" s="448" t="s">
        <v>726</v>
      </c>
      <c r="F270" s="449">
        <v>75643</v>
      </c>
      <c r="G270" s="449">
        <v>34214.805</v>
      </c>
      <c r="H270" s="450">
        <v>32273.29</v>
      </c>
      <c r="I270" s="450">
        <v>72</v>
      </c>
      <c r="J270" s="450">
        <v>1864</v>
      </c>
      <c r="K270" s="385">
        <f>(J270-I270)/I270*100</f>
        <v>2488.8888888888891</v>
      </c>
      <c r="L270" s="242">
        <f>LOGEST(F270:J270)*100-100</f>
        <v>-74.257704258967749</v>
      </c>
      <c r="M270" s="451">
        <v>0</v>
      </c>
      <c r="N270" s="451">
        <v>0</v>
      </c>
      <c r="O270" s="452">
        <v>0</v>
      </c>
      <c r="P270" s="243">
        <f>Y270-M270</f>
        <v>72</v>
      </c>
      <c r="Q270" s="243">
        <f>SUM(AH270:AJ270)</f>
        <v>0</v>
      </c>
      <c r="R270" s="208">
        <f>(Q270-P270)/P270*100</f>
        <v>-100</v>
      </c>
      <c r="S270" s="244">
        <v>0</v>
      </c>
      <c r="T270" s="244">
        <v>1633</v>
      </c>
      <c r="U270" s="251">
        <v>100</v>
      </c>
      <c r="V270" s="321">
        <f t="shared" si="200"/>
        <v>6.0999999999999943</v>
      </c>
      <c r="W270" s="214">
        <f t="shared" si="201"/>
        <v>0</v>
      </c>
      <c r="X270" s="215">
        <v>0</v>
      </c>
      <c r="Y270" s="451">
        <v>72</v>
      </c>
      <c r="Z270" s="451">
        <v>231</v>
      </c>
      <c r="AA270" s="452">
        <f>(Z270-Y270)/Y270*100</f>
        <v>220.83333333333334</v>
      </c>
      <c r="AB270" s="112">
        <f t="shared" si="202"/>
        <v>6.0999999999999943</v>
      </c>
      <c r="AC270" s="112">
        <f t="shared" si="197"/>
        <v>0</v>
      </c>
      <c r="AD270" s="217">
        <v>100</v>
      </c>
      <c r="AE270" s="453">
        <v>0</v>
      </c>
      <c r="AF270" s="454">
        <v>0</v>
      </c>
      <c r="AG270" s="218">
        <v>0</v>
      </c>
      <c r="AH270" s="322">
        <f>AS270-AG270-AF270-AE270</f>
        <v>0</v>
      </c>
      <c r="AI270" s="112"/>
      <c r="AJ270" s="112"/>
      <c r="AK270" s="112"/>
      <c r="AL270" s="114"/>
      <c r="AM270" s="112"/>
      <c r="AN270" s="112"/>
      <c r="AO270" s="112"/>
      <c r="AP270" s="112"/>
      <c r="AQ270" s="207">
        <v>0</v>
      </c>
      <c r="AR270" s="451">
        <v>78.099999999999994</v>
      </c>
      <c r="AS270" s="451">
        <v>0</v>
      </c>
      <c r="AT270" s="452">
        <f>(AS270-AR270)/AR270*100</f>
        <v>-100</v>
      </c>
      <c r="AX270" s="455" t="s">
        <v>726</v>
      </c>
      <c r="BA270" s="449">
        <v>38722</v>
      </c>
      <c r="BB270" s="449">
        <v>18833.740000000002</v>
      </c>
      <c r="BC270" s="449">
        <v>15951.28</v>
      </c>
      <c r="BD270" s="449">
        <v>4</v>
      </c>
      <c r="BE270" s="449">
        <v>501.35500000000002</v>
      </c>
      <c r="BF270" s="385">
        <f>(BE270-BD270)/BD270*100</f>
        <v>12433.875</v>
      </c>
      <c r="BG270" s="242">
        <f>LOGEST(BA270:BE270)*100-100</f>
        <v>-82.005082660517814</v>
      </c>
      <c r="BH270" s="456">
        <v>0</v>
      </c>
      <c r="BI270" s="456">
        <v>0</v>
      </c>
      <c r="BJ270" s="452">
        <v>0</v>
      </c>
      <c r="BK270" s="243">
        <f>BT270-BH270</f>
        <v>4</v>
      </c>
      <c r="BL270" s="243">
        <f>SUM(CC270:CE270)</f>
        <v>0</v>
      </c>
      <c r="BM270" s="208">
        <f>(BL270-BK270)/BK270*100</f>
        <v>-100</v>
      </c>
      <c r="BN270" s="244">
        <v>0</v>
      </c>
      <c r="BO270" s="244">
        <v>500</v>
      </c>
      <c r="BP270" s="251">
        <v>100</v>
      </c>
      <c r="BQ270" s="321">
        <f t="shared" si="203"/>
        <v>-3</v>
      </c>
      <c r="BR270" s="214">
        <f t="shared" si="204"/>
        <v>0</v>
      </c>
      <c r="BS270" s="215">
        <v>0</v>
      </c>
      <c r="BT270" s="456">
        <v>4</v>
      </c>
      <c r="BU270" s="456">
        <v>1.355</v>
      </c>
      <c r="BV270" s="452">
        <f>(BU270-BT270)/BT270*100</f>
        <v>-66.125</v>
      </c>
      <c r="BW270" s="112">
        <f t="shared" si="205"/>
        <v>-3</v>
      </c>
      <c r="BX270" s="112">
        <f t="shared" si="199"/>
        <v>0</v>
      </c>
      <c r="BY270" s="217">
        <v>100</v>
      </c>
      <c r="BZ270" s="456">
        <v>0</v>
      </c>
      <c r="CA270" s="457">
        <v>0</v>
      </c>
      <c r="CB270" s="218">
        <v>0</v>
      </c>
      <c r="CC270" s="322">
        <f>CN270-CB270-CA270-BZ270</f>
        <v>0</v>
      </c>
      <c r="CD270" s="112"/>
      <c r="CE270" s="112"/>
      <c r="CF270" s="112"/>
      <c r="CG270" s="114"/>
      <c r="CH270" s="112"/>
      <c r="CI270" s="112"/>
      <c r="CJ270" s="112"/>
      <c r="CK270" s="112"/>
      <c r="CL270" s="207">
        <v>0</v>
      </c>
      <c r="CM270" s="456">
        <v>1</v>
      </c>
      <c r="CN270" s="456">
        <v>0</v>
      </c>
      <c r="CO270" s="452">
        <f>(CN270-CM270)/CM270*100</f>
        <v>-100</v>
      </c>
    </row>
    <row r="271" spans="3:93" ht="15.75" hidden="1" customHeight="1" x14ac:dyDescent="0.25"/>
  </sheetData>
  <mergeCells count="40">
    <mergeCell ref="BT4:BU4"/>
    <mergeCell ref="BW4:BX4"/>
    <mergeCell ref="BZ4:CK4"/>
    <mergeCell ref="CM4:CN4"/>
    <mergeCell ref="BD4:BD5"/>
    <mergeCell ref="BE4:BE5"/>
    <mergeCell ref="BH4:BI4"/>
    <mergeCell ref="BK4:BL4"/>
    <mergeCell ref="BN4:BO4"/>
    <mergeCell ref="BQ4:BR4"/>
    <mergeCell ref="AX4:AX5"/>
    <mergeCell ref="AY4:AY5"/>
    <mergeCell ref="AZ4:AZ5"/>
    <mergeCell ref="BA4:BA5"/>
    <mergeCell ref="BB4:BB5"/>
    <mergeCell ref="BC4:BC5"/>
    <mergeCell ref="V4:W4"/>
    <mergeCell ref="Y4:Z4"/>
    <mergeCell ref="AB4:AC4"/>
    <mergeCell ref="AE4:AP4"/>
    <mergeCell ref="AR4:AS4"/>
    <mergeCell ref="AW4:AW5"/>
    <mergeCell ref="H4:H5"/>
    <mergeCell ref="I4:I5"/>
    <mergeCell ref="J4:J5"/>
    <mergeCell ref="M4:N4"/>
    <mergeCell ref="P4:Q4"/>
    <mergeCell ref="S4:T4"/>
    <mergeCell ref="B4:B5"/>
    <mergeCell ref="C4:C5"/>
    <mergeCell ref="D4:D5"/>
    <mergeCell ref="E4:E5"/>
    <mergeCell ref="F4:F5"/>
    <mergeCell ref="G4:G5"/>
    <mergeCell ref="B1:AU1"/>
    <mergeCell ref="AX1:CP1"/>
    <mergeCell ref="B2:AU2"/>
    <mergeCell ref="AW2:CP2"/>
    <mergeCell ref="AR3:AU3"/>
    <mergeCell ref="CM3:CP3"/>
  </mergeCells>
  <printOptions horizontalCentered="1"/>
  <pageMargins left="0.39370078740157483" right="2.6771653543307088" top="1.2204724409448819" bottom="0.23622047244094491" header="0.31496062992125984" footer="0.31496062992125984"/>
  <pageSetup paperSize="5" scale="57" orientation="landscape" horizontalDpi="4294967293" r:id="rId1"/>
  <colBreaks count="1" manualBreakCount="1">
    <brk id="47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995E6-C945-4AAB-8E5E-77D054554942}">
  <sheetPr>
    <tabColor theme="6" tint="-0.249977111117893"/>
  </sheetPr>
  <dimension ref="A1:CY335"/>
  <sheetViews>
    <sheetView view="pageBreakPreview" topLeftCell="O1" zoomScaleSheetLayoutView="100" workbookViewId="0">
      <selection activeCell="AX28" sqref="AX28"/>
    </sheetView>
  </sheetViews>
  <sheetFormatPr defaultRowHeight="9" x14ac:dyDescent="0.25"/>
  <cols>
    <col min="1" max="1" width="4.42578125" style="572" customWidth="1"/>
    <col min="2" max="2" width="9.140625" style="572" hidden="1" customWidth="1"/>
    <col min="3" max="3" width="11.7109375" style="572" hidden="1" customWidth="1"/>
    <col min="4" max="4" width="11.7109375" style="572" bestFit="1" customWidth="1"/>
    <col min="5" max="5" width="33" style="580" customWidth="1"/>
    <col min="6" max="6" width="16.5703125" style="480" hidden="1" customWidth="1"/>
    <col min="7" max="7" width="12.28515625" style="480" hidden="1" customWidth="1"/>
    <col min="8" max="10" width="12.28515625" style="489" bestFit="1" customWidth="1"/>
    <col min="11" max="11" width="13.28515625" style="489" bestFit="1" customWidth="1"/>
    <col min="12" max="12" width="13.28515625" style="489" customWidth="1"/>
    <col min="13" max="13" width="10" style="592" bestFit="1" customWidth="1"/>
    <col min="14" max="14" width="9.42578125" style="592" bestFit="1" customWidth="1"/>
    <col min="15" max="16" width="13.5703125" style="592" customWidth="1"/>
    <col min="17" max="17" width="10.85546875" style="592" customWidth="1"/>
    <col min="18" max="19" width="13.5703125" style="592" hidden="1" customWidth="1"/>
    <col min="20" max="20" width="10" style="592" hidden="1" customWidth="1"/>
    <col min="21" max="22" width="15.42578125" style="592" hidden="1" customWidth="1"/>
    <col min="23" max="23" width="12.42578125" style="592" hidden="1" customWidth="1"/>
    <col min="24" max="25" width="16" style="592" hidden="1" customWidth="1"/>
    <col min="26" max="26" width="8.140625" style="592" hidden="1" customWidth="1"/>
    <col min="27" max="28" width="13.5703125" style="592" hidden="1" customWidth="1"/>
    <col min="29" max="29" width="11" style="592" hidden="1" customWidth="1"/>
    <col min="30" max="31" width="13.5703125" style="592" hidden="1" customWidth="1"/>
    <col min="32" max="32" width="8.140625" style="592" hidden="1" customWidth="1"/>
    <col min="33" max="34" width="12" style="592" hidden="1" customWidth="1"/>
    <col min="35" max="36" width="12" style="592" customWidth="1"/>
    <col min="37" max="38" width="12" style="592" hidden="1" customWidth="1"/>
    <col min="39" max="39" width="12.5703125" style="592" hidden="1" customWidth="1"/>
    <col min="40" max="44" width="12" style="592" hidden="1" customWidth="1"/>
    <col min="45" max="45" width="11.85546875" style="592" customWidth="1"/>
    <col min="46" max="47" width="13.5703125" style="592" bestFit="1" customWidth="1"/>
    <col min="48" max="48" width="12.42578125" style="575" bestFit="1" customWidth="1"/>
    <col min="49" max="49" width="8.5703125" style="575" bestFit="1" customWidth="1"/>
    <col min="50" max="50" width="6.42578125" style="576" customWidth="1"/>
    <col min="51" max="51" width="4.85546875" style="489" customWidth="1"/>
    <col min="52" max="52" width="11.7109375" style="577" bestFit="1" customWidth="1"/>
    <col min="53" max="53" width="33.42578125" style="578" customWidth="1"/>
    <col min="54" max="55" width="10.7109375" style="489" hidden="1" customWidth="1"/>
    <col min="56" max="56" width="11" style="489" hidden="1" customWidth="1"/>
    <col min="57" max="57" width="12.28515625" style="489" hidden="1" customWidth="1"/>
    <col min="58" max="61" width="12.28515625" style="489" bestFit="1" customWidth="1"/>
    <col min="62" max="62" width="13.28515625" style="489" bestFit="1" customWidth="1"/>
    <col min="63" max="63" width="10" style="572" bestFit="1" customWidth="1"/>
    <col min="64" max="64" width="8.42578125" style="572" bestFit="1" customWidth="1"/>
    <col min="65" max="66" width="13.5703125" style="572" customWidth="1"/>
    <col min="67" max="67" width="11" style="572" customWidth="1"/>
    <col min="68" max="69" width="13.5703125" style="572" hidden="1" customWidth="1"/>
    <col min="70" max="70" width="11.5703125" style="572" hidden="1" customWidth="1"/>
    <col min="71" max="72" width="16" style="572" hidden="1" customWidth="1"/>
    <col min="73" max="73" width="10" style="572" hidden="1" customWidth="1"/>
    <col min="74" max="75" width="16" style="572" hidden="1" customWidth="1"/>
    <col min="76" max="76" width="9.42578125" style="572" hidden="1" customWidth="1"/>
    <col min="77" max="77" width="13.140625" style="572" hidden="1" customWidth="1"/>
    <col min="78" max="78" width="13.42578125" style="572" hidden="1" customWidth="1"/>
    <col min="79" max="79" width="11" style="572" hidden="1" customWidth="1"/>
    <col min="80" max="81" width="13.5703125" style="572" hidden="1" customWidth="1"/>
    <col min="82" max="82" width="8.7109375" style="572" hidden="1" customWidth="1"/>
    <col min="83" max="84" width="12" style="572" hidden="1" customWidth="1"/>
    <col min="85" max="85" width="12" style="572" customWidth="1"/>
    <col min="86" max="86" width="13.5703125" style="572" bestFit="1" customWidth="1"/>
    <col min="87" max="90" width="12" style="572" hidden="1" customWidth="1"/>
    <col min="91" max="91" width="11.7109375" style="572" hidden="1" customWidth="1"/>
    <col min="92" max="94" width="12" style="572" hidden="1" customWidth="1"/>
    <col min="95" max="95" width="12" style="572" customWidth="1"/>
    <col min="96" max="97" width="13.5703125" style="579" bestFit="1" customWidth="1"/>
    <col min="98" max="98" width="11" style="579" bestFit="1" customWidth="1"/>
    <col min="99" max="99" width="8.5703125" style="579" bestFit="1" customWidth="1"/>
    <col min="100" max="16384" width="9.140625" style="572"/>
  </cols>
  <sheetData>
    <row r="1" spans="1:103" s="458" customFormat="1" ht="24.95" customHeight="1" x14ac:dyDescent="0.25">
      <c r="D1" s="459" t="s">
        <v>727</v>
      </c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60"/>
      <c r="AZ1" s="459" t="s">
        <v>727</v>
      </c>
      <c r="BA1" s="459"/>
      <c r="BB1" s="459"/>
      <c r="BC1" s="459"/>
      <c r="BD1" s="459"/>
      <c r="BE1" s="459"/>
      <c r="BF1" s="459"/>
      <c r="BG1" s="459"/>
      <c r="BH1" s="459"/>
      <c r="BI1" s="459"/>
      <c r="BJ1" s="459"/>
      <c r="BK1" s="459"/>
      <c r="BL1" s="459"/>
      <c r="BM1" s="459"/>
      <c r="BN1" s="459"/>
      <c r="BO1" s="459"/>
      <c r="BP1" s="459"/>
      <c r="BQ1" s="459"/>
      <c r="BR1" s="459"/>
      <c r="BS1" s="459"/>
      <c r="BT1" s="459"/>
      <c r="BU1" s="459"/>
      <c r="BV1" s="459"/>
      <c r="BW1" s="459"/>
      <c r="BX1" s="459"/>
      <c r="BY1" s="459"/>
      <c r="BZ1" s="459"/>
      <c r="CA1" s="459"/>
      <c r="CB1" s="459"/>
      <c r="CC1" s="459"/>
      <c r="CD1" s="459"/>
      <c r="CE1" s="459"/>
      <c r="CF1" s="459"/>
      <c r="CG1" s="459"/>
      <c r="CH1" s="459"/>
      <c r="CI1" s="459"/>
      <c r="CJ1" s="459"/>
      <c r="CK1" s="459"/>
      <c r="CL1" s="459"/>
      <c r="CM1" s="459"/>
      <c r="CN1" s="459"/>
      <c r="CO1" s="459"/>
      <c r="CP1" s="459"/>
      <c r="CQ1" s="459"/>
      <c r="CR1" s="459"/>
      <c r="CS1" s="459"/>
      <c r="CT1" s="459"/>
      <c r="CU1" s="459"/>
    </row>
    <row r="2" spans="1:103" s="458" customFormat="1" ht="24.95" customHeight="1" x14ac:dyDescent="0.25">
      <c r="A2" s="459" t="s">
        <v>1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61"/>
      <c r="AY2" s="157"/>
      <c r="AZ2" s="462" t="s">
        <v>1</v>
      </c>
      <c r="BA2" s="462"/>
      <c r="BB2" s="462"/>
      <c r="BC2" s="462"/>
      <c r="BD2" s="462"/>
      <c r="BE2" s="462"/>
      <c r="BF2" s="462"/>
      <c r="BG2" s="462"/>
      <c r="BH2" s="462"/>
      <c r="BI2" s="462"/>
      <c r="BJ2" s="462"/>
      <c r="BK2" s="462"/>
      <c r="BL2" s="462"/>
      <c r="BM2" s="462"/>
      <c r="BN2" s="462"/>
      <c r="BO2" s="462"/>
      <c r="BP2" s="462"/>
      <c r="BQ2" s="462"/>
      <c r="BR2" s="462"/>
      <c r="BS2" s="462"/>
      <c r="BT2" s="462"/>
      <c r="BU2" s="462"/>
      <c r="BV2" s="462"/>
      <c r="BW2" s="462"/>
      <c r="BX2" s="462"/>
      <c r="BY2" s="462"/>
      <c r="BZ2" s="462"/>
      <c r="CA2" s="462"/>
      <c r="CB2" s="462"/>
      <c r="CC2" s="462"/>
      <c r="CD2" s="462"/>
      <c r="CE2" s="462"/>
      <c r="CF2" s="462"/>
      <c r="CG2" s="462"/>
      <c r="CH2" s="462"/>
      <c r="CI2" s="462"/>
      <c r="CJ2" s="462"/>
      <c r="CK2" s="462"/>
      <c r="CL2" s="462"/>
      <c r="CM2" s="462"/>
      <c r="CN2" s="462"/>
      <c r="CO2" s="462"/>
      <c r="CP2" s="462"/>
      <c r="CQ2" s="462"/>
      <c r="CR2" s="462"/>
      <c r="CS2" s="462"/>
      <c r="CT2" s="462"/>
      <c r="CU2" s="462"/>
      <c r="CV2" s="463"/>
      <c r="CW2" s="463"/>
      <c r="CX2" s="463"/>
      <c r="CY2" s="463"/>
    </row>
    <row r="3" spans="1:103" s="262" customFormat="1" ht="15" customHeight="1" x14ac:dyDescent="0.25">
      <c r="D3" s="464"/>
      <c r="E3" s="465"/>
      <c r="F3" s="464"/>
      <c r="G3" s="464"/>
      <c r="H3" s="464"/>
      <c r="I3" s="464"/>
      <c r="J3" s="464"/>
      <c r="K3" s="464"/>
      <c r="L3" s="464"/>
      <c r="M3" s="466"/>
      <c r="N3" s="466"/>
      <c r="O3" s="466"/>
      <c r="P3" s="466"/>
      <c r="Q3" s="466"/>
      <c r="R3" s="466"/>
      <c r="S3" s="466"/>
      <c r="T3" s="466"/>
      <c r="U3" s="466"/>
      <c r="V3" s="467">
        <v>229090162</v>
      </c>
      <c r="W3" s="466"/>
      <c r="X3" s="466"/>
      <c r="Y3" s="466"/>
      <c r="Z3" s="466"/>
      <c r="AA3" s="466"/>
      <c r="AB3" s="466"/>
      <c r="AC3" s="466"/>
      <c r="AD3" s="466"/>
      <c r="AE3" s="466"/>
      <c r="AF3" s="466"/>
      <c r="AG3" s="466"/>
      <c r="AH3" s="466"/>
      <c r="AI3" s="466"/>
      <c r="AJ3" s="466"/>
      <c r="AK3" s="466"/>
      <c r="AL3" s="466"/>
      <c r="AM3" s="466"/>
      <c r="AN3" s="466"/>
      <c r="AO3" s="466"/>
      <c r="AP3" s="466"/>
      <c r="AQ3" s="466"/>
      <c r="AR3" s="466"/>
      <c r="AS3" s="466"/>
      <c r="AT3" s="468" t="s">
        <v>2</v>
      </c>
      <c r="AU3" s="468"/>
      <c r="AV3" s="468"/>
      <c r="AW3" s="468"/>
      <c r="AX3" s="469"/>
      <c r="AY3" s="470"/>
      <c r="AZ3" s="464"/>
      <c r="BA3" s="465"/>
      <c r="BB3" s="464"/>
      <c r="BC3" s="464"/>
      <c r="BD3" s="464"/>
      <c r="BE3" s="464"/>
      <c r="BF3" s="464"/>
      <c r="BG3" s="464"/>
      <c r="BH3" s="464"/>
      <c r="BI3" s="464"/>
      <c r="BJ3" s="464"/>
      <c r="BK3" s="464"/>
      <c r="BL3" s="464"/>
      <c r="BM3" s="464"/>
      <c r="BN3" s="464"/>
      <c r="BO3" s="464"/>
      <c r="BP3" s="464"/>
      <c r="BQ3" s="464"/>
      <c r="BR3" s="464"/>
      <c r="BS3" s="464"/>
      <c r="BT3" s="464"/>
      <c r="BU3" s="464"/>
      <c r="BV3" s="464"/>
      <c r="BW3" s="464"/>
      <c r="BX3" s="464"/>
      <c r="BY3" s="464"/>
      <c r="BZ3" s="464"/>
      <c r="CA3" s="464"/>
      <c r="CB3" s="464"/>
      <c r="CC3" s="464"/>
      <c r="CD3" s="464"/>
      <c r="CE3" s="464"/>
      <c r="CF3" s="464"/>
      <c r="CG3" s="464"/>
      <c r="CH3" s="464"/>
      <c r="CI3" s="464"/>
      <c r="CJ3" s="464"/>
      <c r="CK3" s="464"/>
      <c r="CL3" s="464"/>
      <c r="CM3" s="464"/>
      <c r="CN3" s="464"/>
      <c r="CO3" s="464"/>
      <c r="CP3" s="464"/>
      <c r="CQ3" s="464"/>
      <c r="CR3" s="468" t="s">
        <v>63</v>
      </c>
      <c r="CS3" s="468"/>
      <c r="CT3" s="468"/>
      <c r="CU3" s="468"/>
    </row>
    <row r="4" spans="1:103" s="472" customFormat="1" ht="24.95" customHeight="1" x14ac:dyDescent="0.25">
      <c r="A4" s="169" t="s">
        <v>64</v>
      </c>
      <c r="B4" s="25"/>
      <c r="C4" s="25"/>
      <c r="D4" s="169" t="s">
        <v>107</v>
      </c>
      <c r="E4" s="168" t="s">
        <v>728</v>
      </c>
      <c r="F4" s="169">
        <v>2012</v>
      </c>
      <c r="G4" s="24">
        <v>2014</v>
      </c>
      <c r="H4" s="23">
        <v>2015</v>
      </c>
      <c r="I4" s="24">
        <v>2016</v>
      </c>
      <c r="J4" s="23">
        <v>2017</v>
      </c>
      <c r="K4" s="24">
        <v>2018</v>
      </c>
      <c r="L4" s="23">
        <v>2019</v>
      </c>
      <c r="M4" s="25" t="s">
        <v>5</v>
      </c>
      <c r="N4" s="26" t="s">
        <v>6</v>
      </c>
      <c r="O4" s="27" t="s">
        <v>7</v>
      </c>
      <c r="P4" s="28"/>
      <c r="Q4" s="29" t="s">
        <v>8</v>
      </c>
      <c r="R4" s="27" t="s">
        <v>9</v>
      </c>
      <c r="S4" s="28"/>
      <c r="T4" s="29" t="s">
        <v>8</v>
      </c>
      <c r="U4" s="27" t="s">
        <v>10</v>
      </c>
      <c r="V4" s="28"/>
      <c r="W4" s="29" t="s">
        <v>8</v>
      </c>
      <c r="X4" s="27" t="s">
        <v>11</v>
      </c>
      <c r="Y4" s="28"/>
      <c r="Z4" s="29" t="s">
        <v>8</v>
      </c>
      <c r="AA4" s="27" t="s">
        <v>12</v>
      </c>
      <c r="AB4" s="28"/>
      <c r="AC4" s="29" t="s">
        <v>8</v>
      </c>
      <c r="AD4" s="27" t="s">
        <v>13</v>
      </c>
      <c r="AE4" s="28"/>
      <c r="AF4" s="29" t="s">
        <v>8</v>
      </c>
      <c r="AG4" s="30">
        <v>2020</v>
      </c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2"/>
      <c r="AS4" s="33" t="s">
        <v>8</v>
      </c>
      <c r="AT4" s="34" t="s">
        <v>14</v>
      </c>
      <c r="AU4" s="35"/>
      <c r="AV4" s="33" t="s">
        <v>8</v>
      </c>
      <c r="AW4" s="170" t="s">
        <v>67</v>
      </c>
      <c r="AX4" s="471"/>
      <c r="AY4" s="169" t="s">
        <v>64</v>
      </c>
      <c r="AZ4" s="169" t="s">
        <v>107</v>
      </c>
      <c r="BA4" s="168" t="s">
        <v>728</v>
      </c>
      <c r="BB4" s="169">
        <v>2009</v>
      </c>
      <c r="BC4" s="169">
        <v>2010</v>
      </c>
      <c r="BD4" s="169">
        <v>2012</v>
      </c>
      <c r="BE4" s="24">
        <v>2014</v>
      </c>
      <c r="BF4" s="23">
        <v>2015</v>
      </c>
      <c r="BG4" s="24">
        <v>2016</v>
      </c>
      <c r="BH4" s="23">
        <v>2017</v>
      </c>
      <c r="BI4" s="24">
        <v>2018</v>
      </c>
      <c r="BJ4" s="23">
        <v>2019</v>
      </c>
      <c r="BK4" s="25" t="s">
        <v>5</v>
      </c>
      <c r="BL4" s="26" t="s">
        <v>6</v>
      </c>
      <c r="BM4" s="27" t="s">
        <v>7</v>
      </c>
      <c r="BN4" s="28"/>
      <c r="BO4" s="29" t="s">
        <v>8</v>
      </c>
      <c r="BP4" s="27" t="s">
        <v>9</v>
      </c>
      <c r="BQ4" s="28"/>
      <c r="BR4" s="29" t="s">
        <v>8</v>
      </c>
      <c r="BS4" s="27" t="s">
        <v>10</v>
      </c>
      <c r="BT4" s="28"/>
      <c r="BU4" s="29" t="s">
        <v>8</v>
      </c>
      <c r="BV4" s="27" t="s">
        <v>11</v>
      </c>
      <c r="BW4" s="28"/>
      <c r="BX4" s="29" t="s">
        <v>8</v>
      </c>
      <c r="BY4" s="27" t="s">
        <v>12</v>
      </c>
      <c r="BZ4" s="28"/>
      <c r="CA4" s="29" t="s">
        <v>8</v>
      </c>
      <c r="CB4" s="27" t="s">
        <v>13</v>
      </c>
      <c r="CC4" s="28"/>
      <c r="CD4" s="29" t="s">
        <v>8</v>
      </c>
      <c r="CE4" s="30">
        <v>2020</v>
      </c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2"/>
      <c r="CQ4" s="33" t="s">
        <v>8</v>
      </c>
      <c r="CR4" s="34" t="s">
        <v>14</v>
      </c>
      <c r="CS4" s="35"/>
      <c r="CT4" s="33" t="s">
        <v>8</v>
      </c>
      <c r="CU4" s="170" t="s">
        <v>67</v>
      </c>
    </row>
    <row r="5" spans="1:103" s="472" customFormat="1" ht="24.95" customHeight="1" x14ac:dyDescent="0.25">
      <c r="A5" s="473"/>
      <c r="B5" s="474"/>
      <c r="C5" s="474"/>
      <c r="D5" s="176"/>
      <c r="E5" s="175"/>
      <c r="F5" s="176"/>
      <c r="G5" s="24"/>
      <c r="H5" s="23"/>
      <c r="I5" s="24"/>
      <c r="J5" s="23"/>
      <c r="K5" s="24"/>
      <c r="L5" s="23"/>
      <c r="M5" s="38" t="s">
        <v>15</v>
      </c>
      <c r="N5" s="39" t="s">
        <v>16</v>
      </c>
      <c r="O5" s="40" t="s">
        <v>17</v>
      </c>
      <c r="P5" s="40" t="s">
        <v>18</v>
      </c>
      <c r="Q5" s="41" t="s">
        <v>19</v>
      </c>
      <c r="R5" s="42" t="s">
        <v>20</v>
      </c>
      <c r="S5" s="42" t="s">
        <v>17</v>
      </c>
      <c r="T5" s="43" t="s">
        <v>21</v>
      </c>
      <c r="U5" s="42" t="s">
        <v>20</v>
      </c>
      <c r="V5" s="42" t="s">
        <v>17</v>
      </c>
      <c r="W5" s="43" t="s">
        <v>21</v>
      </c>
      <c r="X5" s="42" t="s">
        <v>20</v>
      </c>
      <c r="Y5" s="42" t="s">
        <v>17</v>
      </c>
      <c r="Z5" s="43" t="s">
        <v>21</v>
      </c>
      <c r="AA5" s="42" t="s">
        <v>20</v>
      </c>
      <c r="AB5" s="42" t="s">
        <v>17</v>
      </c>
      <c r="AC5" s="41" t="s">
        <v>21</v>
      </c>
      <c r="AD5" s="42" t="s">
        <v>20</v>
      </c>
      <c r="AE5" s="42" t="s">
        <v>17</v>
      </c>
      <c r="AF5" s="41" t="s">
        <v>21</v>
      </c>
      <c r="AG5" s="44" t="s">
        <v>22</v>
      </c>
      <c r="AH5" s="44" t="s">
        <v>23</v>
      </c>
      <c r="AI5" s="44" t="s">
        <v>24</v>
      </c>
      <c r="AJ5" s="44" t="s">
        <v>25</v>
      </c>
      <c r="AK5" s="44" t="s">
        <v>26</v>
      </c>
      <c r="AL5" s="44" t="s">
        <v>27</v>
      </c>
      <c r="AM5" s="44" t="s">
        <v>28</v>
      </c>
      <c r="AN5" s="44" t="s">
        <v>29</v>
      </c>
      <c r="AO5" s="44" t="s">
        <v>30</v>
      </c>
      <c r="AP5" s="44" t="s">
        <v>31</v>
      </c>
      <c r="AQ5" s="44" t="s">
        <v>32</v>
      </c>
      <c r="AR5" s="44" t="s">
        <v>33</v>
      </c>
      <c r="AS5" s="45" t="s">
        <v>34</v>
      </c>
      <c r="AT5" s="40" t="s">
        <v>17</v>
      </c>
      <c r="AU5" s="40" t="s">
        <v>18</v>
      </c>
      <c r="AV5" s="46" t="s">
        <v>35</v>
      </c>
      <c r="AW5" s="177">
        <v>2020</v>
      </c>
      <c r="AX5" s="471"/>
      <c r="AY5" s="176"/>
      <c r="AZ5" s="176"/>
      <c r="BA5" s="175"/>
      <c r="BB5" s="176"/>
      <c r="BC5" s="176"/>
      <c r="BD5" s="176"/>
      <c r="BE5" s="24"/>
      <c r="BF5" s="23"/>
      <c r="BG5" s="24"/>
      <c r="BH5" s="23"/>
      <c r="BI5" s="24"/>
      <c r="BJ5" s="23"/>
      <c r="BK5" s="38" t="s">
        <v>15</v>
      </c>
      <c r="BL5" s="39" t="s">
        <v>16</v>
      </c>
      <c r="BM5" s="40" t="s">
        <v>17</v>
      </c>
      <c r="BN5" s="40" t="s">
        <v>18</v>
      </c>
      <c r="BO5" s="43" t="s">
        <v>19</v>
      </c>
      <c r="BP5" s="42" t="s">
        <v>20</v>
      </c>
      <c r="BQ5" s="42" t="s">
        <v>17</v>
      </c>
      <c r="BR5" s="43" t="s">
        <v>21</v>
      </c>
      <c r="BS5" s="42" t="s">
        <v>20</v>
      </c>
      <c r="BT5" s="42" t="s">
        <v>17</v>
      </c>
      <c r="BU5" s="43" t="s">
        <v>21</v>
      </c>
      <c r="BV5" s="42" t="s">
        <v>20</v>
      </c>
      <c r="BW5" s="42" t="s">
        <v>17</v>
      </c>
      <c r="BX5" s="43" t="s">
        <v>21</v>
      </c>
      <c r="BY5" s="42" t="s">
        <v>20</v>
      </c>
      <c r="BZ5" s="42" t="s">
        <v>17</v>
      </c>
      <c r="CA5" s="41" t="s">
        <v>21</v>
      </c>
      <c r="CB5" s="42" t="s">
        <v>20</v>
      </c>
      <c r="CC5" s="42" t="s">
        <v>17</v>
      </c>
      <c r="CD5" s="41" t="s">
        <v>21</v>
      </c>
      <c r="CE5" s="44" t="s">
        <v>22</v>
      </c>
      <c r="CF5" s="44" t="s">
        <v>23</v>
      </c>
      <c r="CG5" s="44" t="s">
        <v>24</v>
      </c>
      <c r="CH5" s="44" t="s">
        <v>25</v>
      </c>
      <c r="CI5" s="44" t="s">
        <v>26</v>
      </c>
      <c r="CJ5" s="44" t="s">
        <v>27</v>
      </c>
      <c r="CK5" s="44" t="s">
        <v>28</v>
      </c>
      <c r="CL5" s="44" t="s">
        <v>29</v>
      </c>
      <c r="CM5" s="44" t="s">
        <v>30</v>
      </c>
      <c r="CN5" s="44" t="s">
        <v>31</v>
      </c>
      <c r="CO5" s="44" t="s">
        <v>32</v>
      </c>
      <c r="CP5" s="44" t="s">
        <v>33</v>
      </c>
      <c r="CQ5" s="45" t="s">
        <v>34</v>
      </c>
      <c r="CR5" s="40" t="s">
        <v>17</v>
      </c>
      <c r="CS5" s="40" t="s">
        <v>18</v>
      </c>
      <c r="CT5" s="46" t="s">
        <v>35</v>
      </c>
      <c r="CU5" s="177">
        <v>2020</v>
      </c>
    </row>
    <row r="6" spans="1:103" s="262" customFormat="1" ht="15" x14ac:dyDescent="0.25">
      <c r="A6" s="475">
        <v>1</v>
      </c>
      <c r="B6" s="476" t="b">
        <f>C6=D6</f>
        <v>0</v>
      </c>
      <c r="C6" s="477"/>
      <c r="D6" s="478">
        <v>511111</v>
      </c>
      <c r="E6" s="479" t="s">
        <v>89</v>
      </c>
      <c r="F6" s="480"/>
      <c r="G6" s="480"/>
      <c r="H6" s="196">
        <v>759489900</v>
      </c>
      <c r="I6" s="196">
        <v>783349336</v>
      </c>
      <c r="J6" s="481">
        <v>880087141</v>
      </c>
      <c r="K6" s="482">
        <v>1052174523</v>
      </c>
      <c r="L6" s="482">
        <v>1091469470</v>
      </c>
      <c r="M6" s="14">
        <f t="shared" ref="M6:M30" si="0">(L6-K6)/K6*100</f>
        <v>3.7346415581286605</v>
      </c>
      <c r="N6" s="15">
        <f t="shared" ref="N6:N30" si="1">LOGEST(H6:L6)*100-100</f>
        <v>10.7416903155261</v>
      </c>
      <c r="O6" s="483">
        <v>265092339</v>
      </c>
      <c r="P6" s="483">
        <v>242351901</v>
      </c>
      <c r="Q6" s="357">
        <f t="shared" ref="Q6:Q30" si="2">(P6-O6)/O6*100</f>
        <v>-8.5783082550718301</v>
      </c>
      <c r="R6" s="62">
        <f t="shared" ref="R6:R30" si="3">AA6-O6</f>
        <v>230263883</v>
      </c>
      <c r="S6" s="62">
        <f t="shared" ref="S6:S30" si="4">SUM(AJ6:AL6)</f>
        <v>83296932</v>
      </c>
      <c r="T6" s="17">
        <f t="shared" ref="T6:T30" si="5">(S6-R6)/R6*100</f>
        <v>-63.825446303274582</v>
      </c>
      <c r="U6" s="62">
        <v>262360938</v>
      </c>
      <c r="V6" s="62">
        <v>268804948</v>
      </c>
      <c r="W6" s="17">
        <v>2.4561621288303215</v>
      </c>
      <c r="X6" s="62">
        <f t="shared" ref="X6:X30" si="6">AT6-U6-R6-O6</f>
        <v>-379344222</v>
      </c>
      <c r="Y6" s="62">
        <f t="shared" ref="Y6:Y30" si="7">SUM(AP6:AR6)</f>
        <v>0</v>
      </c>
      <c r="Z6" s="188">
        <f t="shared" ref="Z6:Z30" si="8">(Y6-X6)/X6*100</f>
        <v>-100</v>
      </c>
      <c r="AA6" s="483">
        <v>495356222</v>
      </c>
      <c r="AB6" s="483">
        <v>533925384</v>
      </c>
      <c r="AC6" s="484">
        <f t="shared" ref="AC6:AC30" si="9">(AB6-AA6)/AA6*100</f>
        <v>7.7861466732520421</v>
      </c>
      <c r="AD6" s="63">
        <f t="shared" ref="AD6:AD30" si="10">AT6-AA6</f>
        <v>-116983284</v>
      </c>
      <c r="AE6" s="63">
        <f t="shared" ref="AE6:AE30" si="11">SUM(AM6:AR6)</f>
        <v>0</v>
      </c>
      <c r="AF6" s="64">
        <f t="shared" ref="AF6:AF30" si="12">(AE6-AD6)/AD6*100</f>
        <v>-100</v>
      </c>
      <c r="AG6" s="483">
        <v>130741792</v>
      </c>
      <c r="AH6" s="359">
        <v>36140283</v>
      </c>
      <c r="AI6" s="196">
        <v>75469826</v>
      </c>
      <c r="AJ6" s="60">
        <f t="shared" ref="AJ6:AJ30" si="13">AU6-AI6-AH6-AG6</f>
        <v>83296932</v>
      </c>
      <c r="AK6" s="63"/>
      <c r="AL6" s="63"/>
      <c r="AM6" s="63"/>
      <c r="AN6" s="66"/>
      <c r="AO6" s="63"/>
      <c r="AP6" s="63"/>
      <c r="AQ6" s="63"/>
      <c r="AR6" s="63"/>
      <c r="AS6" s="190">
        <f t="shared" ref="AS6:AS33" si="14">(AJ6-AI6)/AI6*100</f>
        <v>10.371172712124711</v>
      </c>
      <c r="AT6" s="483">
        <v>378372938</v>
      </c>
      <c r="AU6" s="483">
        <v>325648833</v>
      </c>
      <c r="AV6" s="357">
        <f t="shared" ref="AV6:AV30" si="15">(AU6-AT6)/AT6*100</f>
        <v>-13.93442810119787</v>
      </c>
      <c r="AW6" s="485">
        <f>AU6/$AU$33*100</f>
        <v>13.017464839457627</v>
      </c>
      <c r="AX6" s="486">
        <v>10.343598459711099</v>
      </c>
      <c r="AY6" s="487">
        <v>1</v>
      </c>
      <c r="AZ6" s="205">
        <v>511111</v>
      </c>
      <c r="BA6" s="488" t="s">
        <v>89</v>
      </c>
      <c r="BB6" s="489"/>
      <c r="BC6" s="489"/>
      <c r="BD6" s="489"/>
      <c r="BE6" s="489"/>
      <c r="BF6" s="196">
        <v>95574553</v>
      </c>
      <c r="BG6" s="196">
        <v>99566316</v>
      </c>
      <c r="BH6" s="481">
        <v>110092103</v>
      </c>
      <c r="BI6" s="490">
        <v>127147386</v>
      </c>
      <c r="BJ6" s="490">
        <v>138548880</v>
      </c>
      <c r="BK6" s="14">
        <f t="shared" ref="BK6:BK30" si="16">(BJ6-BI6)/BI6*100</f>
        <v>8.9671477791922509</v>
      </c>
      <c r="BL6" s="15">
        <f t="shared" ref="BL6:BL30" si="17">LOGEST(BF6:BJ6)*100-100</f>
        <v>10.375236855655373</v>
      </c>
      <c r="BM6" s="491">
        <v>32718935</v>
      </c>
      <c r="BN6" s="491">
        <v>28416393</v>
      </c>
      <c r="BO6" s="357">
        <f t="shared" ref="BO6:BO30" si="18">(BN6-BM6)/BM6*100</f>
        <v>-13.150006257844273</v>
      </c>
      <c r="BP6" s="62">
        <f t="shared" ref="BP6:BP30" si="19">BY6-BM6</f>
        <v>24801326</v>
      </c>
      <c r="BQ6" s="62">
        <f t="shared" ref="BQ6:BQ30" si="20">SUM(CH6:CJ6)</f>
        <v>9921680</v>
      </c>
      <c r="BR6" s="17">
        <f t="shared" ref="BR6:BR30" si="21">(BQ6-BP6)/BP6*100</f>
        <v>-59.995364763964631</v>
      </c>
      <c r="BS6" s="62">
        <v>34541980</v>
      </c>
      <c r="BT6" s="62">
        <v>36821845</v>
      </c>
      <c r="BU6" s="17">
        <v>6.6002730590429382</v>
      </c>
      <c r="BV6" s="62">
        <v>262360938</v>
      </c>
      <c r="BW6" s="62">
        <v>268804948</v>
      </c>
      <c r="BX6" s="17">
        <v>2.4561621288303215</v>
      </c>
      <c r="BY6" s="491">
        <v>57520261</v>
      </c>
      <c r="BZ6" s="491">
        <v>66505843</v>
      </c>
      <c r="CA6" s="484">
        <f t="shared" ref="CA6:CA30" si="22">(BZ6-BY6)/BY6*100</f>
        <v>15.62159462384915</v>
      </c>
      <c r="CB6" s="63">
        <f t="shared" ref="CB6:CB30" si="23">CR6-BY6</f>
        <v>-11075677</v>
      </c>
      <c r="CC6" s="63">
        <f t="shared" ref="CC6:CC30" si="24">SUM(CK6:CP6)</f>
        <v>0</v>
      </c>
      <c r="CD6" s="64">
        <f t="shared" ref="CD6:CD30" si="25">(CC6-CB6)/CB6*100</f>
        <v>-100</v>
      </c>
      <c r="CE6" s="491">
        <v>15460922</v>
      </c>
      <c r="CF6" s="359">
        <v>4220840</v>
      </c>
      <c r="CG6" s="196">
        <v>8734631</v>
      </c>
      <c r="CH6" s="60">
        <f t="shared" ref="CH6:CH30" si="26">CS6-CG6-CF6-CE6</f>
        <v>9921680</v>
      </c>
      <c r="CI6" s="63"/>
      <c r="CJ6" s="63"/>
      <c r="CK6" s="63"/>
      <c r="CL6" s="66"/>
      <c r="CM6" s="63"/>
      <c r="CN6" s="63"/>
      <c r="CO6" s="63"/>
      <c r="CP6" s="63"/>
      <c r="CQ6" s="190">
        <f t="shared" ref="CQ6:CQ33" si="27">(CH6-CG6)/CG6*100</f>
        <v>13.590144792607726</v>
      </c>
      <c r="CR6" s="491">
        <v>46444584</v>
      </c>
      <c r="CS6" s="491">
        <v>38338073</v>
      </c>
      <c r="CT6" s="357">
        <f t="shared" ref="CT6:CT30" si="28">(CS6-CR6)/CR6*100</f>
        <v>-17.4541578410951</v>
      </c>
      <c r="CU6" s="485">
        <f>CS6/$CS$33*100</f>
        <v>2.0469124050966419</v>
      </c>
    </row>
    <row r="7" spans="1:103" s="262" customFormat="1" ht="15" x14ac:dyDescent="0.25">
      <c r="A7" s="205">
        <v>2</v>
      </c>
      <c r="B7" s="476" t="b">
        <f t="shared" ref="B7:B30" si="29">C7=D7</f>
        <v>0</v>
      </c>
      <c r="C7" s="492"/>
      <c r="D7" s="478" t="s">
        <v>729</v>
      </c>
      <c r="E7" s="479" t="s">
        <v>77</v>
      </c>
      <c r="F7" s="480"/>
      <c r="G7" s="480"/>
      <c r="H7" s="196">
        <v>463918923</v>
      </c>
      <c r="I7" s="196">
        <v>470212718</v>
      </c>
      <c r="J7" s="481">
        <v>587871142</v>
      </c>
      <c r="K7" s="482">
        <v>905105092</v>
      </c>
      <c r="L7" s="482">
        <v>805333263</v>
      </c>
      <c r="M7" s="14">
        <f t="shared" si="0"/>
        <v>-11.023231432665501</v>
      </c>
      <c r="N7" s="15">
        <f t="shared" si="1"/>
        <v>19.219466383066901</v>
      </c>
      <c r="O7" s="483">
        <v>202430339</v>
      </c>
      <c r="P7" s="483">
        <v>189438875</v>
      </c>
      <c r="Q7" s="357">
        <f t="shared" si="2"/>
        <v>-6.4177455139271391</v>
      </c>
      <c r="R7" s="62">
        <f t="shared" si="3"/>
        <v>178617686</v>
      </c>
      <c r="S7" s="62">
        <f t="shared" si="4"/>
        <v>68158064</v>
      </c>
      <c r="T7" s="17">
        <f t="shared" si="5"/>
        <v>-61.841368832871346</v>
      </c>
      <c r="U7" s="62">
        <v>245204274</v>
      </c>
      <c r="V7" s="62">
        <v>224305937</v>
      </c>
      <c r="W7" s="17">
        <v>-8.5228273794281417</v>
      </c>
      <c r="X7" s="62">
        <f t="shared" si="6"/>
        <v>-355898908</v>
      </c>
      <c r="Y7" s="62">
        <f t="shared" si="7"/>
        <v>0</v>
      </c>
      <c r="Z7" s="188">
        <f t="shared" si="8"/>
        <v>-100</v>
      </c>
      <c r="AA7" s="483">
        <v>381048025</v>
      </c>
      <c r="AB7" s="483">
        <v>373648905</v>
      </c>
      <c r="AC7" s="484">
        <f t="shared" si="9"/>
        <v>-1.9417814854177502</v>
      </c>
      <c r="AD7" s="63">
        <f t="shared" si="10"/>
        <v>-110694634</v>
      </c>
      <c r="AE7" s="63">
        <f t="shared" si="11"/>
        <v>0</v>
      </c>
      <c r="AF7" s="64">
        <f t="shared" si="12"/>
        <v>-100</v>
      </c>
      <c r="AG7" s="483">
        <v>77214808</v>
      </c>
      <c r="AH7" s="320">
        <v>57730397</v>
      </c>
      <c r="AI7" s="196">
        <v>54493670</v>
      </c>
      <c r="AJ7" s="60">
        <f t="shared" si="13"/>
        <v>68158064</v>
      </c>
      <c r="AK7" s="63"/>
      <c r="AL7" s="63"/>
      <c r="AM7" s="63"/>
      <c r="AN7" s="66"/>
      <c r="AO7" s="63"/>
      <c r="AP7" s="63"/>
      <c r="AQ7" s="63"/>
      <c r="AR7" s="63"/>
      <c r="AS7" s="190">
        <f t="shared" si="14"/>
        <v>25.075194972186676</v>
      </c>
      <c r="AT7" s="483">
        <v>270353391</v>
      </c>
      <c r="AU7" s="483">
        <v>257596939</v>
      </c>
      <c r="AV7" s="357">
        <f t="shared" si="15"/>
        <v>-4.7184361005481161</v>
      </c>
      <c r="AW7" s="493">
        <f t="shared" ref="AW7:AW30" si="30">AU7/$AU$33*100</f>
        <v>10.297162944798304</v>
      </c>
      <c r="AX7" s="486">
        <v>8.2204533082013427</v>
      </c>
      <c r="AY7" s="205">
        <v>2</v>
      </c>
      <c r="AZ7" s="205" t="s">
        <v>729</v>
      </c>
      <c r="BA7" s="488" t="s">
        <v>77</v>
      </c>
      <c r="BB7" s="489"/>
      <c r="BC7" s="489"/>
      <c r="BD7" s="489"/>
      <c r="BE7" s="489"/>
      <c r="BF7" s="196">
        <v>92349326</v>
      </c>
      <c r="BG7" s="196">
        <v>124429377</v>
      </c>
      <c r="BH7" s="481">
        <v>97086109</v>
      </c>
      <c r="BI7" s="490">
        <v>90273306</v>
      </c>
      <c r="BJ7" s="490">
        <v>88976990</v>
      </c>
      <c r="BK7" s="14">
        <f t="shared" si="16"/>
        <v>-1.4359903912237355</v>
      </c>
      <c r="BL7" s="15">
        <f t="shared" si="17"/>
        <v>-3.8758664750555738</v>
      </c>
      <c r="BM7" s="491">
        <v>22881813</v>
      </c>
      <c r="BN7" s="491">
        <v>19814284</v>
      </c>
      <c r="BO7" s="357">
        <f t="shared" si="18"/>
        <v>-13.405970060152139</v>
      </c>
      <c r="BP7" s="62">
        <f t="shared" si="19"/>
        <v>15121922</v>
      </c>
      <c r="BQ7" s="62">
        <f t="shared" si="20"/>
        <v>7133705</v>
      </c>
      <c r="BR7" s="17">
        <f t="shared" si="21"/>
        <v>-52.825408040062626</v>
      </c>
      <c r="BS7" s="62">
        <v>25151113</v>
      </c>
      <c r="BT7" s="62">
        <v>23611919</v>
      </c>
      <c r="BU7" s="17">
        <v>-6.119784838150105</v>
      </c>
      <c r="BV7" s="62">
        <v>245204274</v>
      </c>
      <c r="BW7" s="62">
        <v>224305937</v>
      </c>
      <c r="BX7" s="17">
        <v>-8.5228273794281417</v>
      </c>
      <c r="BY7" s="491">
        <v>38003735</v>
      </c>
      <c r="BZ7" s="491">
        <v>43184278</v>
      </c>
      <c r="CA7" s="484">
        <f t="shared" si="22"/>
        <v>13.631668045259234</v>
      </c>
      <c r="CB7" s="63">
        <f t="shared" si="23"/>
        <v>-6711403</v>
      </c>
      <c r="CC7" s="63">
        <f t="shared" si="24"/>
        <v>0</v>
      </c>
      <c r="CD7" s="64">
        <f t="shared" si="25"/>
        <v>-100</v>
      </c>
      <c r="CE7" s="491">
        <v>11566788</v>
      </c>
      <c r="CF7" s="320">
        <v>4142084</v>
      </c>
      <c r="CG7" s="196">
        <v>4105412</v>
      </c>
      <c r="CH7" s="60">
        <f t="shared" si="26"/>
        <v>7133705</v>
      </c>
      <c r="CI7" s="63"/>
      <c r="CJ7" s="63"/>
      <c r="CK7" s="63"/>
      <c r="CL7" s="66"/>
      <c r="CM7" s="63"/>
      <c r="CN7" s="63"/>
      <c r="CO7" s="63"/>
      <c r="CP7" s="63"/>
      <c r="CQ7" s="190">
        <f t="shared" si="27"/>
        <v>73.763437141022621</v>
      </c>
      <c r="CR7" s="491">
        <v>31292332</v>
      </c>
      <c r="CS7" s="491">
        <v>26947989</v>
      </c>
      <c r="CT7" s="357">
        <f t="shared" si="28"/>
        <v>-13.883091231423725</v>
      </c>
      <c r="CU7" s="493">
        <f t="shared" ref="CU7:CU30" si="31">CS7/$CS$33*100</f>
        <v>1.4387831380181224</v>
      </c>
    </row>
    <row r="8" spans="1:103" s="262" customFormat="1" ht="15" x14ac:dyDescent="0.25">
      <c r="A8" s="205">
        <v>3</v>
      </c>
      <c r="B8" s="476" t="b">
        <f t="shared" si="29"/>
        <v>0</v>
      </c>
      <c r="C8" s="494"/>
      <c r="D8" s="478">
        <v>8406</v>
      </c>
      <c r="E8" s="479" t="s">
        <v>443</v>
      </c>
      <c r="F8" s="480"/>
      <c r="G8" s="480"/>
      <c r="H8" s="196">
        <v>20500650</v>
      </c>
      <c r="I8" s="196">
        <v>3808223</v>
      </c>
      <c r="J8" s="481">
        <v>4932760</v>
      </c>
      <c r="K8" s="482">
        <v>96593570</v>
      </c>
      <c r="L8" s="482">
        <v>201917346</v>
      </c>
      <c r="M8" s="14">
        <f t="shared" si="0"/>
        <v>109.03808193443932</v>
      </c>
      <c r="N8" s="15">
        <f t="shared" si="1"/>
        <v>118.32515853843427</v>
      </c>
      <c r="O8" s="483">
        <v>35466825</v>
      </c>
      <c r="P8" s="483">
        <v>183449913</v>
      </c>
      <c r="Q8" s="357">
        <f t="shared" si="2"/>
        <v>417.24368617715288</v>
      </c>
      <c r="R8" s="62">
        <f t="shared" si="3"/>
        <v>-28860795</v>
      </c>
      <c r="S8" s="62">
        <f t="shared" si="4"/>
        <v>2517500</v>
      </c>
      <c r="T8" s="17">
        <f t="shared" si="5"/>
        <v>-108.72290593519686</v>
      </c>
      <c r="U8" s="62">
        <v>36963913</v>
      </c>
      <c r="V8" s="62">
        <v>34566898</v>
      </c>
      <c r="W8" s="17">
        <v>-6.4847436471349775</v>
      </c>
      <c r="X8" s="62">
        <f t="shared" si="6"/>
        <v>-2021569</v>
      </c>
      <c r="Y8" s="62">
        <f t="shared" si="7"/>
        <v>0</v>
      </c>
      <c r="Z8" s="188">
        <f t="shared" si="8"/>
        <v>-100</v>
      </c>
      <c r="AA8" s="483">
        <v>6606030</v>
      </c>
      <c r="AB8" s="483">
        <v>84318599</v>
      </c>
      <c r="AC8" s="484">
        <f t="shared" si="9"/>
        <v>1176.3883754690789</v>
      </c>
      <c r="AD8" s="63">
        <f t="shared" si="10"/>
        <v>34942344</v>
      </c>
      <c r="AE8" s="63">
        <f t="shared" si="11"/>
        <v>0</v>
      </c>
      <c r="AF8" s="64">
        <f t="shared" si="12"/>
        <v>-100</v>
      </c>
      <c r="AG8" s="483">
        <v>21373140</v>
      </c>
      <c r="AH8" s="320">
        <v>158240581</v>
      </c>
      <c r="AI8" s="196">
        <v>3836192</v>
      </c>
      <c r="AJ8" s="60">
        <f t="shared" si="13"/>
        <v>2517500</v>
      </c>
      <c r="AK8" s="63"/>
      <c r="AL8" s="63"/>
      <c r="AM8" s="63"/>
      <c r="AN8" s="66"/>
      <c r="AO8" s="63"/>
      <c r="AP8" s="63"/>
      <c r="AQ8" s="63"/>
      <c r="AR8" s="63"/>
      <c r="AS8" s="190">
        <f t="shared" si="14"/>
        <v>-34.375026067516956</v>
      </c>
      <c r="AT8" s="483">
        <v>41548374</v>
      </c>
      <c r="AU8" s="483">
        <v>185967413</v>
      </c>
      <c r="AV8" s="357">
        <f t="shared" si="15"/>
        <v>347.59251709826236</v>
      </c>
      <c r="AW8" s="493">
        <f t="shared" si="30"/>
        <v>7.4338490259917362</v>
      </c>
      <c r="AX8" s="486">
        <v>5.9438763284676623</v>
      </c>
      <c r="AY8" s="205">
        <v>3</v>
      </c>
      <c r="AZ8" s="205">
        <v>8406</v>
      </c>
      <c r="BA8" s="204" t="s">
        <v>443</v>
      </c>
      <c r="BB8" s="489"/>
      <c r="BC8" s="489"/>
      <c r="BD8" s="489"/>
      <c r="BE8" s="489"/>
      <c r="BF8" s="196">
        <v>990883</v>
      </c>
      <c r="BG8" s="196">
        <v>181107</v>
      </c>
      <c r="BH8" s="481">
        <v>196601</v>
      </c>
      <c r="BI8" s="490">
        <v>5763089</v>
      </c>
      <c r="BJ8" s="490">
        <v>8844021</v>
      </c>
      <c r="BK8" s="14">
        <f t="shared" si="16"/>
        <v>53.45973313964091</v>
      </c>
      <c r="BL8" s="15">
        <f t="shared" si="17"/>
        <v>118.97648817162207</v>
      </c>
      <c r="BM8" s="491">
        <v>2263186</v>
      </c>
      <c r="BN8" s="491">
        <v>2106248</v>
      </c>
      <c r="BO8" s="357">
        <f t="shared" si="18"/>
        <v>-6.9343836520727855</v>
      </c>
      <c r="BP8" s="62">
        <f t="shared" si="19"/>
        <v>-1907062</v>
      </c>
      <c r="BQ8" s="62">
        <f t="shared" si="20"/>
        <v>7422</v>
      </c>
      <c r="BR8" s="17">
        <f t="shared" si="21"/>
        <v>-100.38918503960544</v>
      </c>
      <c r="BS8" s="62">
        <v>2293851</v>
      </c>
      <c r="BT8" s="62">
        <v>2200127</v>
      </c>
      <c r="BU8" s="17">
        <v>-4.0858800331843703</v>
      </c>
      <c r="BV8" s="62">
        <v>36963913</v>
      </c>
      <c r="BW8" s="62">
        <v>34566898</v>
      </c>
      <c r="BX8" s="17">
        <v>-6.4847436471349775</v>
      </c>
      <c r="BY8" s="491">
        <v>356124</v>
      </c>
      <c r="BZ8" s="491">
        <v>4198432</v>
      </c>
      <c r="CA8" s="484">
        <f t="shared" si="22"/>
        <v>1078.9241949433342</v>
      </c>
      <c r="CB8" s="63">
        <f t="shared" si="23"/>
        <v>2166454</v>
      </c>
      <c r="CC8" s="63">
        <f t="shared" si="24"/>
        <v>0</v>
      </c>
      <c r="CD8" s="64">
        <f t="shared" si="25"/>
        <v>-100</v>
      </c>
      <c r="CE8" s="491">
        <v>870436</v>
      </c>
      <c r="CF8" s="320">
        <v>1198305</v>
      </c>
      <c r="CG8" s="196">
        <v>37507</v>
      </c>
      <c r="CH8" s="60">
        <f t="shared" si="26"/>
        <v>7422</v>
      </c>
      <c r="CI8" s="63"/>
      <c r="CJ8" s="63"/>
      <c r="CK8" s="63"/>
      <c r="CL8" s="66"/>
      <c r="CM8" s="63"/>
      <c r="CN8" s="63"/>
      <c r="CO8" s="63"/>
      <c r="CP8" s="63"/>
      <c r="CQ8" s="190">
        <f t="shared" si="27"/>
        <v>-80.211693817154128</v>
      </c>
      <c r="CR8" s="491">
        <v>2522578</v>
      </c>
      <c r="CS8" s="491">
        <v>2113670</v>
      </c>
      <c r="CT8" s="357">
        <f t="shared" si="28"/>
        <v>-16.209924926008235</v>
      </c>
      <c r="CU8" s="493">
        <f t="shared" si="31"/>
        <v>0.11285119477133394</v>
      </c>
    </row>
    <row r="9" spans="1:103" s="262" customFormat="1" ht="15" x14ac:dyDescent="0.25">
      <c r="A9" s="205">
        <v>4</v>
      </c>
      <c r="B9" s="476" t="b">
        <f t="shared" si="29"/>
        <v>0</v>
      </c>
      <c r="C9" s="492"/>
      <c r="D9" s="478">
        <v>39</v>
      </c>
      <c r="E9" s="479" t="s">
        <v>91</v>
      </c>
      <c r="F9" s="480"/>
      <c r="G9" s="480"/>
      <c r="H9" s="196">
        <v>356853593</v>
      </c>
      <c r="I9" s="196">
        <v>391029775</v>
      </c>
      <c r="J9" s="481">
        <v>471314629</v>
      </c>
      <c r="K9" s="482">
        <v>666218035</v>
      </c>
      <c r="L9" s="482">
        <v>556678999</v>
      </c>
      <c r="M9" s="14">
        <f t="shared" si="0"/>
        <v>-16.441919948924831</v>
      </c>
      <c r="N9" s="15">
        <f t="shared" si="1"/>
        <v>15.28255906645613</v>
      </c>
      <c r="O9" s="483">
        <v>137932642</v>
      </c>
      <c r="P9" s="483">
        <v>122951622</v>
      </c>
      <c r="Q9" s="357">
        <f t="shared" si="2"/>
        <v>-10.861112919159483</v>
      </c>
      <c r="R9" s="62">
        <f t="shared" si="3"/>
        <v>150902131</v>
      </c>
      <c r="S9" s="62">
        <f t="shared" si="4"/>
        <v>40581939</v>
      </c>
      <c r="T9" s="17">
        <f t="shared" si="5"/>
        <v>-73.107113378007895</v>
      </c>
      <c r="U9" s="62">
        <v>184674917</v>
      </c>
      <c r="V9" s="62">
        <v>144383610</v>
      </c>
      <c r="W9" s="17">
        <v>-21.817422557715297</v>
      </c>
      <c r="X9" s="62">
        <f t="shared" si="6"/>
        <v>-287310702</v>
      </c>
      <c r="Y9" s="62">
        <f t="shared" si="7"/>
        <v>0</v>
      </c>
      <c r="Z9" s="188">
        <f t="shared" si="8"/>
        <v>-100</v>
      </c>
      <c r="AA9" s="483">
        <v>288834773</v>
      </c>
      <c r="AB9" s="483">
        <v>263425928</v>
      </c>
      <c r="AC9" s="484">
        <f t="shared" si="9"/>
        <v>-8.7970173175790016</v>
      </c>
      <c r="AD9" s="63">
        <f t="shared" si="10"/>
        <v>-102635785</v>
      </c>
      <c r="AE9" s="63">
        <f t="shared" si="11"/>
        <v>0</v>
      </c>
      <c r="AF9" s="64">
        <f t="shared" si="12"/>
        <v>-100</v>
      </c>
      <c r="AG9" s="483">
        <v>46571905</v>
      </c>
      <c r="AH9" s="320">
        <v>33008343</v>
      </c>
      <c r="AI9" s="196">
        <v>43371374</v>
      </c>
      <c r="AJ9" s="60">
        <f t="shared" si="13"/>
        <v>40581939</v>
      </c>
      <c r="AK9" s="63"/>
      <c r="AL9" s="63"/>
      <c r="AM9" s="63"/>
      <c r="AN9" s="66"/>
      <c r="AO9" s="63"/>
      <c r="AP9" s="63"/>
      <c r="AQ9" s="63"/>
      <c r="AR9" s="63"/>
      <c r="AS9" s="190">
        <f t="shared" si="14"/>
        <v>-6.4315117155384556</v>
      </c>
      <c r="AT9" s="483">
        <v>186198988</v>
      </c>
      <c r="AU9" s="483">
        <v>163533561</v>
      </c>
      <c r="AV9" s="357">
        <f t="shared" si="15"/>
        <v>-12.172690755977685</v>
      </c>
      <c r="AW9" s="493">
        <f t="shared" si="30"/>
        <v>6.5370797149111812</v>
      </c>
      <c r="AX9" s="486">
        <v>5.271132697667662</v>
      </c>
      <c r="AY9" s="487">
        <v>4</v>
      </c>
      <c r="AZ9" s="205">
        <v>39</v>
      </c>
      <c r="BA9" s="204" t="s">
        <v>91</v>
      </c>
      <c r="BB9" s="489"/>
      <c r="BC9" s="489"/>
      <c r="BD9" s="489"/>
      <c r="BE9" s="489"/>
      <c r="BF9" s="196">
        <v>291494659</v>
      </c>
      <c r="BG9" s="196">
        <v>326062971</v>
      </c>
      <c r="BH9" s="481">
        <v>322501701</v>
      </c>
      <c r="BI9" s="490">
        <v>349225907</v>
      </c>
      <c r="BJ9" s="490">
        <v>395242573</v>
      </c>
      <c r="BK9" s="14">
        <f t="shared" si="16"/>
        <v>13.176761825977589</v>
      </c>
      <c r="BL9" s="15">
        <f t="shared" si="17"/>
        <v>7.0106791864348565</v>
      </c>
      <c r="BM9" s="491">
        <v>87769910</v>
      </c>
      <c r="BN9" s="491">
        <v>95546051</v>
      </c>
      <c r="BO9" s="357">
        <f t="shared" si="18"/>
        <v>8.859688929839395</v>
      </c>
      <c r="BP9" s="62">
        <f t="shared" si="19"/>
        <v>49397976</v>
      </c>
      <c r="BQ9" s="62">
        <f t="shared" si="20"/>
        <v>31838121</v>
      </c>
      <c r="BR9" s="17">
        <f t="shared" si="21"/>
        <v>-35.547721631347812</v>
      </c>
      <c r="BS9" s="62">
        <v>93970196</v>
      </c>
      <c r="BT9" s="62">
        <v>108207883</v>
      </c>
      <c r="BU9" s="17">
        <v>15.151279454604946</v>
      </c>
      <c r="BV9" s="62">
        <v>184674917</v>
      </c>
      <c r="BW9" s="62">
        <v>144383610</v>
      </c>
      <c r="BX9" s="17">
        <v>-21.817422557715297</v>
      </c>
      <c r="BY9" s="491">
        <v>137167886</v>
      </c>
      <c r="BZ9" s="491">
        <v>173363962</v>
      </c>
      <c r="CA9" s="484">
        <f t="shared" si="22"/>
        <v>26.388156189853362</v>
      </c>
      <c r="CB9" s="63">
        <f t="shared" si="23"/>
        <v>-16345151</v>
      </c>
      <c r="CC9" s="63">
        <f t="shared" si="24"/>
        <v>0</v>
      </c>
      <c r="CD9" s="64">
        <f t="shared" si="25"/>
        <v>-100</v>
      </c>
      <c r="CE9" s="491">
        <v>33570782</v>
      </c>
      <c r="CF9" s="320">
        <v>27904488</v>
      </c>
      <c r="CG9" s="196">
        <v>34070781</v>
      </c>
      <c r="CH9" s="60">
        <f t="shared" si="26"/>
        <v>31838121</v>
      </c>
      <c r="CI9" s="63"/>
      <c r="CJ9" s="63"/>
      <c r="CK9" s="63"/>
      <c r="CL9" s="66"/>
      <c r="CM9" s="63"/>
      <c r="CN9" s="63"/>
      <c r="CO9" s="63"/>
      <c r="CP9" s="63"/>
      <c r="CQ9" s="190">
        <f t="shared" si="27"/>
        <v>-6.5530050514545</v>
      </c>
      <c r="CR9" s="491">
        <v>120822735</v>
      </c>
      <c r="CS9" s="491">
        <v>127384172</v>
      </c>
      <c r="CT9" s="357">
        <f t="shared" si="28"/>
        <v>5.4306310811454486</v>
      </c>
      <c r="CU9" s="493">
        <f t="shared" si="31"/>
        <v>6.8011827793161199</v>
      </c>
    </row>
    <row r="10" spans="1:103" s="262" customFormat="1" ht="27" x14ac:dyDescent="0.25">
      <c r="A10" s="205">
        <v>5</v>
      </c>
      <c r="B10" s="476" t="b">
        <f t="shared" si="29"/>
        <v>0</v>
      </c>
      <c r="C10" s="477"/>
      <c r="D10" s="478" t="s">
        <v>224</v>
      </c>
      <c r="E10" s="479" t="s">
        <v>225</v>
      </c>
      <c r="F10" s="480"/>
      <c r="G10" s="480"/>
      <c r="H10" s="196">
        <v>323664394</v>
      </c>
      <c r="I10" s="196">
        <v>322274027</v>
      </c>
      <c r="J10" s="481">
        <v>475222118</v>
      </c>
      <c r="K10" s="482">
        <v>458170424</v>
      </c>
      <c r="L10" s="482">
        <v>357955513</v>
      </c>
      <c r="M10" s="14">
        <f t="shared" si="0"/>
        <v>-21.872845943456184</v>
      </c>
      <c r="N10" s="15">
        <f t="shared" si="1"/>
        <v>5.6883214542348384</v>
      </c>
      <c r="O10" s="483">
        <v>92175169</v>
      </c>
      <c r="P10" s="483">
        <v>81008954</v>
      </c>
      <c r="Q10" s="357">
        <f t="shared" si="2"/>
        <v>-12.114124792111854</v>
      </c>
      <c r="R10" s="62">
        <f t="shared" si="3"/>
        <v>144984571</v>
      </c>
      <c r="S10" s="62">
        <f t="shared" si="4"/>
        <v>35331896</v>
      </c>
      <c r="T10" s="17">
        <f t="shared" si="5"/>
        <v>-75.630582098284108</v>
      </c>
      <c r="U10" s="62">
        <v>128568951</v>
      </c>
      <c r="V10" s="62">
        <v>102645056</v>
      </c>
      <c r="W10" s="17">
        <v>-20.163417993509182</v>
      </c>
      <c r="X10" s="62">
        <f t="shared" si="6"/>
        <v>-231107112</v>
      </c>
      <c r="Y10" s="62">
        <f t="shared" si="7"/>
        <v>0</v>
      </c>
      <c r="Z10" s="188">
        <f t="shared" si="8"/>
        <v>-100</v>
      </c>
      <c r="AA10" s="483">
        <v>237159740</v>
      </c>
      <c r="AB10" s="483">
        <v>180771112</v>
      </c>
      <c r="AC10" s="484">
        <f t="shared" si="9"/>
        <v>-23.776644383233005</v>
      </c>
      <c r="AD10" s="63">
        <f t="shared" si="10"/>
        <v>-102538161</v>
      </c>
      <c r="AE10" s="63">
        <f t="shared" si="11"/>
        <v>0</v>
      </c>
      <c r="AF10" s="64">
        <f t="shared" si="12"/>
        <v>-100</v>
      </c>
      <c r="AG10" s="483">
        <v>23772405</v>
      </c>
      <c r="AH10" s="320">
        <v>31866760</v>
      </c>
      <c r="AI10" s="196">
        <v>25369789</v>
      </c>
      <c r="AJ10" s="60">
        <f t="shared" si="13"/>
        <v>35331896</v>
      </c>
      <c r="AK10" s="63"/>
      <c r="AL10" s="63"/>
      <c r="AM10" s="63"/>
      <c r="AN10" s="66"/>
      <c r="AO10" s="63"/>
      <c r="AP10" s="63"/>
      <c r="AQ10" s="63"/>
      <c r="AR10" s="63"/>
      <c r="AS10" s="190">
        <f t="shared" si="14"/>
        <v>39.267598954015739</v>
      </c>
      <c r="AT10" s="483">
        <v>134621579</v>
      </c>
      <c r="AU10" s="483">
        <v>116340850</v>
      </c>
      <c r="AV10" s="357">
        <f t="shared" si="15"/>
        <v>-13.57934525489409</v>
      </c>
      <c r="AW10" s="493">
        <f t="shared" si="30"/>
        <v>4.6506014172254497</v>
      </c>
      <c r="AX10" s="486">
        <v>5.2695673744075631</v>
      </c>
      <c r="AY10" s="205">
        <v>5</v>
      </c>
      <c r="AZ10" s="205" t="s">
        <v>224</v>
      </c>
      <c r="BA10" s="488" t="s">
        <v>225</v>
      </c>
      <c r="BB10" s="489"/>
      <c r="BC10" s="489"/>
      <c r="BD10" s="489"/>
      <c r="BE10" s="489"/>
      <c r="BF10" s="196">
        <v>192735767</v>
      </c>
      <c r="BG10" s="196">
        <v>200594156</v>
      </c>
      <c r="BH10" s="481">
        <v>260906723</v>
      </c>
      <c r="BI10" s="490">
        <v>240753393</v>
      </c>
      <c r="BJ10" s="490">
        <v>199686148</v>
      </c>
      <c r="BK10" s="14">
        <f t="shared" si="16"/>
        <v>-17.057805287088932</v>
      </c>
      <c r="BL10" s="15">
        <f t="shared" si="17"/>
        <v>2.5657921546999916</v>
      </c>
      <c r="BM10" s="491">
        <v>47950147</v>
      </c>
      <c r="BN10" s="491">
        <v>49252168</v>
      </c>
      <c r="BO10" s="357">
        <f t="shared" si="18"/>
        <v>2.7153639383003352</v>
      </c>
      <c r="BP10" s="62">
        <f t="shared" si="19"/>
        <v>79960035</v>
      </c>
      <c r="BQ10" s="62">
        <f t="shared" si="20"/>
        <v>20480563</v>
      </c>
      <c r="BR10" s="17">
        <f t="shared" si="21"/>
        <v>-74.386500706259071</v>
      </c>
      <c r="BS10" s="62">
        <v>66096187</v>
      </c>
      <c r="BT10" s="62">
        <v>57879640</v>
      </c>
      <c r="BU10" s="17">
        <v>-12.431196674022967</v>
      </c>
      <c r="BV10" s="62">
        <v>128568951</v>
      </c>
      <c r="BW10" s="62">
        <v>102645056</v>
      </c>
      <c r="BX10" s="17">
        <v>-20.163417993509182</v>
      </c>
      <c r="BY10" s="491">
        <v>127910182</v>
      </c>
      <c r="BZ10" s="491">
        <v>95839938</v>
      </c>
      <c r="CA10" s="484">
        <f t="shared" si="22"/>
        <v>-25.072471556642771</v>
      </c>
      <c r="CB10" s="63">
        <f t="shared" si="23"/>
        <v>-56992035</v>
      </c>
      <c r="CC10" s="63">
        <f t="shared" si="24"/>
        <v>0</v>
      </c>
      <c r="CD10" s="64">
        <f t="shared" si="25"/>
        <v>-100</v>
      </c>
      <c r="CE10" s="491">
        <v>14729398</v>
      </c>
      <c r="CF10" s="320">
        <v>19050548</v>
      </c>
      <c r="CG10" s="196">
        <v>15472222</v>
      </c>
      <c r="CH10" s="60">
        <f t="shared" si="26"/>
        <v>20480563</v>
      </c>
      <c r="CI10" s="63"/>
      <c r="CJ10" s="63"/>
      <c r="CK10" s="63"/>
      <c r="CL10" s="66"/>
      <c r="CM10" s="63"/>
      <c r="CN10" s="63"/>
      <c r="CO10" s="63"/>
      <c r="CP10" s="63"/>
      <c r="CQ10" s="190">
        <f t="shared" si="27"/>
        <v>32.369888436192298</v>
      </c>
      <c r="CR10" s="491">
        <v>70918147</v>
      </c>
      <c r="CS10" s="491">
        <v>69732731</v>
      </c>
      <c r="CT10" s="357">
        <f t="shared" si="28"/>
        <v>-1.6715270352452949</v>
      </c>
      <c r="CU10" s="493">
        <f t="shared" si="31"/>
        <v>3.7231081521798748</v>
      </c>
    </row>
    <row r="11" spans="1:103" s="262" customFormat="1" ht="15" x14ac:dyDescent="0.25">
      <c r="A11" s="205">
        <v>6</v>
      </c>
      <c r="B11" s="476" t="b">
        <f t="shared" si="29"/>
        <v>0</v>
      </c>
      <c r="C11" s="477"/>
      <c r="D11" s="478" t="s">
        <v>479</v>
      </c>
      <c r="E11" s="479" t="s">
        <v>480</v>
      </c>
      <c r="F11" s="480"/>
      <c r="G11" s="480"/>
      <c r="H11" s="196">
        <v>172129163</v>
      </c>
      <c r="I11" s="196">
        <v>165188877</v>
      </c>
      <c r="J11" s="481">
        <v>221953084</v>
      </c>
      <c r="K11" s="482">
        <v>216010159</v>
      </c>
      <c r="L11" s="482">
        <v>277598989</v>
      </c>
      <c r="M11" s="14">
        <f t="shared" si="0"/>
        <v>28.512006233929029</v>
      </c>
      <c r="N11" s="15">
        <f t="shared" si="1"/>
        <v>13.021748620458709</v>
      </c>
      <c r="O11" s="483">
        <v>85004611</v>
      </c>
      <c r="P11" s="483">
        <v>73957296</v>
      </c>
      <c r="Q11" s="357">
        <f t="shared" si="2"/>
        <v>-12.996136174307063</v>
      </c>
      <c r="R11" s="62">
        <f t="shared" si="3"/>
        <v>13189842</v>
      </c>
      <c r="S11" s="62">
        <f t="shared" si="4"/>
        <v>27808494</v>
      </c>
      <c r="T11" s="17">
        <f t="shared" si="5"/>
        <v>110.83265440177372</v>
      </c>
      <c r="U11" s="62">
        <v>44080786</v>
      </c>
      <c r="V11" s="62">
        <v>54858831</v>
      </c>
      <c r="W11" s="17">
        <v>24.450664287156769</v>
      </c>
      <c r="X11" s="62">
        <f t="shared" si="6"/>
        <v>-27793252</v>
      </c>
      <c r="Y11" s="62">
        <f t="shared" si="7"/>
        <v>0</v>
      </c>
      <c r="Z11" s="188">
        <f t="shared" si="8"/>
        <v>-100</v>
      </c>
      <c r="AA11" s="483">
        <v>98194453</v>
      </c>
      <c r="AB11" s="483">
        <v>163501866</v>
      </c>
      <c r="AC11" s="484">
        <f t="shared" si="9"/>
        <v>66.508250725730917</v>
      </c>
      <c r="AD11" s="63">
        <f t="shared" si="10"/>
        <v>16287534</v>
      </c>
      <c r="AE11" s="63">
        <f t="shared" si="11"/>
        <v>0</v>
      </c>
      <c r="AF11" s="64">
        <f t="shared" si="12"/>
        <v>-100</v>
      </c>
      <c r="AG11" s="483">
        <v>29116211</v>
      </c>
      <c r="AH11" s="320">
        <v>7808442</v>
      </c>
      <c r="AI11" s="196">
        <v>37032643</v>
      </c>
      <c r="AJ11" s="60">
        <f t="shared" si="13"/>
        <v>27808494</v>
      </c>
      <c r="AK11" s="63"/>
      <c r="AL11" s="63"/>
      <c r="AM11" s="63"/>
      <c r="AN11" s="66"/>
      <c r="AO11" s="63"/>
      <c r="AP11" s="63"/>
      <c r="AQ11" s="63"/>
      <c r="AR11" s="63"/>
      <c r="AS11" s="190">
        <f t="shared" si="14"/>
        <v>-24.908157378883271</v>
      </c>
      <c r="AT11" s="483">
        <v>114481987</v>
      </c>
      <c r="AU11" s="483">
        <v>101765790</v>
      </c>
      <c r="AV11" s="357">
        <f t="shared" si="15"/>
        <v>-11.107596341772091</v>
      </c>
      <c r="AW11" s="493">
        <f t="shared" si="30"/>
        <v>4.0679789360234819</v>
      </c>
      <c r="AX11" s="486">
        <v>3.6850065186543746</v>
      </c>
      <c r="AY11" s="205">
        <v>6</v>
      </c>
      <c r="AZ11" s="205" t="s">
        <v>479</v>
      </c>
      <c r="BA11" s="495" t="s">
        <v>480</v>
      </c>
      <c r="BB11" s="489"/>
      <c r="BC11" s="489"/>
      <c r="BD11" s="489"/>
      <c r="BE11" s="489"/>
      <c r="BF11" s="196">
        <v>601959907</v>
      </c>
      <c r="BG11" s="196">
        <v>723840732</v>
      </c>
      <c r="BH11" s="481">
        <v>961148191</v>
      </c>
      <c r="BI11" s="490">
        <v>856817498</v>
      </c>
      <c r="BJ11" s="490">
        <v>1049716280</v>
      </c>
      <c r="BK11" s="14">
        <f t="shared" si="16"/>
        <v>22.513403665339244</v>
      </c>
      <c r="BL11" s="15">
        <f t="shared" si="17"/>
        <v>13.664646120686029</v>
      </c>
      <c r="BM11" s="491">
        <v>306408932</v>
      </c>
      <c r="BN11" s="491">
        <v>297628863</v>
      </c>
      <c r="BO11" s="357">
        <f t="shared" si="18"/>
        <v>-2.8654742349351618</v>
      </c>
      <c r="BP11" s="62">
        <f t="shared" si="19"/>
        <v>89758618</v>
      </c>
      <c r="BQ11" s="62">
        <f t="shared" si="20"/>
        <v>105840481</v>
      </c>
      <c r="BR11" s="17">
        <f t="shared" si="21"/>
        <v>17.916789895316793</v>
      </c>
      <c r="BS11" s="62">
        <v>178185930</v>
      </c>
      <c r="BT11" s="62">
        <v>216966571</v>
      </c>
      <c r="BU11" s="17">
        <v>21.764143218266447</v>
      </c>
      <c r="BV11" s="62">
        <v>44080786</v>
      </c>
      <c r="BW11" s="62">
        <v>54858831</v>
      </c>
      <c r="BX11" s="17">
        <v>24.450664287156769</v>
      </c>
      <c r="BY11" s="491">
        <v>396167550</v>
      </c>
      <c r="BZ11" s="491">
        <v>583870724</v>
      </c>
      <c r="CA11" s="484">
        <f t="shared" si="22"/>
        <v>47.379744756984763</v>
      </c>
      <c r="CB11" s="63">
        <f t="shared" si="23"/>
        <v>13634046</v>
      </c>
      <c r="CC11" s="63">
        <f t="shared" si="24"/>
        <v>0</v>
      </c>
      <c r="CD11" s="64">
        <f t="shared" si="25"/>
        <v>-100</v>
      </c>
      <c r="CE11" s="491">
        <v>117774000</v>
      </c>
      <c r="CF11" s="320">
        <v>34098000</v>
      </c>
      <c r="CG11" s="196">
        <v>145756863</v>
      </c>
      <c r="CH11" s="60">
        <f t="shared" si="26"/>
        <v>105840481</v>
      </c>
      <c r="CI11" s="63"/>
      <c r="CJ11" s="63"/>
      <c r="CK11" s="63"/>
      <c r="CL11" s="66"/>
      <c r="CM11" s="63"/>
      <c r="CN11" s="63"/>
      <c r="CO11" s="63"/>
      <c r="CP11" s="63"/>
      <c r="CQ11" s="190">
        <f t="shared" si="27"/>
        <v>-27.38559350032115</v>
      </c>
      <c r="CR11" s="491">
        <v>409801596</v>
      </c>
      <c r="CS11" s="491">
        <v>403469344</v>
      </c>
      <c r="CT11" s="357">
        <f t="shared" si="28"/>
        <v>-1.5451994481739402</v>
      </c>
      <c r="CU11" s="493">
        <f t="shared" si="31"/>
        <v>21.54167752014569</v>
      </c>
    </row>
    <row r="12" spans="1:103" s="262" customFormat="1" ht="15" x14ac:dyDescent="0.25">
      <c r="A12" s="205">
        <v>7</v>
      </c>
      <c r="B12" s="476" t="b">
        <f t="shared" si="29"/>
        <v>0</v>
      </c>
      <c r="C12" s="492"/>
      <c r="D12" s="478">
        <v>1201</v>
      </c>
      <c r="E12" s="479" t="s">
        <v>730</v>
      </c>
      <c r="F12" s="480"/>
      <c r="G12" s="480"/>
      <c r="H12" s="196">
        <v>198453985</v>
      </c>
      <c r="I12" s="196">
        <v>190355500</v>
      </c>
      <c r="J12" s="481">
        <v>231669977</v>
      </c>
      <c r="K12" s="482">
        <v>221797669</v>
      </c>
      <c r="L12" s="482">
        <v>197810585</v>
      </c>
      <c r="M12" s="14">
        <f t="shared" si="0"/>
        <v>-10.8148494563304</v>
      </c>
      <c r="N12" s="15">
        <f t="shared" si="1"/>
        <v>1.4745409786749377</v>
      </c>
      <c r="O12" s="483">
        <v>48714554</v>
      </c>
      <c r="P12" s="483">
        <v>51776549</v>
      </c>
      <c r="Q12" s="357">
        <f t="shared" si="2"/>
        <v>6.2855856178012024</v>
      </c>
      <c r="R12" s="62">
        <f t="shared" si="3"/>
        <v>48889129</v>
      </c>
      <c r="S12" s="62">
        <f t="shared" si="4"/>
        <v>18131137</v>
      </c>
      <c r="T12" s="17">
        <f t="shared" si="5"/>
        <v>-62.913765553074185</v>
      </c>
      <c r="U12" s="62">
        <v>72683098</v>
      </c>
      <c r="V12" s="62">
        <v>60384833</v>
      </c>
      <c r="W12" s="17">
        <v>-16.920391863318759</v>
      </c>
      <c r="X12" s="62">
        <f t="shared" si="6"/>
        <v>-101968745</v>
      </c>
      <c r="Y12" s="62">
        <f t="shared" si="7"/>
        <v>0</v>
      </c>
      <c r="Z12" s="188">
        <f t="shared" si="8"/>
        <v>-100</v>
      </c>
      <c r="AA12" s="483">
        <v>97603683</v>
      </c>
      <c r="AB12" s="483">
        <v>88934997</v>
      </c>
      <c r="AC12" s="484">
        <f t="shared" si="9"/>
        <v>-8.881515260033785</v>
      </c>
      <c r="AD12" s="63">
        <f t="shared" si="10"/>
        <v>-29285647</v>
      </c>
      <c r="AE12" s="63">
        <f t="shared" si="11"/>
        <v>0</v>
      </c>
      <c r="AF12" s="64">
        <f t="shared" si="12"/>
        <v>-100</v>
      </c>
      <c r="AG12" s="483">
        <v>20630393</v>
      </c>
      <c r="AH12" s="320">
        <v>12845027</v>
      </c>
      <c r="AI12" s="196">
        <v>18301129</v>
      </c>
      <c r="AJ12" s="60">
        <f t="shared" si="13"/>
        <v>18131137</v>
      </c>
      <c r="AK12" s="63"/>
      <c r="AL12" s="63"/>
      <c r="AM12" s="63"/>
      <c r="AN12" s="66"/>
      <c r="AO12" s="63"/>
      <c r="AP12" s="63"/>
      <c r="AQ12" s="63"/>
      <c r="AR12" s="63"/>
      <c r="AS12" s="190">
        <f t="shared" si="14"/>
        <v>-0.92886072766330419</v>
      </c>
      <c r="AT12" s="483">
        <v>68318036</v>
      </c>
      <c r="AU12" s="483">
        <v>69907686</v>
      </c>
      <c r="AV12" s="357">
        <f t="shared" si="15"/>
        <v>2.326837967063339</v>
      </c>
      <c r="AW12" s="493">
        <f t="shared" si="30"/>
        <v>2.7944852009122485</v>
      </c>
      <c r="AX12" s="486">
        <v>3.2097006415592459</v>
      </c>
      <c r="AY12" s="487">
        <v>7</v>
      </c>
      <c r="AZ12" s="205">
        <v>1201</v>
      </c>
      <c r="BA12" s="495" t="s">
        <v>730</v>
      </c>
      <c r="BB12" s="489"/>
      <c r="BC12" s="489"/>
      <c r="BD12" s="489"/>
      <c r="BE12" s="489"/>
      <c r="BF12" s="196">
        <v>430768245</v>
      </c>
      <c r="BG12" s="196">
        <v>445414417</v>
      </c>
      <c r="BH12" s="481">
        <v>539883049</v>
      </c>
      <c r="BI12" s="490">
        <v>521040125</v>
      </c>
      <c r="BJ12" s="490">
        <v>497793198</v>
      </c>
      <c r="BK12" s="14">
        <f t="shared" si="16"/>
        <v>-4.461638535036049</v>
      </c>
      <c r="BL12" s="15">
        <f t="shared" si="17"/>
        <v>4.5614856786145452</v>
      </c>
      <c r="BM12" s="491">
        <v>123179127</v>
      </c>
      <c r="BN12" s="491">
        <v>130879769</v>
      </c>
      <c r="BO12" s="357">
        <f t="shared" si="18"/>
        <v>6.2515802697643732</v>
      </c>
      <c r="BP12" s="62">
        <f t="shared" si="19"/>
        <v>102022642</v>
      </c>
      <c r="BQ12" s="62">
        <f t="shared" si="20"/>
        <v>46384766</v>
      </c>
      <c r="BR12" s="17">
        <f t="shared" si="21"/>
        <v>-54.534831591599051</v>
      </c>
      <c r="BS12" s="62">
        <v>166758832</v>
      </c>
      <c r="BT12" s="62">
        <v>153201644</v>
      </c>
      <c r="BU12" s="17">
        <v>-8.1298170761954012</v>
      </c>
      <c r="BV12" s="62">
        <v>72683098</v>
      </c>
      <c r="BW12" s="62">
        <v>60384833</v>
      </c>
      <c r="BX12" s="17">
        <v>-16.920391863318759</v>
      </c>
      <c r="BY12" s="491">
        <v>225201769</v>
      </c>
      <c r="BZ12" s="491">
        <v>223187484</v>
      </c>
      <c r="CA12" s="484">
        <f t="shared" si="22"/>
        <v>-0.89443569157753811</v>
      </c>
      <c r="CB12" s="63">
        <f t="shared" si="23"/>
        <v>-54081411</v>
      </c>
      <c r="CC12" s="63">
        <f t="shared" si="24"/>
        <v>0</v>
      </c>
      <c r="CD12" s="64">
        <f t="shared" si="25"/>
        <v>-100</v>
      </c>
      <c r="CE12" s="491">
        <v>51474034</v>
      </c>
      <c r="CF12" s="320">
        <v>32913647</v>
      </c>
      <c r="CG12" s="196">
        <v>46492088</v>
      </c>
      <c r="CH12" s="60">
        <f t="shared" si="26"/>
        <v>46384766</v>
      </c>
      <c r="CI12" s="63"/>
      <c r="CJ12" s="63"/>
      <c r="CK12" s="63"/>
      <c r="CL12" s="66"/>
      <c r="CM12" s="63"/>
      <c r="CN12" s="63"/>
      <c r="CO12" s="63"/>
      <c r="CP12" s="63"/>
      <c r="CQ12" s="190">
        <f t="shared" si="27"/>
        <v>-0.23083927742716137</v>
      </c>
      <c r="CR12" s="491">
        <v>171120358</v>
      </c>
      <c r="CS12" s="491">
        <v>177264535</v>
      </c>
      <c r="CT12" s="357">
        <f t="shared" si="28"/>
        <v>3.5905587574799251</v>
      </c>
      <c r="CU12" s="493">
        <f t="shared" si="31"/>
        <v>9.4643508993054457</v>
      </c>
    </row>
    <row r="13" spans="1:103" s="262" customFormat="1" ht="15" x14ac:dyDescent="0.25">
      <c r="A13" s="205">
        <v>8</v>
      </c>
      <c r="B13" s="476" t="b">
        <f t="shared" si="29"/>
        <v>0</v>
      </c>
      <c r="C13" s="492"/>
      <c r="D13" s="478" t="s">
        <v>411</v>
      </c>
      <c r="E13" s="479" t="s">
        <v>731</v>
      </c>
      <c r="F13" s="480"/>
      <c r="G13" s="480"/>
      <c r="H13" s="196">
        <v>12136353</v>
      </c>
      <c r="I13" s="196">
        <v>8480000</v>
      </c>
      <c r="J13" s="481">
        <v>95487211</v>
      </c>
      <c r="K13" s="482">
        <v>134373574</v>
      </c>
      <c r="L13" s="482">
        <v>77678686</v>
      </c>
      <c r="M13" s="14">
        <f t="shared" si="0"/>
        <v>-42.1919923034867</v>
      </c>
      <c r="N13" s="15">
        <f t="shared" si="1"/>
        <v>91.0884931386272</v>
      </c>
      <c r="O13" s="483">
        <v>14628434</v>
      </c>
      <c r="P13" s="483">
        <v>31683195</v>
      </c>
      <c r="Q13" s="357">
        <f t="shared" si="2"/>
        <v>116.58637554778591</v>
      </c>
      <c r="R13" s="62">
        <f t="shared" si="3"/>
        <v>42021357</v>
      </c>
      <c r="S13" s="62">
        <f t="shared" si="4"/>
        <v>37613479</v>
      </c>
      <c r="T13" s="17">
        <f t="shared" si="5"/>
        <v>-10.489613650506337</v>
      </c>
      <c r="U13" s="62">
        <v>26972003</v>
      </c>
      <c r="V13" s="62">
        <v>10443859</v>
      </c>
      <c r="W13" s="17">
        <v>-61.278889817712091</v>
      </c>
      <c r="X13" s="62">
        <f t="shared" si="6"/>
        <v>-68993360</v>
      </c>
      <c r="Y13" s="62">
        <f t="shared" si="7"/>
        <v>0</v>
      </c>
      <c r="Z13" s="188">
        <f t="shared" si="8"/>
        <v>-100</v>
      </c>
      <c r="AA13" s="483">
        <v>56649791</v>
      </c>
      <c r="AB13" s="483">
        <v>37451977</v>
      </c>
      <c r="AC13" s="484">
        <f t="shared" si="9"/>
        <v>-33.888587514824195</v>
      </c>
      <c r="AD13" s="63">
        <f t="shared" si="10"/>
        <v>-42021357</v>
      </c>
      <c r="AE13" s="63">
        <f t="shared" si="11"/>
        <v>0</v>
      </c>
      <c r="AF13" s="64">
        <f t="shared" si="12"/>
        <v>-100</v>
      </c>
      <c r="AG13" s="483">
        <v>0</v>
      </c>
      <c r="AH13" s="320">
        <v>10222834</v>
      </c>
      <c r="AI13" s="196">
        <v>21460361</v>
      </c>
      <c r="AJ13" s="60">
        <f t="shared" si="13"/>
        <v>37613479</v>
      </c>
      <c r="AK13" s="63"/>
      <c r="AL13" s="63"/>
      <c r="AM13" s="63"/>
      <c r="AN13" s="66"/>
      <c r="AO13" s="63"/>
      <c r="AP13" s="63"/>
      <c r="AQ13" s="63"/>
      <c r="AR13" s="63"/>
      <c r="AS13" s="190">
        <f t="shared" si="14"/>
        <v>75.269553946459709</v>
      </c>
      <c r="AT13" s="483">
        <v>14628434</v>
      </c>
      <c r="AU13" s="483">
        <v>69296674</v>
      </c>
      <c r="AV13" s="357">
        <f t="shared" si="15"/>
        <v>373.71218272577914</v>
      </c>
      <c r="AW13" s="493">
        <f t="shared" si="30"/>
        <v>2.7700606477725582</v>
      </c>
      <c r="AX13" s="486">
        <v>2.4311281101602664</v>
      </c>
      <c r="AY13" s="205">
        <v>8</v>
      </c>
      <c r="AZ13" s="205" t="s">
        <v>411</v>
      </c>
      <c r="BA13" s="204" t="s">
        <v>731</v>
      </c>
      <c r="BB13" s="489"/>
      <c r="BC13" s="489"/>
      <c r="BD13" s="489"/>
      <c r="BE13" s="489"/>
      <c r="BF13" s="196">
        <v>47281000</v>
      </c>
      <c r="BG13" s="196">
        <v>16000000</v>
      </c>
      <c r="BH13" s="481">
        <v>219131000</v>
      </c>
      <c r="BI13" s="490">
        <v>415357500</v>
      </c>
      <c r="BJ13" s="490">
        <v>235188346</v>
      </c>
      <c r="BK13" s="14">
        <f t="shared" si="16"/>
        <v>-43.376887139391968</v>
      </c>
      <c r="BL13" s="15">
        <f t="shared" si="17"/>
        <v>90.886860987067053</v>
      </c>
      <c r="BM13" s="491">
        <v>44344000</v>
      </c>
      <c r="BN13" s="491">
        <v>77991000</v>
      </c>
      <c r="BO13" s="357">
        <f t="shared" si="18"/>
        <v>75.877232545552957</v>
      </c>
      <c r="BP13" s="62">
        <f t="shared" si="19"/>
        <v>122843500</v>
      </c>
      <c r="BQ13" s="62">
        <f t="shared" si="20"/>
        <v>102000000</v>
      </c>
      <c r="BR13" s="17">
        <f t="shared" si="21"/>
        <v>-16.967523719203705</v>
      </c>
      <c r="BS13" s="62">
        <v>88000000</v>
      </c>
      <c r="BT13" s="62">
        <v>32003000</v>
      </c>
      <c r="BU13" s="17">
        <v>-63.632954545454545</v>
      </c>
      <c r="BV13" s="62">
        <v>26972003</v>
      </c>
      <c r="BW13" s="62">
        <v>10443859</v>
      </c>
      <c r="BX13" s="17">
        <v>-61.278889817712091</v>
      </c>
      <c r="BY13" s="491">
        <v>167187500</v>
      </c>
      <c r="BZ13" s="491">
        <v>113185346</v>
      </c>
      <c r="CA13" s="484">
        <f t="shared" si="22"/>
        <v>-32.300353794392521</v>
      </c>
      <c r="CB13" s="63">
        <f t="shared" si="23"/>
        <v>-122843500</v>
      </c>
      <c r="CC13" s="63">
        <f t="shared" si="24"/>
        <v>0</v>
      </c>
      <c r="CD13" s="64">
        <f t="shared" si="25"/>
        <v>-100</v>
      </c>
      <c r="CE13" s="491">
        <v>0</v>
      </c>
      <c r="CF13" s="320">
        <v>27291000</v>
      </c>
      <c r="CG13" s="196">
        <v>50700000</v>
      </c>
      <c r="CH13" s="60">
        <f t="shared" si="26"/>
        <v>102000000</v>
      </c>
      <c r="CI13" s="63"/>
      <c r="CJ13" s="63"/>
      <c r="CK13" s="63"/>
      <c r="CL13" s="66"/>
      <c r="CM13" s="63"/>
      <c r="CN13" s="63"/>
      <c r="CO13" s="63"/>
      <c r="CP13" s="63"/>
      <c r="CQ13" s="190">
        <f t="shared" si="27"/>
        <v>101.18343195266273</v>
      </c>
      <c r="CR13" s="491">
        <v>44344000</v>
      </c>
      <c r="CS13" s="491">
        <v>179991000</v>
      </c>
      <c r="CT13" s="357">
        <f t="shared" si="28"/>
        <v>305.89707739491251</v>
      </c>
      <c r="CU13" s="493">
        <f t="shared" si="31"/>
        <v>9.6099199014449592</v>
      </c>
    </row>
    <row r="14" spans="1:103" s="262" customFormat="1" ht="15" x14ac:dyDescent="0.25">
      <c r="A14" s="205">
        <v>9</v>
      </c>
      <c r="B14" s="476" t="b">
        <f t="shared" si="29"/>
        <v>0</v>
      </c>
      <c r="C14" s="492"/>
      <c r="D14" s="478" t="s">
        <v>732</v>
      </c>
      <c r="E14" s="496" t="s">
        <v>733</v>
      </c>
      <c r="F14" s="480"/>
      <c r="G14" s="480"/>
      <c r="H14" s="196">
        <v>209469684</v>
      </c>
      <c r="I14" s="196">
        <v>270067543</v>
      </c>
      <c r="J14" s="481">
        <v>272839637</v>
      </c>
      <c r="K14" s="482">
        <v>381795846</v>
      </c>
      <c r="L14" s="482">
        <v>229230802</v>
      </c>
      <c r="M14" s="14">
        <f t="shared" si="0"/>
        <v>-39.95984911789742</v>
      </c>
      <c r="N14" s="15">
        <f t="shared" si="1"/>
        <v>5.4062201338439593</v>
      </c>
      <c r="O14" s="483">
        <v>61477371</v>
      </c>
      <c r="P14" s="483">
        <v>39654821</v>
      </c>
      <c r="Q14" s="357">
        <f t="shared" si="2"/>
        <v>-35.496882259327585</v>
      </c>
      <c r="R14" s="62">
        <f t="shared" si="3"/>
        <v>113690642</v>
      </c>
      <c r="S14" s="62">
        <f t="shared" si="4"/>
        <v>16431694</v>
      </c>
      <c r="T14" s="17">
        <f t="shared" si="5"/>
        <v>-85.547012743581831</v>
      </c>
      <c r="U14" s="62">
        <v>99484617</v>
      </c>
      <c r="V14" s="62">
        <v>56636420</v>
      </c>
      <c r="W14" s="17">
        <v>-43.070173351524289</v>
      </c>
      <c r="X14" s="62">
        <f t="shared" si="6"/>
        <v>-193394121</v>
      </c>
      <c r="Y14" s="62">
        <f t="shared" si="7"/>
        <v>0</v>
      </c>
      <c r="Z14" s="188">
        <f t="shared" si="8"/>
        <v>-100</v>
      </c>
      <c r="AA14" s="483">
        <v>175168013</v>
      </c>
      <c r="AB14" s="483">
        <v>120061244</v>
      </c>
      <c r="AC14" s="484">
        <f t="shared" si="9"/>
        <v>-31.459378944944703</v>
      </c>
      <c r="AD14" s="63">
        <f t="shared" si="10"/>
        <v>-93909504</v>
      </c>
      <c r="AE14" s="63">
        <f t="shared" si="11"/>
        <v>0</v>
      </c>
      <c r="AF14" s="64">
        <f t="shared" si="12"/>
        <v>-100</v>
      </c>
      <c r="AG14" s="483">
        <v>11286849</v>
      </c>
      <c r="AH14" s="320">
        <v>10799100</v>
      </c>
      <c r="AI14" s="196">
        <v>17568872</v>
      </c>
      <c r="AJ14" s="60">
        <f t="shared" si="13"/>
        <v>16431694</v>
      </c>
      <c r="AK14" s="63"/>
      <c r="AL14" s="63"/>
      <c r="AM14" s="63"/>
      <c r="AN14" s="66"/>
      <c r="AO14" s="63"/>
      <c r="AP14" s="63"/>
      <c r="AQ14" s="63"/>
      <c r="AR14" s="63"/>
      <c r="AS14" s="190">
        <f t="shared" si="14"/>
        <v>-6.4726864650160811</v>
      </c>
      <c r="AT14" s="483">
        <v>81258509</v>
      </c>
      <c r="AU14" s="483">
        <v>56086515</v>
      </c>
      <c r="AV14" s="357">
        <f t="shared" si="15"/>
        <v>-30.977671519914303</v>
      </c>
      <c r="AW14" s="493">
        <f t="shared" si="30"/>
        <v>2.2419986285662898</v>
      </c>
      <c r="AX14" s="486">
        <v>2.1368728102635455</v>
      </c>
      <c r="AY14" s="205">
        <v>9</v>
      </c>
      <c r="AZ14" s="205" t="s">
        <v>732</v>
      </c>
      <c r="BA14" s="488" t="s">
        <v>733</v>
      </c>
      <c r="BB14" s="489"/>
      <c r="BC14" s="489"/>
      <c r="BD14" s="489"/>
      <c r="BE14" s="489"/>
      <c r="BF14" s="196">
        <v>128131788</v>
      </c>
      <c r="BG14" s="196">
        <v>183577654</v>
      </c>
      <c r="BH14" s="481">
        <v>169537050</v>
      </c>
      <c r="BI14" s="490">
        <v>223168941</v>
      </c>
      <c r="BJ14" s="490">
        <v>155586185</v>
      </c>
      <c r="BK14" s="14">
        <f t="shared" si="16"/>
        <v>-30.28322655346561</v>
      </c>
      <c r="BL14" s="15">
        <f t="shared" si="17"/>
        <v>6.0093624895611271</v>
      </c>
      <c r="BM14" s="491">
        <v>37994977</v>
      </c>
      <c r="BN14" s="491">
        <v>31684265</v>
      </c>
      <c r="BO14" s="357">
        <f t="shared" si="18"/>
        <v>-16.609332333587147</v>
      </c>
      <c r="BP14" s="62">
        <f t="shared" si="19"/>
        <v>63911263</v>
      </c>
      <c r="BQ14" s="62">
        <f t="shared" si="20"/>
        <v>12043508</v>
      </c>
      <c r="BR14" s="17">
        <f t="shared" si="21"/>
        <v>-81.155891098568972</v>
      </c>
      <c r="BS14" s="62">
        <v>60920758</v>
      </c>
      <c r="BT14" s="62">
        <v>39288203</v>
      </c>
      <c r="BU14" s="17">
        <v>-35.509333288334986</v>
      </c>
      <c r="BV14" s="62">
        <v>99484617</v>
      </c>
      <c r="BW14" s="62">
        <v>56636420</v>
      </c>
      <c r="BX14" s="17">
        <v>-43.070173351524289</v>
      </c>
      <c r="BY14" s="491">
        <v>101906240</v>
      </c>
      <c r="BZ14" s="491">
        <v>78702241</v>
      </c>
      <c r="CA14" s="484">
        <f t="shared" si="22"/>
        <v>-22.769949121859469</v>
      </c>
      <c r="CB14" s="63">
        <f t="shared" si="23"/>
        <v>-49117989</v>
      </c>
      <c r="CC14" s="63">
        <f t="shared" si="24"/>
        <v>0</v>
      </c>
      <c r="CD14" s="64">
        <f t="shared" si="25"/>
        <v>-100</v>
      </c>
      <c r="CE14" s="491">
        <v>9018308</v>
      </c>
      <c r="CF14" s="320">
        <v>9205076</v>
      </c>
      <c r="CG14" s="196">
        <v>13460881</v>
      </c>
      <c r="CH14" s="60">
        <f t="shared" si="26"/>
        <v>12043508</v>
      </c>
      <c r="CI14" s="63"/>
      <c r="CJ14" s="63"/>
      <c r="CK14" s="63"/>
      <c r="CL14" s="66"/>
      <c r="CM14" s="63"/>
      <c r="CN14" s="63"/>
      <c r="CO14" s="63"/>
      <c r="CP14" s="63"/>
      <c r="CQ14" s="190">
        <f t="shared" si="27"/>
        <v>-10.529570835668185</v>
      </c>
      <c r="CR14" s="491">
        <v>52788251</v>
      </c>
      <c r="CS14" s="491">
        <v>43727773</v>
      </c>
      <c r="CT14" s="357">
        <f t="shared" si="28"/>
        <v>-17.163815486139143</v>
      </c>
      <c r="CU14" s="493">
        <f t="shared" si="31"/>
        <v>2.3346744892720612</v>
      </c>
    </row>
    <row r="15" spans="1:103" s="262" customFormat="1" ht="15" x14ac:dyDescent="0.25">
      <c r="A15" s="205">
        <v>10</v>
      </c>
      <c r="B15" s="476" t="b">
        <f t="shared" si="29"/>
        <v>0</v>
      </c>
      <c r="C15" s="492"/>
      <c r="D15" s="478" t="s">
        <v>138</v>
      </c>
      <c r="E15" s="479" t="s">
        <v>139</v>
      </c>
      <c r="F15" s="480"/>
      <c r="G15" s="480"/>
      <c r="H15" s="196">
        <v>66212569</v>
      </c>
      <c r="I15" s="196">
        <v>100261984</v>
      </c>
      <c r="J15" s="481">
        <v>126102152</v>
      </c>
      <c r="K15" s="482">
        <v>217457369</v>
      </c>
      <c r="L15" s="482">
        <v>203505372</v>
      </c>
      <c r="M15" s="14">
        <f t="shared" si="0"/>
        <v>-6.4159688237559802</v>
      </c>
      <c r="N15" s="15">
        <f t="shared" si="1"/>
        <v>35.254234694342045</v>
      </c>
      <c r="O15" s="483">
        <v>39405825</v>
      </c>
      <c r="P15" s="483">
        <v>41765484</v>
      </c>
      <c r="Q15" s="357">
        <f t="shared" si="2"/>
        <v>5.988096937445162</v>
      </c>
      <c r="R15" s="62">
        <f t="shared" si="3"/>
        <v>55179293</v>
      </c>
      <c r="S15" s="62">
        <f t="shared" si="4"/>
        <v>8638123</v>
      </c>
      <c r="T15" s="17">
        <f t="shared" si="5"/>
        <v>-84.345353971824181</v>
      </c>
      <c r="U15" s="62">
        <v>64279338</v>
      </c>
      <c r="V15" s="62">
        <v>61431285</v>
      </c>
      <c r="W15" s="17">
        <v>-4.4307441374085093</v>
      </c>
      <c r="X15" s="62">
        <f t="shared" si="6"/>
        <v>-103557401</v>
      </c>
      <c r="Y15" s="62">
        <f t="shared" si="7"/>
        <v>0</v>
      </c>
      <c r="Z15" s="188">
        <f t="shared" si="8"/>
        <v>-100</v>
      </c>
      <c r="AA15" s="483">
        <v>94585118</v>
      </c>
      <c r="AB15" s="483">
        <v>79002949</v>
      </c>
      <c r="AC15" s="484">
        <f t="shared" si="9"/>
        <v>-16.474229064238202</v>
      </c>
      <c r="AD15" s="63">
        <f t="shared" si="10"/>
        <v>-39278063</v>
      </c>
      <c r="AE15" s="63">
        <f t="shared" si="11"/>
        <v>0</v>
      </c>
      <c r="AF15" s="64">
        <f t="shared" si="12"/>
        <v>-100</v>
      </c>
      <c r="AG15" s="483">
        <v>27322778</v>
      </c>
      <c r="AH15" s="320">
        <v>10330780</v>
      </c>
      <c r="AI15" s="196">
        <v>4111926</v>
      </c>
      <c r="AJ15" s="60">
        <f t="shared" si="13"/>
        <v>8638123</v>
      </c>
      <c r="AK15" s="63"/>
      <c r="AL15" s="63"/>
      <c r="AM15" s="63"/>
      <c r="AN15" s="66"/>
      <c r="AO15" s="63"/>
      <c r="AP15" s="63"/>
      <c r="AQ15" s="63"/>
      <c r="AR15" s="63"/>
      <c r="AS15" s="190">
        <f t="shared" si="14"/>
        <v>110.07486516051115</v>
      </c>
      <c r="AT15" s="483">
        <v>55307055</v>
      </c>
      <c r="AU15" s="483">
        <v>50403607</v>
      </c>
      <c r="AV15" s="357">
        <f t="shared" si="15"/>
        <v>-8.8658634960765852</v>
      </c>
      <c r="AW15" s="493">
        <f t="shared" si="30"/>
        <v>2.0148304413065112</v>
      </c>
      <c r="AX15" s="486">
        <v>2.0444469215869776</v>
      </c>
      <c r="AY15" s="487">
        <v>10</v>
      </c>
      <c r="AZ15" s="205" t="s">
        <v>138</v>
      </c>
      <c r="BA15" s="488" t="s">
        <v>139</v>
      </c>
      <c r="BB15" s="489"/>
      <c r="BC15" s="489"/>
      <c r="BD15" s="489"/>
      <c r="BE15" s="489"/>
      <c r="BF15" s="196">
        <v>79853181</v>
      </c>
      <c r="BG15" s="196">
        <v>103915598</v>
      </c>
      <c r="BH15" s="481">
        <v>82064849</v>
      </c>
      <c r="BI15" s="490">
        <v>98647512</v>
      </c>
      <c r="BJ15" s="490">
        <v>90167726</v>
      </c>
      <c r="BK15" s="14">
        <f t="shared" si="16"/>
        <v>-8.5960464973510931</v>
      </c>
      <c r="BL15" s="15">
        <f t="shared" si="17"/>
        <v>1.9277221141543919</v>
      </c>
      <c r="BM15" s="491">
        <v>17876543</v>
      </c>
      <c r="BN15" s="491">
        <v>18487568</v>
      </c>
      <c r="BO15" s="357">
        <f t="shared" si="18"/>
        <v>3.4180266285265555</v>
      </c>
      <c r="BP15" s="62">
        <f t="shared" si="19"/>
        <v>23663974</v>
      </c>
      <c r="BQ15" s="62">
        <f t="shared" si="20"/>
        <v>3559191</v>
      </c>
      <c r="BR15" s="17">
        <f t="shared" si="21"/>
        <v>-84.959453555856683</v>
      </c>
      <c r="BS15" s="62">
        <v>29694802</v>
      </c>
      <c r="BT15" s="62">
        <v>27492238</v>
      </c>
      <c r="BU15" s="17">
        <v>-7.4173385631599764</v>
      </c>
      <c r="BV15" s="62">
        <v>64279338</v>
      </c>
      <c r="BW15" s="62">
        <v>61431285</v>
      </c>
      <c r="BX15" s="17">
        <v>-4.4307441374085093</v>
      </c>
      <c r="BY15" s="491">
        <v>41540517</v>
      </c>
      <c r="BZ15" s="491">
        <v>34428337</v>
      </c>
      <c r="CA15" s="484">
        <f t="shared" si="22"/>
        <v>-17.121067607319379</v>
      </c>
      <c r="CB15" s="63">
        <f t="shared" si="23"/>
        <v>-17056845</v>
      </c>
      <c r="CC15" s="63">
        <f t="shared" si="24"/>
        <v>0</v>
      </c>
      <c r="CD15" s="64">
        <f t="shared" si="25"/>
        <v>-100</v>
      </c>
      <c r="CE15" s="491">
        <v>12208749</v>
      </c>
      <c r="CF15" s="320">
        <v>4529352</v>
      </c>
      <c r="CG15" s="196">
        <v>1749467</v>
      </c>
      <c r="CH15" s="60">
        <f t="shared" si="26"/>
        <v>3559191</v>
      </c>
      <c r="CI15" s="63"/>
      <c r="CJ15" s="63"/>
      <c r="CK15" s="63"/>
      <c r="CL15" s="66"/>
      <c r="CM15" s="63"/>
      <c r="CN15" s="63"/>
      <c r="CO15" s="63"/>
      <c r="CP15" s="63"/>
      <c r="CQ15" s="190">
        <f t="shared" si="27"/>
        <v>103.44430618011087</v>
      </c>
      <c r="CR15" s="491">
        <v>24483672</v>
      </c>
      <c r="CS15" s="491">
        <v>22046759</v>
      </c>
      <c r="CT15" s="357">
        <f t="shared" si="28"/>
        <v>-9.9532169847725456</v>
      </c>
      <c r="CU15" s="493">
        <f t="shared" si="31"/>
        <v>1.177101011030889</v>
      </c>
    </row>
    <row r="16" spans="1:103" s="262" customFormat="1" ht="15" x14ac:dyDescent="0.25">
      <c r="A16" s="205">
        <v>11</v>
      </c>
      <c r="B16" s="476" t="b">
        <f t="shared" si="29"/>
        <v>0</v>
      </c>
      <c r="C16" s="492"/>
      <c r="D16" s="478">
        <v>23</v>
      </c>
      <c r="E16" s="479" t="s">
        <v>734</v>
      </c>
      <c r="F16" s="480"/>
      <c r="G16" s="480"/>
      <c r="H16" s="196">
        <v>126294405</v>
      </c>
      <c r="I16" s="196">
        <v>120156146</v>
      </c>
      <c r="J16" s="481">
        <v>147458698</v>
      </c>
      <c r="K16" s="482">
        <v>159706038</v>
      </c>
      <c r="L16" s="482">
        <v>111212517</v>
      </c>
      <c r="M16" s="14">
        <f t="shared" si="0"/>
        <v>-30.364237700267786</v>
      </c>
      <c r="N16" s="15">
        <f t="shared" si="1"/>
        <v>0.30242807359674373</v>
      </c>
      <c r="O16" s="483">
        <v>29912010</v>
      </c>
      <c r="P16" s="483">
        <v>28052796</v>
      </c>
      <c r="Q16" s="357">
        <f t="shared" si="2"/>
        <v>-6.2156103852599678</v>
      </c>
      <c r="R16" s="62">
        <f t="shared" si="3"/>
        <v>33684698</v>
      </c>
      <c r="S16" s="62">
        <f t="shared" si="4"/>
        <v>19831121</v>
      </c>
      <c r="T16" s="17">
        <f t="shared" si="5"/>
        <v>-41.127211530885624</v>
      </c>
      <c r="U16" s="62">
        <v>47706734</v>
      </c>
      <c r="V16" s="62">
        <v>30241419</v>
      </c>
      <c r="W16" s="17">
        <v>-36.609747797868536</v>
      </c>
      <c r="X16" s="62">
        <f t="shared" si="6"/>
        <v>-65814072</v>
      </c>
      <c r="Y16" s="62">
        <f t="shared" si="7"/>
        <v>0</v>
      </c>
      <c r="Z16" s="188">
        <f t="shared" si="8"/>
        <v>-100</v>
      </c>
      <c r="AA16" s="483">
        <v>63596708</v>
      </c>
      <c r="AB16" s="483">
        <v>55706875</v>
      </c>
      <c r="AC16" s="484">
        <f t="shared" si="9"/>
        <v>-12.406039947853904</v>
      </c>
      <c r="AD16" s="63">
        <f t="shared" si="10"/>
        <v>-18107338</v>
      </c>
      <c r="AE16" s="63">
        <f t="shared" si="11"/>
        <v>0</v>
      </c>
      <c r="AF16" s="64">
        <f t="shared" si="12"/>
        <v>-100</v>
      </c>
      <c r="AG16" s="483">
        <v>13292698</v>
      </c>
      <c r="AH16" s="320">
        <v>4026707</v>
      </c>
      <c r="AI16" s="196">
        <v>10733391</v>
      </c>
      <c r="AJ16" s="60">
        <f t="shared" si="13"/>
        <v>19831121</v>
      </c>
      <c r="AK16" s="63"/>
      <c r="AL16" s="63"/>
      <c r="AM16" s="63"/>
      <c r="AN16" s="66"/>
      <c r="AO16" s="63"/>
      <c r="AP16" s="63"/>
      <c r="AQ16" s="63"/>
      <c r="AR16" s="63"/>
      <c r="AS16" s="190">
        <f t="shared" si="14"/>
        <v>84.761004234356136</v>
      </c>
      <c r="AT16" s="483">
        <v>45489370</v>
      </c>
      <c r="AU16" s="483">
        <v>47883917</v>
      </c>
      <c r="AV16" s="357">
        <f t="shared" si="15"/>
        <v>5.2639704616704961</v>
      </c>
      <c r="AW16" s="493">
        <f t="shared" si="30"/>
        <v>1.9141085204595447</v>
      </c>
      <c r="AX16" s="486">
        <v>1.7980724388203257</v>
      </c>
      <c r="AY16" s="205">
        <v>11</v>
      </c>
      <c r="AZ16" s="205">
        <v>23</v>
      </c>
      <c r="BA16" s="497" t="s">
        <v>734</v>
      </c>
      <c r="BB16" s="489"/>
      <c r="BC16" s="489"/>
      <c r="BD16" s="489"/>
      <c r="BE16" s="489"/>
      <c r="BF16" s="196">
        <v>283061821</v>
      </c>
      <c r="BG16" s="196">
        <v>285391473</v>
      </c>
      <c r="BH16" s="481">
        <v>367515912</v>
      </c>
      <c r="BI16" s="490">
        <v>375394476</v>
      </c>
      <c r="BJ16" s="490">
        <v>304920949</v>
      </c>
      <c r="BK16" s="14">
        <f t="shared" si="16"/>
        <v>-18.773192336479667</v>
      </c>
      <c r="BL16" s="15">
        <f t="shared" si="17"/>
        <v>4.3195924606697247</v>
      </c>
      <c r="BM16" s="491">
        <v>77527866</v>
      </c>
      <c r="BN16" s="491">
        <v>80911117</v>
      </c>
      <c r="BO16" s="357">
        <f t="shared" si="18"/>
        <v>4.3639160659987724</v>
      </c>
      <c r="BP16" s="62">
        <f t="shared" si="19"/>
        <v>77493642</v>
      </c>
      <c r="BQ16" s="62">
        <f t="shared" si="20"/>
        <v>50476353</v>
      </c>
      <c r="BR16" s="17">
        <f t="shared" si="21"/>
        <v>-34.863878252102282</v>
      </c>
      <c r="BS16" s="62">
        <v>102446818</v>
      </c>
      <c r="BT16" s="62">
        <v>88300794</v>
      </c>
      <c r="BU16" s="17">
        <v>-13.808163373117162</v>
      </c>
      <c r="BV16" s="62">
        <v>47706734</v>
      </c>
      <c r="BW16" s="62">
        <v>30241419</v>
      </c>
      <c r="BX16" s="17">
        <v>-36.609747797868536</v>
      </c>
      <c r="BY16" s="491">
        <v>155021508</v>
      </c>
      <c r="BZ16" s="491">
        <v>146541439</v>
      </c>
      <c r="CA16" s="484">
        <f t="shared" si="22"/>
        <v>-5.4702531986722773</v>
      </c>
      <c r="CB16" s="63">
        <f t="shared" si="23"/>
        <v>-36658651</v>
      </c>
      <c r="CC16" s="63">
        <f t="shared" si="24"/>
        <v>0</v>
      </c>
      <c r="CD16" s="64">
        <f t="shared" si="25"/>
        <v>-100</v>
      </c>
      <c r="CE16" s="491">
        <v>36846167</v>
      </c>
      <c r="CF16" s="320">
        <v>13126307</v>
      </c>
      <c r="CG16" s="196">
        <v>30938643</v>
      </c>
      <c r="CH16" s="60">
        <f t="shared" si="26"/>
        <v>50476353</v>
      </c>
      <c r="CI16" s="63"/>
      <c r="CJ16" s="63"/>
      <c r="CK16" s="63"/>
      <c r="CL16" s="66"/>
      <c r="CM16" s="63"/>
      <c r="CN16" s="63"/>
      <c r="CO16" s="63"/>
      <c r="CP16" s="63"/>
      <c r="CQ16" s="190">
        <f t="shared" si="27"/>
        <v>63.149860839080759</v>
      </c>
      <c r="CR16" s="491">
        <v>118362857</v>
      </c>
      <c r="CS16" s="491">
        <v>131387470</v>
      </c>
      <c r="CT16" s="357">
        <f t="shared" si="28"/>
        <v>11.003969767306309</v>
      </c>
      <c r="CU16" s="493">
        <f t="shared" si="31"/>
        <v>7.0149233170186429</v>
      </c>
    </row>
    <row r="17" spans="1:99" s="262" customFormat="1" ht="15" x14ac:dyDescent="0.25">
      <c r="A17" s="205">
        <v>12</v>
      </c>
      <c r="B17" s="476" t="b">
        <f t="shared" si="29"/>
        <v>0</v>
      </c>
      <c r="C17" s="492"/>
      <c r="D17" s="478">
        <v>841510</v>
      </c>
      <c r="E17" s="479" t="s">
        <v>83</v>
      </c>
      <c r="F17" s="480"/>
      <c r="G17" s="480"/>
      <c r="H17" s="196">
        <v>12708144</v>
      </c>
      <c r="I17" s="196">
        <v>21243827</v>
      </c>
      <c r="J17" s="481">
        <v>9144153</v>
      </c>
      <c r="K17" s="482">
        <v>24144830</v>
      </c>
      <c r="L17" s="482">
        <v>59982221</v>
      </c>
      <c r="M17" s="14">
        <f t="shared" si="0"/>
        <v>148.42676879481033</v>
      </c>
      <c r="N17" s="15">
        <f t="shared" si="1"/>
        <v>38.148833650826873</v>
      </c>
      <c r="O17" s="483">
        <v>14551629</v>
      </c>
      <c r="P17" s="483">
        <v>31974821</v>
      </c>
      <c r="Q17" s="357">
        <f t="shared" si="2"/>
        <v>119.73361882714299</v>
      </c>
      <c r="R17" s="62">
        <f t="shared" si="3"/>
        <v>-2009563</v>
      </c>
      <c r="S17" s="62">
        <f t="shared" si="4"/>
        <v>13493663</v>
      </c>
      <c r="T17" s="17">
        <f t="shared" si="5"/>
        <v>-771.47250422106697</v>
      </c>
      <c r="U17" s="62">
        <v>5373012</v>
      </c>
      <c r="V17" s="62">
        <v>12313410</v>
      </c>
      <c r="W17" s="17">
        <v>129.17145913688634</v>
      </c>
      <c r="X17" s="62">
        <f t="shared" si="6"/>
        <v>950377</v>
      </c>
      <c r="Y17" s="62">
        <f t="shared" si="7"/>
        <v>0</v>
      </c>
      <c r="Z17" s="188">
        <f t="shared" si="8"/>
        <v>-100</v>
      </c>
      <c r="AA17" s="483">
        <v>12542066</v>
      </c>
      <c r="AB17" s="483">
        <v>26393150</v>
      </c>
      <c r="AC17" s="484">
        <f t="shared" si="9"/>
        <v>110.4370205036395</v>
      </c>
      <c r="AD17" s="63">
        <f t="shared" si="10"/>
        <v>6323389</v>
      </c>
      <c r="AE17" s="63">
        <f t="shared" si="11"/>
        <v>0</v>
      </c>
      <c r="AF17" s="64">
        <f t="shared" si="12"/>
        <v>-100</v>
      </c>
      <c r="AG17" s="483">
        <v>15709994</v>
      </c>
      <c r="AH17" s="320">
        <v>8051464</v>
      </c>
      <c r="AI17" s="196">
        <v>8213363</v>
      </c>
      <c r="AJ17" s="60">
        <f t="shared" si="13"/>
        <v>13493663</v>
      </c>
      <c r="AK17" s="63"/>
      <c r="AL17" s="63"/>
      <c r="AM17" s="63"/>
      <c r="AN17" s="66"/>
      <c r="AO17" s="63"/>
      <c r="AP17" s="63"/>
      <c r="AQ17" s="63"/>
      <c r="AR17" s="63"/>
      <c r="AS17" s="190">
        <f t="shared" si="14"/>
        <v>64.289134669927535</v>
      </c>
      <c r="AT17" s="483">
        <v>18865455</v>
      </c>
      <c r="AU17" s="483">
        <v>45468484</v>
      </c>
      <c r="AV17" s="357">
        <f t="shared" si="15"/>
        <v>141.01451038419162</v>
      </c>
      <c r="AW17" s="493">
        <f t="shared" si="30"/>
        <v>1.8175541620118185</v>
      </c>
      <c r="AX17" s="486">
        <v>1.7833133426727863</v>
      </c>
      <c r="AY17" s="205">
        <v>12</v>
      </c>
      <c r="AZ17" s="205">
        <v>841510</v>
      </c>
      <c r="BA17" s="204" t="s">
        <v>83</v>
      </c>
      <c r="BB17" s="489"/>
      <c r="BC17" s="489"/>
      <c r="BD17" s="489"/>
      <c r="BE17" s="489"/>
      <c r="BF17" s="196">
        <v>3187050</v>
      </c>
      <c r="BG17" s="196">
        <v>4937894</v>
      </c>
      <c r="BH17" s="481">
        <v>2232933</v>
      </c>
      <c r="BI17" s="490">
        <v>4880176</v>
      </c>
      <c r="BJ17" s="490">
        <v>12790445</v>
      </c>
      <c r="BK17" s="14">
        <f t="shared" si="16"/>
        <v>162.08983036677367</v>
      </c>
      <c r="BL17" s="15">
        <f t="shared" si="17"/>
        <v>31.882972682709351</v>
      </c>
      <c r="BM17" s="491">
        <v>3131251</v>
      </c>
      <c r="BN17" s="491">
        <v>7069369</v>
      </c>
      <c r="BO17" s="357">
        <f t="shared" si="18"/>
        <v>125.76819935546528</v>
      </c>
      <c r="BP17" s="62">
        <f t="shared" si="19"/>
        <v>-515872</v>
      </c>
      <c r="BQ17" s="62">
        <f t="shared" si="20"/>
        <v>3227800</v>
      </c>
      <c r="BR17" s="17">
        <f t="shared" si="21"/>
        <v>-725.69784752806891</v>
      </c>
      <c r="BS17" s="62">
        <v>984927</v>
      </c>
      <c r="BT17" s="62">
        <v>2455735</v>
      </c>
      <c r="BU17" s="17">
        <v>149.33167635774024</v>
      </c>
      <c r="BV17" s="62">
        <v>5373012</v>
      </c>
      <c r="BW17" s="62">
        <v>12313410</v>
      </c>
      <c r="BX17" s="17">
        <v>129.17145913688634</v>
      </c>
      <c r="BY17" s="491">
        <v>2615379</v>
      </c>
      <c r="BZ17" s="491">
        <v>5574160</v>
      </c>
      <c r="CA17" s="484">
        <f t="shared" si="22"/>
        <v>113.13010466169531</v>
      </c>
      <c r="CB17" s="63">
        <f t="shared" si="23"/>
        <v>1358812</v>
      </c>
      <c r="CC17" s="63">
        <f t="shared" si="24"/>
        <v>0</v>
      </c>
      <c r="CD17" s="64">
        <f t="shared" si="25"/>
        <v>-100</v>
      </c>
      <c r="CE17" s="491">
        <v>3648893</v>
      </c>
      <c r="CF17" s="320">
        <v>1784379</v>
      </c>
      <c r="CG17" s="196">
        <v>1636097</v>
      </c>
      <c r="CH17" s="60">
        <f t="shared" si="26"/>
        <v>3227800</v>
      </c>
      <c r="CI17" s="63"/>
      <c r="CJ17" s="63"/>
      <c r="CK17" s="63"/>
      <c r="CL17" s="66"/>
      <c r="CM17" s="63"/>
      <c r="CN17" s="63"/>
      <c r="CO17" s="63"/>
      <c r="CP17" s="63"/>
      <c r="CQ17" s="190">
        <f t="shared" si="27"/>
        <v>97.286591198443617</v>
      </c>
      <c r="CR17" s="491">
        <v>3974191</v>
      </c>
      <c r="CS17" s="491">
        <v>10297169</v>
      </c>
      <c r="CT17" s="357">
        <f t="shared" si="28"/>
        <v>159.10100948847199</v>
      </c>
      <c r="CU17" s="493">
        <f t="shared" si="31"/>
        <v>0.54977731831948318</v>
      </c>
    </row>
    <row r="18" spans="1:99" s="262" customFormat="1" ht="15" x14ac:dyDescent="0.25">
      <c r="A18" s="205">
        <v>13</v>
      </c>
      <c r="B18" s="476" t="b">
        <f t="shared" si="29"/>
        <v>0</v>
      </c>
      <c r="C18" s="492"/>
      <c r="D18" s="478">
        <v>48</v>
      </c>
      <c r="E18" s="479" t="s">
        <v>90</v>
      </c>
      <c r="F18" s="480"/>
      <c r="G18" s="480"/>
      <c r="H18" s="196">
        <v>109038986</v>
      </c>
      <c r="I18" s="196">
        <v>97852760</v>
      </c>
      <c r="J18" s="481">
        <v>108977632</v>
      </c>
      <c r="K18" s="482">
        <v>110285845</v>
      </c>
      <c r="L18" s="482">
        <v>127146995</v>
      </c>
      <c r="M18" s="14">
        <f t="shared" si="0"/>
        <v>15.288589392410239</v>
      </c>
      <c r="N18" s="15">
        <f t="shared" si="1"/>
        <v>4.3613116430684613</v>
      </c>
      <c r="O18" s="483">
        <v>29605353</v>
      </c>
      <c r="P18" s="483">
        <v>32359045</v>
      </c>
      <c r="Q18" s="357">
        <f t="shared" si="2"/>
        <v>9.3013314180040343</v>
      </c>
      <c r="R18" s="62">
        <f t="shared" si="3"/>
        <v>25842380</v>
      </c>
      <c r="S18" s="62">
        <f t="shared" si="4"/>
        <v>10437593</v>
      </c>
      <c r="T18" s="17">
        <f t="shared" si="5"/>
        <v>-59.610558315449268</v>
      </c>
      <c r="U18" s="62">
        <v>26723867</v>
      </c>
      <c r="V18" s="62">
        <v>29169079</v>
      </c>
      <c r="W18" s="17">
        <v>9.1499183108492499</v>
      </c>
      <c r="X18" s="62">
        <f t="shared" si="6"/>
        <v>-42087313</v>
      </c>
      <c r="Y18" s="62">
        <f t="shared" si="7"/>
        <v>0</v>
      </c>
      <c r="Z18" s="188">
        <f t="shared" si="8"/>
        <v>-100</v>
      </c>
      <c r="AA18" s="483">
        <v>55447733</v>
      </c>
      <c r="AB18" s="483">
        <v>59395917</v>
      </c>
      <c r="AC18" s="484">
        <f t="shared" si="9"/>
        <v>7.1205508077309494</v>
      </c>
      <c r="AD18" s="63">
        <f t="shared" si="10"/>
        <v>-15363446</v>
      </c>
      <c r="AE18" s="63">
        <f t="shared" si="11"/>
        <v>0</v>
      </c>
      <c r="AF18" s="64">
        <f t="shared" si="12"/>
        <v>-100</v>
      </c>
      <c r="AG18" s="483">
        <v>11545254</v>
      </c>
      <c r="AH18" s="320">
        <v>8967143</v>
      </c>
      <c r="AI18" s="196">
        <v>11846648</v>
      </c>
      <c r="AJ18" s="60">
        <f t="shared" si="13"/>
        <v>10437593</v>
      </c>
      <c r="AK18" s="63"/>
      <c r="AL18" s="63"/>
      <c r="AM18" s="63"/>
      <c r="AN18" s="66"/>
      <c r="AO18" s="63"/>
      <c r="AP18" s="63"/>
      <c r="AQ18" s="63"/>
      <c r="AR18" s="63"/>
      <c r="AS18" s="190">
        <f t="shared" si="14"/>
        <v>-11.894123974984316</v>
      </c>
      <c r="AT18" s="483">
        <v>40084287</v>
      </c>
      <c r="AU18" s="483">
        <v>42796638</v>
      </c>
      <c r="AV18" s="357">
        <f t="shared" si="15"/>
        <v>6.7666190495043601</v>
      </c>
      <c r="AW18" s="493">
        <f t="shared" si="30"/>
        <v>1.7107499673183111</v>
      </c>
      <c r="AX18" s="486">
        <v>1.388064117591878</v>
      </c>
      <c r="AY18" s="487">
        <v>13</v>
      </c>
      <c r="AZ18" s="205">
        <v>48</v>
      </c>
      <c r="BA18" s="488" t="s">
        <v>90</v>
      </c>
      <c r="BB18" s="489"/>
      <c r="BC18" s="489"/>
      <c r="BD18" s="489"/>
      <c r="BE18" s="489"/>
      <c r="BF18" s="196">
        <v>66528967</v>
      </c>
      <c r="BG18" s="196">
        <v>54495548</v>
      </c>
      <c r="BH18" s="481">
        <v>79047698</v>
      </c>
      <c r="BI18" s="490">
        <v>65391261</v>
      </c>
      <c r="BJ18" s="490">
        <v>86484421</v>
      </c>
      <c r="BK18" s="14">
        <f t="shared" si="16"/>
        <v>32.256848510690133</v>
      </c>
      <c r="BL18" s="15">
        <f t="shared" si="17"/>
        <v>7.3250968923273234</v>
      </c>
      <c r="BM18" s="491">
        <v>16811925</v>
      </c>
      <c r="BN18" s="491">
        <v>33132612</v>
      </c>
      <c r="BO18" s="357">
        <f t="shared" si="18"/>
        <v>97.078038356702166</v>
      </c>
      <c r="BP18" s="62">
        <f t="shared" si="19"/>
        <v>20937362</v>
      </c>
      <c r="BQ18" s="62">
        <f t="shared" si="20"/>
        <v>8788065</v>
      </c>
      <c r="BR18" s="17">
        <f t="shared" si="21"/>
        <v>-58.026875592063611</v>
      </c>
      <c r="BS18" s="62">
        <v>15205407</v>
      </c>
      <c r="BT18" s="62">
        <v>18469748</v>
      </c>
      <c r="BU18" s="17">
        <v>21.468290852063348</v>
      </c>
      <c r="BV18" s="62">
        <v>26723867</v>
      </c>
      <c r="BW18" s="62">
        <v>29169079</v>
      </c>
      <c r="BX18" s="17">
        <v>9.1499183108492499</v>
      </c>
      <c r="BY18" s="491">
        <v>37749287</v>
      </c>
      <c r="BZ18" s="491">
        <v>34594480</v>
      </c>
      <c r="CA18" s="484">
        <f t="shared" si="22"/>
        <v>-8.3572624828649076</v>
      </c>
      <c r="CB18" s="63">
        <f t="shared" si="23"/>
        <v>-14388263</v>
      </c>
      <c r="CC18" s="63">
        <f t="shared" si="24"/>
        <v>0</v>
      </c>
      <c r="CD18" s="64">
        <f t="shared" si="25"/>
        <v>-100</v>
      </c>
      <c r="CE18" s="491">
        <v>11596932</v>
      </c>
      <c r="CF18" s="320">
        <v>12443542</v>
      </c>
      <c r="CG18" s="196">
        <v>9092138</v>
      </c>
      <c r="CH18" s="60">
        <f t="shared" si="26"/>
        <v>8788065</v>
      </c>
      <c r="CI18" s="63"/>
      <c r="CJ18" s="63"/>
      <c r="CK18" s="63"/>
      <c r="CL18" s="66"/>
      <c r="CM18" s="63"/>
      <c r="CN18" s="63"/>
      <c r="CO18" s="63"/>
      <c r="CP18" s="63"/>
      <c r="CQ18" s="190">
        <f t="shared" si="27"/>
        <v>-3.3443509106438993</v>
      </c>
      <c r="CR18" s="491">
        <v>23361024</v>
      </c>
      <c r="CS18" s="491">
        <v>41920677</v>
      </c>
      <c r="CT18" s="357">
        <f t="shared" si="28"/>
        <v>79.447086737293702</v>
      </c>
      <c r="CU18" s="493">
        <f t="shared" si="31"/>
        <v>2.2381916217163411</v>
      </c>
    </row>
    <row r="19" spans="1:99" s="262" customFormat="1" ht="15" x14ac:dyDescent="0.25">
      <c r="A19" s="205">
        <v>14</v>
      </c>
      <c r="B19" s="476" t="b">
        <f t="shared" si="29"/>
        <v>0</v>
      </c>
      <c r="C19" s="492"/>
      <c r="D19" s="478" t="s">
        <v>68</v>
      </c>
      <c r="E19" s="479" t="s">
        <v>69</v>
      </c>
      <c r="F19" s="480"/>
      <c r="G19" s="480"/>
      <c r="H19" s="196">
        <v>41549980</v>
      </c>
      <c r="I19" s="196">
        <v>47915205</v>
      </c>
      <c r="J19" s="481">
        <v>101734694</v>
      </c>
      <c r="K19" s="482">
        <v>189338342</v>
      </c>
      <c r="L19" s="482">
        <v>173081575</v>
      </c>
      <c r="M19" s="14">
        <f t="shared" si="0"/>
        <v>-8.5860934601402601</v>
      </c>
      <c r="N19" s="15">
        <f t="shared" si="1"/>
        <v>52.620378336263485</v>
      </c>
      <c r="O19" s="483">
        <v>30216287</v>
      </c>
      <c r="P19" s="483">
        <v>35976748</v>
      </c>
      <c r="Q19" s="357">
        <f t="shared" si="2"/>
        <v>19.064092818551796</v>
      </c>
      <c r="R19" s="62">
        <f t="shared" si="3"/>
        <v>79327281</v>
      </c>
      <c r="S19" s="62">
        <f t="shared" si="4"/>
        <v>6389671</v>
      </c>
      <c r="T19" s="17">
        <f t="shared" si="5"/>
        <v>-91.945178355476472</v>
      </c>
      <c r="U19" s="62">
        <v>47066155</v>
      </c>
      <c r="V19" s="62">
        <v>40669840</v>
      </c>
      <c r="W19" s="17">
        <v>-13.590052129816</v>
      </c>
      <c r="X19" s="62">
        <f t="shared" si="6"/>
        <v>-100042618</v>
      </c>
      <c r="Y19" s="62">
        <f t="shared" si="7"/>
        <v>0</v>
      </c>
      <c r="Z19" s="188">
        <f t="shared" si="8"/>
        <v>-100</v>
      </c>
      <c r="AA19" s="483">
        <v>109543568</v>
      </c>
      <c r="AB19" s="483">
        <v>88500694</v>
      </c>
      <c r="AC19" s="484">
        <f t="shared" si="9"/>
        <v>-19.209593392101304</v>
      </c>
      <c r="AD19" s="63">
        <f t="shared" si="10"/>
        <v>-52976463</v>
      </c>
      <c r="AE19" s="63">
        <f t="shared" si="11"/>
        <v>0</v>
      </c>
      <c r="AF19" s="64">
        <f t="shared" si="12"/>
        <v>-100</v>
      </c>
      <c r="AG19" s="483">
        <v>23201725</v>
      </c>
      <c r="AH19" s="320">
        <v>4489761</v>
      </c>
      <c r="AI19" s="196">
        <v>8285262</v>
      </c>
      <c r="AJ19" s="60">
        <f t="shared" si="13"/>
        <v>6389671</v>
      </c>
      <c r="AK19" s="63"/>
      <c r="AL19" s="63"/>
      <c r="AM19" s="63"/>
      <c r="AN19" s="66"/>
      <c r="AO19" s="63"/>
      <c r="AP19" s="63"/>
      <c r="AQ19" s="63"/>
      <c r="AR19" s="63"/>
      <c r="AS19" s="190">
        <f t="shared" si="14"/>
        <v>-22.879071295512439</v>
      </c>
      <c r="AT19" s="483">
        <v>56567105</v>
      </c>
      <c r="AU19" s="483">
        <v>42366419</v>
      </c>
      <c r="AV19" s="357">
        <f t="shared" si="15"/>
        <v>-25.104141355651837</v>
      </c>
      <c r="AW19" s="493">
        <f t="shared" si="30"/>
        <v>1.6935524215627378</v>
      </c>
      <c r="AX19" s="486">
        <v>1.3285553865954949</v>
      </c>
      <c r="AY19" s="205">
        <v>14</v>
      </c>
      <c r="AZ19" s="205" t="s">
        <v>68</v>
      </c>
      <c r="BA19" s="204" t="s">
        <v>69</v>
      </c>
      <c r="BB19" s="489"/>
      <c r="BC19" s="489"/>
      <c r="BD19" s="489"/>
      <c r="BE19" s="489"/>
      <c r="BF19" s="196">
        <v>22075124</v>
      </c>
      <c r="BG19" s="196">
        <v>29515509</v>
      </c>
      <c r="BH19" s="481">
        <v>37515652</v>
      </c>
      <c r="BI19" s="490">
        <v>38732373</v>
      </c>
      <c r="BJ19" s="490">
        <v>33920969</v>
      </c>
      <c r="BK19" s="14">
        <f t="shared" si="16"/>
        <v>-12.422177179797375</v>
      </c>
      <c r="BL19" s="15">
        <f t="shared" si="17"/>
        <v>11.973538455922863</v>
      </c>
      <c r="BM19" s="491">
        <v>8073217</v>
      </c>
      <c r="BN19" s="491">
        <v>6498813</v>
      </c>
      <c r="BO19" s="357">
        <f t="shared" si="18"/>
        <v>-19.501569200976512</v>
      </c>
      <c r="BP19" s="62">
        <f t="shared" si="19"/>
        <v>11325694</v>
      </c>
      <c r="BQ19" s="62">
        <f t="shared" si="20"/>
        <v>1057275</v>
      </c>
      <c r="BR19" s="17">
        <f t="shared" si="21"/>
        <v>-90.664810474307359</v>
      </c>
      <c r="BS19" s="62">
        <v>9412524</v>
      </c>
      <c r="BT19" s="62">
        <v>8129088</v>
      </c>
      <c r="BU19" s="17">
        <v>-13.635407463502883</v>
      </c>
      <c r="BV19" s="62">
        <v>47066155</v>
      </c>
      <c r="BW19" s="62">
        <v>40669840</v>
      </c>
      <c r="BX19" s="17">
        <v>-13.590052129816</v>
      </c>
      <c r="BY19" s="491">
        <v>19398911</v>
      </c>
      <c r="BZ19" s="491">
        <v>18331112</v>
      </c>
      <c r="CA19" s="484">
        <f t="shared" si="22"/>
        <v>-5.5044275423501858</v>
      </c>
      <c r="CB19" s="63">
        <f t="shared" si="23"/>
        <v>-6860736</v>
      </c>
      <c r="CC19" s="63">
        <f t="shared" si="24"/>
        <v>0</v>
      </c>
      <c r="CD19" s="64">
        <f t="shared" si="25"/>
        <v>-100</v>
      </c>
      <c r="CE19" s="491">
        <v>4170077</v>
      </c>
      <c r="CF19" s="320">
        <v>850098</v>
      </c>
      <c r="CG19" s="196">
        <v>1478638</v>
      </c>
      <c r="CH19" s="60">
        <f t="shared" si="26"/>
        <v>1057275</v>
      </c>
      <c r="CI19" s="63"/>
      <c r="CJ19" s="63"/>
      <c r="CK19" s="63"/>
      <c r="CL19" s="66"/>
      <c r="CM19" s="63"/>
      <c r="CN19" s="63"/>
      <c r="CO19" s="63"/>
      <c r="CP19" s="63"/>
      <c r="CQ19" s="190">
        <f t="shared" si="27"/>
        <v>-28.496697636608825</v>
      </c>
      <c r="CR19" s="491">
        <v>12538175</v>
      </c>
      <c r="CS19" s="491">
        <v>7556088</v>
      </c>
      <c r="CT19" s="357">
        <f t="shared" si="28"/>
        <v>-39.735344258634129</v>
      </c>
      <c r="CU19" s="493">
        <f t="shared" si="31"/>
        <v>0.40342795166574685</v>
      </c>
    </row>
    <row r="20" spans="1:99" s="262" customFormat="1" ht="15" x14ac:dyDescent="0.25">
      <c r="A20" s="205">
        <v>15</v>
      </c>
      <c r="B20" s="476" t="b">
        <f t="shared" si="29"/>
        <v>0</v>
      </c>
      <c r="C20" s="492"/>
      <c r="D20" s="478">
        <v>730110</v>
      </c>
      <c r="E20" s="479" t="s">
        <v>116</v>
      </c>
      <c r="F20" s="480"/>
      <c r="G20" s="480"/>
      <c r="H20" s="196">
        <v>68717267</v>
      </c>
      <c r="I20" s="196">
        <v>53540277</v>
      </c>
      <c r="J20" s="481">
        <v>87429039</v>
      </c>
      <c r="K20" s="482">
        <v>328528640</v>
      </c>
      <c r="L20" s="482">
        <v>136831403</v>
      </c>
      <c r="M20" s="14">
        <f t="shared" si="0"/>
        <v>-58.350236070742568</v>
      </c>
      <c r="N20" s="15">
        <f t="shared" si="1"/>
        <v>37.598355189961183</v>
      </c>
      <c r="O20" s="483">
        <v>52059611</v>
      </c>
      <c r="P20" s="483">
        <v>27710331</v>
      </c>
      <c r="Q20" s="357">
        <f t="shared" si="2"/>
        <v>-46.77192075061798</v>
      </c>
      <c r="R20" s="62">
        <f t="shared" si="3"/>
        <v>91883242</v>
      </c>
      <c r="S20" s="62">
        <f t="shared" si="4"/>
        <v>7248222</v>
      </c>
      <c r="T20" s="17">
        <f t="shared" si="5"/>
        <v>-92.111486444938464</v>
      </c>
      <c r="U20" s="62">
        <v>96510701</v>
      </c>
      <c r="V20" s="62">
        <v>42891803</v>
      </c>
      <c r="W20" s="17">
        <v>-55.557464037070872</v>
      </c>
      <c r="X20" s="62">
        <f t="shared" si="6"/>
        <v>-172632381</v>
      </c>
      <c r="Y20" s="62">
        <f t="shared" si="7"/>
        <v>0</v>
      </c>
      <c r="Z20" s="188">
        <f t="shared" si="8"/>
        <v>-100</v>
      </c>
      <c r="AA20" s="483">
        <v>143942853</v>
      </c>
      <c r="AB20" s="483">
        <v>81176580</v>
      </c>
      <c r="AC20" s="484">
        <f t="shared" si="9"/>
        <v>-43.604994407051251</v>
      </c>
      <c r="AD20" s="63">
        <f t="shared" si="10"/>
        <v>-76121680</v>
      </c>
      <c r="AE20" s="63">
        <f t="shared" si="11"/>
        <v>0</v>
      </c>
      <c r="AF20" s="64">
        <f t="shared" si="12"/>
        <v>-100</v>
      </c>
      <c r="AG20" s="483">
        <v>4590579</v>
      </c>
      <c r="AH20" s="320">
        <v>9387411</v>
      </c>
      <c r="AI20" s="196">
        <v>13732341</v>
      </c>
      <c r="AJ20" s="60">
        <f t="shared" si="13"/>
        <v>7248222</v>
      </c>
      <c r="AK20" s="63"/>
      <c r="AL20" s="63"/>
      <c r="AM20" s="63"/>
      <c r="AN20" s="66"/>
      <c r="AO20" s="63"/>
      <c r="AP20" s="63"/>
      <c r="AQ20" s="63"/>
      <c r="AR20" s="63"/>
      <c r="AS20" s="190">
        <f t="shared" si="14"/>
        <v>-47.21787057283241</v>
      </c>
      <c r="AT20" s="483">
        <v>67821173</v>
      </c>
      <c r="AU20" s="483">
        <v>34958553</v>
      </c>
      <c r="AV20" s="357">
        <f t="shared" si="15"/>
        <v>-48.454809237817223</v>
      </c>
      <c r="AW20" s="493">
        <f t="shared" si="30"/>
        <v>1.3974308776835567</v>
      </c>
      <c r="AX20" s="486">
        <v>1.2285652340536948</v>
      </c>
      <c r="AY20" s="205">
        <v>15</v>
      </c>
      <c r="AZ20" s="205">
        <v>730110</v>
      </c>
      <c r="BA20" s="204" t="s">
        <v>116</v>
      </c>
      <c r="BB20" s="489"/>
      <c r="BC20" s="489"/>
      <c r="BD20" s="489"/>
      <c r="BE20" s="489"/>
      <c r="BF20" s="196">
        <v>86909130</v>
      </c>
      <c r="BG20" s="196">
        <v>75055021</v>
      </c>
      <c r="BH20" s="481">
        <v>51444313</v>
      </c>
      <c r="BI20" s="490">
        <v>137743845</v>
      </c>
      <c r="BJ20" s="490">
        <v>46519336</v>
      </c>
      <c r="BK20" s="14">
        <f t="shared" si="16"/>
        <v>-66.227648139196347</v>
      </c>
      <c r="BL20" s="15">
        <f t="shared" si="17"/>
        <v>-6.2259083463714688</v>
      </c>
      <c r="BM20" s="491">
        <v>11366367</v>
      </c>
      <c r="BN20" s="491">
        <v>4431514</v>
      </c>
      <c r="BO20" s="357">
        <f t="shared" si="18"/>
        <v>-61.012045449526667</v>
      </c>
      <c r="BP20" s="62">
        <f t="shared" si="19"/>
        <v>59236898</v>
      </c>
      <c r="BQ20" s="62">
        <f t="shared" si="20"/>
        <v>1444728</v>
      </c>
      <c r="BR20" s="17">
        <f t="shared" si="21"/>
        <v>-97.561101190680176</v>
      </c>
      <c r="BS20" s="62">
        <v>35250766</v>
      </c>
      <c r="BT20" s="62">
        <v>22305051</v>
      </c>
      <c r="BU20" s="17">
        <v>-36.724634579571976</v>
      </c>
      <c r="BV20" s="62">
        <v>96510701</v>
      </c>
      <c r="BW20" s="62">
        <v>42891803</v>
      </c>
      <c r="BX20" s="17">
        <v>-55.557464037070872</v>
      </c>
      <c r="BY20" s="491">
        <v>70603265</v>
      </c>
      <c r="BZ20" s="491">
        <v>18356064</v>
      </c>
      <c r="CA20" s="484">
        <f t="shared" si="22"/>
        <v>-74.001111704961517</v>
      </c>
      <c r="CB20" s="63">
        <f t="shared" si="23"/>
        <v>-56616134</v>
      </c>
      <c r="CC20" s="63">
        <f t="shared" si="24"/>
        <v>0</v>
      </c>
      <c r="CD20" s="64">
        <f t="shared" si="25"/>
        <v>-100</v>
      </c>
      <c r="CE20" s="491">
        <v>1389682</v>
      </c>
      <c r="CF20" s="320">
        <v>1326545</v>
      </c>
      <c r="CG20" s="196">
        <v>1715287</v>
      </c>
      <c r="CH20" s="60">
        <f t="shared" si="26"/>
        <v>1444728</v>
      </c>
      <c r="CI20" s="63"/>
      <c r="CJ20" s="63"/>
      <c r="CK20" s="63"/>
      <c r="CL20" s="66"/>
      <c r="CM20" s="63"/>
      <c r="CN20" s="63"/>
      <c r="CO20" s="63"/>
      <c r="CP20" s="63"/>
      <c r="CQ20" s="190">
        <f t="shared" si="27"/>
        <v>-15.77339535599582</v>
      </c>
      <c r="CR20" s="491">
        <v>13987131</v>
      </c>
      <c r="CS20" s="491">
        <v>5876242</v>
      </c>
      <c r="CT20" s="357">
        <f t="shared" si="28"/>
        <v>-57.988225033425365</v>
      </c>
      <c r="CU20" s="493">
        <f t="shared" si="31"/>
        <v>0.31373910329686894</v>
      </c>
    </row>
    <row r="21" spans="1:99" s="262" customFormat="1" ht="15" x14ac:dyDescent="0.25">
      <c r="A21" s="205">
        <v>16</v>
      </c>
      <c r="B21" s="476" t="b">
        <f t="shared" si="29"/>
        <v>0</v>
      </c>
      <c r="C21" s="492"/>
      <c r="D21" s="478" t="s">
        <v>211</v>
      </c>
      <c r="E21" s="479" t="s">
        <v>212</v>
      </c>
      <c r="F21" s="480"/>
      <c r="G21" s="480"/>
      <c r="H21" s="196">
        <v>36698404</v>
      </c>
      <c r="I21" s="196">
        <v>45964875</v>
      </c>
      <c r="J21" s="481">
        <v>47962991</v>
      </c>
      <c r="K21" s="482">
        <v>61516615</v>
      </c>
      <c r="L21" s="482">
        <v>97955116</v>
      </c>
      <c r="M21" s="14">
        <f t="shared" si="0"/>
        <v>59.23359242051923</v>
      </c>
      <c r="N21" s="15">
        <f t="shared" si="1"/>
        <v>25.294677853893504</v>
      </c>
      <c r="O21" s="483">
        <v>33173166</v>
      </c>
      <c r="P21" s="483">
        <v>28810318</v>
      </c>
      <c r="Q21" s="357">
        <f t="shared" si="2"/>
        <v>-13.151738365882833</v>
      </c>
      <c r="R21" s="62">
        <f t="shared" si="3"/>
        <v>-4580674</v>
      </c>
      <c r="S21" s="62">
        <f t="shared" si="4"/>
        <v>4568015</v>
      </c>
      <c r="T21" s="17">
        <f t="shared" si="5"/>
        <v>-199.72364328917536</v>
      </c>
      <c r="U21" s="62">
        <v>16054764</v>
      </c>
      <c r="V21" s="62">
        <v>28127351</v>
      </c>
      <c r="W21" s="17">
        <v>75.196290646190761</v>
      </c>
      <c r="X21" s="62">
        <f t="shared" si="6"/>
        <v>-3948278</v>
      </c>
      <c r="Y21" s="62">
        <f t="shared" si="7"/>
        <v>0</v>
      </c>
      <c r="Z21" s="188">
        <f t="shared" si="8"/>
        <v>-100</v>
      </c>
      <c r="AA21" s="483">
        <v>28592492</v>
      </c>
      <c r="AB21" s="483">
        <v>54030350</v>
      </c>
      <c r="AC21" s="484">
        <f t="shared" si="9"/>
        <v>88.966914811062992</v>
      </c>
      <c r="AD21" s="63">
        <f t="shared" si="10"/>
        <v>12106486</v>
      </c>
      <c r="AE21" s="63">
        <f t="shared" si="11"/>
        <v>0</v>
      </c>
      <c r="AF21" s="64">
        <f t="shared" si="12"/>
        <v>-100</v>
      </c>
      <c r="AG21" s="483">
        <v>12101748</v>
      </c>
      <c r="AH21" s="320">
        <v>11000264</v>
      </c>
      <c r="AI21" s="196">
        <v>5708306</v>
      </c>
      <c r="AJ21" s="60">
        <f t="shared" si="13"/>
        <v>4568015</v>
      </c>
      <c r="AK21" s="63"/>
      <c r="AL21" s="63"/>
      <c r="AM21" s="63"/>
      <c r="AN21" s="66"/>
      <c r="AO21" s="63"/>
      <c r="AP21" s="63"/>
      <c r="AQ21" s="63"/>
      <c r="AR21" s="63"/>
      <c r="AS21" s="190">
        <f t="shared" si="14"/>
        <v>-19.975996381413331</v>
      </c>
      <c r="AT21" s="483">
        <v>40698978</v>
      </c>
      <c r="AU21" s="483">
        <v>33378333</v>
      </c>
      <c r="AV21" s="357">
        <f t="shared" si="15"/>
        <v>-17.987294422970525</v>
      </c>
      <c r="AW21" s="493">
        <f t="shared" si="30"/>
        <v>1.3342632682709727</v>
      </c>
      <c r="AX21" s="486">
        <v>1.2230218364406631</v>
      </c>
      <c r="AY21" s="487">
        <v>16</v>
      </c>
      <c r="AZ21" s="205" t="s">
        <v>211</v>
      </c>
      <c r="BA21" s="204" t="s">
        <v>212</v>
      </c>
      <c r="BB21" s="489"/>
      <c r="BC21" s="489"/>
      <c r="BD21" s="489"/>
      <c r="BE21" s="489"/>
      <c r="BF21" s="196">
        <v>12044914</v>
      </c>
      <c r="BG21" s="196">
        <v>18453066</v>
      </c>
      <c r="BH21" s="481">
        <v>15384232</v>
      </c>
      <c r="BI21" s="490">
        <v>18193023</v>
      </c>
      <c r="BJ21" s="490">
        <v>21429022</v>
      </c>
      <c r="BK21" s="14">
        <f t="shared" si="16"/>
        <v>17.787032974124202</v>
      </c>
      <c r="BL21" s="15">
        <f t="shared" si="17"/>
        <v>12.052967588083916</v>
      </c>
      <c r="BM21" s="491">
        <v>5570401</v>
      </c>
      <c r="BN21" s="491">
        <v>5462920</v>
      </c>
      <c r="BO21" s="357">
        <f t="shared" si="18"/>
        <v>-1.9295020232834224</v>
      </c>
      <c r="BP21" s="62">
        <f t="shared" si="19"/>
        <v>3303477</v>
      </c>
      <c r="BQ21" s="62">
        <f t="shared" si="20"/>
        <v>1423082</v>
      </c>
      <c r="BR21" s="17">
        <f t="shared" si="21"/>
        <v>-56.921691902198802</v>
      </c>
      <c r="BS21" s="62">
        <v>4815968</v>
      </c>
      <c r="BT21" s="62">
        <v>5663076</v>
      </c>
      <c r="BU21" s="17">
        <v>17.589568701453164</v>
      </c>
      <c r="BV21" s="62">
        <v>16054764</v>
      </c>
      <c r="BW21" s="62">
        <v>28127351</v>
      </c>
      <c r="BX21" s="17">
        <v>75.196290646190761</v>
      </c>
      <c r="BY21" s="491">
        <v>8873878</v>
      </c>
      <c r="BZ21" s="491">
        <v>10618603</v>
      </c>
      <c r="CA21" s="484">
        <f t="shared" si="22"/>
        <v>19.661358878271709</v>
      </c>
      <c r="CB21" s="63">
        <f t="shared" si="23"/>
        <v>-1663658</v>
      </c>
      <c r="CC21" s="63">
        <f t="shared" si="24"/>
        <v>0</v>
      </c>
      <c r="CD21" s="64">
        <f t="shared" si="25"/>
        <v>-100</v>
      </c>
      <c r="CE21" s="491">
        <v>2794573</v>
      </c>
      <c r="CF21" s="320">
        <v>1002702</v>
      </c>
      <c r="CG21" s="196">
        <v>1665645</v>
      </c>
      <c r="CH21" s="60">
        <f t="shared" si="26"/>
        <v>1423082</v>
      </c>
      <c r="CI21" s="63"/>
      <c r="CJ21" s="63"/>
      <c r="CK21" s="63"/>
      <c r="CL21" s="66"/>
      <c r="CM21" s="63"/>
      <c r="CN21" s="63"/>
      <c r="CO21" s="63"/>
      <c r="CP21" s="63"/>
      <c r="CQ21" s="190">
        <f t="shared" si="27"/>
        <v>-14.562706939353824</v>
      </c>
      <c r="CR21" s="491">
        <v>7210220</v>
      </c>
      <c r="CS21" s="491">
        <v>6886002</v>
      </c>
      <c r="CT21" s="357">
        <f t="shared" si="28"/>
        <v>-4.4966450399571718</v>
      </c>
      <c r="CU21" s="493">
        <f t="shared" si="31"/>
        <v>0.36765131401675522</v>
      </c>
    </row>
    <row r="22" spans="1:99" s="262" customFormat="1" ht="15" x14ac:dyDescent="0.25">
      <c r="A22" s="205">
        <v>17</v>
      </c>
      <c r="B22" s="476" t="b">
        <f t="shared" si="29"/>
        <v>0</v>
      </c>
      <c r="C22" s="492"/>
      <c r="D22" s="478">
        <v>2901</v>
      </c>
      <c r="E22" s="479" t="s">
        <v>98</v>
      </c>
      <c r="F22" s="480"/>
      <c r="G22" s="480"/>
      <c r="H22" s="196">
        <v>106888772</v>
      </c>
      <c r="I22" s="196">
        <v>97166814</v>
      </c>
      <c r="J22" s="481">
        <v>119470232</v>
      </c>
      <c r="K22" s="482">
        <v>118308070</v>
      </c>
      <c r="L22" s="482">
        <v>112831111</v>
      </c>
      <c r="M22" s="14">
        <f t="shared" si="0"/>
        <v>-4.6294044015763252</v>
      </c>
      <c r="N22" s="15">
        <f t="shared" si="1"/>
        <v>3.0977045792365061</v>
      </c>
      <c r="O22" s="483">
        <v>31091193</v>
      </c>
      <c r="P22" s="483">
        <v>20497343</v>
      </c>
      <c r="Q22" s="357">
        <f t="shared" si="2"/>
        <v>-34.073475405076934</v>
      </c>
      <c r="R22" s="62">
        <f t="shared" si="3"/>
        <v>27333405</v>
      </c>
      <c r="S22" s="62">
        <f t="shared" si="4"/>
        <v>10421274</v>
      </c>
      <c r="T22" s="17">
        <f t="shared" si="5"/>
        <v>-61.873487770733284</v>
      </c>
      <c r="U22" s="62">
        <v>28428476</v>
      </c>
      <c r="V22" s="62">
        <v>28667949</v>
      </c>
      <c r="W22" s="17">
        <v>0.84237016433803913</v>
      </c>
      <c r="X22" s="62">
        <f t="shared" si="6"/>
        <v>-44847025</v>
      </c>
      <c r="Y22" s="62">
        <f t="shared" si="7"/>
        <v>0</v>
      </c>
      <c r="Z22" s="188">
        <f t="shared" si="8"/>
        <v>-100</v>
      </c>
      <c r="AA22" s="483">
        <v>58424598</v>
      </c>
      <c r="AB22" s="483">
        <v>57308878</v>
      </c>
      <c r="AC22" s="484">
        <f t="shared" si="9"/>
        <v>-1.9096750995188705</v>
      </c>
      <c r="AD22" s="63">
        <f t="shared" si="10"/>
        <v>-16418549</v>
      </c>
      <c r="AE22" s="63">
        <f t="shared" si="11"/>
        <v>0</v>
      </c>
      <c r="AF22" s="64">
        <f t="shared" si="12"/>
        <v>-100</v>
      </c>
      <c r="AG22" s="483">
        <v>7961042</v>
      </c>
      <c r="AH22" s="320">
        <v>3615799</v>
      </c>
      <c r="AI22" s="196">
        <v>8920502</v>
      </c>
      <c r="AJ22" s="60">
        <f t="shared" si="13"/>
        <v>10421274</v>
      </c>
      <c r="AK22" s="63"/>
      <c r="AL22" s="63"/>
      <c r="AM22" s="63"/>
      <c r="AN22" s="66"/>
      <c r="AO22" s="63"/>
      <c r="AP22" s="63"/>
      <c r="AQ22" s="63"/>
      <c r="AR22" s="63"/>
      <c r="AS22" s="190">
        <f t="shared" si="14"/>
        <v>16.823851393116666</v>
      </c>
      <c r="AT22" s="483">
        <v>42006049</v>
      </c>
      <c r="AU22" s="483">
        <v>30918617</v>
      </c>
      <c r="AV22" s="357">
        <f t="shared" si="15"/>
        <v>-26.394846132755784</v>
      </c>
      <c r="AW22" s="493">
        <f t="shared" si="30"/>
        <v>1.2359387441199794</v>
      </c>
      <c r="AX22" s="486">
        <v>1.1790759405478424</v>
      </c>
      <c r="AY22" s="205">
        <v>17</v>
      </c>
      <c r="AZ22" s="205">
        <v>2901</v>
      </c>
      <c r="BA22" s="204" t="s">
        <v>98</v>
      </c>
      <c r="BB22" s="489"/>
      <c r="BC22" s="489"/>
      <c r="BD22" s="489"/>
      <c r="BE22" s="489"/>
      <c r="BF22" s="196">
        <v>34490802</v>
      </c>
      <c r="BG22" s="196">
        <v>36227723</v>
      </c>
      <c r="BH22" s="481">
        <v>43230669</v>
      </c>
      <c r="BI22" s="490">
        <v>48263234</v>
      </c>
      <c r="BJ22" s="490">
        <v>44951987</v>
      </c>
      <c r="BK22" s="14">
        <f t="shared" si="16"/>
        <v>-6.8608063023708681</v>
      </c>
      <c r="BL22" s="15">
        <f t="shared" si="17"/>
        <v>8.5092241421710639</v>
      </c>
      <c r="BM22" s="491">
        <v>12723001</v>
      </c>
      <c r="BN22" s="491">
        <v>13037074</v>
      </c>
      <c r="BO22" s="357">
        <f t="shared" si="18"/>
        <v>2.4685449604224665</v>
      </c>
      <c r="BP22" s="62">
        <f t="shared" si="19"/>
        <v>9771842</v>
      </c>
      <c r="BQ22" s="62">
        <f t="shared" si="20"/>
        <v>6551480</v>
      </c>
      <c r="BR22" s="17">
        <f t="shared" si="21"/>
        <v>-32.955526706223864</v>
      </c>
      <c r="BS22" s="62">
        <v>12817870</v>
      </c>
      <c r="BT22" s="62">
        <v>11304173</v>
      </c>
      <c r="BU22" s="17">
        <v>-11.809270963116337</v>
      </c>
      <c r="BV22" s="62">
        <v>28428476</v>
      </c>
      <c r="BW22" s="62">
        <v>28667949</v>
      </c>
      <c r="BX22" s="17">
        <v>0.84237016433803913</v>
      </c>
      <c r="BY22" s="491">
        <v>22494843</v>
      </c>
      <c r="BZ22" s="491">
        <v>23189762</v>
      </c>
      <c r="CA22" s="484">
        <f t="shared" si="22"/>
        <v>3.0892369419959946</v>
      </c>
      <c r="CB22" s="63">
        <f t="shared" si="23"/>
        <v>-6168609</v>
      </c>
      <c r="CC22" s="63">
        <f t="shared" si="24"/>
        <v>0</v>
      </c>
      <c r="CD22" s="64">
        <f t="shared" si="25"/>
        <v>-100</v>
      </c>
      <c r="CE22" s="491">
        <v>4424655</v>
      </c>
      <c r="CF22" s="320">
        <v>3075370</v>
      </c>
      <c r="CG22" s="196">
        <v>5537049</v>
      </c>
      <c r="CH22" s="60">
        <f t="shared" si="26"/>
        <v>6551480</v>
      </c>
      <c r="CI22" s="63"/>
      <c r="CJ22" s="63"/>
      <c r="CK22" s="63"/>
      <c r="CL22" s="66"/>
      <c r="CM22" s="63"/>
      <c r="CN22" s="63"/>
      <c r="CO22" s="63"/>
      <c r="CP22" s="63"/>
      <c r="CQ22" s="190">
        <f t="shared" si="27"/>
        <v>18.320787842043661</v>
      </c>
      <c r="CR22" s="491">
        <v>16326234</v>
      </c>
      <c r="CS22" s="491">
        <v>19588554</v>
      </c>
      <c r="CT22" s="357">
        <f t="shared" si="28"/>
        <v>19.982073024311671</v>
      </c>
      <c r="CU22" s="493">
        <f t="shared" si="31"/>
        <v>1.0458547089861674</v>
      </c>
    </row>
    <row r="23" spans="1:99" s="262" customFormat="1" ht="15" x14ac:dyDescent="0.25">
      <c r="A23" s="205">
        <v>18</v>
      </c>
      <c r="B23" s="476" t="b">
        <f t="shared" si="29"/>
        <v>0</v>
      </c>
      <c r="C23" s="492"/>
      <c r="D23" s="478" t="s">
        <v>735</v>
      </c>
      <c r="E23" s="479" t="s">
        <v>370</v>
      </c>
      <c r="F23" s="480"/>
      <c r="G23" s="480"/>
      <c r="H23" s="196">
        <v>136541097</v>
      </c>
      <c r="I23" s="196">
        <v>82960026</v>
      </c>
      <c r="J23" s="481">
        <v>97474877</v>
      </c>
      <c r="K23" s="482">
        <v>88976429</v>
      </c>
      <c r="L23" s="482">
        <v>109379680</v>
      </c>
      <c r="M23" s="14">
        <f t="shared" si="0"/>
        <v>22.931074251136781</v>
      </c>
      <c r="N23" s="15">
        <f t="shared" si="1"/>
        <v>-3.6669609426688936</v>
      </c>
      <c r="O23" s="483">
        <v>26365944</v>
      </c>
      <c r="P23" s="483">
        <v>21541583</v>
      </c>
      <c r="Q23" s="357">
        <f t="shared" si="2"/>
        <v>-18.297698728329241</v>
      </c>
      <c r="R23" s="62">
        <f t="shared" si="3"/>
        <v>18417612</v>
      </c>
      <c r="S23" s="62">
        <f t="shared" si="4"/>
        <v>8918205</v>
      </c>
      <c r="T23" s="17">
        <f t="shared" si="5"/>
        <v>-51.577842990719972</v>
      </c>
      <c r="U23" s="62">
        <v>19947977</v>
      </c>
      <c r="V23" s="62">
        <v>28271382</v>
      </c>
      <c r="W23" s="17">
        <v>41.725559438934582</v>
      </c>
      <c r="X23" s="62">
        <f t="shared" si="6"/>
        <v>-27448906</v>
      </c>
      <c r="Y23" s="62">
        <f t="shared" si="7"/>
        <v>0</v>
      </c>
      <c r="Z23" s="188">
        <f t="shared" si="8"/>
        <v>-100</v>
      </c>
      <c r="AA23" s="483">
        <v>44783556</v>
      </c>
      <c r="AB23" s="483">
        <v>53402469</v>
      </c>
      <c r="AC23" s="484">
        <f t="shared" si="9"/>
        <v>19.245709295617345</v>
      </c>
      <c r="AD23" s="63">
        <f t="shared" si="10"/>
        <v>-7500929</v>
      </c>
      <c r="AE23" s="63">
        <f t="shared" si="11"/>
        <v>0</v>
      </c>
      <c r="AF23" s="64">
        <f t="shared" si="12"/>
        <v>-100</v>
      </c>
      <c r="AG23" s="483">
        <v>6540588</v>
      </c>
      <c r="AH23" s="320">
        <v>7329133</v>
      </c>
      <c r="AI23" s="196">
        <v>7671862</v>
      </c>
      <c r="AJ23" s="60">
        <f t="shared" si="13"/>
        <v>8918205</v>
      </c>
      <c r="AK23" s="63"/>
      <c r="AL23" s="63"/>
      <c r="AM23" s="63"/>
      <c r="AN23" s="66"/>
      <c r="AO23" s="63"/>
      <c r="AP23" s="63"/>
      <c r="AQ23" s="63"/>
      <c r="AR23" s="63"/>
      <c r="AS23" s="190">
        <f t="shared" si="14"/>
        <v>16.245638933547031</v>
      </c>
      <c r="AT23" s="483">
        <v>37282627</v>
      </c>
      <c r="AU23" s="483">
        <v>30459788</v>
      </c>
      <c r="AV23" s="357">
        <f t="shared" si="15"/>
        <v>-18.30031719599587</v>
      </c>
      <c r="AW23" s="493">
        <f t="shared" si="30"/>
        <v>1.217597544123038</v>
      </c>
      <c r="AX23" s="486">
        <v>1.1277101440345871</v>
      </c>
      <c r="AY23" s="205">
        <v>18</v>
      </c>
      <c r="AZ23" s="205" t="s">
        <v>735</v>
      </c>
      <c r="BA23" s="495" t="s">
        <v>370</v>
      </c>
      <c r="BB23" s="489"/>
      <c r="BC23" s="489"/>
      <c r="BD23" s="489"/>
      <c r="BE23" s="489"/>
      <c r="BF23" s="196">
        <v>46780135</v>
      </c>
      <c r="BG23" s="196">
        <v>41937119</v>
      </c>
      <c r="BH23" s="481">
        <v>43535154</v>
      </c>
      <c r="BI23" s="490">
        <v>43973414</v>
      </c>
      <c r="BJ23" s="490">
        <v>49122780</v>
      </c>
      <c r="BK23" s="14">
        <f t="shared" si="16"/>
        <v>11.710180155673152</v>
      </c>
      <c r="BL23" s="15">
        <f t="shared" si="17"/>
        <v>1.4620078669558438</v>
      </c>
      <c r="BM23" s="491">
        <v>12660102</v>
      </c>
      <c r="BN23" s="491">
        <v>7782678</v>
      </c>
      <c r="BO23" s="357">
        <f t="shared" si="18"/>
        <v>-38.525945525557376</v>
      </c>
      <c r="BP23" s="62">
        <f t="shared" si="19"/>
        <v>9082362</v>
      </c>
      <c r="BQ23" s="62">
        <f t="shared" si="20"/>
        <v>3211337</v>
      </c>
      <c r="BR23" s="17">
        <f t="shared" si="21"/>
        <v>-64.642050162721986</v>
      </c>
      <c r="BS23" s="62">
        <v>10027439</v>
      </c>
      <c r="BT23" s="62">
        <v>12108528</v>
      </c>
      <c r="BU23" s="17">
        <v>20.753943255102325</v>
      </c>
      <c r="BV23" s="62">
        <v>19947977</v>
      </c>
      <c r="BW23" s="62">
        <v>28271382</v>
      </c>
      <c r="BX23" s="17">
        <v>41.725559438934582</v>
      </c>
      <c r="BY23" s="491">
        <v>21742464</v>
      </c>
      <c r="BZ23" s="491">
        <v>25332852</v>
      </c>
      <c r="CA23" s="484">
        <f t="shared" si="22"/>
        <v>16.513252591794565</v>
      </c>
      <c r="CB23" s="63">
        <f t="shared" si="23"/>
        <v>-4195987</v>
      </c>
      <c r="CC23" s="63">
        <f t="shared" si="24"/>
        <v>0</v>
      </c>
      <c r="CD23" s="64">
        <f t="shared" si="25"/>
        <v>-100</v>
      </c>
      <c r="CE23" s="491">
        <v>2523153</v>
      </c>
      <c r="CF23" s="320">
        <v>2506286</v>
      </c>
      <c r="CG23" s="196">
        <v>2753239</v>
      </c>
      <c r="CH23" s="60">
        <f t="shared" si="26"/>
        <v>3211337</v>
      </c>
      <c r="CI23" s="63"/>
      <c r="CJ23" s="63"/>
      <c r="CK23" s="63"/>
      <c r="CL23" s="66"/>
      <c r="CM23" s="63"/>
      <c r="CN23" s="63"/>
      <c r="CO23" s="63"/>
      <c r="CP23" s="63"/>
      <c r="CQ23" s="190">
        <f t="shared" si="27"/>
        <v>16.63851194901714</v>
      </c>
      <c r="CR23" s="491">
        <v>17546477</v>
      </c>
      <c r="CS23" s="491">
        <v>10994015</v>
      </c>
      <c r="CT23" s="357">
        <f t="shared" si="28"/>
        <v>-37.343462166222885</v>
      </c>
      <c r="CU23" s="493">
        <f t="shared" si="31"/>
        <v>0.58698270216446602</v>
      </c>
    </row>
    <row r="24" spans="1:99" s="262" customFormat="1" ht="15" x14ac:dyDescent="0.25">
      <c r="A24" s="205">
        <v>19</v>
      </c>
      <c r="B24" s="476" t="b">
        <f t="shared" si="29"/>
        <v>0</v>
      </c>
      <c r="C24" s="492"/>
      <c r="D24" s="478">
        <v>720110</v>
      </c>
      <c r="E24" s="479" t="s">
        <v>285</v>
      </c>
      <c r="F24" s="480"/>
      <c r="G24" s="480"/>
      <c r="H24" s="196">
        <v>95067981</v>
      </c>
      <c r="I24" s="196">
        <v>86115846</v>
      </c>
      <c r="J24" s="481">
        <v>110662551</v>
      </c>
      <c r="K24" s="482">
        <v>102515442</v>
      </c>
      <c r="L24" s="482">
        <v>129241919</v>
      </c>
      <c r="M24" s="14">
        <f t="shared" si="0"/>
        <v>26.07068406338237</v>
      </c>
      <c r="N24" s="15">
        <f t="shared" si="1"/>
        <v>8.2042818659150925</v>
      </c>
      <c r="O24" s="483">
        <v>45361046</v>
      </c>
      <c r="P24" s="483">
        <v>24179556</v>
      </c>
      <c r="Q24" s="357">
        <f t="shared" si="2"/>
        <v>-46.695329732916655</v>
      </c>
      <c r="R24" s="62">
        <f t="shared" si="3"/>
        <v>3761410</v>
      </c>
      <c r="S24" s="62">
        <f t="shared" si="4"/>
        <v>2867178</v>
      </c>
      <c r="T24" s="17">
        <f t="shared" si="5"/>
        <v>-23.773850763410529</v>
      </c>
      <c r="U24" s="62">
        <v>27176910</v>
      </c>
      <c r="V24" s="62">
        <v>23651685</v>
      </c>
      <c r="W24" s="17">
        <v>-12.971397410522389</v>
      </c>
      <c r="X24" s="62">
        <f t="shared" si="6"/>
        <v>-22171785</v>
      </c>
      <c r="Y24" s="62">
        <f t="shared" si="7"/>
        <v>0</v>
      </c>
      <c r="Z24" s="188">
        <f t="shared" si="8"/>
        <v>-100</v>
      </c>
      <c r="AA24" s="483">
        <v>49122456</v>
      </c>
      <c r="AB24" s="483">
        <v>65125370</v>
      </c>
      <c r="AC24" s="484">
        <f t="shared" si="9"/>
        <v>32.577593433031929</v>
      </c>
      <c r="AD24" s="63">
        <f t="shared" si="10"/>
        <v>5005125</v>
      </c>
      <c r="AE24" s="63">
        <f t="shared" si="11"/>
        <v>0</v>
      </c>
      <c r="AF24" s="64">
        <f t="shared" si="12"/>
        <v>-100</v>
      </c>
      <c r="AG24" s="483">
        <v>9101121</v>
      </c>
      <c r="AH24" s="320">
        <v>12640049</v>
      </c>
      <c r="AI24" s="196">
        <v>2438386</v>
      </c>
      <c r="AJ24" s="60">
        <f t="shared" si="13"/>
        <v>2867178</v>
      </c>
      <c r="AK24" s="63"/>
      <c r="AL24" s="63"/>
      <c r="AM24" s="63"/>
      <c r="AN24" s="66"/>
      <c r="AO24" s="63"/>
      <c r="AP24" s="63"/>
      <c r="AQ24" s="63"/>
      <c r="AR24" s="63"/>
      <c r="AS24" s="190">
        <f t="shared" si="14"/>
        <v>17.585074717456546</v>
      </c>
      <c r="AT24" s="483">
        <v>54127581</v>
      </c>
      <c r="AU24" s="483">
        <v>27046734</v>
      </c>
      <c r="AV24" s="357">
        <f t="shared" si="15"/>
        <v>-50.03151166130997</v>
      </c>
      <c r="AW24" s="493">
        <f t="shared" si="30"/>
        <v>1.0811643500259778</v>
      </c>
      <c r="AX24" s="486">
        <v>1.1190419932726889</v>
      </c>
      <c r="AY24" s="487">
        <v>19</v>
      </c>
      <c r="AZ24" s="205">
        <v>720110</v>
      </c>
      <c r="BA24" s="204" t="s">
        <v>285</v>
      </c>
      <c r="BB24" s="489"/>
      <c r="BC24" s="489"/>
      <c r="BD24" s="489"/>
      <c r="BE24" s="489"/>
      <c r="BF24" s="196">
        <v>205950198</v>
      </c>
      <c r="BG24" s="196">
        <v>195552615</v>
      </c>
      <c r="BH24" s="481">
        <v>188807198</v>
      </c>
      <c r="BI24" s="490">
        <v>152300770</v>
      </c>
      <c r="BJ24" s="490">
        <v>216936293</v>
      </c>
      <c r="BK24" s="14">
        <f t="shared" si="16"/>
        <v>42.439393444957638</v>
      </c>
      <c r="BL24" s="15">
        <f t="shared" si="17"/>
        <v>-1.4497234587936987</v>
      </c>
      <c r="BM24" s="491">
        <v>73424412</v>
      </c>
      <c r="BN24" s="491">
        <v>44840622</v>
      </c>
      <c r="BO24" s="357">
        <f t="shared" si="18"/>
        <v>-38.929545666637409</v>
      </c>
      <c r="BP24" s="62">
        <f t="shared" si="19"/>
        <v>-249021</v>
      </c>
      <c r="BQ24" s="62">
        <f t="shared" si="20"/>
        <v>4432688</v>
      </c>
      <c r="BR24" s="17">
        <f t="shared" si="21"/>
        <v>-1880.0458595861394</v>
      </c>
      <c r="BS24" s="62">
        <v>39488537</v>
      </c>
      <c r="BT24" s="62">
        <v>37471898</v>
      </c>
      <c r="BU24" s="17">
        <v>-5.1068972243767856</v>
      </c>
      <c r="BV24" s="62">
        <v>27176910</v>
      </c>
      <c r="BW24" s="62">
        <v>23651685</v>
      </c>
      <c r="BX24" s="17">
        <v>-12.971397410522389</v>
      </c>
      <c r="BY24" s="491">
        <v>73175391</v>
      </c>
      <c r="BZ24" s="491">
        <v>106863823</v>
      </c>
      <c r="CA24" s="484">
        <f t="shared" si="22"/>
        <v>46.037925509683987</v>
      </c>
      <c r="CB24" s="63">
        <f t="shared" si="23"/>
        <v>16222178</v>
      </c>
      <c r="CC24" s="63">
        <f t="shared" si="24"/>
        <v>0</v>
      </c>
      <c r="CD24" s="64">
        <f t="shared" si="25"/>
        <v>-100</v>
      </c>
      <c r="CE24" s="491">
        <v>15514355</v>
      </c>
      <c r="CF24" s="320">
        <v>24999712</v>
      </c>
      <c r="CG24" s="196">
        <v>4326555</v>
      </c>
      <c r="CH24" s="60">
        <f t="shared" si="26"/>
        <v>4432688</v>
      </c>
      <c r="CI24" s="63"/>
      <c r="CJ24" s="63"/>
      <c r="CK24" s="63"/>
      <c r="CL24" s="66"/>
      <c r="CM24" s="63"/>
      <c r="CN24" s="63"/>
      <c r="CO24" s="63"/>
      <c r="CP24" s="63"/>
      <c r="CQ24" s="190">
        <f t="shared" si="27"/>
        <v>2.4530602292123871</v>
      </c>
      <c r="CR24" s="491">
        <v>89397569</v>
      </c>
      <c r="CS24" s="491">
        <v>49273310</v>
      </c>
      <c r="CT24" s="357">
        <f t="shared" si="28"/>
        <v>-44.882941951139635</v>
      </c>
      <c r="CU24" s="493">
        <f t="shared" si="31"/>
        <v>2.6307568843945917</v>
      </c>
    </row>
    <row r="25" spans="1:99" s="262" customFormat="1" ht="15" x14ac:dyDescent="0.25">
      <c r="A25" s="205">
        <v>20</v>
      </c>
      <c r="B25" s="476" t="b">
        <f t="shared" si="29"/>
        <v>0</v>
      </c>
      <c r="C25" s="492"/>
      <c r="D25" s="478">
        <v>1202</v>
      </c>
      <c r="E25" s="479" t="s">
        <v>194</v>
      </c>
      <c r="F25" s="480"/>
      <c r="G25" s="480"/>
      <c r="H25" s="196">
        <v>19838577</v>
      </c>
      <c r="I25" s="196">
        <v>13700590</v>
      </c>
      <c r="J25" s="481">
        <v>21669148</v>
      </c>
      <c r="K25" s="482">
        <v>27950529</v>
      </c>
      <c r="L25" s="482">
        <v>43617315</v>
      </c>
      <c r="M25" s="14">
        <f t="shared" si="0"/>
        <v>56.051840736180701</v>
      </c>
      <c r="N25" s="15">
        <f t="shared" si="1"/>
        <v>25.717216931556493</v>
      </c>
      <c r="O25" s="483">
        <v>10438971</v>
      </c>
      <c r="P25" s="483">
        <v>19476107</v>
      </c>
      <c r="Q25" s="357">
        <f t="shared" si="2"/>
        <v>86.57113809397498</v>
      </c>
      <c r="R25" s="62">
        <f t="shared" si="3"/>
        <v>5088787</v>
      </c>
      <c r="S25" s="62">
        <f t="shared" si="4"/>
        <v>6952255</v>
      </c>
      <c r="T25" s="17">
        <f t="shared" si="5"/>
        <v>36.619099993770618</v>
      </c>
      <c r="U25" s="62">
        <v>6856761</v>
      </c>
      <c r="V25" s="62">
        <v>5923844</v>
      </c>
      <c r="W25" s="17">
        <v>-13.605797256168037</v>
      </c>
      <c r="X25" s="62">
        <f t="shared" si="6"/>
        <v>-5219594</v>
      </c>
      <c r="Y25" s="62">
        <f t="shared" si="7"/>
        <v>0</v>
      </c>
      <c r="Z25" s="188">
        <f t="shared" si="8"/>
        <v>-100</v>
      </c>
      <c r="AA25" s="483">
        <v>15527758</v>
      </c>
      <c r="AB25" s="483">
        <v>23984115</v>
      </c>
      <c r="AC25" s="484">
        <f t="shared" si="9"/>
        <v>54.459613551421917</v>
      </c>
      <c r="AD25" s="63">
        <f t="shared" si="10"/>
        <v>1637167</v>
      </c>
      <c r="AE25" s="63">
        <f t="shared" si="11"/>
        <v>0</v>
      </c>
      <c r="AF25" s="64">
        <f t="shared" si="12"/>
        <v>-100</v>
      </c>
      <c r="AG25" s="483">
        <v>7162728</v>
      </c>
      <c r="AH25" s="320">
        <v>4754839</v>
      </c>
      <c r="AI25" s="196">
        <v>7558540</v>
      </c>
      <c r="AJ25" s="60">
        <f t="shared" si="13"/>
        <v>6952255</v>
      </c>
      <c r="AK25" s="63"/>
      <c r="AL25" s="63"/>
      <c r="AM25" s="63"/>
      <c r="AN25" s="66"/>
      <c r="AO25" s="63"/>
      <c r="AP25" s="63"/>
      <c r="AQ25" s="63"/>
      <c r="AR25" s="63"/>
      <c r="AS25" s="190">
        <f t="shared" si="14"/>
        <v>-8.0211919233079403</v>
      </c>
      <c r="AT25" s="483">
        <v>17164925</v>
      </c>
      <c r="AU25" s="483">
        <v>26428362</v>
      </c>
      <c r="AV25" s="357">
        <f t="shared" si="15"/>
        <v>53.967244249537941</v>
      </c>
      <c r="AW25" s="493">
        <f t="shared" si="30"/>
        <v>1.0564455887347155</v>
      </c>
      <c r="AX25" s="486">
        <v>1.1137045957756733</v>
      </c>
      <c r="AY25" s="205">
        <v>20</v>
      </c>
      <c r="AZ25" s="205">
        <v>1202</v>
      </c>
      <c r="BA25" s="495" t="s">
        <v>194</v>
      </c>
      <c r="BB25" s="489"/>
      <c r="BC25" s="489"/>
      <c r="BD25" s="489"/>
      <c r="BE25" s="489"/>
      <c r="BF25" s="196">
        <v>19445467</v>
      </c>
      <c r="BG25" s="196">
        <v>13236325</v>
      </c>
      <c r="BH25" s="481">
        <v>21447560</v>
      </c>
      <c r="BI25" s="490">
        <v>28374073</v>
      </c>
      <c r="BJ25" s="490">
        <v>43321282</v>
      </c>
      <c r="BK25" s="14">
        <f t="shared" si="16"/>
        <v>52.679109551878575</v>
      </c>
      <c r="BL25" s="15">
        <f t="shared" si="17"/>
        <v>26.675320123352762</v>
      </c>
      <c r="BM25" s="491">
        <v>10973379</v>
      </c>
      <c r="BN25" s="491">
        <v>18000024</v>
      </c>
      <c r="BO25" s="357">
        <f t="shared" si="18"/>
        <v>64.033557940539552</v>
      </c>
      <c r="BP25" s="62">
        <f t="shared" si="19"/>
        <v>4847675</v>
      </c>
      <c r="BQ25" s="62">
        <f t="shared" si="20"/>
        <v>5982450</v>
      </c>
      <c r="BR25" s="17">
        <f t="shared" si="21"/>
        <v>23.408644350126607</v>
      </c>
      <c r="BS25" s="62">
        <v>6885699</v>
      </c>
      <c r="BT25" s="62">
        <v>5723383</v>
      </c>
      <c r="BU25" s="17">
        <v>-16.880145356339277</v>
      </c>
      <c r="BV25" s="62">
        <v>6856761</v>
      </c>
      <c r="BW25" s="62">
        <v>5923844</v>
      </c>
      <c r="BX25" s="17">
        <v>-13.605797256168037</v>
      </c>
      <c r="BY25" s="491">
        <v>15821054</v>
      </c>
      <c r="BZ25" s="491">
        <v>24945279</v>
      </c>
      <c r="CA25" s="484">
        <f t="shared" si="22"/>
        <v>57.671410514116197</v>
      </c>
      <c r="CB25" s="63">
        <f t="shared" si="23"/>
        <v>2477025</v>
      </c>
      <c r="CC25" s="63">
        <f t="shared" si="24"/>
        <v>0</v>
      </c>
      <c r="CD25" s="64">
        <f t="shared" si="25"/>
        <v>-100</v>
      </c>
      <c r="CE25" s="491">
        <v>6773559</v>
      </c>
      <c r="CF25" s="320">
        <v>4417265</v>
      </c>
      <c r="CG25" s="196">
        <v>6809200</v>
      </c>
      <c r="CH25" s="60">
        <f t="shared" si="26"/>
        <v>5982450</v>
      </c>
      <c r="CI25" s="63"/>
      <c r="CJ25" s="63"/>
      <c r="CK25" s="63"/>
      <c r="CL25" s="66"/>
      <c r="CM25" s="63"/>
      <c r="CN25" s="63"/>
      <c r="CO25" s="63"/>
      <c r="CP25" s="63"/>
      <c r="CQ25" s="190">
        <f t="shared" si="27"/>
        <v>-12.141661281795219</v>
      </c>
      <c r="CR25" s="491">
        <v>18298079</v>
      </c>
      <c r="CS25" s="491">
        <v>23982474</v>
      </c>
      <c r="CT25" s="357">
        <f t="shared" si="28"/>
        <v>31.065528791300988</v>
      </c>
      <c r="CU25" s="493">
        <f t="shared" si="31"/>
        <v>1.2804509902077676</v>
      </c>
    </row>
    <row r="26" spans="1:99" s="262" customFormat="1" ht="15" x14ac:dyDescent="0.25">
      <c r="A26" s="205">
        <v>21</v>
      </c>
      <c r="B26" s="476" t="b">
        <f t="shared" si="29"/>
        <v>0</v>
      </c>
      <c r="C26" s="492"/>
      <c r="D26" s="478">
        <v>47</v>
      </c>
      <c r="E26" s="479" t="s">
        <v>349</v>
      </c>
      <c r="F26" s="480"/>
      <c r="G26" s="480"/>
      <c r="H26" s="196">
        <v>21711312</v>
      </c>
      <c r="I26" s="196">
        <v>25815491</v>
      </c>
      <c r="J26" s="481">
        <v>41998303</v>
      </c>
      <c r="K26" s="482">
        <v>43745558</v>
      </c>
      <c r="L26" s="482">
        <v>80148755</v>
      </c>
      <c r="M26" s="14">
        <f t="shared" si="0"/>
        <v>83.215756443202764</v>
      </c>
      <c r="N26" s="15">
        <f t="shared" si="1"/>
        <v>36.882364803009722</v>
      </c>
      <c r="O26" s="483">
        <v>13707467</v>
      </c>
      <c r="P26" s="483">
        <v>14808580</v>
      </c>
      <c r="Q26" s="357">
        <f t="shared" si="2"/>
        <v>8.0329429208182663</v>
      </c>
      <c r="R26" s="62">
        <f t="shared" si="3"/>
        <v>6601257</v>
      </c>
      <c r="S26" s="62">
        <f t="shared" si="4"/>
        <v>11285666</v>
      </c>
      <c r="T26" s="17">
        <f t="shared" si="5"/>
        <v>70.962378831789152</v>
      </c>
      <c r="U26" s="62">
        <v>15842584</v>
      </c>
      <c r="V26" s="62">
        <v>25428984</v>
      </c>
      <c r="W26" s="17">
        <v>60.510330890465845</v>
      </c>
      <c r="X26" s="62">
        <f t="shared" si="6"/>
        <v>-15318658</v>
      </c>
      <c r="Y26" s="62">
        <f t="shared" si="7"/>
        <v>0</v>
      </c>
      <c r="Z26" s="188">
        <f t="shared" si="8"/>
        <v>-100</v>
      </c>
      <c r="AA26" s="483">
        <v>20308724</v>
      </c>
      <c r="AB26" s="483">
        <v>38742067</v>
      </c>
      <c r="AC26" s="484">
        <f t="shared" si="9"/>
        <v>90.765638451731377</v>
      </c>
      <c r="AD26" s="63">
        <f t="shared" si="10"/>
        <v>523926</v>
      </c>
      <c r="AE26" s="63">
        <f t="shared" si="11"/>
        <v>0</v>
      </c>
      <c r="AF26" s="64">
        <f t="shared" si="12"/>
        <v>-100</v>
      </c>
      <c r="AG26" s="483">
        <v>4464401</v>
      </c>
      <c r="AH26" s="320">
        <v>3851199</v>
      </c>
      <c r="AI26" s="196">
        <v>6492980</v>
      </c>
      <c r="AJ26" s="60">
        <f t="shared" si="13"/>
        <v>11285666</v>
      </c>
      <c r="AK26" s="63"/>
      <c r="AL26" s="63"/>
      <c r="AM26" s="63"/>
      <c r="AN26" s="66"/>
      <c r="AO26" s="63"/>
      <c r="AP26" s="63"/>
      <c r="AQ26" s="63"/>
      <c r="AR26" s="63"/>
      <c r="AS26" s="190">
        <f t="shared" si="14"/>
        <v>73.813349186352028</v>
      </c>
      <c r="AT26" s="483">
        <v>20832650</v>
      </c>
      <c r="AU26" s="483">
        <v>26094246</v>
      </c>
      <c r="AV26" s="357">
        <f t="shared" si="15"/>
        <v>25.256489212846184</v>
      </c>
      <c r="AW26" s="493">
        <f t="shared" si="30"/>
        <v>1.0430896579235027</v>
      </c>
      <c r="AX26" s="486">
        <v>1.0418751388429275</v>
      </c>
      <c r="AY26" s="205">
        <v>21</v>
      </c>
      <c r="AZ26" s="205">
        <v>47</v>
      </c>
      <c r="BA26" s="488" t="s">
        <v>349</v>
      </c>
      <c r="BB26" s="489"/>
      <c r="BC26" s="489"/>
      <c r="BD26" s="489"/>
      <c r="BE26" s="489"/>
      <c r="BF26" s="196">
        <v>45186802</v>
      </c>
      <c r="BG26" s="196">
        <v>67123879</v>
      </c>
      <c r="BH26" s="481">
        <v>92612517</v>
      </c>
      <c r="BI26" s="490">
        <v>115844669</v>
      </c>
      <c r="BJ26" s="490">
        <v>210843267</v>
      </c>
      <c r="BK26" s="14">
        <f t="shared" si="16"/>
        <v>82.005152951837601</v>
      </c>
      <c r="BL26" s="15">
        <f t="shared" si="17"/>
        <v>43.710839669708321</v>
      </c>
      <c r="BM26" s="491">
        <v>46741240</v>
      </c>
      <c r="BN26" s="491">
        <v>50335280</v>
      </c>
      <c r="BO26" s="357">
        <f t="shared" si="18"/>
        <v>7.6892269011262862</v>
      </c>
      <c r="BP26" s="62">
        <f t="shared" si="19"/>
        <v>15359203</v>
      </c>
      <c r="BQ26" s="62">
        <f t="shared" si="20"/>
        <v>28945614</v>
      </c>
      <c r="BR26" s="17">
        <f t="shared" si="21"/>
        <v>88.457786514052856</v>
      </c>
      <c r="BS26" s="62">
        <v>34857790</v>
      </c>
      <c r="BT26" s="62">
        <v>57431039</v>
      </c>
      <c r="BU26" s="17">
        <v>64.758118630010685</v>
      </c>
      <c r="BV26" s="62">
        <v>15842584</v>
      </c>
      <c r="BW26" s="62">
        <v>25428984</v>
      </c>
      <c r="BX26" s="17">
        <v>60.510330890465845</v>
      </c>
      <c r="BY26" s="491">
        <v>62100443</v>
      </c>
      <c r="BZ26" s="491">
        <v>102241656</v>
      </c>
      <c r="CA26" s="484">
        <f t="shared" si="22"/>
        <v>64.639173346959851</v>
      </c>
      <c r="CB26" s="63">
        <f t="shared" si="23"/>
        <v>7139821</v>
      </c>
      <c r="CC26" s="63">
        <f t="shared" si="24"/>
        <v>0</v>
      </c>
      <c r="CD26" s="64">
        <f t="shared" si="25"/>
        <v>-100</v>
      </c>
      <c r="CE26" s="491">
        <v>15740494</v>
      </c>
      <c r="CF26" s="320">
        <v>13753414</v>
      </c>
      <c r="CG26" s="196">
        <v>20841372</v>
      </c>
      <c r="CH26" s="60">
        <f t="shared" si="26"/>
        <v>28945614</v>
      </c>
      <c r="CI26" s="63"/>
      <c r="CJ26" s="63"/>
      <c r="CK26" s="63"/>
      <c r="CL26" s="66"/>
      <c r="CM26" s="63"/>
      <c r="CN26" s="63"/>
      <c r="CO26" s="63"/>
      <c r="CP26" s="63"/>
      <c r="CQ26" s="190">
        <f t="shared" si="27"/>
        <v>38.885357451515191</v>
      </c>
      <c r="CR26" s="491">
        <v>69240264</v>
      </c>
      <c r="CS26" s="491">
        <v>79280894</v>
      </c>
      <c r="CT26" s="357">
        <f t="shared" si="28"/>
        <v>14.501143438736744</v>
      </c>
      <c r="CU26" s="493">
        <f t="shared" si="31"/>
        <v>4.2328952061766882</v>
      </c>
    </row>
    <row r="27" spans="1:99" s="262" customFormat="1" ht="27" x14ac:dyDescent="0.2">
      <c r="A27" s="205">
        <v>22</v>
      </c>
      <c r="B27" s="476" t="b">
        <f t="shared" si="29"/>
        <v>0</v>
      </c>
      <c r="C27" s="498"/>
      <c r="D27" s="478">
        <v>96</v>
      </c>
      <c r="E27" s="479" t="s">
        <v>166</v>
      </c>
      <c r="F27" s="480"/>
      <c r="G27" s="480"/>
      <c r="H27" s="196">
        <v>42258146</v>
      </c>
      <c r="I27" s="196">
        <v>56512946</v>
      </c>
      <c r="J27" s="481">
        <v>63973138</v>
      </c>
      <c r="K27" s="482">
        <v>83321721</v>
      </c>
      <c r="L27" s="482">
        <v>94601172</v>
      </c>
      <c r="M27" s="14">
        <f t="shared" si="0"/>
        <v>13.537227585589598</v>
      </c>
      <c r="N27" s="15">
        <f t="shared" si="1"/>
        <v>22.140092323662699</v>
      </c>
      <c r="O27" s="483">
        <v>22685400</v>
      </c>
      <c r="P27" s="483">
        <v>18105184</v>
      </c>
      <c r="Q27" s="357">
        <f t="shared" si="2"/>
        <v>-20.190148730020187</v>
      </c>
      <c r="R27" s="62">
        <f t="shared" si="3"/>
        <v>15515022</v>
      </c>
      <c r="S27" s="62">
        <f t="shared" si="4"/>
        <v>7078374</v>
      </c>
      <c r="T27" s="17">
        <f t="shared" si="5"/>
        <v>-54.377286735397476</v>
      </c>
      <c r="U27" s="62">
        <v>21885048</v>
      </c>
      <c r="V27" s="62">
        <v>24465441</v>
      </c>
      <c r="W27" s="17">
        <v>11.790666394700162</v>
      </c>
      <c r="X27" s="62">
        <f t="shared" si="6"/>
        <v>-27732883</v>
      </c>
      <c r="Y27" s="62">
        <f t="shared" si="7"/>
        <v>0</v>
      </c>
      <c r="Z27" s="188">
        <f t="shared" si="8"/>
        <v>-100</v>
      </c>
      <c r="AA27" s="483">
        <v>38200422</v>
      </c>
      <c r="AB27" s="483">
        <v>46111639</v>
      </c>
      <c r="AC27" s="484">
        <f t="shared" si="9"/>
        <v>20.70976336334714</v>
      </c>
      <c r="AD27" s="63">
        <f t="shared" si="10"/>
        <v>-5847835</v>
      </c>
      <c r="AE27" s="63">
        <f t="shared" si="11"/>
        <v>0</v>
      </c>
      <c r="AF27" s="64">
        <f t="shared" si="12"/>
        <v>-100</v>
      </c>
      <c r="AG27" s="483">
        <v>10322791</v>
      </c>
      <c r="AH27" s="320">
        <v>2925090</v>
      </c>
      <c r="AI27" s="196">
        <v>4857303</v>
      </c>
      <c r="AJ27" s="60">
        <f t="shared" si="13"/>
        <v>7078374</v>
      </c>
      <c r="AK27" s="63"/>
      <c r="AL27" s="63"/>
      <c r="AM27" s="63"/>
      <c r="AN27" s="66"/>
      <c r="AO27" s="63"/>
      <c r="AP27" s="63"/>
      <c r="AQ27" s="63"/>
      <c r="AR27" s="63"/>
      <c r="AS27" s="190">
        <f t="shared" si="14"/>
        <v>45.726424725820067</v>
      </c>
      <c r="AT27" s="483">
        <v>32352587</v>
      </c>
      <c r="AU27" s="483">
        <v>25183558</v>
      </c>
      <c r="AV27" s="357">
        <f t="shared" si="15"/>
        <v>-22.15905949035853</v>
      </c>
      <c r="AW27" s="493">
        <f t="shared" si="30"/>
        <v>1.0066858762470734</v>
      </c>
      <c r="AX27" s="486">
        <v>0.95988463303832527</v>
      </c>
      <c r="AY27" s="487">
        <v>22</v>
      </c>
      <c r="AZ27" s="205">
        <v>96</v>
      </c>
      <c r="BA27" s="488" t="s">
        <v>166</v>
      </c>
      <c r="BB27" s="489"/>
      <c r="BC27" s="489"/>
      <c r="BD27" s="489"/>
      <c r="BE27" s="489"/>
      <c r="BF27" s="196">
        <v>21590440</v>
      </c>
      <c r="BG27" s="196">
        <v>30250698</v>
      </c>
      <c r="BH27" s="481">
        <v>19872354</v>
      </c>
      <c r="BI27" s="490">
        <v>19074964</v>
      </c>
      <c r="BJ27" s="490">
        <v>26076461</v>
      </c>
      <c r="BK27" s="14">
        <f t="shared" si="16"/>
        <v>36.705164948148791</v>
      </c>
      <c r="BL27" s="15">
        <f t="shared" si="17"/>
        <v>-0.83229465877721509</v>
      </c>
      <c r="BM27" s="499">
        <v>5855810</v>
      </c>
      <c r="BN27" s="491">
        <v>4476316</v>
      </c>
      <c r="BO27" s="357">
        <f t="shared" si="18"/>
        <v>-23.557697397968855</v>
      </c>
      <c r="BP27" s="62">
        <f t="shared" si="19"/>
        <v>2015344</v>
      </c>
      <c r="BQ27" s="62">
        <f t="shared" si="20"/>
        <v>2049509</v>
      </c>
      <c r="BR27" s="17">
        <f t="shared" si="21"/>
        <v>1.6952440873617605</v>
      </c>
      <c r="BS27" s="62">
        <v>5416545</v>
      </c>
      <c r="BT27" s="62">
        <v>6838021</v>
      </c>
      <c r="BU27" s="17">
        <v>26.243223309323565</v>
      </c>
      <c r="BV27" s="62">
        <v>21885048</v>
      </c>
      <c r="BW27" s="62">
        <v>24465441</v>
      </c>
      <c r="BX27" s="17">
        <v>11.790666394700162</v>
      </c>
      <c r="BY27" s="499">
        <v>7871154</v>
      </c>
      <c r="BZ27" s="491">
        <v>12624334</v>
      </c>
      <c r="CA27" s="484">
        <f t="shared" si="22"/>
        <v>60.387333293186742</v>
      </c>
      <c r="CB27" s="63">
        <f t="shared" si="23"/>
        <v>636624</v>
      </c>
      <c r="CC27" s="63">
        <f t="shared" si="24"/>
        <v>0</v>
      </c>
      <c r="CD27" s="64">
        <f t="shared" si="25"/>
        <v>-100</v>
      </c>
      <c r="CE27" s="491">
        <v>2782481</v>
      </c>
      <c r="CF27" s="320">
        <v>750334</v>
      </c>
      <c r="CG27" s="196">
        <v>943501</v>
      </c>
      <c r="CH27" s="60">
        <f t="shared" si="26"/>
        <v>2049509</v>
      </c>
      <c r="CI27" s="63"/>
      <c r="CJ27" s="63"/>
      <c r="CK27" s="63"/>
      <c r="CL27" s="66"/>
      <c r="CM27" s="63"/>
      <c r="CN27" s="63"/>
      <c r="CO27" s="63"/>
      <c r="CP27" s="63"/>
      <c r="CQ27" s="190">
        <f t="shared" si="27"/>
        <v>117.22382912153778</v>
      </c>
      <c r="CR27" s="499">
        <v>8507778</v>
      </c>
      <c r="CS27" s="491">
        <v>6525825</v>
      </c>
      <c r="CT27" s="357">
        <f t="shared" si="28"/>
        <v>-23.295777111250434</v>
      </c>
      <c r="CU27" s="493">
        <f t="shared" si="31"/>
        <v>0.34842106294674208</v>
      </c>
    </row>
    <row r="28" spans="1:99" s="262" customFormat="1" ht="27" x14ac:dyDescent="0.25">
      <c r="A28" s="205">
        <v>23</v>
      </c>
      <c r="B28" s="476" t="b">
        <f t="shared" si="29"/>
        <v>0</v>
      </c>
      <c r="C28" s="492"/>
      <c r="D28" s="478" t="s">
        <v>181</v>
      </c>
      <c r="E28" s="479" t="s">
        <v>182</v>
      </c>
      <c r="F28" s="480"/>
      <c r="G28" s="480"/>
      <c r="H28" s="196">
        <v>40234583</v>
      </c>
      <c r="I28" s="196">
        <v>47463383</v>
      </c>
      <c r="J28" s="481">
        <v>63541984</v>
      </c>
      <c r="K28" s="482">
        <v>105076320</v>
      </c>
      <c r="L28" s="482">
        <v>93049285</v>
      </c>
      <c r="M28" s="14">
        <f t="shared" si="0"/>
        <v>-11.445999441168096</v>
      </c>
      <c r="N28" s="15">
        <f t="shared" si="1"/>
        <v>28.037540653765689</v>
      </c>
      <c r="O28" s="483">
        <v>22788449</v>
      </c>
      <c r="P28" s="483">
        <v>18834183</v>
      </c>
      <c r="Q28" s="357">
        <f t="shared" si="2"/>
        <v>-17.35206288062869</v>
      </c>
      <c r="R28" s="62">
        <f t="shared" si="3"/>
        <v>23037548</v>
      </c>
      <c r="S28" s="62">
        <f t="shared" si="4"/>
        <v>4884862</v>
      </c>
      <c r="T28" s="17">
        <f t="shared" si="5"/>
        <v>-78.796085416729241</v>
      </c>
      <c r="U28" s="62">
        <v>28667801</v>
      </c>
      <c r="V28" s="62">
        <v>25301669</v>
      </c>
      <c r="W28" s="17">
        <v>-11.741856307709126</v>
      </c>
      <c r="X28" s="62">
        <f t="shared" si="6"/>
        <v>-43104020</v>
      </c>
      <c r="Y28" s="62">
        <f t="shared" si="7"/>
        <v>0</v>
      </c>
      <c r="Z28" s="188">
        <f t="shared" si="8"/>
        <v>-100</v>
      </c>
      <c r="AA28" s="483">
        <v>45825997</v>
      </c>
      <c r="AB28" s="483">
        <v>42695120</v>
      </c>
      <c r="AC28" s="484">
        <f t="shared" si="9"/>
        <v>-6.8320979464996698</v>
      </c>
      <c r="AD28" s="63">
        <f t="shared" si="10"/>
        <v>-14436219</v>
      </c>
      <c r="AE28" s="63">
        <f t="shared" si="11"/>
        <v>0</v>
      </c>
      <c r="AF28" s="64">
        <f t="shared" si="12"/>
        <v>-100</v>
      </c>
      <c r="AG28" s="483">
        <v>12056735</v>
      </c>
      <c r="AH28" s="320">
        <v>3398115</v>
      </c>
      <c r="AI28" s="196">
        <v>3379333</v>
      </c>
      <c r="AJ28" s="60">
        <f t="shared" si="13"/>
        <v>4884862</v>
      </c>
      <c r="AK28" s="63"/>
      <c r="AL28" s="63"/>
      <c r="AM28" s="63"/>
      <c r="AN28" s="66"/>
      <c r="AO28" s="63"/>
      <c r="AP28" s="63"/>
      <c r="AQ28" s="63"/>
      <c r="AR28" s="63"/>
      <c r="AS28" s="190">
        <f t="shared" si="14"/>
        <v>44.551069693338889</v>
      </c>
      <c r="AT28" s="483">
        <v>31389778</v>
      </c>
      <c r="AU28" s="483">
        <v>23719045</v>
      </c>
      <c r="AV28" s="357">
        <f t="shared" si="15"/>
        <v>-24.437041255914586</v>
      </c>
      <c r="AW28" s="493">
        <f t="shared" si="30"/>
        <v>0.94814353077387892</v>
      </c>
      <c r="AX28" s="486">
        <v>0.86459921727549105</v>
      </c>
      <c r="AY28" s="205">
        <v>23</v>
      </c>
      <c r="AZ28" s="205" t="s">
        <v>181</v>
      </c>
      <c r="BA28" s="497" t="s">
        <v>182</v>
      </c>
      <c r="BB28" s="489"/>
      <c r="BC28" s="489"/>
      <c r="BD28" s="489"/>
      <c r="BE28" s="489"/>
      <c r="BF28" s="196">
        <v>50170689</v>
      </c>
      <c r="BG28" s="196">
        <v>52514169</v>
      </c>
      <c r="BH28" s="481">
        <v>36883806</v>
      </c>
      <c r="BI28" s="490">
        <v>37831886</v>
      </c>
      <c r="BJ28" s="490">
        <v>36413953</v>
      </c>
      <c r="BK28" s="14">
        <f t="shared" si="16"/>
        <v>-3.747983909657584</v>
      </c>
      <c r="BL28" s="15">
        <f t="shared" si="17"/>
        <v>-9.234312426265987</v>
      </c>
      <c r="BM28" s="491">
        <v>8579587</v>
      </c>
      <c r="BN28" s="491">
        <v>7197674</v>
      </c>
      <c r="BO28" s="357">
        <f t="shared" si="18"/>
        <v>-16.106987434243631</v>
      </c>
      <c r="BP28" s="62">
        <f t="shared" si="19"/>
        <v>6051379</v>
      </c>
      <c r="BQ28" s="62">
        <f t="shared" si="20"/>
        <v>1850386</v>
      </c>
      <c r="BR28" s="17">
        <f t="shared" si="21"/>
        <v>-69.422077182738022</v>
      </c>
      <c r="BS28" s="62">
        <v>11328341</v>
      </c>
      <c r="BT28" s="62">
        <v>10088222</v>
      </c>
      <c r="BU28" s="17">
        <v>-10.947048645516585</v>
      </c>
      <c r="BV28" s="62">
        <v>28667801</v>
      </c>
      <c r="BW28" s="62">
        <v>25301669</v>
      </c>
      <c r="BX28" s="17">
        <v>-11.741856307709126</v>
      </c>
      <c r="BY28" s="491">
        <v>14630966</v>
      </c>
      <c r="BZ28" s="491">
        <v>15935521</v>
      </c>
      <c r="CA28" s="484">
        <f t="shared" si="22"/>
        <v>8.9163969077639855</v>
      </c>
      <c r="CB28" s="63">
        <f t="shared" si="23"/>
        <v>-2934673</v>
      </c>
      <c r="CC28" s="63">
        <f t="shared" si="24"/>
        <v>0</v>
      </c>
      <c r="CD28" s="64">
        <f t="shared" si="25"/>
        <v>-100</v>
      </c>
      <c r="CE28" s="491">
        <v>4864859</v>
      </c>
      <c r="CF28" s="320">
        <v>1365822</v>
      </c>
      <c r="CG28" s="196">
        <v>966993</v>
      </c>
      <c r="CH28" s="60">
        <f t="shared" si="26"/>
        <v>1850386</v>
      </c>
      <c r="CI28" s="63"/>
      <c r="CJ28" s="63"/>
      <c r="CK28" s="63"/>
      <c r="CL28" s="66"/>
      <c r="CM28" s="63"/>
      <c r="CN28" s="63"/>
      <c r="CO28" s="63"/>
      <c r="CP28" s="63"/>
      <c r="CQ28" s="190">
        <f t="shared" si="27"/>
        <v>91.354642691312137</v>
      </c>
      <c r="CR28" s="491">
        <v>11696293</v>
      </c>
      <c r="CS28" s="491">
        <v>9048060</v>
      </c>
      <c r="CT28" s="357">
        <f t="shared" si="28"/>
        <v>-22.641643809709624</v>
      </c>
      <c r="CU28" s="493">
        <f t="shared" si="31"/>
        <v>0.48308599798583307</v>
      </c>
    </row>
    <row r="29" spans="1:99" s="262" customFormat="1" ht="15" x14ac:dyDescent="0.25">
      <c r="A29" s="205">
        <v>24</v>
      </c>
      <c r="B29" s="476" t="b">
        <f t="shared" si="29"/>
        <v>0</v>
      </c>
      <c r="C29" s="494"/>
      <c r="D29" s="478" t="s">
        <v>265</v>
      </c>
      <c r="E29" s="479" t="s">
        <v>266</v>
      </c>
      <c r="F29" s="480"/>
      <c r="G29" s="480"/>
      <c r="H29" s="196">
        <v>149089845</v>
      </c>
      <c r="I29" s="196">
        <v>147013322</v>
      </c>
      <c r="J29" s="481">
        <v>143129425</v>
      </c>
      <c r="K29" s="482">
        <v>213049912</v>
      </c>
      <c r="L29" s="482">
        <v>91957955</v>
      </c>
      <c r="M29" s="14">
        <f t="shared" si="0"/>
        <v>-56.837365415105168</v>
      </c>
      <c r="N29" s="15">
        <f t="shared" si="1"/>
        <v>-5.780517385339607</v>
      </c>
      <c r="O29" s="483">
        <v>28113666</v>
      </c>
      <c r="P29" s="483">
        <v>13045140</v>
      </c>
      <c r="Q29" s="357">
        <f t="shared" si="2"/>
        <v>-53.598580846766843</v>
      </c>
      <c r="R29" s="62">
        <f t="shared" si="3"/>
        <v>52429254</v>
      </c>
      <c r="S29" s="62">
        <f t="shared" si="4"/>
        <v>7237655</v>
      </c>
      <c r="T29" s="17">
        <f t="shared" si="5"/>
        <v>-86.195388170123493</v>
      </c>
      <c r="U29" s="62">
        <v>76269595</v>
      </c>
      <c r="V29" s="62">
        <v>26736202</v>
      </c>
      <c r="W29" s="17">
        <v>-64.945137049698502</v>
      </c>
      <c r="X29" s="62">
        <f t="shared" si="6"/>
        <v>-122269894</v>
      </c>
      <c r="Y29" s="62">
        <f t="shared" si="7"/>
        <v>0</v>
      </c>
      <c r="Z29" s="188">
        <f t="shared" si="8"/>
        <v>-100</v>
      </c>
      <c r="AA29" s="483">
        <v>80542920</v>
      </c>
      <c r="AB29" s="483">
        <v>39709462</v>
      </c>
      <c r="AC29" s="484">
        <f t="shared" si="9"/>
        <v>-50.697762137255523</v>
      </c>
      <c r="AD29" s="63">
        <f t="shared" si="10"/>
        <v>-46000299</v>
      </c>
      <c r="AE29" s="63">
        <f t="shared" si="11"/>
        <v>0</v>
      </c>
      <c r="AF29" s="64">
        <f t="shared" si="12"/>
        <v>-100</v>
      </c>
      <c r="AG29" s="483">
        <v>8279160</v>
      </c>
      <c r="AH29" s="320">
        <v>1755699</v>
      </c>
      <c r="AI29" s="196">
        <v>3010281</v>
      </c>
      <c r="AJ29" s="60">
        <f t="shared" si="13"/>
        <v>7237655</v>
      </c>
      <c r="AK29" s="63"/>
      <c r="AL29" s="63"/>
      <c r="AM29" s="63"/>
      <c r="AN29" s="66"/>
      <c r="AO29" s="63"/>
      <c r="AP29" s="63"/>
      <c r="AQ29" s="63"/>
      <c r="AR29" s="63"/>
      <c r="AS29" s="190">
        <f t="shared" si="14"/>
        <v>140.43120891371933</v>
      </c>
      <c r="AT29" s="483">
        <v>34542621</v>
      </c>
      <c r="AU29" s="483">
        <v>20282795</v>
      </c>
      <c r="AV29" s="357">
        <f t="shared" si="15"/>
        <v>-41.281829771979375</v>
      </c>
      <c r="AW29" s="493">
        <f t="shared" si="30"/>
        <v>0.81078310131216402</v>
      </c>
      <c r="AX29" s="486">
        <v>0.83597031523180776</v>
      </c>
      <c r="AY29" s="205">
        <v>24</v>
      </c>
      <c r="AZ29" s="205" t="s">
        <v>265</v>
      </c>
      <c r="BA29" s="497" t="s">
        <v>266</v>
      </c>
      <c r="BB29" s="489"/>
      <c r="BC29" s="489"/>
      <c r="BD29" s="489"/>
      <c r="BE29" s="489"/>
      <c r="BF29" s="196">
        <v>23821722</v>
      </c>
      <c r="BG29" s="196">
        <v>24041057</v>
      </c>
      <c r="BH29" s="481">
        <v>26348813</v>
      </c>
      <c r="BI29" s="490">
        <v>36881435</v>
      </c>
      <c r="BJ29" s="490">
        <v>17982110</v>
      </c>
      <c r="BK29" s="14">
        <f t="shared" si="16"/>
        <v>-51.243464360863399</v>
      </c>
      <c r="BL29" s="15">
        <f t="shared" si="17"/>
        <v>-1.3359531286644</v>
      </c>
      <c r="BM29" s="491">
        <v>5319575</v>
      </c>
      <c r="BN29" s="491">
        <v>2948263</v>
      </c>
      <c r="BO29" s="357">
        <f t="shared" si="18"/>
        <v>-44.577094974692528</v>
      </c>
      <c r="BP29" s="62">
        <f t="shared" si="19"/>
        <v>8201493</v>
      </c>
      <c r="BQ29" s="62">
        <f t="shared" si="20"/>
        <v>1459608</v>
      </c>
      <c r="BR29" s="17">
        <f t="shared" si="21"/>
        <v>-82.203142769249453</v>
      </c>
      <c r="BS29" s="62">
        <v>12908667</v>
      </c>
      <c r="BT29" s="62">
        <v>5118249</v>
      </c>
      <c r="BU29" s="17">
        <v>-60.350290235234979</v>
      </c>
      <c r="BV29" s="62">
        <v>76269595</v>
      </c>
      <c r="BW29" s="62">
        <v>26736202</v>
      </c>
      <c r="BX29" s="17">
        <v>-64.945137049698502</v>
      </c>
      <c r="BY29" s="491">
        <v>13521068</v>
      </c>
      <c r="BZ29" s="491">
        <v>7289330</v>
      </c>
      <c r="CA29" s="484">
        <f t="shared" si="22"/>
        <v>-46.089095920529353</v>
      </c>
      <c r="CB29" s="63">
        <f t="shared" si="23"/>
        <v>-7092895</v>
      </c>
      <c r="CC29" s="63">
        <f t="shared" si="24"/>
        <v>0</v>
      </c>
      <c r="CD29" s="64">
        <f t="shared" si="25"/>
        <v>-100</v>
      </c>
      <c r="CE29" s="491">
        <v>1749806</v>
      </c>
      <c r="CF29" s="320">
        <v>504274</v>
      </c>
      <c r="CG29" s="196">
        <v>694183</v>
      </c>
      <c r="CH29" s="60">
        <f t="shared" si="26"/>
        <v>1459608</v>
      </c>
      <c r="CI29" s="63"/>
      <c r="CJ29" s="63"/>
      <c r="CK29" s="63"/>
      <c r="CL29" s="66"/>
      <c r="CM29" s="63"/>
      <c r="CN29" s="63"/>
      <c r="CO29" s="63"/>
      <c r="CP29" s="63"/>
      <c r="CQ29" s="190">
        <f t="shared" si="27"/>
        <v>110.26271170570297</v>
      </c>
      <c r="CR29" s="491">
        <v>6428173</v>
      </c>
      <c r="CS29" s="491">
        <v>4407871</v>
      </c>
      <c r="CT29" s="357">
        <f t="shared" si="28"/>
        <v>-31.428867891389977</v>
      </c>
      <c r="CU29" s="493">
        <f t="shared" si="31"/>
        <v>0.23534114064537723</v>
      </c>
    </row>
    <row r="30" spans="1:99" s="262" customFormat="1" ht="15" x14ac:dyDescent="0.25">
      <c r="A30" s="500">
        <v>25</v>
      </c>
      <c r="B30" s="476" t="b">
        <f t="shared" si="29"/>
        <v>0</v>
      </c>
      <c r="C30" s="492"/>
      <c r="D30" s="478">
        <v>841311</v>
      </c>
      <c r="E30" s="479" t="s">
        <v>328</v>
      </c>
      <c r="F30" s="480"/>
      <c r="G30" s="480"/>
      <c r="H30" s="196">
        <v>27391518</v>
      </c>
      <c r="I30" s="196">
        <v>18824591</v>
      </c>
      <c r="J30" s="481">
        <v>18830362</v>
      </c>
      <c r="K30" s="482">
        <v>80337838</v>
      </c>
      <c r="L30" s="482">
        <v>94136422</v>
      </c>
      <c r="M30" s="14">
        <f t="shared" si="0"/>
        <v>17.175697459022981</v>
      </c>
      <c r="N30" s="15">
        <f t="shared" si="1"/>
        <v>47.995249903149841</v>
      </c>
      <c r="O30" s="483">
        <v>30380014</v>
      </c>
      <c r="P30" s="483">
        <v>16375798</v>
      </c>
      <c r="Q30" s="357">
        <f t="shared" si="2"/>
        <v>-46.096805617008599</v>
      </c>
      <c r="R30" s="62">
        <f t="shared" si="3"/>
        <v>-14804002</v>
      </c>
      <c r="S30" s="62">
        <f t="shared" si="4"/>
        <v>3591222</v>
      </c>
      <c r="T30" s="17">
        <f t="shared" si="5"/>
        <v>-124.25845389645313</v>
      </c>
      <c r="U30" s="62">
        <v>31953835</v>
      </c>
      <c r="V30" s="62">
        <v>15711824</v>
      </c>
      <c r="W30" s="17">
        <v>-50.829614035373218</v>
      </c>
      <c r="X30" s="62">
        <f t="shared" si="6"/>
        <v>554248</v>
      </c>
      <c r="Y30" s="62">
        <f t="shared" si="7"/>
        <v>0</v>
      </c>
      <c r="Z30" s="188">
        <f t="shared" si="8"/>
        <v>-100</v>
      </c>
      <c r="AA30" s="483">
        <v>15576012</v>
      </c>
      <c r="AB30" s="483">
        <v>59228796</v>
      </c>
      <c r="AC30" s="484">
        <f t="shared" si="9"/>
        <v>280.2564867053261</v>
      </c>
      <c r="AD30" s="63">
        <f t="shared" si="10"/>
        <v>32508083</v>
      </c>
      <c r="AE30" s="63">
        <f t="shared" si="11"/>
        <v>0</v>
      </c>
      <c r="AF30" s="64">
        <f t="shared" si="12"/>
        <v>-100</v>
      </c>
      <c r="AG30" s="483">
        <v>8554329</v>
      </c>
      <c r="AH30" s="320">
        <v>6422425</v>
      </c>
      <c r="AI30" s="196">
        <v>1399044</v>
      </c>
      <c r="AJ30" s="60">
        <f t="shared" si="13"/>
        <v>3591222</v>
      </c>
      <c r="AK30" s="63"/>
      <c r="AL30" s="63"/>
      <c r="AM30" s="63"/>
      <c r="AN30" s="66"/>
      <c r="AO30" s="63"/>
      <c r="AP30" s="63"/>
      <c r="AQ30" s="63"/>
      <c r="AR30" s="63"/>
      <c r="AS30" s="207">
        <f t="shared" si="14"/>
        <v>156.69114052167049</v>
      </c>
      <c r="AT30" s="483">
        <v>48084095</v>
      </c>
      <c r="AU30" s="483">
        <v>19967020</v>
      </c>
      <c r="AV30" s="357">
        <f t="shared" si="15"/>
        <v>-58.474792964284759</v>
      </c>
      <c r="AW30" s="501">
        <f t="shared" si="30"/>
        <v>0.79816033241779571</v>
      </c>
      <c r="AX30" s="486">
        <v>0.62118800441272359</v>
      </c>
      <c r="AY30" s="205">
        <v>25</v>
      </c>
      <c r="AZ30" s="788">
        <v>841311</v>
      </c>
      <c r="BA30" s="204" t="s">
        <v>328</v>
      </c>
      <c r="BB30" s="489"/>
      <c r="BC30" s="489"/>
      <c r="BD30" s="489"/>
      <c r="BE30" s="489"/>
      <c r="BF30" s="196">
        <v>22533959</v>
      </c>
      <c r="BG30" s="243">
        <v>18538086</v>
      </c>
      <c r="BH30" s="502">
        <v>6237701</v>
      </c>
      <c r="BI30" s="503">
        <v>9986480</v>
      </c>
      <c r="BJ30" s="503">
        <v>13838354</v>
      </c>
      <c r="BK30" s="108">
        <f t="shared" si="16"/>
        <v>38.570887840360172</v>
      </c>
      <c r="BL30" s="109">
        <f t="shared" si="17"/>
        <v>-14.732379882989676</v>
      </c>
      <c r="BM30" s="504">
        <v>3457353</v>
      </c>
      <c r="BN30" s="504">
        <v>2466798</v>
      </c>
      <c r="BO30" s="452">
        <f t="shared" si="18"/>
        <v>-28.650675820490417</v>
      </c>
      <c r="BP30" s="214">
        <f t="shared" si="19"/>
        <v>-529627</v>
      </c>
      <c r="BQ30" s="214">
        <f t="shared" si="20"/>
        <v>1046950</v>
      </c>
      <c r="BR30" s="111">
        <f t="shared" si="21"/>
        <v>-297.67685559837395</v>
      </c>
      <c r="BS30" s="214">
        <v>3156935</v>
      </c>
      <c r="BT30" s="214">
        <v>3804657</v>
      </c>
      <c r="BU30" s="111">
        <v>20.517432256286554</v>
      </c>
      <c r="BV30" s="214">
        <v>31953835</v>
      </c>
      <c r="BW30" s="214">
        <v>15711824</v>
      </c>
      <c r="BX30" s="111">
        <v>-50.829614035373218</v>
      </c>
      <c r="BY30" s="504">
        <v>2927726</v>
      </c>
      <c r="BZ30" s="504">
        <v>6202057</v>
      </c>
      <c r="CA30" s="505">
        <f t="shared" si="22"/>
        <v>111.83871031647088</v>
      </c>
      <c r="CB30" s="112">
        <f t="shared" si="23"/>
        <v>1786436</v>
      </c>
      <c r="CC30" s="112">
        <f t="shared" si="24"/>
        <v>0</v>
      </c>
      <c r="CD30" s="217">
        <f t="shared" si="25"/>
        <v>-100</v>
      </c>
      <c r="CE30" s="504">
        <v>1253815</v>
      </c>
      <c r="CF30" s="454">
        <v>754955</v>
      </c>
      <c r="CG30" s="243">
        <v>458028</v>
      </c>
      <c r="CH30" s="322">
        <f t="shared" si="26"/>
        <v>1046950</v>
      </c>
      <c r="CI30" s="112"/>
      <c r="CJ30" s="112"/>
      <c r="CK30" s="112"/>
      <c r="CL30" s="114"/>
      <c r="CM30" s="112"/>
      <c r="CN30" s="112"/>
      <c r="CO30" s="112"/>
      <c r="CP30" s="112"/>
      <c r="CQ30" s="323">
        <f t="shared" si="27"/>
        <v>128.57772887247069</v>
      </c>
      <c r="CR30" s="504">
        <v>4714162</v>
      </c>
      <c r="CS30" s="491">
        <v>3513748</v>
      </c>
      <c r="CT30" s="357">
        <f t="shared" si="28"/>
        <v>-25.463995509700343</v>
      </c>
      <c r="CU30" s="501">
        <f t="shared" si="31"/>
        <v>0.18760291811180796</v>
      </c>
    </row>
    <row r="31" spans="1:99" s="262" customFormat="1" ht="20.100000000000001" customHeight="1" x14ac:dyDescent="0.25">
      <c r="A31" s="219" t="s">
        <v>103</v>
      </c>
      <c r="B31" s="219"/>
      <c r="C31" s="219"/>
      <c r="D31" s="219"/>
      <c r="E31" s="220" t="s">
        <v>736</v>
      </c>
      <c r="F31" s="223">
        <f t="shared" ref="F31:L31" si="32">SUM(F6:F30)</f>
        <v>0</v>
      </c>
      <c r="G31" s="506">
        <f t="shared" si="32"/>
        <v>0</v>
      </c>
      <c r="H31" s="506">
        <f t="shared" si="32"/>
        <v>3616858231</v>
      </c>
      <c r="I31" s="506">
        <f t="shared" si="32"/>
        <v>3667274082</v>
      </c>
      <c r="J31" s="506">
        <f t="shared" si="32"/>
        <v>4550937078</v>
      </c>
      <c r="K31" s="506">
        <f t="shared" si="32"/>
        <v>6086498390</v>
      </c>
      <c r="L31" s="506">
        <f t="shared" si="32"/>
        <v>5554352466</v>
      </c>
      <c r="M31" s="507">
        <f>(L31-K31)/K31*100</f>
        <v>-8.7430553645476277</v>
      </c>
      <c r="N31" s="508">
        <f>LOGEST(H31:L31)*100-100</f>
        <v>14.620633413311836</v>
      </c>
      <c r="O31" s="509">
        <f>SUM(O6:O30)</f>
        <v>1402778315</v>
      </c>
      <c r="P31" s="509">
        <f>SUM(P6:P30)</f>
        <v>1409786143</v>
      </c>
      <c r="Q31" s="510">
        <f>(P31-O31)/O31*100</f>
        <v>0.49956774531405557</v>
      </c>
      <c r="R31" s="509">
        <f>SUM(R6:R30)</f>
        <v>1310405396</v>
      </c>
      <c r="S31" s="509">
        <f>SUM(S6:S30)</f>
        <v>463714234</v>
      </c>
      <c r="T31" s="510">
        <f>(S31-R31)/R31*100</f>
        <v>-64.612917848515934</v>
      </c>
      <c r="U31" s="509">
        <f>SUM(U6:U30)</f>
        <v>1661737055</v>
      </c>
      <c r="V31" s="509">
        <f>SUM(V6:V30)</f>
        <v>1406033559</v>
      </c>
      <c r="W31" s="510">
        <f>(V31-U31)/U31*100</f>
        <v>-15.38772305947044</v>
      </c>
      <c r="X31" s="509">
        <f>SUM(X6:X30)</f>
        <v>-2442522194</v>
      </c>
      <c r="Y31" s="509">
        <f>SUM(Y6:Y30)</f>
        <v>0</v>
      </c>
      <c r="Z31" s="510">
        <f>(Y31-X31)/X31*100</f>
        <v>-100</v>
      </c>
      <c r="AA31" s="509">
        <f>SUM(AA6:AA30)</f>
        <v>2713183711</v>
      </c>
      <c r="AB31" s="509">
        <f>SUM(AB6:AB30)</f>
        <v>2716554443</v>
      </c>
      <c r="AC31" s="510">
        <f>(AB31-AA31)/AA31*100</f>
        <v>0.12423530284123839</v>
      </c>
      <c r="AD31" s="509">
        <f>SUM(AD6:AD30)</f>
        <v>-780785139</v>
      </c>
      <c r="AE31" s="509">
        <f>SUM(AE6:AE30)</f>
        <v>0</v>
      </c>
      <c r="AF31" s="510">
        <f>(AE31-AD31)/AD31*100</f>
        <v>-100</v>
      </c>
      <c r="AG31" s="506">
        <f>SUM(AG6:AG30)</f>
        <v>542915174</v>
      </c>
      <c r="AH31" s="506">
        <f>SUM(AH6:AH30)</f>
        <v>461607645</v>
      </c>
      <c r="AI31" s="506">
        <f>SUM(AI6:AI30)</f>
        <v>405263324</v>
      </c>
      <c r="AJ31" s="506">
        <f t="shared" ref="AJ31:AO31" si="33">SUM(AJ6:AJ30)</f>
        <v>463714234</v>
      </c>
      <c r="AK31" s="506">
        <f t="shared" si="33"/>
        <v>0</v>
      </c>
      <c r="AL31" s="506">
        <f t="shared" si="33"/>
        <v>0</v>
      </c>
      <c r="AM31" s="506">
        <f t="shared" si="33"/>
        <v>0</v>
      </c>
      <c r="AN31" s="506">
        <f t="shared" si="33"/>
        <v>0</v>
      </c>
      <c r="AO31" s="506">
        <f t="shared" si="33"/>
        <v>0</v>
      </c>
      <c r="AP31" s="506">
        <f>SUM(AP6:AP30)</f>
        <v>0</v>
      </c>
      <c r="AQ31" s="506">
        <f>SUM(AQ6:AQ30)</f>
        <v>0</v>
      </c>
      <c r="AR31" s="506">
        <f>SUM(AR6:AR30)</f>
        <v>0</v>
      </c>
      <c r="AS31" s="511">
        <f t="shared" si="14"/>
        <v>14.422945906647106</v>
      </c>
      <c r="AT31" s="509">
        <f>SUM(AT6:AT30)</f>
        <v>1932398572</v>
      </c>
      <c r="AU31" s="509">
        <f>SUM(AU6:AU30)</f>
        <v>1873500377</v>
      </c>
      <c r="AV31" s="510">
        <f>(AU31-AT31)/AT31*100</f>
        <v>-3.0479320287968004</v>
      </c>
      <c r="AW31" s="510">
        <f>SUM(AW6:AW30)</f>
        <v>74.891179739950459</v>
      </c>
      <c r="AX31" s="512">
        <v>76.082566332201822</v>
      </c>
      <c r="AY31" s="219" t="s">
        <v>103</v>
      </c>
      <c r="AZ31" s="226"/>
      <c r="BA31" s="220" t="s">
        <v>736</v>
      </c>
      <c r="BB31" s="513">
        <f t="shared" ref="BB31:BI31" si="34">SUM(BB6:BB30)</f>
        <v>0</v>
      </c>
      <c r="BC31" s="513">
        <f t="shared" si="34"/>
        <v>0</v>
      </c>
      <c r="BD31" s="513">
        <f t="shared" si="34"/>
        <v>0</v>
      </c>
      <c r="BE31" s="514">
        <f t="shared" si="34"/>
        <v>0</v>
      </c>
      <c r="BF31" s="514">
        <f t="shared" si="34"/>
        <v>2904916529</v>
      </c>
      <c r="BG31" s="513">
        <f t="shared" si="34"/>
        <v>3170852510</v>
      </c>
      <c r="BH31" s="513">
        <f t="shared" si="34"/>
        <v>3794663888</v>
      </c>
      <c r="BI31" s="513">
        <f t="shared" si="34"/>
        <v>4061060736</v>
      </c>
      <c r="BJ31" s="513">
        <f>SUM(BJ6:BJ30)</f>
        <v>4025301976</v>
      </c>
      <c r="BK31" s="507">
        <f>(BJ31-BI31)/BI31*100</f>
        <v>-0.88052758440695245</v>
      </c>
      <c r="BL31" s="508">
        <f>LOGEST(BF31:BJ31)*100-100</f>
        <v>9.4156150742279436</v>
      </c>
      <c r="BM31" s="513">
        <f>SUM(BM6:BM30)</f>
        <v>1025603056</v>
      </c>
      <c r="BN31" s="513">
        <f>SUM(BN6:BN30)</f>
        <v>1040397683</v>
      </c>
      <c r="BO31" s="515">
        <f>(BN31-BM31)/BM31*100</f>
        <v>1.4425295355204169</v>
      </c>
      <c r="BP31" s="513">
        <f>SUM(BP6:BP30)</f>
        <v>795906045</v>
      </c>
      <c r="BQ31" s="513">
        <f>SUM(BQ6:BQ30)</f>
        <v>461156762</v>
      </c>
      <c r="BR31" s="515">
        <f>(BQ31-BP31)/BP31*100</f>
        <v>-42.05889440128577</v>
      </c>
      <c r="BS31" s="513">
        <f>SUM(BS6:BS30)</f>
        <v>1050617882</v>
      </c>
      <c r="BT31" s="513">
        <f>SUM(BT6:BT30)</f>
        <v>992884732</v>
      </c>
      <c r="BU31" s="515">
        <f>(BT31-BS31)/BS31*100</f>
        <v>-5.4951615605568005</v>
      </c>
      <c r="BV31" s="513">
        <f>SUM(BV6:BV30)</f>
        <v>1661737055</v>
      </c>
      <c r="BW31" s="513">
        <f>SUM(BW6:BW30)</f>
        <v>1406033559</v>
      </c>
      <c r="BX31" s="515">
        <f>(BW31-BV31)/BV31*100</f>
        <v>-15.38772305947044</v>
      </c>
      <c r="BY31" s="513">
        <f>SUM(BY6:BY30)</f>
        <v>1821509101</v>
      </c>
      <c r="BZ31" s="513">
        <f>SUM(BZ6:BZ30)</f>
        <v>1975107057</v>
      </c>
      <c r="CA31" s="515">
        <f>(BZ31-BY31)/BY31*100</f>
        <v>8.4324561384664758</v>
      </c>
      <c r="CB31" s="513">
        <f>SUM(CB6:CB30)</f>
        <v>-425382221</v>
      </c>
      <c r="CC31" s="513">
        <f>SUM(CC6:CC30)</f>
        <v>0</v>
      </c>
      <c r="CD31" s="515">
        <f>(CC31-CB31)/CB31*100</f>
        <v>-100</v>
      </c>
      <c r="CE31" s="516">
        <f>SUM(CE6:CE30)</f>
        <v>382746918</v>
      </c>
      <c r="CF31" s="517">
        <f>SUM(CF6:CF30)</f>
        <v>247214345</v>
      </c>
      <c r="CG31" s="517">
        <f>SUM(CG6:CG30)</f>
        <v>410436420</v>
      </c>
      <c r="CH31" s="517">
        <f t="shared" ref="CH31:CM31" si="35">SUM(CH6:CH30)</f>
        <v>461156762</v>
      </c>
      <c r="CI31" s="517">
        <f t="shared" si="35"/>
        <v>0</v>
      </c>
      <c r="CJ31" s="517">
        <f t="shared" si="35"/>
        <v>0</v>
      </c>
      <c r="CK31" s="517">
        <f t="shared" si="35"/>
        <v>0</v>
      </c>
      <c r="CL31" s="517">
        <f t="shared" si="35"/>
        <v>0</v>
      </c>
      <c r="CM31" s="517">
        <f t="shared" si="35"/>
        <v>0</v>
      </c>
      <c r="CN31" s="517">
        <f>SUM(CN6:CN30)</f>
        <v>0</v>
      </c>
      <c r="CO31" s="517">
        <f>SUM(CO6:CO30)</f>
        <v>0</v>
      </c>
      <c r="CP31" s="517">
        <f>SUM(CP6:CP30)</f>
        <v>0</v>
      </c>
      <c r="CQ31" s="511">
        <f t="shared" si="27"/>
        <v>12.357661145178101</v>
      </c>
      <c r="CR31" s="516">
        <f>SUM(CR6:CR30)</f>
        <v>1396126880</v>
      </c>
      <c r="CS31" s="518">
        <f>SUM(CS6:CS30)</f>
        <v>1501554445</v>
      </c>
      <c r="CT31" s="510">
        <f>(CS31-CR31)/CR31*100</f>
        <v>7.5514315002659353</v>
      </c>
      <c r="CU31" s="510">
        <f>SUM(CU6:CU30)</f>
        <v>80.169663728234426</v>
      </c>
    </row>
    <row r="32" spans="1:99" s="262" customFormat="1" ht="20.100000000000001" customHeight="1" x14ac:dyDescent="0.25">
      <c r="A32" s="230" t="s">
        <v>103</v>
      </c>
      <c r="B32" s="230"/>
      <c r="C32" s="230"/>
      <c r="D32" s="230"/>
      <c r="E32" s="231" t="s">
        <v>105</v>
      </c>
      <c r="F32" s="312">
        <f t="shared" ref="F32:K32" si="36">F33-F31</f>
        <v>5292077566</v>
      </c>
      <c r="G32" s="519">
        <f t="shared" si="36"/>
        <v>5796432690</v>
      </c>
      <c r="H32" s="519">
        <f t="shared" si="36"/>
        <v>1662087507</v>
      </c>
      <c r="I32" s="519">
        <f t="shared" si="36"/>
        <v>1489968967</v>
      </c>
      <c r="J32" s="519">
        <f t="shared" si="36"/>
        <v>1919639406</v>
      </c>
      <c r="K32" s="520">
        <f t="shared" si="36"/>
        <v>3057681050</v>
      </c>
      <c r="L32" s="520">
        <f>L33-L31</f>
        <v>3107281654</v>
      </c>
      <c r="M32" s="507">
        <f>(L32-K32)/K32*100</f>
        <v>1.6221640906594885</v>
      </c>
      <c r="N32" s="521">
        <f>LOGEST(H32:L32)*100-100</f>
        <v>21.777440818358912</v>
      </c>
      <c r="O32" s="522">
        <f>+O33-O31</f>
        <v>877254866</v>
      </c>
      <c r="P32" s="522">
        <f>+P33-P31</f>
        <v>459353582</v>
      </c>
      <c r="Q32" s="523">
        <f>(P32-O32)/O32*100</f>
        <v>-47.637385689918759</v>
      </c>
      <c r="R32" s="522">
        <f>+R33-R31</f>
        <v>886719897</v>
      </c>
      <c r="S32" s="522">
        <f>+S33-S31</f>
        <v>1622152576</v>
      </c>
      <c r="T32" s="523">
        <f>(S32-R32)/R32*100</f>
        <v>82.938556074827758</v>
      </c>
      <c r="U32" s="522">
        <f>+U33-U31</f>
        <v>796924054</v>
      </c>
      <c r="V32" s="522">
        <f>+V33-V31</f>
        <v>807521226</v>
      </c>
      <c r="W32" s="523">
        <f>(V32-U32)/U32*100</f>
        <v>1.3297593348838734</v>
      </c>
      <c r="X32" s="522">
        <f>+X33-X31</f>
        <v>5021732158</v>
      </c>
      <c r="Y32" s="522">
        <f>+Y33-Y31</f>
        <v>2082179344</v>
      </c>
      <c r="Z32" s="523">
        <f>(Y32-X32)/X32*100</f>
        <v>-58.536630818054867</v>
      </c>
      <c r="AA32" s="522">
        <f>+AA33-AA31</f>
        <v>1393124656</v>
      </c>
      <c r="AB32" s="522">
        <f>+AB33-AB31</f>
        <v>1649345548</v>
      </c>
      <c r="AC32" s="523">
        <f>(AB32-AA32)/AA32*100</f>
        <v>18.391813747354995</v>
      </c>
      <c r="AD32" s="522">
        <f>+AD33-AD31</f>
        <v>5818656212</v>
      </c>
      <c r="AE32" s="522">
        <f>+AE33-AE31</f>
        <v>4295734129</v>
      </c>
      <c r="AF32" s="523">
        <f>(AE32-AD32)/AD32*100</f>
        <v>-26.173089241107412</v>
      </c>
      <c r="AG32" s="519">
        <f>AG33-AG31</f>
        <v>195913698</v>
      </c>
      <c r="AH32" s="519">
        <f>AH33-AH31</f>
        <v>127406301</v>
      </c>
      <c r="AI32" s="519">
        <f>AI33-AI31</f>
        <v>136033583</v>
      </c>
      <c r="AJ32" s="519">
        <f t="shared" ref="AJ32:AO32" si="37">AJ33-AJ31</f>
        <v>168776251</v>
      </c>
      <c r="AK32" s="519">
        <f t="shared" si="37"/>
        <v>0</v>
      </c>
      <c r="AL32" s="519">
        <f t="shared" si="37"/>
        <v>0</v>
      </c>
      <c r="AM32" s="519">
        <f t="shared" si="37"/>
        <v>0</v>
      </c>
      <c r="AN32" s="519">
        <f t="shared" si="37"/>
        <v>0</v>
      </c>
      <c r="AO32" s="519">
        <f t="shared" si="37"/>
        <v>0</v>
      </c>
      <c r="AP32" s="519">
        <f>AP33-AP31</f>
        <v>0</v>
      </c>
      <c r="AQ32" s="519">
        <f>AQ33-AQ31</f>
        <v>0</v>
      </c>
      <c r="AR32" s="524">
        <f>AR33-AR31</f>
        <v>0</v>
      </c>
      <c r="AS32" s="511">
        <f t="shared" si="14"/>
        <v>24.069547591053304</v>
      </c>
      <c r="AT32" s="522">
        <f>+AT33-AT31</f>
        <v>1199136968</v>
      </c>
      <c r="AU32" s="522">
        <f>+AU33-AU31</f>
        <v>628129833</v>
      </c>
      <c r="AV32" s="523">
        <f>(AU32-AT32)/AT32*100</f>
        <v>-47.618174590377571</v>
      </c>
      <c r="AW32" s="523">
        <f>+AU32/$AU$33*100</f>
        <v>25.108820260049548</v>
      </c>
      <c r="AX32" s="512">
        <v>23.917433667798186</v>
      </c>
      <c r="AY32" s="230" t="s">
        <v>103</v>
      </c>
      <c r="AZ32" s="230"/>
      <c r="BA32" s="231" t="s">
        <v>105</v>
      </c>
      <c r="BB32" s="525">
        <f t="shared" ref="BB32:BI32" si="38">BB33-BB31</f>
        <v>2374437008</v>
      </c>
      <c r="BC32" s="525">
        <f t="shared" si="38"/>
        <v>2722743803</v>
      </c>
      <c r="BD32" s="525">
        <f t="shared" si="38"/>
        <v>4054780104</v>
      </c>
      <c r="BE32" s="526">
        <f t="shared" si="38"/>
        <v>3835355963</v>
      </c>
      <c r="BF32" s="526">
        <f t="shared" si="38"/>
        <v>1515609283</v>
      </c>
      <c r="BG32" s="526">
        <f t="shared" si="38"/>
        <v>1088014854</v>
      </c>
      <c r="BH32" s="526">
        <f t="shared" si="38"/>
        <v>1187699245</v>
      </c>
      <c r="BI32" s="526">
        <f t="shared" si="38"/>
        <v>1344618156</v>
      </c>
      <c r="BJ32" s="526">
        <f>BJ33-BJ31</f>
        <v>1261154245</v>
      </c>
      <c r="BK32" s="507">
        <f>(BJ32-BI32)/BI32*100</f>
        <v>-6.2072574751102794</v>
      </c>
      <c r="BL32" s="521">
        <f>LOGEST(BF32:BJ32)*100-100</f>
        <v>-1.5461724855750276</v>
      </c>
      <c r="BM32" s="526">
        <f>BM33-BM31</f>
        <v>331652506</v>
      </c>
      <c r="BN32" s="526">
        <f>BN33-BN31</f>
        <v>268750410</v>
      </c>
      <c r="BO32" s="523">
        <f>(BN32-BM32)/BM32*100</f>
        <v>-18.966265854176903</v>
      </c>
      <c r="BP32" s="526">
        <f>BP33-BP31</f>
        <v>438353208</v>
      </c>
      <c r="BQ32" s="526">
        <f>BQ33-BQ31</f>
        <v>785356087</v>
      </c>
      <c r="BR32" s="523">
        <f>(BQ32-BP32)/BP32*100</f>
        <v>79.160565650519885</v>
      </c>
      <c r="BS32" s="526">
        <f>BS33-BS31</f>
        <v>377515040</v>
      </c>
      <c r="BT32" s="526">
        <f>BT33-BT31</f>
        <v>337628781</v>
      </c>
      <c r="BU32" s="523">
        <f>(BT32-BS32)/BS32*100</f>
        <v>-10.565475484102567</v>
      </c>
      <c r="BV32" s="526">
        <f>BV33-BV31</f>
        <v>796924054</v>
      </c>
      <c r="BW32" s="526">
        <f>BW33-BW31</f>
        <v>807521226</v>
      </c>
      <c r="BX32" s="523">
        <f>(BW32-BV32)/BV32*100</f>
        <v>1.3297593348838734</v>
      </c>
      <c r="BY32" s="526">
        <f>BY33-BY31</f>
        <v>587483838</v>
      </c>
      <c r="BZ32" s="526">
        <f>BZ33-BZ31</f>
        <v>628661354</v>
      </c>
      <c r="CA32" s="523">
        <f>(BZ32-BY32)/BY32*100</f>
        <v>7.0091317133391504</v>
      </c>
      <c r="CB32" s="526">
        <f>CB33-CB31</f>
        <v>3422068174</v>
      </c>
      <c r="CC32" s="526">
        <f>CC33-CC31</f>
        <v>2682687810</v>
      </c>
      <c r="CD32" s="523">
        <f>(CC32-CB32)/CB32*100</f>
        <v>-21.606242962008274</v>
      </c>
      <c r="CE32" s="527">
        <f>CE33-CE31</f>
        <v>103076512</v>
      </c>
      <c r="CF32" s="519">
        <f>CF33-CF31</f>
        <v>82404568</v>
      </c>
      <c r="CG32" s="519">
        <f>CG33-CG31</f>
        <v>83269330</v>
      </c>
      <c r="CH32" s="519">
        <f t="shared" ref="CH32:CM32" si="39">CH33-CH31</f>
        <v>102666011</v>
      </c>
      <c r="CI32" s="519">
        <f t="shared" si="39"/>
        <v>0</v>
      </c>
      <c r="CJ32" s="519">
        <f t="shared" si="39"/>
        <v>0</v>
      </c>
      <c r="CK32" s="519">
        <f t="shared" si="39"/>
        <v>0</v>
      </c>
      <c r="CL32" s="519">
        <f t="shared" si="39"/>
        <v>0</v>
      </c>
      <c r="CM32" s="519">
        <f t="shared" si="39"/>
        <v>0</v>
      </c>
      <c r="CN32" s="519">
        <f>CN33-CN31</f>
        <v>0</v>
      </c>
      <c r="CO32" s="519">
        <f>CO33-CO31</f>
        <v>0</v>
      </c>
      <c r="CP32" s="524">
        <f>CP33-CP31</f>
        <v>0</v>
      </c>
      <c r="CQ32" s="511">
        <f t="shared" si="27"/>
        <v>23.29390785298741</v>
      </c>
      <c r="CR32" s="528">
        <f>CR33-CR31</f>
        <v>460387629</v>
      </c>
      <c r="CS32" s="528">
        <f>CS33-CS31</f>
        <v>371416421</v>
      </c>
      <c r="CT32" s="523">
        <f>(CS32-CR32)/CR32*100</f>
        <v>-19.325282087455918</v>
      </c>
      <c r="CU32" s="523">
        <f>+CS32/$CS$33*100</f>
        <v>19.830336271765585</v>
      </c>
    </row>
    <row r="33" spans="1:99" s="262" customFormat="1" ht="20.100000000000001" customHeight="1" x14ac:dyDescent="0.25">
      <c r="A33" s="529" t="s">
        <v>103</v>
      </c>
      <c r="B33" s="529"/>
      <c r="C33" s="529"/>
      <c r="D33" s="529"/>
      <c r="E33" s="530" t="s">
        <v>737</v>
      </c>
      <c r="F33" s="531">
        <v>5292077566</v>
      </c>
      <c r="G33" s="532">
        <v>5796432690</v>
      </c>
      <c r="H33" s="532">
        <v>5278945738</v>
      </c>
      <c r="I33" s="532">
        <v>5157243049</v>
      </c>
      <c r="J33" s="532">
        <v>6470576484</v>
      </c>
      <c r="K33" s="533">
        <v>9144179440</v>
      </c>
      <c r="L33" s="533">
        <v>8661634120</v>
      </c>
      <c r="M33" s="534">
        <f>(L33-K33)/K33*100</f>
        <v>-5.2770762337533483</v>
      </c>
      <c r="N33" s="535">
        <f>LOGEST(H33:L33)*100-100</f>
        <v>16.918501729355199</v>
      </c>
      <c r="O33" s="536">
        <v>2280033181</v>
      </c>
      <c r="P33" s="536">
        <v>1869139725</v>
      </c>
      <c r="Q33" s="537">
        <f>(P33-O33)/O33*100</f>
        <v>-18.021380540601879</v>
      </c>
      <c r="R33" s="536">
        <v>2197125293</v>
      </c>
      <c r="S33" s="536">
        <v>2085866810</v>
      </c>
      <c r="T33" s="538">
        <f>(S33-R33)/R33*100</f>
        <v>-5.0638205911364018</v>
      </c>
      <c r="U33" s="536">
        <v>2458661109</v>
      </c>
      <c r="V33" s="536">
        <v>2213554785</v>
      </c>
      <c r="W33" s="538">
        <f>(V33-U33)/U33*100</f>
        <v>-9.969097534539479</v>
      </c>
      <c r="X33" s="539">
        <v>2579209964</v>
      </c>
      <c r="Y33" s="539">
        <v>2082179344</v>
      </c>
      <c r="Z33" s="540">
        <f>(Y33-X33)/X33*100</f>
        <v>-19.270653686106805</v>
      </c>
      <c r="AA33" s="536">
        <v>4106308367</v>
      </c>
      <c r="AB33" s="536">
        <v>4365899991</v>
      </c>
      <c r="AC33" s="540">
        <f>(AB33-AA33)/AA33*100</f>
        <v>6.3217761745850876</v>
      </c>
      <c r="AD33" s="541">
        <v>5037871073</v>
      </c>
      <c r="AE33" s="541">
        <v>4295734129</v>
      </c>
      <c r="AF33" s="540">
        <f>(AE33-AD33)/AD33*100</f>
        <v>-14.731161898473619</v>
      </c>
      <c r="AG33" s="542">
        <v>738828872</v>
      </c>
      <c r="AH33" s="543">
        <v>589013946</v>
      </c>
      <c r="AI33" s="544">
        <v>541296907</v>
      </c>
      <c r="AJ33" s="543">
        <f>AU33-AI33-AH33-AG33</f>
        <v>632490485</v>
      </c>
      <c r="AK33" s="545"/>
      <c r="AL33" s="536"/>
      <c r="AM33" s="536"/>
      <c r="AN33" s="536"/>
      <c r="AO33" s="536"/>
      <c r="AP33" s="546"/>
      <c r="AQ33" s="547"/>
      <c r="AR33" s="547"/>
      <c r="AS33" s="548">
        <f t="shared" si="14"/>
        <v>16.847237961402207</v>
      </c>
      <c r="AT33" s="536">
        <v>3131535540</v>
      </c>
      <c r="AU33" s="536">
        <v>2501630210</v>
      </c>
      <c r="AV33" s="537">
        <f>(AU33-AT33)/AT33*100</f>
        <v>-20.114902799410668</v>
      </c>
      <c r="AW33" s="537">
        <f>SUM(AW31:AW32)</f>
        <v>100</v>
      </c>
      <c r="AX33" s="512">
        <v>100</v>
      </c>
      <c r="AY33" s="237" t="s">
        <v>103</v>
      </c>
      <c r="AZ33" s="237"/>
      <c r="BA33" s="530" t="s">
        <v>737</v>
      </c>
      <c r="BB33" s="549">
        <v>2374437008</v>
      </c>
      <c r="BC33" s="549">
        <v>2722743803</v>
      </c>
      <c r="BD33" s="549">
        <v>4054780104</v>
      </c>
      <c r="BE33" s="550">
        <v>3835355963</v>
      </c>
      <c r="BF33" s="550">
        <v>4420525812</v>
      </c>
      <c r="BG33" s="550">
        <v>4258867364</v>
      </c>
      <c r="BH33" s="550">
        <v>4982363133</v>
      </c>
      <c r="BI33" s="550">
        <v>5405678892</v>
      </c>
      <c r="BJ33" s="550">
        <v>5286456221</v>
      </c>
      <c r="BK33" s="534">
        <f>(BJ33-BI33)/BI33*100</f>
        <v>-2.2055078257874441</v>
      </c>
      <c r="BL33" s="535">
        <f>LOGEST(BF33:BJ33)*100-100</f>
        <v>6.1435857173905362</v>
      </c>
      <c r="BM33" s="550">
        <v>1357255562</v>
      </c>
      <c r="BN33" s="550">
        <v>1309148093</v>
      </c>
      <c r="BO33" s="539">
        <f>(BN33-BM33)/BM33*100</f>
        <v>-3.54446652103681</v>
      </c>
      <c r="BP33" s="551">
        <v>1234259253</v>
      </c>
      <c r="BQ33" s="551">
        <v>1246512849</v>
      </c>
      <c r="BR33" s="539">
        <f>(BQ33-BP33)/BP33*100</f>
        <v>0.99278947840304343</v>
      </c>
      <c r="BS33" s="536">
        <v>1428132922</v>
      </c>
      <c r="BT33" s="536">
        <v>1330513513</v>
      </c>
      <c r="BU33" s="539">
        <f>(BT33-BS33)/BS33*100</f>
        <v>-6.8354568049093682</v>
      </c>
      <c r="BV33" s="539">
        <v>2458661109</v>
      </c>
      <c r="BW33" s="539">
        <v>2213554785</v>
      </c>
      <c r="BX33" s="539">
        <f>(BW33-BV33)/BV33*100</f>
        <v>-9.969097534539479</v>
      </c>
      <c r="BY33" s="536">
        <v>2408992939</v>
      </c>
      <c r="BZ33" s="536">
        <v>2603768411</v>
      </c>
      <c r="CA33" s="539">
        <f>(BZ33-BY33)/BY33*100</f>
        <v>8.0853483979431449</v>
      </c>
      <c r="CB33" s="541">
        <v>2996685953</v>
      </c>
      <c r="CC33" s="541">
        <v>2682687810</v>
      </c>
      <c r="CD33" s="539">
        <f>(CC33-CB33)/CB33*100</f>
        <v>-10.47817982680683</v>
      </c>
      <c r="CE33" s="545">
        <v>485823430</v>
      </c>
      <c r="CF33" s="543">
        <v>329618913</v>
      </c>
      <c r="CG33" s="544">
        <v>493705750</v>
      </c>
      <c r="CH33" s="543">
        <f>CS33-CG33-CF33-CE33</f>
        <v>563822773</v>
      </c>
      <c r="CI33" s="545"/>
      <c r="CJ33" s="536"/>
      <c r="CK33" s="536"/>
      <c r="CL33" s="536"/>
      <c r="CM33" s="536"/>
      <c r="CN33" s="546"/>
      <c r="CO33" s="547"/>
      <c r="CP33" s="547"/>
      <c r="CQ33" s="548">
        <f t="shared" si="27"/>
        <v>14.202188854393533</v>
      </c>
      <c r="CR33" s="552">
        <v>1856514509</v>
      </c>
      <c r="CS33" s="552">
        <v>1872970866</v>
      </c>
      <c r="CT33" s="537">
        <f>(CS33-CR33)/CR33*100</f>
        <v>0.88641144037512076</v>
      </c>
      <c r="CU33" s="537">
        <f>CU32+CU31</f>
        <v>100.00000000000001</v>
      </c>
    </row>
    <row r="34" spans="1:99" s="162" customFormat="1" ht="24.95" customHeight="1" x14ac:dyDescent="0.25">
      <c r="A34" s="553" t="s">
        <v>47</v>
      </c>
      <c r="B34" s="553"/>
      <c r="C34" s="553"/>
      <c r="D34" s="266"/>
      <c r="E34" s="554"/>
      <c r="F34" s="401"/>
      <c r="G34" s="401"/>
      <c r="H34" s="401"/>
      <c r="I34" s="401"/>
      <c r="J34" s="401"/>
      <c r="K34" s="401"/>
      <c r="L34" s="401"/>
      <c r="M34" s="555"/>
      <c r="N34" s="555"/>
      <c r="O34" s="555"/>
      <c r="P34" s="555"/>
      <c r="Q34" s="555"/>
      <c r="R34" s="555"/>
      <c r="S34" s="555"/>
      <c r="T34" s="555"/>
      <c r="U34" s="555"/>
      <c r="V34" s="555"/>
      <c r="W34" s="555"/>
      <c r="X34" s="555"/>
      <c r="Y34" s="555"/>
      <c r="Z34" s="555"/>
      <c r="AA34" s="555"/>
      <c r="AB34" s="555"/>
      <c r="AC34" s="555"/>
      <c r="AD34" s="555"/>
      <c r="AE34" s="555"/>
      <c r="AF34" s="555"/>
      <c r="AG34" s="556"/>
      <c r="AH34" s="556"/>
      <c r="AI34" s="556"/>
      <c r="AJ34" s="556"/>
      <c r="AK34" s="556"/>
      <c r="AL34" s="556"/>
      <c r="AM34" s="556"/>
      <c r="AN34" s="556"/>
      <c r="AO34" s="556"/>
      <c r="AP34" s="556"/>
      <c r="AQ34" s="556"/>
      <c r="AR34" s="556"/>
      <c r="AS34" s="555"/>
      <c r="AT34" s="557"/>
      <c r="AU34" s="557"/>
      <c r="AV34" s="558"/>
      <c r="AW34" s="558"/>
      <c r="AX34" s="559"/>
      <c r="AY34" s="553" t="s">
        <v>47</v>
      </c>
      <c r="AZ34" s="266"/>
      <c r="BA34" s="554"/>
      <c r="BB34" s="271"/>
      <c r="BC34" s="271"/>
      <c r="BD34" s="271"/>
      <c r="BE34" s="271"/>
      <c r="BF34" s="271"/>
      <c r="BG34" s="271"/>
      <c r="BH34" s="271"/>
      <c r="BI34" s="271"/>
      <c r="BJ34" s="271"/>
      <c r="BK34" s="555"/>
      <c r="BL34" s="555"/>
      <c r="BM34" s="555"/>
      <c r="BN34" s="555"/>
      <c r="BO34" s="555"/>
      <c r="BP34" s="555"/>
      <c r="BQ34" s="555"/>
      <c r="BR34" s="555"/>
      <c r="BS34" s="555"/>
      <c r="BT34" s="555"/>
      <c r="BU34" s="555"/>
      <c r="BV34" s="555"/>
      <c r="BW34" s="555"/>
      <c r="BX34" s="555"/>
      <c r="BY34" s="555"/>
      <c r="BZ34" s="555"/>
      <c r="CA34" s="555"/>
      <c r="CB34" s="555"/>
      <c r="CC34" s="555"/>
      <c r="CD34" s="555"/>
      <c r="CE34" s="556"/>
      <c r="CF34" s="556"/>
      <c r="CG34" s="556"/>
      <c r="CH34" s="556"/>
      <c r="CI34" s="556"/>
      <c r="CJ34" s="556"/>
      <c r="CK34" s="556"/>
      <c r="CL34" s="556"/>
      <c r="CM34" s="556"/>
      <c r="CN34" s="556"/>
      <c r="CO34" s="556"/>
      <c r="CP34" s="556"/>
      <c r="CQ34" s="555"/>
      <c r="CR34" s="557"/>
      <c r="CS34" s="557"/>
      <c r="CT34" s="558"/>
      <c r="CU34" s="275"/>
    </row>
    <row r="35" spans="1:99" s="262" customFormat="1" ht="18" customHeight="1" x14ac:dyDescent="0.25">
      <c r="A35" s="263"/>
      <c r="B35" s="263"/>
      <c r="C35" s="263"/>
      <c r="D35" s="253"/>
      <c r="E35" s="560"/>
      <c r="F35" s="392"/>
      <c r="G35" s="392"/>
      <c r="H35" s="392"/>
      <c r="I35" s="392"/>
      <c r="J35" s="392"/>
      <c r="K35" s="392"/>
      <c r="L35" s="392"/>
      <c r="M35" s="397"/>
      <c r="N35" s="397"/>
      <c r="O35" s="397"/>
      <c r="P35" s="397"/>
      <c r="Q35" s="397"/>
      <c r="R35" s="397"/>
      <c r="S35" s="397"/>
      <c r="T35" s="397"/>
      <c r="U35" s="397"/>
      <c r="V35" s="397"/>
      <c r="W35" s="397"/>
      <c r="X35" s="397"/>
      <c r="Y35" s="397"/>
      <c r="Z35" s="397"/>
      <c r="AA35" s="397"/>
      <c r="AB35" s="397"/>
      <c r="AC35" s="397"/>
      <c r="AD35" s="397"/>
      <c r="AE35" s="397"/>
      <c r="AF35" s="397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7"/>
      <c r="AT35" s="5"/>
      <c r="AU35" s="5"/>
      <c r="AV35" s="561"/>
      <c r="AW35" s="561"/>
      <c r="AX35" s="486"/>
      <c r="AY35" s="562"/>
      <c r="AZ35" s="253"/>
      <c r="BA35" s="560"/>
      <c r="BB35" s="258"/>
      <c r="BC35" s="258"/>
      <c r="BD35" s="258"/>
      <c r="BE35" s="258"/>
      <c r="BF35" s="258"/>
      <c r="BG35" s="258"/>
      <c r="BH35" s="258"/>
      <c r="BI35" s="258"/>
      <c r="BJ35" s="258"/>
      <c r="BK35" s="397"/>
      <c r="BL35" s="397"/>
      <c r="BM35" s="397"/>
      <c r="BN35" s="397"/>
      <c r="BO35" s="397"/>
      <c r="BP35" s="397"/>
      <c r="BQ35" s="397"/>
      <c r="BR35" s="397"/>
      <c r="BS35" s="397"/>
      <c r="BT35" s="397"/>
      <c r="BU35" s="397"/>
      <c r="BV35" s="397"/>
      <c r="BW35" s="397"/>
      <c r="BX35" s="397"/>
      <c r="BY35" s="397"/>
      <c r="BZ35" s="397"/>
      <c r="CA35" s="397"/>
      <c r="CB35" s="397"/>
      <c r="CC35" s="397"/>
      <c r="CD35" s="397"/>
      <c r="CE35" s="395"/>
      <c r="CF35" s="395"/>
      <c r="CG35" s="395"/>
      <c r="CH35" s="395"/>
      <c r="CI35" s="395"/>
      <c r="CJ35" s="395"/>
      <c r="CK35" s="395"/>
      <c r="CL35" s="395"/>
      <c r="CM35" s="395"/>
      <c r="CN35" s="395"/>
      <c r="CO35" s="395"/>
      <c r="CP35" s="395"/>
      <c r="CQ35" s="397"/>
      <c r="CR35" s="5"/>
      <c r="CS35" s="5"/>
      <c r="CT35" s="561"/>
      <c r="CU35" s="261"/>
    </row>
    <row r="36" spans="1:99" s="571" customFormat="1" ht="18" hidden="1" customHeight="1" x14ac:dyDescent="0.15">
      <c r="A36" s="563"/>
      <c r="B36" s="563"/>
      <c r="C36" s="563"/>
      <c r="D36" s="564"/>
      <c r="E36" s="565" t="s">
        <v>736</v>
      </c>
      <c r="F36" s="566" t="e">
        <f>SUM(#REF!)</f>
        <v>#REF!</v>
      </c>
      <c r="G36" s="566" t="e">
        <f>SUM(#REF!)</f>
        <v>#REF!</v>
      </c>
      <c r="H36" s="567">
        <f>SUM(H43:H67)</f>
        <v>3616858231</v>
      </c>
      <c r="I36" s="567">
        <f>SUM(I43:I67)</f>
        <v>3667274082</v>
      </c>
      <c r="J36" s="567">
        <f>SUM(J43:J67)</f>
        <v>4550937078</v>
      </c>
      <c r="K36" s="567">
        <f>SUM(K43:K67)</f>
        <v>6086498390</v>
      </c>
      <c r="L36" s="567">
        <f>SUM(L43:L67)</f>
        <v>5554352466</v>
      </c>
      <c r="M36" s="14">
        <f>(L36-K36)/K36*100</f>
        <v>-8.7430553645476277</v>
      </c>
      <c r="N36" s="15">
        <f>LOGEST(H36:L36)*100-100</f>
        <v>14.620633413311836</v>
      </c>
      <c r="O36" s="567">
        <f>SUM(O43:O67)</f>
        <v>1402778315</v>
      </c>
      <c r="P36" s="567">
        <f>SUM(P43:P67)</f>
        <v>1409786143</v>
      </c>
      <c r="Q36" s="568">
        <f>(P36-O36)/O36*100</f>
        <v>0.49956774531405557</v>
      </c>
      <c r="R36" s="566" t="e">
        <f>SUM(#REF!)</f>
        <v>#REF!</v>
      </c>
      <c r="S36" s="566" t="e">
        <f>SUM(#REF!)</f>
        <v>#REF!</v>
      </c>
      <c r="T36" s="17" t="e">
        <f>(S36-R36)/R36*100</f>
        <v>#REF!</v>
      </c>
      <c r="U36" s="566" t="e">
        <f>SUM(#REF!)</f>
        <v>#REF!</v>
      </c>
      <c r="V36" s="566" t="e">
        <f>SUM(#REF!)</f>
        <v>#REF!</v>
      </c>
      <c r="W36" s="17" t="e">
        <f>(V36-U36)/U36*100</f>
        <v>#REF!</v>
      </c>
      <c r="X36" s="566" t="e">
        <f>SUM(#REF!)</f>
        <v>#REF!</v>
      </c>
      <c r="Y36" s="566" t="e">
        <f>SUM(#REF!)</f>
        <v>#REF!</v>
      </c>
      <c r="Z36" s="188" t="e">
        <f>(Y36-X36)/X36*100</f>
        <v>#REF!</v>
      </c>
      <c r="AA36" s="566" t="e">
        <f>SUM(#REF!)</f>
        <v>#REF!</v>
      </c>
      <c r="AB36" s="566" t="e">
        <f>SUM(#REF!)</f>
        <v>#REF!</v>
      </c>
      <c r="AC36" s="484" t="e">
        <f>(AB36-AA36)/AA36*100</f>
        <v>#REF!</v>
      </c>
      <c r="AD36" s="566" t="e">
        <f>SUM(#REF!)</f>
        <v>#REF!</v>
      </c>
      <c r="AE36" s="566" t="e">
        <f>SUM(#REF!)</f>
        <v>#REF!</v>
      </c>
      <c r="AF36" s="64" t="e">
        <f>(AE36-AD36)/AD36*100</f>
        <v>#REF!</v>
      </c>
      <c r="AG36" s="567">
        <f>SUM(AG43:AG67)</f>
        <v>542915174</v>
      </c>
      <c r="AH36" s="567">
        <f>SUM(AH43:AH67)</f>
        <v>461607645</v>
      </c>
      <c r="AI36" s="567">
        <f>SUM(AI43:AI67)</f>
        <v>405263324</v>
      </c>
      <c r="AJ36" s="567">
        <f>SUM(AJ43:AJ67)</f>
        <v>463714234</v>
      </c>
      <c r="AK36" s="566" t="e">
        <f>SUM(#REF!)</f>
        <v>#REF!</v>
      </c>
      <c r="AL36" s="566" t="e">
        <f>SUM(#REF!)</f>
        <v>#REF!</v>
      </c>
      <c r="AM36" s="566" t="e">
        <f>SUM(#REF!)</f>
        <v>#REF!</v>
      </c>
      <c r="AN36" s="566" t="e">
        <f>SUM(#REF!)</f>
        <v>#REF!</v>
      </c>
      <c r="AO36" s="566" t="e">
        <f>SUM(#REF!)</f>
        <v>#REF!</v>
      </c>
      <c r="AP36" s="566" t="e">
        <f>SUM(#REF!)</f>
        <v>#REF!</v>
      </c>
      <c r="AQ36" s="566" t="e">
        <f>SUM(#REF!)</f>
        <v>#REF!</v>
      </c>
      <c r="AR36" s="566" t="e">
        <f>SUM(#REF!)</f>
        <v>#REF!</v>
      </c>
      <c r="AS36" s="190">
        <f>(AJ36-AI36)/AI36*100</f>
        <v>14.422945906647106</v>
      </c>
      <c r="AT36" s="567">
        <f>SUM(AT43:AT67)</f>
        <v>1932398572</v>
      </c>
      <c r="AU36" s="567">
        <f>SUM(AU43:AU67)</f>
        <v>1873500377</v>
      </c>
      <c r="AV36" s="569">
        <f>(AU36-AT36)/AT36*100</f>
        <v>-3.0479320287968004</v>
      </c>
      <c r="AW36" s="566"/>
      <c r="AX36" s="570"/>
      <c r="AY36" s="566"/>
      <c r="AZ36" s="566"/>
      <c r="BA36" s="566"/>
      <c r="BB36" s="566"/>
      <c r="BC36" s="566"/>
      <c r="BD36" s="566"/>
      <c r="BE36" s="566" t="e">
        <f>SUM(#REF!)</f>
        <v>#REF!</v>
      </c>
      <c r="BF36" s="567">
        <f>SUM(BF43:BF67)</f>
        <v>2904916529</v>
      </c>
      <c r="BG36" s="567">
        <f>SUM(BG43:BG67)</f>
        <v>3170852510</v>
      </c>
      <c r="BH36" s="567">
        <f>SUM(BH43:BH67)</f>
        <v>3794663888</v>
      </c>
      <c r="BI36" s="567">
        <f>SUM(BI43:BI67)</f>
        <v>4061060736</v>
      </c>
      <c r="BJ36" s="567">
        <f>SUM(BJ43:BJ67)</f>
        <v>4025301976</v>
      </c>
      <c r="BK36" s="14">
        <f>(BJ36-BI36)/BI36*100</f>
        <v>-0.88052758440695245</v>
      </c>
      <c r="BL36" s="15">
        <f>LOGEST(BF36:BJ36)*100-100</f>
        <v>9.4156150742279436</v>
      </c>
      <c r="BM36" s="567">
        <f>SUM(BM43:BM67)</f>
        <v>1025603056</v>
      </c>
      <c r="BN36" s="567">
        <f>SUM(BN43:BN67)</f>
        <v>1040397683</v>
      </c>
      <c r="BO36" s="568">
        <f>(BN36-BM36)/BM36*100</f>
        <v>1.4425295355204169</v>
      </c>
      <c r="BP36" s="566" t="e">
        <f>SUM(#REF!)</f>
        <v>#REF!</v>
      </c>
      <c r="BQ36" s="566" t="e">
        <f>SUM(#REF!)</f>
        <v>#REF!</v>
      </c>
      <c r="BR36" s="17" t="e">
        <f>(BQ36-BP36)/BP36*100</f>
        <v>#REF!</v>
      </c>
      <c r="BS36" s="566" t="e">
        <f>SUM(#REF!)</f>
        <v>#REF!</v>
      </c>
      <c r="BT36" s="566" t="e">
        <f>SUM(#REF!)</f>
        <v>#REF!</v>
      </c>
      <c r="BU36" s="17" t="e">
        <f>(BT36-BS36)/BS36*100</f>
        <v>#REF!</v>
      </c>
      <c r="BV36" s="566" t="e">
        <f>SUM(#REF!)</f>
        <v>#REF!</v>
      </c>
      <c r="BW36" s="566" t="e">
        <f>SUM(#REF!)</f>
        <v>#REF!</v>
      </c>
      <c r="BX36" s="188" t="e">
        <f>(BW36-BV36)/BV36*100</f>
        <v>#REF!</v>
      </c>
      <c r="BY36" s="566" t="e">
        <f>SUM(#REF!)</f>
        <v>#REF!</v>
      </c>
      <c r="BZ36" s="566" t="e">
        <f>SUM(#REF!)</f>
        <v>#REF!</v>
      </c>
      <c r="CA36" s="484" t="e">
        <f>(BZ36-BY36)/BY36*100</f>
        <v>#REF!</v>
      </c>
      <c r="CB36" s="566" t="e">
        <f>SUM(#REF!)</f>
        <v>#REF!</v>
      </c>
      <c r="CC36" s="566" t="e">
        <f>SUM(#REF!)</f>
        <v>#REF!</v>
      </c>
      <c r="CD36" s="64" t="e">
        <f>(CC36-CB36)/CB36*100</f>
        <v>#REF!</v>
      </c>
      <c r="CE36" s="567">
        <f>SUM(CE43:CE67)</f>
        <v>382746918</v>
      </c>
      <c r="CF36" s="567">
        <f>SUM(CF43:CF67)</f>
        <v>247214345</v>
      </c>
      <c r="CG36" s="567">
        <f>SUM(CG43:CG67)</f>
        <v>410436420</v>
      </c>
      <c r="CH36" s="567">
        <f>SUM(CH43:CH67)</f>
        <v>461156762</v>
      </c>
      <c r="CI36" s="566" t="e">
        <f>SUM(#REF!)</f>
        <v>#REF!</v>
      </c>
      <c r="CJ36" s="566" t="e">
        <f>SUM(#REF!)</f>
        <v>#REF!</v>
      </c>
      <c r="CK36" s="566" t="e">
        <f>SUM(#REF!)</f>
        <v>#REF!</v>
      </c>
      <c r="CL36" s="566" t="e">
        <f>SUM(#REF!)</f>
        <v>#REF!</v>
      </c>
      <c r="CM36" s="566" t="e">
        <f>SUM(#REF!)</f>
        <v>#REF!</v>
      </c>
      <c r="CN36" s="566" t="e">
        <f>SUM(#REF!)</f>
        <v>#REF!</v>
      </c>
      <c r="CO36" s="566" t="e">
        <f>SUM(#REF!)</f>
        <v>#REF!</v>
      </c>
      <c r="CP36" s="566" t="e">
        <f>SUM(#REF!)</f>
        <v>#REF!</v>
      </c>
      <c r="CQ36" s="190">
        <f>(CH36-CG36)/CG36*100</f>
        <v>12.357661145178101</v>
      </c>
      <c r="CR36" s="567">
        <f>SUM(CR43:CR67)</f>
        <v>1396126880</v>
      </c>
      <c r="CS36" s="567">
        <f>SUM(CS43:CS67)</f>
        <v>1501554445</v>
      </c>
      <c r="CT36" s="569">
        <f>(CS36-CR36)/CR36*100</f>
        <v>7.5514315002659353</v>
      </c>
      <c r="CU36" s="566"/>
    </row>
    <row r="37" spans="1:99" ht="13.5" hidden="1" x14ac:dyDescent="0.25">
      <c r="E37" s="573" t="s">
        <v>105</v>
      </c>
      <c r="F37" s="480" t="e">
        <f>SUM(#REF!)</f>
        <v>#REF!</v>
      </c>
      <c r="G37" s="574" t="e">
        <f>SUM(#REF!)</f>
        <v>#REF!</v>
      </c>
      <c r="H37" s="574">
        <f>SUM(H73:H334)</f>
        <v>1662087507</v>
      </c>
      <c r="I37" s="574">
        <f>SUM(I73:I334)</f>
        <v>1489968967</v>
      </c>
      <c r="J37" s="574">
        <f>SUM(J73:J334)</f>
        <v>1919639406</v>
      </c>
      <c r="K37" s="574">
        <f>SUM(K73:K334)</f>
        <v>3057681050</v>
      </c>
      <c r="L37" s="574">
        <f>SUM(L73:L334)</f>
        <v>3107281654</v>
      </c>
      <c r="M37" s="14">
        <f>(L37-K37)/K37*100</f>
        <v>1.6221640906594885</v>
      </c>
      <c r="N37" s="15">
        <f>LOGEST(H37:L37)*100-100</f>
        <v>21.777440818358912</v>
      </c>
      <c r="O37" s="574">
        <f>SUM(O73:O334)</f>
        <v>877254866</v>
      </c>
      <c r="P37" s="574">
        <f>SUM(P73:P334)</f>
        <v>459353582</v>
      </c>
      <c r="Q37" s="568">
        <f>(P37-O37)/O37*100</f>
        <v>-47.637385689918759</v>
      </c>
      <c r="R37" s="574" t="e">
        <f>SUM(#REF!)</f>
        <v>#REF!</v>
      </c>
      <c r="S37" s="574" t="e">
        <f>SUM(#REF!)</f>
        <v>#REF!</v>
      </c>
      <c r="T37" s="17" t="e">
        <f>(S37-R37)/R37*100</f>
        <v>#REF!</v>
      </c>
      <c r="U37" s="574" t="e">
        <f>SUM(#REF!)</f>
        <v>#REF!</v>
      </c>
      <c r="V37" s="574" t="e">
        <f>SUM(#REF!)</f>
        <v>#REF!</v>
      </c>
      <c r="W37" s="17" t="e">
        <f>(V37-U37)/U37*100</f>
        <v>#REF!</v>
      </c>
      <c r="X37" s="574" t="e">
        <f>SUM(#REF!)</f>
        <v>#REF!</v>
      </c>
      <c r="Y37" s="574" t="e">
        <f>SUM(#REF!)</f>
        <v>#REF!</v>
      </c>
      <c r="Z37" s="188" t="e">
        <f>(Y37-X37)/X37*100</f>
        <v>#REF!</v>
      </c>
      <c r="AA37" s="574" t="e">
        <f>SUM(#REF!)</f>
        <v>#REF!</v>
      </c>
      <c r="AB37" s="574" t="e">
        <f>SUM(#REF!)</f>
        <v>#REF!</v>
      </c>
      <c r="AC37" s="484" t="e">
        <f>(AB37-AA37)/AA37*100</f>
        <v>#REF!</v>
      </c>
      <c r="AD37" s="574" t="e">
        <f>SUM(#REF!)</f>
        <v>#REF!</v>
      </c>
      <c r="AE37" s="574" t="e">
        <f>SUM(#REF!)</f>
        <v>#REF!</v>
      </c>
      <c r="AF37" s="64" t="e">
        <f>(AE37-AD37)/AD37*100</f>
        <v>#REF!</v>
      </c>
      <c r="AG37" s="574">
        <f>SUM(AG73:AG334)</f>
        <v>195913698</v>
      </c>
      <c r="AH37" s="574">
        <f>SUM(AH73:AH334)</f>
        <v>127406301</v>
      </c>
      <c r="AI37" s="574">
        <f>SUM(AI73:AI334)</f>
        <v>136033583</v>
      </c>
      <c r="AJ37" s="574">
        <f>SUM(AJ73:AJ334)</f>
        <v>168776251</v>
      </c>
      <c r="AK37" s="574" t="e">
        <f>SUM(#REF!)</f>
        <v>#REF!</v>
      </c>
      <c r="AL37" s="574" t="e">
        <f>SUM(#REF!)</f>
        <v>#REF!</v>
      </c>
      <c r="AM37" s="574" t="e">
        <f>SUM(#REF!)</f>
        <v>#REF!</v>
      </c>
      <c r="AN37" s="574" t="e">
        <f>SUM(#REF!)</f>
        <v>#REF!</v>
      </c>
      <c r="AO37" s="574" t="e">
        <f>SUM(#REF!)</f>
        <v>#REF!</v>
      </c>
      <c r="AP37" s="574" t="e">
        <f>SUM(#REF!)</f>
        <v>#REF!</v>
      </c>
      <c r="AQ37" s="574" t="e">
        <f>SUM(#REF!)</f>
        <v>#REF!</v>
      </c>
      <c r="AR37" s="574" t="e">
        <f>SUM(#REF!)</f>
        <v>#REF!</v>
      </c>
      <c r="AS37" s="190">
        <f>(AJ37-AI37)/AI37*100</f>
        <v>24.069547591053304</v>
      </c>
      <c r="AT37" s="574">
        <f>SUM(AT73:AT334)</f>
        <v>1199136968</v>
      </c>
      <c r="AU37" s="574">
        <f>SUM(AU73:AU334)</f>
        <v>628129833</v>
      </c>
      <c r="AV37" s="484">
        <f>(AU37-AT37)/AT37*100</f>
        <v>-47.618174590377571</v>
      </c>
      <c r="BE37" s="574" t="e">
        <f>SUM(#REF!)</f>
        <v>#REF!</v>
      </c>
      <c r="BF37" s="574">
        <f>SUM(BF73:BF334)</f>
        <v>1515609283</v>
      </c>
      <c r="BG37" s="574">
        <f>SUM(BG73:BG334)</f>
        <v>1088014854</v>
      </c>
      <c r="BH37" s="574">
        <f>SUM(BH73:BH334)</f>
        <v>1187699245</v>
      </c>
      <c r="BI37" s="574">
        <f>SUM(BI73:BI334)</f>
        <v>1344618156</v>
      </c>
      <c r="BJ37" s="574">
        <f>SUM(BJ73:BJ334)</f>
        <v>1261154245</v>
      </c>
      <c r="BK37" s="14">
        <f>(BJ37-BI37)/BI37*100</f>
        <v>-6.2072574751102794</v>
      </c>
      <c r="BL37" s="15">
        <f>LOGEST(BF37:BJ37)*100-100</f>
        <v>-1.5461724855750276</v>
      </c>
      <c r="BM37" s="574">
        <f>SUM(BM73:BM334)</f>
        <v>331652506</v>
      </c>
      <c r="BN37" s="574">
        <f>SUM(BN73:BN334)</f>
        <v>268750410</v>
      </c>
      <c r="BO37" s="568">
        <f>(BN37-BM37)/BM37*100</f>
        <v>-18.966265854176903</v>
      </c>
      <c r="BP37" s="574" t="e">
        <f>SUM(#REF!)</f>
        <v>#REF!</v>
      </c>
      <c r="BQ37" s="574" t="e">
        <f>SUM(#REF!)</f>
        <v>#REF!</v>
      </c>
      <c r="BR37" s="17" t="e">
        <f>(BQ37-BP37)/BP37*100</f>
        <v>#REF!</v>
      </c>
      <c r="BS37" s="574" t="e">
        <f>SUM(#REF!)</f>
        <v>#REF!</v>
      </c>
      <c r="BT37" s="574" t="e">
        <f>SUM(#REF!)</f>
        <v>#REF!</v>
      </c>
      <c r="BU37" s="17" t="e">
        <f>(BT37-BS37)/BS37*100</f>
        <v>#REF!</v>
      </c>
      <c r="BV37" s="574" t="e">
        <f>SUM(#REF!)</f>
        <v>#REF!</v>
      </c>
      <c r="BW37" s="574" t="e">
        <f>SUM(#REF!)</f>
        <v>#REF!</v>
      </c>
      <c r="BX37" s="188" t="e">
        <f>(BW37-BV37)/BV37*100</f>
        <v>#REF!</v>
      </c>
      <c r="BY37" s="574" t="e">
        <f>SUM(#REF!)</f>
        <v>#REF!</v>
      </c>
      <c r="BZ37" s="574" t="e">
        <f>SUM(#REF!)</f>
        <v>#REF!</v>
      </c>
      <c r="CA37" s="484" t="e">
        <f>(BZ37-BY37)/BY37*100</f>
        <v>#REF!</v>
      </c>
      <c r="CB37" s="574" t="e">
        <f>SUM(#REF!)</f>
        <v>#REF!</v>
      </c>
      <c r="CC37" s="574" t="e">
        <f>SUM(#REF!)</f>
        <v>#REF!</v>
      </c>
      <c r="CD37" s="64" t="e">
        <f>(CC37-CB37)/CB37*100</f>
        <v>#REF!</v>
      </c>
      <c r="CE37" s="574">
        <f>SUM(CE73:CE334)</f>
        <v>103076512</v>
      </c>
      <c r="CF37" s="574">
        <f>SUM(CF73:CF334)</f>
        <v>82404568</v>
      </c>
      <c r="CG37" s="574">
        <f>SUM(CG73:CG334)</f>
        <v>83269330</v>
      </c>
      <c r="CH37" s="574">
        <f>SUM(CH73:CH334)</f>
        <v>102666011</v>
      </c>
      <c r="CI37" s="574" t="e">
        <f>SUM(#REF!)</f>
        <v>#REF!</v>
      </c>
      <c r="CJ37" s="574" t="e">
        <f>SUM(#REF!)</f>
        <v>#REF!</v>
      </c>
      <c r="CK37" s="574" t="e">
        <f>SUM(#REF!)</f>
        <v>#REF!</v>
      </c>
      <c r="CL37" s="574" t="e">
        <f>SUM(#REF!)</f>
        <v>#REF!</v>
      </c>
      <c r="CM37" s="574" t="e">
        <f>SUM(#REF!)</f>
        <v>#REF!</v>
      </c>
      <c r="CN37" s="574" t="e">
        <f>SUM(#REF!)</f>
        <v>#REF!</v>
      </c>
      <c r="CO37" s="574" t="e">
        <f>SUM(#REF!)</f>
        <v>#REF!</v>
      </c>
      <c r="CP37" s="574" t="e">
        <f>SUM(#REF!)</f>
        <v>#REF!</v>
      </c>
      <c r="CQ37" s="190">
        <f>(CH37-CG37)/CG37*100</f>
        <v>23.29390785298741</v>
      </c>
      <c r="CR37" s="574">
        <f>SUM(CR73:CR334)</f>
        <v>460387629</v>
      </c>
      <c r="CS37" s="574">
        <f>SUM(CS73:CS334)</f>
        <v>371416421</v>
      </c>
      <c r="CT37" s="484">
        <f>(CS37-CR37)/CR37*100</f>
        <v>-19.325282087455918</v>
      </c>
    </row>
    <row r="38" spans="1:99" ht="16.5" hidden="1" customHeight="1" x14ac:dyDescent="0.25">
      <c r="G38" s="581">
        <v>5796432690</v>
      </c>
      <c r="H38" s="581">
        <v>5278945738</v>
      </c>
      <c r="I38" s="581">
        <v>5157243049</v>
      </c>
      <c r="J38" s="581">
        <v>6470576484</v>
      </c>
      <c r="K38" s="581">
        <v>9144179440</v>
      </c>
      <c r="L38" s="581">
        <v>8661634120</v>
      </c>
      <c r="M38" s="14">
        <f>(L38-K38)/K38*100</f>
        <v>-5.2770762337533483</v>
      </c>
      <c r="N38" s="15">
        <f>LOGEST(H38:L38)*100-100</f>
        <v>16.918501729355199</v>
      </c>
      <c r="O38" s="582">
        <v>2280033181</v>
      </c>
      <c r="P38" s="582">
        <v>1869139725</v>
      </c>
      <c r="Q38" s="484">
        <f>(P38-O38)/O38*100</f>
        <v>-18.021380540601879</v>
      </c>
      <c r="R38" s="582">
        <v>2197125293</v>
      </c>
      <c r="S38" s="582">
        <v>2085866810</v>
      </c>
      <c r="T38" s="583">
        <v>-5.0638205911364018</v>
      </c>
      <c r="U38" s="582">
        <v>2458661109</v>
      </c>
      <c r="V38" s="582">
        <v>2213554785</v>
      </c>
      <c r="W38" s="17">
        <f>(V38-U38)/U38*100</f>
        <v>-9.969097534539479</v>
      </c>
      <c r="X38" s="582">
        <v>2579209964</v>
      </c>
      <c r="Y38" s="582">
        <v>2082179344</v>
      </c>
      <c r="Z38" s="188">
        <f>(Y38-X38)/X38*100</f>
        <v>-19.270653686106805</v>
      </c>
      <c r="AA38" s="582">
        <v>4106308367</v>
      </c>
      <c r="AB38" s="582">
        <v>4365899991</v>
      </c>
      <c r="AC38" s="484">
        <f>(AB38-AA38)/AA38*100</f>
        <v>6.3217761745850876</v>
      </c>
      <c r="AD38" s="582">
        <v>5037871073</v>
      </c>
      <c r="AE38" s="582">
        <v>4295734129</v>
      </c>
      <c r="AF38" s="64">
        <f>(AE38-AD38)/AD38*100</f>
        <v>-14.731161898473619</v>
      </c>
      <c r="AG38" s="582">
        <v>738828872</v>
      </c>
      <c r="AH38" s="582">
        <v>589013946</v>
      </c>
      <c r="AI38" s="582">
        <v>541296907</v>
      </c>
      <c r="AJ38" s="582">
        <v>632490485</v>
      </c>
      <c r="AK38" s="582"/>
      <c r="AL38" s="582"/>
      <c r="AM38" s="582"/>
      <c r="AN38" s="582"/>
      <c r="AO38" s="582"/>
      <c r="AP38" s="582"/>
      <c r="AQ38" s="582"/>
      <c r="AR38" s="582"/>
      <c r="AS38" s="190">
        <f>(AJ38-AI38)/AI38*100</f>
        <v>16.847237961402207</v>
      </c>
      <c r="AT38" s="584">
        <v>3131535540</v>
      </c>
      <c r="AU38" s="584">
        <v>2501630210</v>
      </c>
      <c r="AV38" s="484">
        <f>(AU38-AT38)/AT38*100</f>
        <v>-20.114902799410668</v>
      </c>
      <c r="AW38" s="582"/>
      <c r="AX38" s="585"/>
      <c r="AY38" s="581"/>
      <c r="AZ38" s="586"/>
      <c r="BA38" s="587"/>
      <c r="BB38" s="581"/>
      <c r="BC38" s="581"/>
      <c r="BD38" s="581"/>
      <c r="BE38" s="588">
        <v>3835355963</v>
      </c>
      <c r="BF38" s="588">
        <v>4420525812</v>
      </c>
      <c r="BG38" s="588">
        <v>4258867364</v>
      </c>
      <c r="BH38" s="588">
        <v>4982363133</v>
      </c>
      <c r="BI38" s="588">
        <v>5405678892</v>
      </c>
      <c r="BJ38" s="588">
        <v>5286456221</v>
      </c>
      <c r="BK38" s="14">
        <f>(BJ38-BI38)/BI38*100</f>
        <v>-2.2055078257874441</v>
      </c>
      <c r="BL38" s="15">
        <f>LOGEST(BF38:BJ38)*100-100</f>
        <v>6.1435857173905362</v>
      </c>
      <c r="BM38" s="589">
        <v>1357255562</v>
      </c>
      <c r="BN38" s="589">
        <v>1309148093</v>
      </c>
      <c r="BO38" s="484">
        <f>(BN38-BM38)/BM38*100</f>
        <v>-3.54446652103681</v>
      </c>
      <c r="BP38" s="589">
        <v>1234259253</v>
      </c>
      <c r="BQ38" s="589">
        <v>1246512849</v>
      </c>
      <c r="BR38" s="590">
        <v>0.99278947840304343</v>
      </c>
      <c r="BS38" s="589">
        <v>1428132922</v>
      </c>
      <c r="BT38" s="589">
        <v>1330513513</v>
      </c>
      <c r="BU38" s="17">
        <f>(BT38-BS38)/BS38*100</f>
        <v>-6.8354568049093682</v>
      </c>
      <c r="BV38" s="589">
        <v>2458661109</v>
      </c>
      <c r="BW38" s="589">
        <v>2213554785</v>
      </c>
      <c r="BX38" s="188">
        <f>(BW38-BV38)/BV38*100</f>
        <v>-9.969097534539479</v>
      </c>
      <c r="BY38" s="589">
        <v>2408992939</v>
      </c>
      <c r="BZ38" s="589">
        <v>2603768411</v>
      </c>
      <c r="CA38" s="590">
        <v>8.0853483979431449</v>
      </c>
      <c r="CB38" s="589">
        <v>2996685953</v>
      </c>
      <c r="CC38" s="589">
        <v>2682687810</v>
      </c>
      <c r="CD38" s="64">
        <f>(CC38-CB38)/CB38*100</f>
        <v>-10.47817982680683</v>
      </c>
      <c r="CE38" s="589">
        <v>485823430</v>
      </c>
      <c r="CF38" s="589">
        <v>329618913</v>
      </c>
      <c r="CG38" s="589">
        <v>493705750</v>
      </c>
      <c r="CH38" s="589">
        <v>563822773</v>
      </c>
      <c r="CI38" s="589"/>
      <c r="CJ38" s="589"/>
      <c r="CK38" s="589"/>
      <c r="CL38" s="589"/>
      <c r="CM38" s="589"/>
      <c r="CN38" s="589"/>
      <c r="CO38" s="589"/>
      <c r="CP38" s="589"/>
      <c r="CQ38" s="190">
        <f>(CH38-CG38)/CG38*100</f>
        <v>14.202188854393533</v>
      </c>
      <c r="CR38" s="591">
        <v>1856514509</v>
      </c>
      <c r="CS38" s="591">
        <v>1872970866</v>
      </c>
      <c r="CT38" s="484">
        <f>(CS38-CR38)/CR38*100</f>
        <v>0.88641144037512076</v>
      </c>
    </row>
    <row r="39" spans="1:99" ht="13.5" hidden="1" x14ac:dyDescent="0.25">
      <c r="BS39" s="593"/>
      <c r="CQ39" s="20"/>
    </row>
    <row r="40" spans="1:99" hidden="1" x14ac:dyDescent="0.25"/>
    <row r="41" spans="1:99" hidden="1" x14ac:dyDescent="0.25"/>
    <row r="42" spans="1:99" ht="15" hidden="1" x14ac:dyDescent="0.25">
      <c r="D42" s="594" t="s">
        <v>107</v>
      </c>
      <c r="E42" s="595" t="s">
        <v>738</v>
      </c>
      <c r="H42" s="596">
        <f>SUM(H43:H334)</f>
        <v>5278945738</v>
      </c>
      <c r="I42" s="596">
        <f>SUM(I43:I334)</f>
        <v>5157243049</v>
      </c>
      <c r="J42" s="597">
        <f>SUM(J43:J334)</f>
        <v>6470576484</v>
      </c>
      <c r="K42" s="596">
        <f>SUM(K43:K334)</f>
        <v>9144179440</v>
      </c>
      <c r="L42" s="596">
        <f>SUM(L43:L334)</f>
        <v>8661634120</v>
      </c>
      <c r="M42" s="598">
        <f t="shared" ref="M42:M67" si="40">(L42-K42)/K42*100</f>
        <v>-5.2770762337533483</v>
      </c>
      <c r="N42" s="599">
        <f t="shared" ref="N42:N67" si="41">LOGEST(H42:L42)*100-100</f>
        <v>16.918501729355199</v>
      </c>
      <c r="O42" s="600">
        <f>SUM(O43:O334)</f>
        <v>2280033181</v>
      </c>
      <c r="P42" s="600">
        <f>SUM(P43:P334)</f>
        <v>1869139725</v>
      </c>
      <c r="Q42" s="601">
        <f t="shared" ref="Q42:Q67" si="42">(P42-O42)/O42*100</f>
        <v>-18.021380540601879</v>
      </c>
      <c r="R42" s="596">
        <f>SUM(R43:R334)</f>
        <v>1826275186</v>
      </c>
      <c r="S42" s="596">
        <f>SUM(S43:S334)</f>
        <v>632490485</v>
      </c>
      <c r="T42" s="602">
        <f t="shared" ref="T42:T67" si="43">(S42-R42)/R42*100</f>
        <v>-65.367186180451114</v>
      </c>
      <c r="U42" s="596">
        <f>SUM(U43:U334)</f>
        <v>2458661109</v>
      </c>
      <c r="V42" s="596">
        <f>SUM(V43:V334)</f>
        <v>2213554785</v>
      </c>
      <c r="W42" s="602">
        <f>(V42-U42)/U42*100</f>
        <v>-9.969097534539479</v>
      </c>
      <c r="X42" s="600">
        <f>SUM(X43:X334)</f>
        <v>-3433433936</v>
      </c>
      <c r="Y42" s="600">
        <f>SUM(Y43:Y334)</f>
        <v>0</v>
      </c>
      <c r="Z42" s="601">
        <f t="shared" ref="Z42:Z67" si="44">(Y42-X42)/X42*100</f>
        <v>-100</v>
      </c>
      <c r="AA42" s="600">
        <f>SUM(AA43:AA334)</f>
        <v>4106308367</v>
      </c>
      <c r="AB42" s="600">
        <f>SUM(AB43:AB334)</f>
        <v>4365899991</v>
      </c>
      <c r="AC42" s="603">
        <f t="shared" ref="AC42:AC67" si="45">(AB42-AA42)/AA42*100</f>
        <v>6.3217761745850876</v>
      </c>
      <c r="AD42" s="600">
        <f>SUM(AD43:AD334)</f>
        <v>-974772827</v>
      </c>
      <c r="AE42" s="600">
        <f>SUM(AE43:AE334)</f>
        <v>0</v>
      </c>
      <c r="AF42" s="601">
        <f t="shared" ref="AF42:AF67" si="46">(AE42-AD42)/AD42*100</f>
        <v>-100</v>
      </c>
      <c r="AG42" s="600">
        <f>SUM(AG43:AG334)</f>
        <v>738828872</v>
      </c>
      <c r="AH42" s="596">
        <f>SUM(AH43:AH334)</f>
        <v>589013946</v>
      </c>
      <c r="AI42" s="596">
        <f>SUM(AI43:AI334)</f>
        <v>541296907</v>
      </c>
      <c r="AJ42" s="596">
        <f>SUM(AJ43:AJ334)</f>
        <v>632490485</v>
      </c>
      <c r="AK42" s="604">
        <f>SUM(AK43:AK349)</f>
        <v>0</v>
      </c>
      <c r="AL42" s="600">
        <f>SUM(AL43:AL334)</f>
        <v>0</v>
      </c>
      <c r="AM42" s="600">
        <f>SUM(AM43:AM334)</f>
        <v>0</v>
      </c>
      <c r="AN42" s="605">
        <f>SUM(AN43:AN349)</f>
        <v>0</v>
      </c>
      <c r="AO42" s="605">
        <f>SUM(AO43:AO349)</f>
        <v>0</v>
      </c>
      <c r="AP42" s="604">
        <f>SUM(AP43:AP334)</f>
        <v>0</v>
      </c>
      <c r="AQ42" s="604">
        <f>SUM(AQ43:AQ349)</f>
        <v>0</v>
      </c>
      <c r="AR42" s="605">
        <f>SUM(AR43:AR349)</f>
        <v>0</v>
      </c>
      <c r="AS42" s="55">
        <f t="shared" ref="AS42:AS67" si="47">(AJ42-AI42)/AI42*100</f>
        <v>16.847237961402207</v>
      </c>
      <c r="AT42" s="600">
        <f>SUM(AT43:AT334)</f>
        <v>3131535540</v>
      </c>
      <c r="AU42" s="600">
        <f>SUM(AU43:AU334)</f>
        <v>2501630210</v>
      </c>
      <c r="AV42" s="601">
        <f t="shared" ref="AV42:AV67" si="48">(AU42-AT42)/AT42*100</f>
        <v>-20.114902799410668</v>
      </c>
      <c r="AZ42" s="606" t="s">
        <v>107</v>
      </c>
      <c r="BA42" s="607" t="s">
        <v>738</v>
      </c>
      <c r="BF42" s="596">
        <f>SUM(BF43:BF334)</f>
        <v>4420525812</v>
      </c>
      <c r="BG42" s="596">
        <f>SUM(BG43:BG334)</f>
        <v>4258867364</v>
      </c>
      <c r="BH42" s="596">
        <f>SUM(BH43:BH334)</f>
        <v>4982363133</v>
      </c>
      <c r="BI42" s="596">
        <f>SUM(BI43:BI334)</f>
        <v>5405678892</v>
      </c>
      <c r="BJ42" s="596">
        <f>SUM(BJ43:BJ334)</f>
        <v>5286456221</v>
      </c>
      <c r="BK42" s="598">
        <f t="shared" ref="BK42:BK67" si="49">(BJ42-BI42)/BI42*100</f>
        <v>-2.2055078257874441</v>
      </c>
      <c r="BL42" s="599">
        <f t="shared" ref="BL42:BL67" si="50">LOGEST(BF42:BJ42)*100-100</f>
        <v>6.1435857173905362</v>
      </c>
      <c r="BM42" s="608">
        <f>SUM(BM43:BM334)</f>
        <v>1357255562</v>
      </c>
      <c r="BN42" s="608">
        <f>SUM(BN43:BN334)</f>
        <v>1309148093</v>
      </c>
      <c r="BO42" s="601">
        <f t="shared" ref="BO42:BO67" si="51">(BN42-BM42)/BM42*100</f>
        <v>-3.54446652103681</v>
      </c>
      <c r="BP42" s="596">
        <f>SUM(BP43:BP334)</f>
        <v>1051737377</v>
      </c>
      <c r="BQ42" s="596">
        <f>SUM(BQ43:BQ334)</f>
        <v>563822773</v>
      </c>
      <c r="BR42" s="602">
        <f t="shared" ref="BR42:BR67" si="52">(BQ42-BP42)/BP42*100</f>
        <v>-46.391296408209712</v>
      </c>
      <c r="BS42" s="596">
        <f>SUM(BS43:BS334)</f>
        <v>1428132922</v>
      </c>
      <c r="BT42" s="596">
        <f>SUM(BT43:BT334)</f>
        <v>1330513513</v>
      </c>
      <c r="BU42" s="602">
        <f>(BT42-BS42)/BS42*100</f>
        <v>-6.8354568049093682</v>
      </c>
      <c r="BV42" s="596">
        <f>SUM(BV43:BV334)</f>
        <v>2458661109</v>
      </c>
      <c r="BW42" s="596">
        <f>SUM(BW43:BW334)</f>
        <v>2213554785</v>
      </c>
      <c r="BX42" s="602">
        <f>(BW42-BV42)/BV42*100</f>
        <v>-9.969097534539479</v>
      </c>
      <c r="BY42" s="608">
        <f>SUM(BY43:BY334)</f>
        <v>2408992939</v>
      </c>
      <c r="BZ42" s="608">
        <f>SUM(BZ43:BZ334)</f>
        <v>2603768411</v>
      </c>
      <c r="CA42" s="603">
        <f t="shared" ref="CA42:CA67" si="53">(BZ42-BY42)/BY42*100</f>
        <v>8.0853483979431449</v>
      </c>
      <c r="CB42" s="600">
        <f>SUM(CB43:CB334)</f>
        <v>-552478430</v>
      </c>
      <c r="CC42" s="600">
        <f>SUM(CC43:CC334)</f>
        <v>0</v>
      </c>
      <c r="CD42" s="601">
        <f t="shared" ref="CD42:CD67" si="54">(CC42-CB42)/CB42*100</f>
        <v>-100</v>
      </c>
      <c r="CE42" s="608">
        <f>SUM(CE43:CE334)</f>
        <v>485823430</v>
      </c>
      <c r="CF42" s="596">
        <f>SUM(CF43:CF334)</f>
        <v>329618913</v>
      </c>
      <c r="CG42" s="596">
        <f>SUM(CG43:CG334)</f>
        <v>493705750</v>
      </c>
      <c r="CH42" s="596">
        <f>SUM(CH43:CH334)</f>
        <v>563822773</v>
      </c>
      <c r="CI42" s="604">
        <f>SUM(CI43:CI349)</f>
        <v>0</v>
      </c>
      <c r="CJ42" s="600">
        <f>SUM(CJ43:CJ334)</f>
        <v>0</v>
      </c>
      <c r="CK42" s="600">
        <f>SUM(CK43:CK334)</f>
        <v>0</v>
      </c>
      <c r="CL42" s="605">
        <f>SUM(CL43:CL349)</f>
        <v>0</v>
      </c>
      <c r="CM42" s="605">
        <f>SUM(CM43:CM349)</f>
        <v>0</v>
      </c>
      <c r="CN42" s="604">
        <f>SUM(CN43:CN334)</f>
        <v>0</v>
      </c>
      <c r="CO42" s="604">
        <f>SUM(CO43:CO349)</f>
        <v>0</v>
      </c>
      <c r="CP42" s="605">
        <f>SUM(CP43:CP349)</f>
        <v>0</v>
      </c>
      <c r="CQ42" s="55">
        <f t="shared" ref="CQ42:CQ67" si="55">(CH42-CG42)/CG42*100</f>
        <v>14.202188854393533</v>
      </c>
      <c r="CR42" s="608">
        <f>SUM(CR43:CR334)</f>
        <v>1856514509</v>
      </c>
      <c r="CS42" s="608">
        <f>SUM(CS43:CS334)</f>
        <v>1872970866</v>
      </c>
      <c r="CT42" s="601">
        <f t="shared" ref="CT42:CT67" si="56">(CS42-CR42)/CR42*100</f>
        <v>0.88641144037512076</v>
      </c>
    </row>
    <row r="43" spans="1:99" ht="15" hidden="1" x14ac:dyDescent="0.25">
      <c r="A43" s="572">
        <v>1</v>
      </c>
      <c r="D43" s="478">
        <v>511111</v>
      </c>
      <c r="E43" s="479" t="s">
        <v>89</v>
      </c>
      <c r="H43" s="196">
        <v>759489900</v>
      </c>
      <c r="I43" s="196">
        <v>783349336</v>
      </c>
      <c r="J43" s="481">
        <v>880087141</v>
      </c>
      <c r="K43" s="482">
        <v>1052174523</v>
      </c>
      <c r="L43" s="482">
        <v>1091469470</v>
      </c>
      <c r="M43" s="14">
        <f t="shared" si="40"/>
        <v>3.7346415581286605</v>
      </c>
      <c r="N43" s="15">
        <f t="shared" si="41"/>
        <v>10.7416903155261</v>
      </c>
      <c r="O43" s="483">
        <v>265092339</v>
      </c>
      <c r="P43" s="483">
        <v>242351901</v>
      </c>
      <c r="Q43" s="357">
        <f t="shared" si="42"/>
        <v>-8.5783082550718301</v>
      </c>
      <c r="R43" s="62">
        <f t="shared" ref="R43:R67" si="57">AA43-O43</f>
        <v>230263883</v>
      </c>
      <c r="S43" s="62">
        <f t="shared" ref="S43:S67" si="58">SUM(AJ43:AL43)</f>
        <v>83296932</v>
      </c>
      <c r="T43" s="17">
        <f t="shared" si="43"/>
        <v>-63.825446303274582</v>
      </c>
      <c r="U43" s="62">
        <v>262360938</v>
      </c>
      <c r="V43" s="62">
        <v>268804948</v>
      </c>
      <c r="W43" s="17">
        <v>2.4561621288303215</v>
      </c>
      <c r="X43" s="62">
        <f t="shared" ref="X43:X67" si="59">AT43-U43-R43-O43</f>
        <v>-379344222</v>
      </c>
      <c r="Y43" s="62">
        <f t="shared" ref="Y43:Y67" si="60">SUM(AP43:AR43)</f>
        <v>0</v>
      </c>
      <c r="Z43" s="188">
        <f t="shared" si="44"/>
        <v>-100</v>
      </c>
      <c r="AA43" s="483">
        <v>495356222</v>
      </c>
      <c r="AB43" s="483">
        <v>533925384</v>
      </c>
      <c r="AC43" s="484">
        <f t="shared" si="45"/>
        <v>7.7861466732520421</v>
      </c>
      <c r="AD43" s="63">
        <f t="shared" ref="AD43:AD67" si="61">AT43-AA43</f>
        <v>-116983284</v>
      </c>
      <c r="AE43" s="63">
        <f t="shared" ref="AE43:AE67" si="62">SUM(AM43:AR43)</f>
        <v>0</v>
      </c>
      <c r="AF43" s="64">
        <f t="shared" si="46"/>
        <v>-100</v>
      </c>
      <c r="AG43" s="483">
        <v>130741792</v>
      </c>
      <c r="AH43" s="359">
        <v>36140283</v>
      </c>
      <c r="AI43" s="196">
        <v>75469826</v>
      </c>
      <c r="AJ43" s="60">
        <f t="shared" ref="AJ43:AJ67" si="63">AU43-AI43-AH43-AG43</f>
        <v>83296932</v>
      </c>
      <c r="AK43" s="63"/>
      <c r="AL43" s="63"/>
      <c r="AM43" s="63"/>
      <c r="AN43" s="66"/>
      <c r="AO43" s="63"/>
      <c r="AP43" s="63"/>
      <c r="AQ43" s="63"/>
      <c r="AR43" s="63"/>
      <c r="AS43" s="190">
        <f t="shared" si="47"/>
        <v>10.371172712124711</v>
      </c>
      <c r="AT43" s="483">
        <v>378372938</v>
      </c>
      <c r="AU43" s="483">
        <v>325648833</v>
      </c>
      <c r="AV43" s="357">
        <f t="shared" si="48"/>
        <v>-13.93442810119787</v>
      </c>
      <c r="AZ43" s="205">
        <v>511111</v>
      </c>
      <c r="BA43" s="488" t="s">
        <v>89</v>
      </c>
      <c r="BF43" s="196">
        <v>95574553</v>
      </c>
      <c r="BG43" s="196">
        <v>99566316</v>
      </c>
      <c r="BH43" s="481">
        <v>110092103</v>
      </c>
      <c r="BI43" s="490">
        <v>127147386</v>
      </c>
      <c r="BJ43" s="490">
        <v>138548880</v>
      </c>
      <c r="BK43" s="14">
        <f t="shared" si="49"/>
        <v>8.9671477791922509</v>
      </c>
      <c r="BL43" s="15">
        <f t="shared" si="50"/>
        <v>10.375236855655373</v>
      </c>
      <c r="BM43" s="491">
        <v>32718935</v>
      </c>
      <c r="BN43" s="491">
        <v>28416393</v>
      </c>
      <c r="BO43" s="357">
        <f t="shared" si="51"/>
        <v>-13.150006257844273</v>
      </c>
      <c r="BP43" s="62">
        <f t="shared" ref="BP43:BP67" si="64">BY43-BM43</f>
        <v>24801326</v>
      </c>
      <c r="BQ43" s="62">
        <f t="shared" ref="BQ43:BQ67" si="65">SUM(CH43:CJ43)</f>
        <v>9921680</v>
      </c>
      <c r="BR43" s="17">
        <f t="shared" si="52"/>
        <v>-59.995364763964631</v>
      </c>
      <c r="BS43" s="62">
        <v>34541980</v>
      </c>
      <c r="BT43" s="62">
        <v>36821845</v>
      </c>
      <c r="BU43" s="17">
        <v>6.6002730590429382</v>
      </c>
      <c r="BV43" s="62">
        <v>262360938</v>
      </c>
      <c r="BW43" s="62">
        <v>268804948</v>
      </c>
      <c r="BX43" s="17">
        <v>2.4561621288303215</v>
      </c>
      <c r="BY43" s="491">
        <v>57520261</v>
      </c>
      <c r="BZ43" s="491">
        <v>66505843</v>
      </c>
      <c r="CA43" s="484">
        <f t="shared" si="53"/>
        <v>15.62159462384915</v>
      </c>
      <c r="CB43" s="63">
        <f t="shared" ref="CB43:CB67" si="66">CR43-BY43</f>
        <v>-11075677</v>
      </c>
      <c r="CC43" s="63">
        <f t="shared" ref="CC43:CC67" si="67">SUM(CK43:CP43)</f>
        <v>0</v>
      </c>
      <c r="CD43" s="64">
        <f t="shared" si="54"/>
        <v>-100</v>
      </c>
      <c r="CE43" s="491">
        <v>15460922</v>
      </c>
      <c r="CF43" s="359">
        <v>4220840</v>
      </c>
      <c r="CG43" s="196">
        <v>8734631</v>
      </c>
      <c r="CH43" s="60">
        <f t="shared" ref="CH43:CH67" si="68">CS43-CG43-CF43-CE43</f>
        <v>9921680</v>
      </c>
      <c r="CI43" s="63"/>
      <c r="CJ43" s="63"/>
      <c r="CK43" s="63"/>
      <c r="CL43" s="66"/>
      <c r="CM43" s="63"/>
      <c r="CN43" s="63"/>
      <c r="CO43" s="63"/>
      <c r="CP43" s="63"/>
      <c r="CQ43" s="190">
        <f t="shared" si="55"/>
        <v>13.590144792607726</v>
      </c>
      <c r="CR43" s="491">
        <v>46444584</v>
      </c>
      <c r="CS43" s="491">
        <v>38338073</v>
      </c>
      <c r="CT43" s="357">
        <f t="shared" si="56"/>
        <v>-17.4541578410951</v>
      </c>
    </row>
    <row r="44" spans="1:99" ht="15" hidden="1" x14ac:dyDescent="0.25">
      <c r="A44" s="572">
        <v>2</v>
      </c>
      <c r="D44" s="478" t="s">
        <v>729</v>
      </c>
      <c r="E44" s="479" t="s">
        <v>77</v>
      </c>
      <c r="H44" s="196">
        <v>463918923</v>
      </c>
      <c r="I44" s="196">
        <v>470212718</v>
      </c>
      <c r="J44" s="481">
        <v>587871142</v>
      </c>
      <c r="K44" s="482">
        <v>905105092</v>
      </c>
      <c r="L44" s="482">
        <v>805333263</v>
      </c>
      <c r="M44" s="14">
        <f t="shared" si="40"/>
        <v>-11.023231432665501</v>
      </c>
      <c r="N44" s="15">
        <f t="shared" si="41"/>
        <v>19.219466383066901</v>
      </c>
      <c r="O44" s="483">
        <v>202430339</v>
      </c>
      <c r="P44" s="483">
        <v>189438875</v>
      </c>
      <c r="Q44" s="357">
        <f t="shared" si="42"/>
        <v>-6.4177455139271391</v>
      </c>
      <c r="R44" s="62">
        <f t="shared" si="57"/>
        <v>178617686</v>
      </c>
      <c r="S44" s="62">
        <f t="shared" si="58"/>
        <v>68158064</v>
      </c>
      <c r="T44" s="17">
        <f t="shared" si="43"/>
        <v>-61.841368832871346</v>
      </c>
      <c r="U44" s="62">
        <v>245204274</v>
      </c>
      <c r="V44" s="62">
        <v>224305937</v>
      </c>
      <c r="W44" s="17">
        <v>-8.5228273794281417</v>
      </c>
      <c r="X44" s="62">
        <f t="shared" si="59"/>
        <v>-355898908</v>
      </c>
      <c r="Y44" s="62">
        <f t="shared" si="60"/>
        <v>0</v>
      </c>
      <c r="Z44" s="188">
        <f t="shared" si="44"/>
        <v>-100</v>
      </c>
      <c r="AA44" s="483">
        <v>381048025</v>
      </c>
      <c r="AB44" s="483">
        <v>373648905</v>
      </c>
      <c r="AC44" s="484">
        <f t="shared" si="45"/>
        <v>-1.9417814854177502</v>
      </c>
      <c r="AD44" s="63">
        <f t="shared" si="61"/>
        <v>-110694634</v>
      </c>
      <c r="AE44" s="63">
        <f t="shared" si="62"/>
        <v>0</v>
      </c>
      <c r="AF44" s="64">
        <f t="shared" si="46"/>
        <v>-100</v>
      </c>
      <c r="AG44" s="483">
        <v>77214808</v>
      </c>
      <c r="AH44" s="320">
        <v>57730397</v>
      </c>
      <c r="AI44" s="196">
        <v>54493670</v>
      </c>
      <c r="AJ44" s="60">
        <f t="shared" si="63"/>
        <v>68158064</v>
      </c>
      <c r="AK44" s="63"/>
      <c r="AL44" s="63"/>
      <c r="AM44" s="63"/>
      <c r="AN44" s="66"/>
      <c r="AO44" s="63"/>
      <c r="AP44" s="63"/>
      <c r="AQ44" s="63"/>
      <c r="AR44" s="63"/>
      <c r="AS44" s="190">
        <f t="shared" si="47"/>
        <v>25.075194972186676</v>
      </c>
      <c r="AT44" s="483">
        <v>270353391</v>
      </c>
      <c r="AU44" s="483">
        <v>257596939</v>
      </c>
      <c r="AV44" s="357">
        <f t="shared" si="48"/>
        <v>-4.7184361005481161</v>
      </c>
      <c r="AZ44" s="205" t="s">
        <v>729</v>
      </c>
      <c r="BA44" s="488" t="s">
        <v>77</v>
      </c>
      <c r="BF44" s="196">
        <v>92349326</v>
      </c>
      <c r="BG44" s="196">
        <v>124429377</v>
      </c>
      <c r="BH44" s="481">
        <v>97086109</v>
      </c>
      <c r="BI44" s="490">
        <v>90273306</v>
      </c>
      <c r="BJ44" s="490">
        <v>88976990</v>
      </c>
      <c r="BK44" s="14">
        <f t="shared" si="49"/>
        <v>-1.4359903912237355</v>
      </c>
      <c r="BL44" s="15">
        <f t="shared" si="50"/>
        <v>-3.8758664750555738</v>
      </c>
      <c r="BM44" s="491">
        <v>22881813</v>
      </c>
      <c r="BN44" s="491">
        <v>19814284</v>
      </c>
      <c r="BO44" s="357">
        <f t="shared" si="51"/>
        <v>-13.405970060152139</v>
      </c>
      <c r="BP44" s="62">
        <f t="shared" si="64"/>
        <v>15121922</v>
      </c>
      <c r="BQ44" s="62">
        <f t="shared" si="65"/>
        <v>7133705</v>
      </c>
      <c r="BR44" s="17">
        <f t="shared" si="52"/>
        <v>-52.825408040062626</v>
      </c>
      <c r="BS44" s="62">
        <v>25151113</v>
      </c>
      <c r="BT44" s="62">
        <v>23611919</v>
      </c>
      <c r="BU44" s="17">
        <v>-6.119784838150105</v>
      </c>
      <c r="BV44" s="62">
        <v>245204274</v>
      </c>
      <c r="BW44" s="62">
        <v>224305937</v>
      </c>
      <c r="BX44" s="17">
        <v>-8.5228273794281417</v>
      </c>
      <c r="BY44" s="491">
        <v>38003735</v>
      </c>
      <c r="BZ44" s="491">
        <v>43184278</v>
      </c>
      <c r="CA44" s="484">
        <f t="shared" si="53"/>
        <v>13.631668045259234</v>
      </c>
      <c r="CB44" s="63">
        <f t="shared" si="66"/>
        <v>-6711403</v>
      </c>
      <c r="CC44" s="63">
        <f t="shared" si="67"/>
        <v>0</v>
      </c>
      <c r="CD44" s="64">
        <f t="shared" si="54"/>
        <v>-100</v>
      </c>
      <c r="CE44" s="491">
        <v>11566788</v>
      </c>
      <c r="CF44" s="320">
        <v>4142084</v>
      </c>
      <c r="CG44" s="196">
        <v>4105412</v>
      </c>
      <c r="CH44" s="60">
        <f t="shared" si="68"/>
        <v>7133705</v>
      </c>
      <c r="CI44" s="63"/>
      <c r="CJ44" s="63"/>
      <c r="CK44" s="63"/>
      <c r="CL44" s="66"/>
      <c r="CM44" s="63"/>
      <c r="CN44" s="63"/>
      <c r="CO44" s="63"/>
      <c r="CP44" s="63"/>
      <c r="CQ44" s="190">
        <f t="shared" si="55"/>
        <v>73.763437141022621</v>
      </c>
      <c r="CR44" s="491">
        <v>31292332</v>
      </c>
      <c r="CS44" s="491">
        <v>26947989</v>
      </c>
      <c r="CT44" s="357">
        <f t="shared" si="56"/>
        <v>-13.883091231423725</v>
      </c>
    </row>
    <row r="45" spans="1:99" ht="15" hidden="1" x14ac:dyDescent="0.25">
      <c r="A45" s="572">
        <v>3</v>
      </c>
      <c r="D45" s="478">
        <v>8406</v>
      </c>
      <c r="E45" s="479" t="s">
        <v>443</v>
      </c>
      <c r="H45" s="196">
        <v>20500650</v>
      </c>
      <c r="I45" s="196">
        <v>3808223</v>
      </c>
      <c r="J45" s="481">
        <v>4932760</v>
      </c>
      <c r="K45" s="482">
        <v>96593570</v>
      </c>
      <c r="L45" s="482">
        <v>201917346</v>
      </c>
      <c r="M45" s="14">
        <f t="shared" si="40"/>
        <v>109.03808193443932</v>
      </c>
      <c r="N45" s="15">
        <f t="shared" si="41"/>
        <v>118.32515853843427</v>
      </c>
      <c r="O45" s="483">
        <v>35466825</v>
      </c>
      <c r="P45" s="483">
        <v>183449913</v>
      </c>
      <c r="Q45" s="357">
        <f t="shared" si="42"/>
        <v>417.24368617715288</v>
      </c>
      <c r="R45" s="62">
        <f t="shared" si="57"/>
        <v>-28860795</v>
      </c>
      <c r="S45" s="62">
        <f t="shared" si="58"/>
        <v>2517500</v>
      </c>
      <c r="T45" s="17">
        <f t="shared" si="43"/>
        <v>-108.72290593519686</v>
      </c>
      <c r="U45" s="62">
        <v>36963913</v>
      </c>
      <c r="V45" s="62">
        <v>34566898</v>
      </c>
      <c r="W45" s="17">
        <v>-6.4847436471349775</v>
      </c>
      <c r="X45" s="62">
        <f t="shared" si="59"/>
        <v>-2021569</v>
      </c>
      <c r="Y45" s="62">
        <f t="shared" si="60"/>
        <v>0</v>
      </c>
      <c r="Z45" s="188">
        <f t="shared" si="44"/>
        <v>-100</v>
      </c>
      <c r="AA45" s="483">
        <v>6606030</v>
      </c>
      <c r="AB45" s="483">
        <v>84318599</v>
      </c>
      <c r="AC45" s="484">
        <f t="shared" si="45"/>
        <v>1176.3883754690789</v>
      </c>
      <c r="AD45" s="63">
        <f t="shared" si="61"/>
        <v>34942344</v>
      </c>
      <c r="AE45" s="63">
        <f t="shared" si="62"/>
        <v>0</v>
      </c>
      <c r="AF45" s="64">
        <f t="shared" si="46"/>
        <v>-100</v>
      </c>
      <c r="AG45" s="483">
        <v>21373140</v>
      </c>
      <c r="AH45" s="320">
        <v>158240581</v>
      </c>
      <c r="AI45" s="196">
        <v>3836192</v>
      </c>
      <c r="AJ45" s="60">
        <f t="shared" si="63"/>
        <v>2517500</v>
      </c>
      <c r="AK45" s="63"/>
      <c r="AL45" s="63"/>
      <c r="AM45" s="63"/>
      <c r="AN45" s="66"/>
      <c r="AO45" s="63"/>
      <c r="AP45" s="63"/>
      <c r="AQ45" s="63"/>
      <c r="AR45" s="63"/>
      <c r="AS45" s="190">
        <f t="shared" si="47"/>
        <v>-34.375026067516956</v>
      </c>
      <c r="AT45" s="483">
        <v>41548374</v>
      </c>
      <c r="AU45" s="483">
        <v>185967413</v>
      </c>
      <c r="AV45" s="357">
        <f t="shared" si="48"/>
        <v>347.59251709826236</v>
      </c>
      <c r="AZ45" s="205">
        <v>8406</v>
      </c>
      <c r="BA45" s="204" t="s">
        <v>443</v>
      </c>
      <c r="BF45" s="196">
        <v>990883</v>
      </c>
      <c r="BG45" s="196">
        <v>181107</v>
      </c>
      <c r="BH45" s="481">
        <v>196601</v>
      </c>
      <c r="BI45" s="490">
        <v>5763089</v>
      </c>
      <c r="BJ45" s="490">
        <v>8844021</v>
      </c>
      <c r="BK45" s="14">
        <f t="shared" si="49"/>
        <v>53.45973313964091</v>
      </c>
      <c r="BL45" s="15">
        <f t="shared" si="50"/>
        <v>118.97648817162207</v>
      </c>
      <c r="BM45" s="491">
        <v>2263186</v>
      </c>
      <c r="BN45" s="491">
        <v>2106248</v>
      </c>
      <c r="BO45" s="357">
        <f t="shared" si="51"/>
        <v>-6.9343836520727855</v>
      </c>
      <c r="BP45" s="62">
        <f t="shared" si="64"/>
        <v>-1907062</v>
      </c>
      <c r="BQ45" s="62">
        <f t="shared" si="65"/>
        <v>7422</v>
      </c>
      <c r="BR45" s="17">
        <f t="shared" si="52"/>
        <v>-100.38918503960544</v>
      </c>
      <c r="BS45" s="62">
        <v>2293851</v>
      </c>
      <c r="BT45" s="62">
        <v>2200127</v>
      </c>
      <c r="BU45" s="17">
        <v>-4.0858800331843703</v>
      </c>
      <c r="BV45" s="62">
        <v>36963913</v>
      </c>
      <c r="BW45" s="62">
        <v>34566898</v>
      </c>
      <c r="BX45" s="17">
        <v>-6.4847436471349775</v>
      </c>
      <c r="BY45" s="491">
        <v>356124</v>
      </c>
      <c r="BZ45" s="491">
        <v>4198432</v>
      </c>
      <c r="CA45" s="484">
        <f t="shared" si="53"/>
        <v>1078.9241949433342</v>
      </c>
      <c r="CB45" s="63">
        <f t="shared" si="66"/>
        <v>2166454</v>
      </c>
      <c r="CC45" s="63">
        <f t="shared" si="67"/>
        <v>0</v>
      </c>
      <c r="CD45" s="64">
        <f t="shared" si="54"/>
        <v>-100</v>
      </c>
      <c r="CE45" s="491">
        <v>870436</v>
      </c>
      <c r="CF45" s="320">
        <v>1198305</v>
      </c>
      <c r="CG45" s="196">
        <v>37507</v>
      </c>
      <c r="CH45" s="60">
        <f t="shared" si="68"/>
        <v>7422</v>
      </c>
      <c r="CI45" s="63"/>
      <c r="CJ45" s="63"/>
      <c r="CK45" s="63"/>
      <c r="CL45" s="66"/>
      <c r="CM45" s="63"/>
      <c r="CN45" s="63"/>
      <c r="CO45" s="63"/>
      <c r="CP45" s="63"/>
      <c r="CQ45" s="190">
        <f t="shared" si="55"/>
        <v>-80.211693817154128</v>
      </c>
      <c r="CR45" s="491">
        <v>2522578</v>
      </c>
      <c r="CS45" s="491">
        <v>2113670</v>
      </c>
      <c r="CT45" s="357">
        <f t="shared" si="56"/>
        <v>-16.209924926008235</v>
      </c>
    </row>
    <row r="46" spans="1:99" ht="15" hidden="1" x14ac:dyDescent="0.25">
      <c r="A46" s="572">
        <v>4</v>
      </c>
      <c r="D46" s="478">
        <v>39</v>
      </c>
      <c r="E46" s="479" t="s">
        <v>91</v>
      </c>
      <c r="H46" s="196">
        <v>356853593</v>
      </c>
      <c r="I46" s="196">
        <v>391029775</v>
      </c>
      <c r="J46" s="481">
        <v>471314629</v>
      </c>
      <c r="K46" s="482">
        <v>666218035</v>
      </c>
      <c r="L46" s="482">
        <v>556678999</v>
      </c>
      <c r="M46" s="14">
        <f t="shared" si="40"/>
        <v>-16.441919948924831</v>
      </c>
      <c r="N46" s="15">
        <f t="shared" si="41"/>
        <v>15.28255906645613</v>
      </c>
      <c r="O46" s="483">
        <v>137932642</v>
      </c>
      <c r="P46" s="483">
        <v>122951622</v>
      </c>
      <c r="Q46" s="357">
        <f t="shared" si="42"/>
        <v>-10.861112919159483</v>
      </c>
      <c r="R46" s="62">
        <f t="shared" si="57"/>
        <v>150902131</v>
      </c>
      <c r="S46" s="62">
        <f t="shared" si="58"/>
        <v>40581939</v>
      </c>
      <c r="T46" s="17">
        <f t="shared" si="43"/>
        <v>-73.107113378007895</v>
      </c>
      <c r="U46" s="62">
        <v>184674917</v>
      </c>
      <c r="V46" s="62">
        <v>144383610</v>
      </c>
      <c r="W46" s="17">
        <v>-21.817422557715297</v>
      </c>
      <c r="X46" s="62">
        <f t="shared" si="59"/>
        <v>-287310702</v>
      </c>
      <c r="Y46" s="62">
        <f t="shared" si="60"/>
        <v>0</v>
      </c>
      <c r="Z46" s="188">
        <f t="shared" si="44"/>
        <v>-100</v>
      </c>
      <c r="AA46" s="483">
        <v>288834773</v>
      </c>
      <c r="AB46" s="483">
        <v>263425928</v>
      </c>
      <c r="AC46" s="484">
        <f t="shared" si="45"/>
        <v>-8.7970173175790016</v>
      </c>
      <c r="AD46" s="63">
        <f t="shared" si="61"/>
        <v>-102635785</v>
      </c>
      <c r="AE46" s="63">
        <f t="shared" si="62"/>
        <v>0</v>
      </c>
      <c r="AF46" s="64">
        <f t="shared" si="46"/>
        <v>-100</v>
      </c>
      <c r="AG46" s="483">
        <v>46571905</v>
      </c>
      <c r="AH46" s="320">
        <v>33008343</v>
      </c>
      <c r="AI46" s="196">
        <v>43371374</v>
      </c>
      <c r="AJ46" s="60">
        <f t="shared" si="63"/>
        <v>40581939</v>
      </c>
      <c r="AK46" s="63"/>
      <c r="AL46" s="63"/>
      <c r="AM46" s="63"/>
      <c r="AN46" s="66"/>
      <c r="AO46" s="63"/>
      <c r="AP46" s="63"/>
      <c r="AQ46" s="63"/>
      <c r="AR46" s="63"/>
      <c r="AS46" s="190">
        <f t="shared" si="47"/>
        <v>-6.4315117155384556</v>
      </c>
      <c r="AT46" s="483">
        <v>186198988</v>
      </c>
      <c r="AU46" s="483">
        <v>163533561</v>
      </c>
      <c r="AV46" s="357">
        <f t="shared" si="48"/>
        <v>-12.172690755977685</v>
      </c>
      <c r="AZ46" s="205">
        <v>39</v>
      </c>
      <c r="BA46" s="204" t="s">
        <v>91</v>
      </c>
      <c r="BF46" s="196">
        <v>291494659</v>
      </c>
      <c r="BG46" s="196">
        <v>326062971</v>
      </c>
      <c r="BH46" s="481">
        <v>322501701</v>
      </c>
      <c r="BI46" s="490">
        <v>349225907</v>
      </c>
      <c r="BJ46" s="490">
        <v>395242573</v>
      </c>
      <c r="BK46" s="14">
        <f t="shared" si="49"/>
        <v>13.176761825977589</v>
      </c>
      <c r="BL46" s="15">
        <f t="shared" si="50"/>
        <v>7.0106791864348565</v>
      </c>
      <c r="BM46" s="491">
        <v>87769910</v>
      </c>
      <c r="BN46" s="491">
        <v>95546051</v>
      </c>
      <c r="BO46" s="357">
        <f t="shared" si="51"/>
        <v>8.859688929839395</v>
      </c>
      <c r="BP46" s="62">
        <f t="shared" si="64"/>
        <v>49397976</v>
      </c>
      <c r="BQ46" s="62">
        <f t="shared" si="65"/>
        <v>31838121</v>
      </c>
      <c r="BR46" s="17">
        <f t="shared" si="52"/>
        <v>-35.547721631347812</v>
      </c>
      <c r="BS46" s="62">
        <v>93970196</v>
      </c>
      <c r="BT46" s="62">
        <v>108207883</v>
      </c>
      <c r="BU46" s="17">
        <v>15.151279454604946</v>
      </c>
      <c r="BV46" s="62">
        <v>184674917</v>
      </c>
      <c r="BW46" s="62">
        <v>144383610</v>
      </c>
      <c r="BX46" s="17">
        <v>-21.817422557715297</v>
      </c>
      <c r="BY46" s="491">
        <v>137167886</v>
      </c>
      <c r="BZ46" s="491">
        <v>173363962</v>
      </c>
      <c r="CA46" s="484">
        <f t="shared" si="53"/>
        <v>26.388156189853362</v>
      </c>
      <c r="CB46" s="63">
        <f t="shared" si="66"/>
        <v>-16345151</v>
      </c>
      <c r="CC46" s="63">
        <f t="shared" si="67"/>
        <v>0</v>
      </c>
      <c r="CD46" s="64">
        <f t="shared" si="54"/>
        <v>-100</v>
      </c>
      <c r="CE46" s="491">
        <v>33570782</v>
      </c>
      <c r="CF46" s="320">
        <v>27904488</v>
      </c>
      <c r="CG46" s="196">
        <v>34070781</v>
      </c>
      <c r="CH46" s="60">
        <f t="shared" si="68"/>
        <v>31838121</v>
      </c>
      <c r="CI46" s="63"/>
      <c r="CJ46" s="63"/>
      <c r="CK46" s="63"/>
      <c r="CL46" s="66"/>
      <c r="CM46" s="63"/>
      <c r="CN46" s="63"/>
      <c r="CO46" s="63"/>
      <c r="CP46" s="63"/>
      <c r="CQ46" s="190">
        <f t="shared" si="55"/>
        <v>-6.5530050514545</v>
      </c>
      <c r="CR46" s="491">
        <v>120822735</v>
      </c>
      <c r="CS46" s="491">
        <v>127384172</v>
      </c>
      <c r="CT46" s="357">
        <f t="shared" si="56"/>
        <v>5.4306310811454486</v>
      </c>
    </row>
    <row r="47" spans="1:99" ht="27" hidden="1" x14ac:dyDescent="0.25">
      <c r="A47" s="572">
        <v>5</v>
      </c>
      <c r="D47" s="478" t="s">
        <v>224</v>
      </c>
      <c r="E47" s="479" t="s">
        <v>225</v>
      </c>
      <c r="H47" s="196">
        <v>323664394</v>
      </c>
      <c r="I47" s="196">
        <v>322274027</v>
      </c>
      <c r="J47" s="481">
        <v>475222118</v>
      </c>
      <c r="K47" s="482">
        <v>458170424</v>
      </c>
      <c r="L47" s="482">
        <v>357955513</v>
      </c>
      <c r="M47" s="14">
        <f t="shared" si="40"/>
        <v>-21.872845943456184</v>
      </c>
      <c r="N47" s="15">
        <f t="shared" si="41"/>
        <v>5.6883214542348384</v>
      </c>
      <c r="O47" s="483">
        <v>92175169</v>
      </c>
      <c r="P47" s="483">
        <v>81008954</v>
      </c>
      <c r="Q47" s="357">
        <f t="shared" si="42"/>
        <v>-12.114124792111854</v>
      </c>
      <c r="R47" s="62">
        <f t="shared" si="57"/>
        <v>144984571</v>
      </c>
      <c r="S47" s="62">
        <f t="shared" si="58"/>
        <v>35331896</v>
      </c>
      <c r="T47" s="17">
        <f t="shared" si="43"/>
        <v>-75.630582098284108</v>
      </c>
      <c r="U47" s="62">
        <v>128568951</v>
      </c>
      <c r="V47" s="62">
        <v>102645056</v>
      </c>
      <c r="W47" s="17">
        <v>-20.163417993509182</v>
      </c>
      <c r="X47" s="62">
        <f t="shared" si="59"/>
        <v>-231107112</v>
      </c>
      <c r="Y47" s="62">
        <f t="shared" si="60"/>
        <v>0</v>
      </c>
      <c r="Z47" s="188">
        <f t="shared" si="44"/>
        <v>-100</v>
      </c>
      <c r="AA47" s="483">
        <v>237159740</v>
      </c>
      <c r="AB47" s="483">
        <v>180771112</v>
      </c>
      <c r="AC47" s="484">
        <f t="shared" si="45"/>
        <v>-23.776644383233005</v>
      </c>
      <c r="AD47" s="63">
        <f t="shared" si="61"/>
        <v>-102538161</v>
      </c>
      <c r="AE47" s="63">
        <f t="shared" si="62"/>
        <v>0</v>
      </c>
      <c r="AF47" s="64">
        <f t="shared" si="46"/>
        <v>-100</v>
      </c>
      <c r="AG47" s="483">
        <v>23772405</v>
      </c>
      <c r="AH47" s="320">
        <v>31866760</v>
      </c>
      <c r="AI47" s="196">
        <v>25369789</v>
      </c>
      <c r="AJ47" s="60">
        <f t="shared" si="63"/>
        <v>35331896</v>
      </c>
      <c r="AK47" s="63"/>
      <c r="AL47" s="63"/>
      <c r="AM47" s="63"/>
      <c r="AN47" s="66"/>
      <c r="AO47" s="63"/>
      <c r="AP47" s="63"/>
      <c r="AQ47" s="63"/>
      <c r="AR47" s="63"/>
      <c r="AS47" s="190">
        <f t="shared" si="47"/>
        <v>39.267598954015739</v>
      </c>
      <c r="AT47" s="483">
        <v>134621579</v>
      </c>
      <c r="AU47" s="483">
        <v>116340850</v>
      </c>
      <c r="AV47" s="357">
        <f t="shared" si="48"/>
        <v>-13.57934525489409</v>
      </c>
      <c r="AZ47" s="205" t="s">
        <v>224</v>
      </c>
      <c r="BA47" s="488" t="s">
        <v>225</v>
      </c>
      <c r="BF47" s="196">
        <v>192735767</v>
      </c>
      <c r="BG47" s="196">
        <v>200594156</v>
      </c>
      <c r="BH47" s="481">
        <v>260906723</v>
      </c>
      <c r="BI47" s="490">
        <v>240753393</v>
      </c>
      <c r="BJ47" s="490">
        <v>199686148</v>
      </c>
      <c r="BK47" s="14">
        <f t="shared" si="49"/>
        <v>-17.057805287088932</v>
      </c>
      <c r="BL47" s="15">
        <f t="shared" si="50"/>
        <v>2.5657921546999916</v>
      </c>
      <c r="BM47" s="491">
        <v>47950147</v>
      </c>
      <c r="BN47" s="491">
        <v>49252168</v>
      </c>
      <c r="BO47" s="357">
        <f t="shared" si="51"/>
        <v>2.7153639383003352</v>
      </c>
      <c r="BP47" s="62">
        <f t="shared" si="64"/>
        <v>79960035</v>
      </c>
      <c r="BQ47" s="62">
        <f t="shared" si="65"/>
        <v>20480563</v>
      </c>
      <c r="BR47" s="17">
        <f t="shared" si="52"/>
        <v>-74.386500706259071</v>
      </c>
      <c r="BS47" s="62">
        <v>66096187</v>
      </c>
      <c r="BT47" s="62">
        <v>57879640</v>
      </c>
      <c r="BU47" s="17">
        <v>-12.431196674022967</v>
      </c>
      <c r="BV47" s="62">
        <v>128568951</v>
      </c>
      <c r="BW47" s="62">
        <v>102645056</v>
      </c>
      <c r="BX47" s="17">
        <v>-20.163417993509182</v>
      </c>
      <c r="BY47" s="491">
        <v>127910182</v>
      </c>
      <c r="BZ47" s="491">
        <v>95839938</v>
      </c>
      <c r="CA47" s="484">
        <f t="shared" si="53"/>
        <v>-25.072471556642771</v>
      </c>
      <c r="CB47" s="63">
        <f t="shared" si="66"/>
        <v>-56992035</v>
      </c>
      <c r="CC47" s="63">
        <f t="shared" si="67"/>
        <v>0</v>
      </c>
      <c r="CD47" s="64">
        <f t="shared" si="54"/>
        <v>-100</v>
      </c>
      <c r="CE47" s="491">
        <v>14729398</v>
      </c>
      <c r="CF47" s="320">
        <v>19050548</v>
      </c>
      <c r="CG47" s="196">
        <v>15472222</v>
      </c>
      <c r="CH47" s="60">
        <f t="shared" si="68"/>
        <v>20480563</v>
      </c>
      <c r="CI47" s="63"/>
      <c r="CJ47" s="63"/>
      <c r="CK47" s="63"/>
      <c r="CL47" s="66"/>
      <c r="CM47" s="63"/>
      <c r="CN47" s="63"/>
      <c r="CO47" s="63"/>
      <c r="CP47" s="63"/>
      <c r="CQ47" s="190">
        <f t="shared" si="55"/>
        <v>32.369888436192298</v>
      </c>
      <c r="CR47" s="491">
        <v>70918147</v>
      </c>
      <c r="CS47" s="491">
        <v>69732731</v>
      </c>
      <c r="CT47" s="357">
        <f t="shared" si="56"/>
        <v>-1.6715270352452949</v>
      </c>
    </row>
    <row r="48" spans="1:99" ht="15" hidden="1" x14ac:dyDescent="0.25">
      <c r="A48" s="572">
        <v>6</v>
      </c>
      <c r="D48" s="478" t="s">
        <v>479</v>
      </c>
      <c r="E48" s="479" t="s">
        <v>480</v>
      </c>
      <c r="H48" s="196">
        <v>172129163</v>
      </c>
      <c r="I48" s="196">
        <v>165188877</v>
      </c>
      <c r="J48" s="481">
        <v>221953084</v>
      </c>
      <c r="K48" s="482">
        <v>216010159</v>
      </c>
      <c r="L48" s="482">
        <v>277598989</v>
      </c>
      <c r="M48" s="14">
        <f t="shared" si="40"/>
        <v>28.512006233929029</v>
      </c>
      <c r="N48" s="15">
        <f t="shared" si="41"/>
        <v>13.021748620458709</v>
      </c>
      <c r="O48" s="483">
        <v>85004611</v>
      </c>
      <c r="P48" s="483">
        <v>73957296</v>
      </c>
      <c r="Q48" s="357">
        <f t="shared" si="42"/>
        <v>-12.996136174307063</v>
      </c>
      <c r="R48" s="62">
        <f t="shared" si="57"/>
        <v>13189842</v>
      </c>
      <c r="S48" s="62">
        <f t="shared" si="58"/>
        <v>27808494</v>
      </c>
      <c r="T48" s="17">
        <f t="shared" si="43"/>
        <v>110.83265440177372</v>
      </c>
      <c r="U48" s="62">
        <v>44080786</v>
      </c>
      <c r="V48" s="62">
        <v>54858831</v>
      </c>
      <c r="W48" s="17">
        <v>24.450664287156769</v>
      </c>
      <c r="X48" s="62">
        <f t="shared" si="59"/>
        <v>-27793252</v>
      </c>
      <c r="Y48" s="62">
        <f t="shared" si="60"/>
        <v>0</v>
      </c>
      <c r="Z48" s="188">
        <f t="shared" si="44"/>
        <v>-100</v>
      </c>
      <c r="AA48" s="483">
        <v>98194453</v>
      </c>
      <c r="AB48" s="483">
        <v>163501866</v>
      </c>
      <c r="AC48" s="484">
        <f t="shared" si="45"/>
        <v>66.508250725730917</v>
      </c>
      <c r="AD48" s="63">
        <f t="shared" si="61"/>
        <v>16287534</v>
      </c>
      <c r="AE48" s="63">
        <f t="shared" si="62"/>
        <v>0</v>
      </c>
      <c r="AF48" s="64">
        <f t="shared" si="46"/>
        <v>-100</v>
      </c>
      <c r="AG48" s="483">
        <v>29116211</v>
      </c>
      <c r="AH48" s="320">
        <v>7808442</v>
      </c>
      <c r="AI48" s="196">
        <v>37032643</v>
      </c>
      <c r="AJ48" s="60">
        <f t="shared" si="63"/>
        <v>27808494</v>
      </c>
      <c r="AK48" s="63"/>
      <c r="AL48" s="63"/>
      <c r="AM48" s="63"/>
      <c r="AN48" s="66"/>
      <c r="AO48" s="63"/>
      <c r="AP48" s="63"/>
      <c r="AQ48" s="63"/>
      <c r="AR48" s="63"/>
      <c r="AS48" s="190">
        <f t="shared" si="47"/>
        <v>-24.908157378883271</v>
      </c>
      <c r="AT48" s="483">
        <v>114481987</v>
      </c>
      <c r="AU48" s="483">
        <v>101765790</v>
      </c>
      <c r="AV48" s="357">
        <f t="shared" si="48"/>
        <v>-11.107596341772091</v>
      </c>
      <c r="AZ48" s="205" t="s">
        <v>479</v>
      </c>
      <c r="BA48" s="495" t="s">
        <v>480</v>
      </c>
      <c r="BF48" s="196">
        <v>601959907</v>
      </c>
      <c r="BG48" s="196">
        <v>723840732</v>
      </c>
      <c r="BH48" s="481">
        <v>961148191</v>
      </c>
      <c r="BI48" s="490">
        <v>856817498</v>
      </c>
      <c r="BJ48" s="490">
        <v>1049716280</v>
      </c>
      <c r="BK48" s="14">
        <f t="shared" si="49"/>
        <v>22.513403665339244</v>
      </c>
      <c r="BL48" s="15">
        <f t="shared" si="50"/>
        <v>13.664646120686029</v>
      </c>
      <c r="BM48" s="491">
        <v>306408932</v>
      </c>
      <c r="BN48" s="491">
        <v>297628863</v>
      </c>
      <c r="BO48" s="357">
        <f t="shared" si="51"/>
        <v>-2.8654742349351618</v>
      </c>
      <c r="BP48" s="62">
        <f t="shared" si="64"/>
        <v>89758618</v>
      </c>
      <c r="BQ48" s="62">
        <f t="shared" si="65"/>
        <v>105840481</v>
      </c>
      <c r="BR48" s="17">
        <f t="shared" si="52"/>
        <v>17.916789895316793</v>
      </c>
      <c r="BS48" s="62">
        <v>178185930</v>
      </c>
      <c r="BT48" s="62">
        <v>216966571</v>
      </c>
      <c r="BU48" s="17">
        <v>21.764143218266447</v>
      </c>
      <c r="BV48" s="62">
        <v>44080786</v>
      </c>
      <c r="BW48" s="62">
        <v>54858831</v>
      </c>
      <c r="BX48" s="17">
        <v>24.450664287156769</v>
      </c>
      <c r="BY48" s="491">
        <v>396167550</v>
      </c>
      <c r="BZ48" s="491">
        <v>583870724</v>
      </c>
      <c r="CA48" s="484">
        <f t="shared" si="53"/>
        <v>47.379744756984763</v>
      </c>
      <c r="CB48" s="63">
        <f t="shared" si="66"/>
        <v>13634046</v>
      </c>
      <c r="CC48" s="63">
        <f t="shared" si="67"/>
        <v>0</v>
      </c>
      <c r="CD48" s="64">
        <f t="shared" si="54"/>
        <v>-100</v>
      </c>
      <c r="CE48" s="491">
        <v>117774000</v>
      </c>
      <c r="CF48" s="320">
        <v>34098000</v>
      </c>
      <c r="CG48" s="196">
        <v>145756863</v>
      </c>
      <c r="CH48" s="60">
        <f t="shared" si="68"/>
        <v>105840481</v>
      </c>
      <c r="CI48" s="63"/>
      <c r="CJ48" s="63"/>
      <c r="CK48" s="63"/>
      <c r="CL48" s="66"/>
      <c r="CM48" s="63"/>
      <c r="CN48" s="63"/>
      <c r="CO48" s="63"/>
      <c r="CP48" s="63"/>
      <c r="CQ48" s="190">
        <f t="shared" si="55"/>
        <v>-27.38559350032115</v>
      </c>
      <c r="CR48" s="491">
        <v>409801596</v>
      </c>
      <c r="CS48" s="491">
        <v>403469344</v>
      </c>
      <c r="CT48" s="357">
        <f t="shared" si="56"/>
        <v>-1.5451994481739402</v>
      </c>
    </row>
    <row r="49" spans="1:98" ht="15" hidden="1" x14ac:dyDescent="0.25">
      <c r="A49" s="572">
        <v>7</v>
      </c>
      <c r="D49" s="478">
        <v>1201</v>
      </c>
      <c r="E49" s="479" t="s">
        <v>730</v>
      </c>
      <c r="H49" s="196">
        <v>198453985</v>
      </c>
      <c r="I49" s="196">
        <v>190355500</v>
      </c>
      <c r="J49" s="481">
        <v>231669977</v>
      </c>
      <c r="K49" s="482">
        <v>221797669</v>
      </c>
      <c r="L49" s="482">
        <v>197810585</v>
      </c>
      <c r="M49" s="14">
        <f t="shared" si="40"/>
        <v>-10.8148494563304</v>
      </c>
      <c r="N49" s="15">
        <f t="shared" si="41"/>
        <v>1.4745409786749377</v>
      </c>
      <c r="O49" s="483">
        <v>48714554</v>
      </c>
      <c r="P49" s="483">
        <v>51776549</v>
      </c>
      <c r="Q49" s="357">
        <f t="shared" si="42"/>
        <v>6.2855856178012024</v>
      </c>
      <c r="R49" s="62">
        <f t="shared" si="57"/>
        <v>48889129</v>
      </c>
      <c r="S49" s="62">
        <f t="shared" si="58"/>
        <v>18131137</v>
      </c>
      <c r="T49" s="17">
        <f t="shared" si="43"/>
        <v>-62.913765553074185</v>
      </c>
      <c r="U49" s="62">
        <v>72683098</v>
      </c>
      <c r="V49" s="62">
        <v>60384833</v>
      </c>
      <c r="W49" s="17">
        <v>-16.920391863318759</v>
      </c>
      <c r="X49" s="62">
        <f t="shared" si="59"/>
        <v>-101968745</v>
      </c>
      <c r="Y49" s="62">
        <f t="shared" si="60"/>
        <v>0</v>
      </c>
      <c r="Z49" s="188">
        <f t="shared" si="44"/>
        <v>-100</v>
      </c>
      <c r="AA49" s="483">
        <v>97603683</v>
      </c>
      <c r="AB49" s="483">
        <v>88934997</v>
      </c>
      <c r="AC49" s="484">
        <f t="shared" si="45"/>
        <v>-8.881515260033785</v>
      </c>
      <c r="AD49" s="63">
        <f t="shared" si="61"/>
        <v>-29285647</v>
      </c>
      <c r="AE49" s="63">
        <f t="shared" si="62"/>
        <v>0</v>
      </c>
      <c r="AF49" s="64">
        <f t="shared" si="46"/>
        <v>-100</v>
      </c>
      <c r="AG49" s="483">
        <v>20630393</v>
      </c>
      <c r="AH49" s="320">
        <v>12845027</v>
      </c>
      <c r="AI49" s="196">
        <v>18301129</v>
      </c>
      <c r="AJ49" s="60">
        <f t="shared" si="63"/>
        <v>18131137</v>
      </c>
      <c r="AK49" s="63"/>
      <c r="AL49" s="63"/>
      <c r="AM49" s="63"/>
      <c r="AN49" s="66"/>
      <c r="AO49" s="63"/>
      <c r="AP49" s="63"/>
      <c r="AQ49" s="63"/>
      <c r="AR49" s="63"/>
      <c r="AS49" s="190">
        <f t="shared" si="47"/>
        <v>-0.92886072766330419</v>
      </c>
      <c r="AT49" s="483">
        <v>68318036</v>
      </c>
      <c r="AU49" s="483">
        <v>69907686</v>
      </c>
      <c r="AV49" s="357">
        <f t="shared" si="48"/>
        <v>2.326837967063339</v>
      </c>
      <c r="AZ49" s="205">
        <v>1201</v>
      </c>
      <c r="BA49" s="495" t="s">
        <v>730</v>
      </c>
      <c r="BF49" s="196">
        <v>430768245</v>
      </c>
      <c r="BG49" s="196">
        <v>445414417</v>
      </c>
      <c r="BH49" s="481">
        <v>539883049</v>
      </c>
      <c r="BI49" s="490">
        <v>521040125</v>
      </c>
      <c r="BJ49" s="490">
        <v>497793198</v>
      </c>
      <c r="BK49" s="14">
        <f t="shared" si="49"/>
        <v>-4.461638535036049</v>
      </c>
      <c r="BL49" s="15">
        <f t="shared" si="50"/>
        <v>4.5614856786145452</v>
      </c>
      <c r="BM49" s="491">
        <v>123179127</v>
      </c>
      <c r="BN49" s="491">
        <v>130879769</v>
      </c>
      <c r="BO49" s="357">
        <f t="shared" si="51"/>
        <v>6.2515802697643732</v>
      </c>
      <c r="BP49" s="62">
        <f t="shared" si="64"/>
        <v>102022642</v>
      </c>
      <c r="BQ49" s="62">
        <f t="shared" si="65"/>
        <v>46384766</v>
      </c>
      <c r="BR49" s="17">
        <f t="shared" si="52"/>
        <v>-54.534831591599051</v>
      </c>
      <c r="BS49" s="62">
        <v>166758832</v>
      </c>
      <c r="BT49" s="62">
        <v>153201644</v>
      </c>
      <c r="BU49" s="17">
        <v>-8.1298170761954012</v>
      </c>
      <c r="BV49" s="62">
        <v>72683098</v>
      </c>
      <c r="BW49" s="62">
        <v>60384833</v>
      </c>
      <c r="BX49" s="17">
        <v>-16.920391863318759</v>
      </c>
      <c r="BY49" s="491">
        <v>225201769</v>
      </c>
      <c r="BZ49" s="491">
        <v>223187484</v>
      </c>
      <c r="CA49" s="484">
        <f t="shared" si="53"/>
        <v>-0.89443569157753811</v>
      </c>
      <c r="CB49" s="63">
        <f t="shared" si="66"/>
        <v>-54081411</v>
      </c>
      <c r="CC49" s="63">
        <f t="shared" si="67"/>
        <v>0</v>
      </c>
      <c r="CD49" s="64">
        <f t="shared" si="54"/>
        <v>-100</v>
      </c>
      <c r="CE49" s="491">
        <v>51474034</v>
      </c>
      <c r="CF49" s="320">
        <v>32913647</v>
      </c>
      <c r="CG49" s="196">
        <v>46492088</v>
      </c>
      <c r="CH49" s="60">
        <f t="shared" si="68"/>
        <v>46384766</v>
      </c>
      <c r="CI49" s="63"/>
      <c r="CJ49" s="63"/>
      <c r="CK49" s="63"/>
      <c r="CL49" s="66"/>
      <c r="CM49" s="63"/>
      <c r="CN49" s="63"/>
      <c r="CO49" s="63"/>
      <c r="CP49" s="63"/>
      <c r="CQ49" s="190">
        <f t="shared" si="55"/>
        <v>-0.23083927742716137</v>
      </c>
      <c r="CR49" s="491">
        <v>171120358</v>
      </c>
      <c r="CS49" s="491">
        <v>177264535</v>
      </c>
      <c r="CT49" s="357">
        <f t="shared" si="56"/>
        <v>3.5905587574799251</v>
      </c>
    </row>
    <row r="50" spans="1:98" ht="15" hidden="1" x14ac:dyDescent="0.25">
      <c r="A50" s="572">
        <v>8</v>
      </c>
      <c r="D50" s="478" t="s">
        <v>411</v>
      </c>
      <c r="E50" s="479" t="s">
        <v>731</v>
      </c>
      <c r="H50" s="196">
        <v>12136353</v>
      </c>
      <c r="I50" s="196">
        <v>8480000</v>
      </c>
      <c r="J50" s="481">
        <v>95487211</v>
      </c>
      <c r="K50" s="482">
        <v>134373574</v>
      </c>
      <c r="L50" s="482">
        <v>77678686</v>
      </c>
      <c r="M50" s="14">
        <f t="shared" si="40"/>
        <v>-42.1919923034867</v>
      </c>
      <c r="N50" s="15">
        <f t="shared" si="41"/>
        <v>91.0884931386272</v>
      </c>
      <c r="O50" s="483">
        <v>14628434</v>
      </c>
      <c r="P50" s="483">
        <v>31683195</v>
      </c>
      <c r="Q50" s="357">
        <f t="shared" si="42"/>
        <v>116.58637554778591</v>
      </c>
      <c r="R50" s="62">
        <f t="shared" si="57"/>
        <v>42021357</v>
      </c>
      <c r="S50" s="62">
        <f t="shared" si="58"/>
        <v>37613479</v>
      </c>
      <c r="T50" s="17">
        <f t="shared" si="43"/>
        <v>-10.489613650506337</v>
      </c>
      <c r="U50" s="62">
        <v>26972003</v>
      </c>
      <c r="V50" s="62">
        <v>10443859</v>
      </c>
      <c r="W50" s="17">
        <v>-61.278889817712091</v>
      </c>
      <c r="X50" s="62">
        <f t="shared" si="59"/>
        <v>-68993360</v>
      </c>
      <c r="Y50" s="62">
        <f t="shared" si="60"/>
        <v>0</v>
      </c>
      <c r="Z50" s="188">
        <f t="shared" si="44"/>
        <v>-100</v>
      </c>
      <c r="AA50" s="483">
        <v>56649791</v>
      </c>
      <c r="AB50" s="483">
        <v>37451977</v>
      </c>
      <c r="AC50" s="484">
        <f t="shared" si="45"/>
        <v>-33.888587514824195</v>
      </c>
      <c r="AD50" s="63">
        <f t="shared" si="61"/>
        <v>-42021357</v>
      </c>
      <c r="AE50" s="63">
        <f t="shared" si="62"/>
        <v>0</v>
      </c>
      <c r="AF50" s="64">
        <f t="shared" si="46"/>
        <v>-100</v>
      </c>
      <c r="AG50" s="483">
        <v>0</v>
      </c>
      <c r="AH50" s="320">
        <v>10222834</v>
      </c>
      <c r="AI50" s="196">
        <v>21460361</v>
      </c>
      <c r="AJ50" s="60">
        <f t="shared" si="63"/>
        <v>37613479</v>
      </c>
      <c r="AK50" s="63"/>
      <c r="AL50" s="63"/>
      <c r="AM50" s="63"/>
      <c r="AN50" s="66"/>
      <c r="AO50" s="63"/>
      <c r="AP50" s="63"/>
      <c r="AQ50" s="63"/>
      <c r="AR50" s="63"/>
      <c r="AS50" s="190">
        <f t="shared" si="47"/>
        <v>75.269553946459709</v>
      </c>
      <c r="AT50" s="483">
        <v>14628434</v>
      </c>
      <c r="AU50" s="483">
        <v>69296674</v>
      </c>
      <c r="AV50" s="357">
        <f t="shared" si="48"/>
        <v>373.71218272577914</v>
      </c>
      <c r="AZ50" s="205" t="s">
        <v>411</v>
      </c>
      <c r="BA50" s="204" t="s">
        <v>731</v>
      </c>
      <c r="BF50" s="196">
        <v>47281000</v>
      </c>
      <c r="BG50" s="196">
        <v>16000000</v>
      </c>
      <c r="BH50" s="481">
        <v>219131000</v>
      </c>
      <c r="BI50" s="490">
        <v>415357500</v>
      </c>
      <c r="BJ50" s="490">
        <v>235188346</v>
      </c>
      <c r="BK50" s="14">
        <f t="shared" si="49"/>
        <v>-43.376887139391968</v>
      </c>
      <c r="BL50" s="15">
        <f t="shared" si="50"/>
        <v>90.886860987067053</v>
      </c>
      <c r="BM50" s="491">
        <v>44344000</v>
      </c>
      <c r="BN50" s="491">
        <v>77991000</v>
      </c>
      <c r="BO50" s="357">
        <f t="shared" si="51"/>
        <v>75.877232545552957</v>
      </c>
      <c r="BP50" s="62">
        <f t="shared" si="64"/>
        <v>122843500</v>
      </c>
      <c r="BQ50" s="62">
        <f t="shared" si="65"/>
        <v>102000000</v>
      </c>
      <c r="BR50" s="17">
        <f t="shared" si="52"/>
        <v>-16.967523719203705</v>
      </c>
      <c r="BS50" s="62">
        <v>88000000</v>
      </c>
      <c r="BT50" s="62">
        <v>32003000</v>
      </c>
      <c r="BU50" s="17">
        <v>-63.632954545454545</v>
      </c>
      <c r="BV50" s="62">
        <v>26972003</v>
      </c>
      <c r="BW50" s="62">
        <v>10443859</v>
      </c>
      <c r="BX50" s="17">
        <v>-61.278889817712091</v>
      </c>
      <c r="BY50" s="491">
        <v>167187500</v>
      </c>
      <c r="BZ50" s="491">
        <v>113185346</v>
      </c>
      <c r="CA50" s="484">
        <f t="shared" si="53"/>
        <v>-32.300353794392521</v>
      </c>
      <c r="CB50" s="63">
        <f t="shared" si="66"/>
        <v>-122843500</v>
      </c>
      <c r="CC50" s="63">
        <f t="shared" si="67"/>
        <v>0</v>
      </c>
      <c r="CD50" s="64">
        <f t="shared" si="54"/>
        <v>-100</v>
      </c>
      <c r="CE50" s="491">
        <v>0</v>
      </c>
      <c r="CF50" s="320">
        <v>27291000</v>
      </c>
      <c r="CG50" s="196">
        <v>50700000</v>
      </c>
      <c r="CH50" s="60">
        <f t="shared" si="68"/>
        <v>102000000</v>
      </c>
      <c r="CI50" s="63"/>
      <c r="CJ50" s="63"/>
      <c r="CK50" s="63"/>
      <c r="CL50" s="66"/>
      <c r="CM50" s="63"/>
      <c r="CN50" s="63"/>
      <c r="CO50" s="63"/>
      <c r="CP50" s="63"/>
      <c r="CQ50" s="190">
        <f t="shared" si="55"/>
        <v>101.18343195266273</v>
      </c>
      <c r="CR50" s="491">
        <v>44344000</v>
      </c>
      <c r="CS50" s="491">
        <v>179991000</v>
      </c>
      <c r="CT50" s="357">
        <f t="shared" si="56"/>
        <v>305.89707739491251</v>
      </c>
    </row>
    <row r="51" spans="1:98" ht="15" hidden="1" x14ac:dyDescent="0.25">
      <c r="A51" s="572">
        <v>9</v>
      </c>
      <c r="D51" s="478" t="s">
        <v>732</v>
      </c>
      <c r="E51" s="496" t="s">
        <v>733</v>
      </c>
      <c r="H51" s="196">
        <v>209469684</v>
      </c>
      <c r="I51" s="196">
        <v>270067543</v>
      </c>
      <c r="J51" s="481">
        <v>272839637</v>
      </c>
      <c r="K51" s="482">
        <v>381795846</v>
      </c>
      <c r="L51" s="482">
        <v>229230802</v>
      </c>
      <c r="M51" s="14">
        <f t="shared" si="40"/>
        <v>-39.95984911789742</v>
      </c>
      <c r="N51" s="15">
        <f t="shared" si="41"/>
        <v>5.4062201338439593</v>
      </c>
      <c r="O51" s="483">
        <v>61477371</v>
      </c>
      <c r="P51" s="483">
        <v>39654821</v>
      </c>
      <c r="Q51" s="357">
        <f t="shared" si="42"/>
        <v>-35.496882259327585</v>
      </c>
      <c r="R51" s="62">
        <f t="shared" si="57"/>
        <v>113690642</v>
      </c>
      <c r="S51" s="62">
        <f t="shared" si="58"/>
        <v>16431694</v>
      </c>
      <c r="T51" s="17">
        <f t="shared" si="43"/>
        <v>-85.547012743581831</v>
      </c>
      <c r="U51" s="62">
        <v>99484617</v>
      </c>
      <c r="V51" s="62">
        <v>56636420</v>
      </c>
      <c r="W51" s="17">
        <v>-43.070173351524289</v>
      </c>
      <c r="X51" s="62">
        <f t="shared" si="59"/>
        <v>-193394121</v>
      </c>
      <c r="Y51" s="62">
        <f t="shared" si="60"/>
        <v>0</v>
      </c>
      <c r="Z51" s="188">
        <f t="shared" si="44"/>
        <v>-100</v>
      </c>
      <c r="AA51" s="483">
        <v>175168013</v>
      </c>
      <c r="AB51" s="483">
        <v>120061244</v>
      </c>
      <c r="AC51" s="484">
        <f t="shared" si="45"/>
        <v>-31.459378944944703</v>
      </c>
      <c r="AD51" s="63">
        <f t="shared" si="61"/>
        <v>-93909504</v>
      </c>
      <c r="AE51" s="63">
        <f t="shared" si="62"/>
        <v>0</v>
      </c>
      <c r="AF51" s="64">
        <f t="shared" si="46"/>
        <v>-100</v>
      </c>
      <c r="AG51" s="483">
        <v>11286849</v>
      </c>
      <c r="AH51" s="320">
        <v>10799100</v>
      </c>
      <c r="AI51" s="196">
        <v>17568872</v>
      </c>
      <c r="AJ51" s="60">
        <f t="shared" si="63"/>
        <v>16431694</v>
      </c>
      <c r="AK51" s="63"/>
      <c r="AL51" s="63"/>
      <c r="AM51" s="63"/>
      <c r="AN51" s="66"/>
      <c r="AO51" s="63"/>
      <c r="AP51" s="63"/>
      <c r="AQ51" s="63"/>
      <c r="AR51" s="63"/>
      <c r="AS51" s="190">
        <f t="shared" si="47"/>
        <v>-6.4726864650160811</v>
      </c>
      <c r="AT51" s="483">
        <v>81258509</v>
      </c>
      <c r="AU51" s="483">
        <v>56086515</v>
      </c>
      <c r="AV51" s="357">
        <f t="shared" si="48"/>
        <v>-30.977671519914303</v>
      </c>
      <c r="AZ51" s="205" t="s">
        <v>732</v>
      </c>
      <c r="BA51" s="488" t="s">
        <v>733</v>
      </c>
      <c r="BF51" s="196">
        <v>128131788</v>
      </c>
      <c r="BG51" s="196">
        <v>183577654</v>
      </c>
      <c r="BH51" s="481">
        <v>169537050</v>
      </c>
      <c r="BI51" s="490">
        <v>223168941</v>
      </c>
      <c r="BJ51" s="490">
        <v>155586185</v>
      </c>
      <c r="BK51" s="14">
        <f t="shared" si="49"/>
        <v>-30.28322655346561</v>
      </c>
      <c r="BL51" s="15">
        <f t="shared" si="50"/>
        <v>6.0093624895611271</v>
      </c>
      <c r="BM51" s="491">
        <v>37994977</v>
      </c>
      <c r="BN51" s="491">
        <v>31684265</v>
      </c>
      <c r="BO51" s="357">
        <f t="shared" si="51"/>
        <v>-16.609332333587147</v>
      </c>
      <c r="BP51" s="62">
        <f t="shared" si="64"/>
        <v>63911263</v>
      </c>
      <c r="BQ51" s="62">
        <f t="shared" si="65"/>
        <v>12043508</v>
      </c>
      <c r="BR51" s="17">
        <f t="shared" si="52"/>
        <v>-81.155891098568972</v>
      </c>
      <c r="BS51" s="62">
        <v>60920758</v>
      </c>
      <c r="BT51" s="62">
        <v>39288203</v>
      </c>
      <c r="BU51" s="17">
        <v>-35.509333288334986</v>
      </c>
      <c r="BV51" s="62">
        <v>99484617</v>
      </c>
      <c r="BW51" s="62">
        <v>56636420</v>
      </c>
      <c r="BX51" s="17">
        <v>-43.070173351524289</v>
      </c>
      <c r="BY51" s="491">
        <v>101906240</v>
      </c>
      <c r="BZ51" s="491">
        <v>78702241</v>
      </c>
      <c r="CA51" s="484">
        <f t="shared" si="53"/>
        <v>-22.769949121859469</v>
      </c>
      <c r="CB51" s="63">
        <f t="shared" si="66"/>
        <v>-49117989</v>
      </c>
      <c r="CC51" s="63">
        <f t="shared" si="67"/>
        <v>0</v>
      </c>
      <c r="CD51" s="64">
        <f t="shared" si="54"/>
        <v>-100</v>
      </c>
      <c r="CE51" s="491">
        <v>9018308</v>
      </c>
      <c r="CF51" s="320">
        <v>9205076</v>
      </c>
      <c r="CG51" s="196">
        <v>13460881</v>
      </c>
      <c r="CH51" s="60">
        <f t="shared" si="68"/>
        <v>12043508</v>
      </c>
      <c r="CI51" s="63"/>
      <c r="CJ51" s="63"/>
      <c r="CK51" s="63"/>
      <c r="CL51" s="66"/>
      <c r="CM51" s="63"/>
      <c r="CN51" s="63"/>
      <c r="CO51" s="63"/>
      <c r="CP51" s="63"/>
      <c r="CQ51" s="190">
        <f t="shared" si="55"/>
        <v>-10.529570835668185</v>
      </c>
      <c r="CR51" s="491">
        <v>52788251</v>
      </c>
      <c r="CS51" s="491">
        <v>43727773</v>
      </c>
      <c r="CT51" s="357">
        <f t="shared" si="56"/>
        <v>-17.163815486139143</v>
      </c>
    </row>
    <row r="52" spans="1:98" ht="15" hidden="1" x14ac:dyDescent="0.25">
      <c r="A52" s="572">
        <v>10</v>
      </c>
      <c r="D52" s="478" t="s">
        <v>138</v>
      </c>
      <c r="E52" s="479" t="s">
        <v>139</v>
      </c>
      <c r="H52" s="196">
        <v>66212569</v>
      </c>
      <c r="I52" s="196">
        <v>100261984</v>
      </c>
      <c r="J52" s="481">
        <v>126102152</v>
      </c>
      <c r="K52" s="482">
        <v>217457369</v>
      </c>
      <c r="L52" s="482">
        <v>203505372</v>
      </c>
      <c r="M52" s="14">
        <f t="shared" si="40"/>
        <v>-6.4159688237559802</v>
      </c>
      <c r="N52" s="15">
        <f t="shared" si="41"/>
        <v>35.254234694342045</v>
      </c>
      <c r="O52" s="483">
        <v>39405825</v>
      </c>
      <c r="P52" s="483">
        <v>41765484</v>
      </c>
      <c r="Q52" s="357">
        <f t="shared" si="42"/>
        <v>5.988096937445162</v>
      </c>
      <c r="R52" s="62">
        <f t="shared" si="57"/>
        <v>55179293</v>
      </c>
      <c r="S52" s="62">
        <f t="shared" si="58"/>
        <v>8638123</v>
      </c>
      <c r="T52" s="17">
        <f t="shared" si="43"/>
        <v>-84.345353971824181</v>
      </c>
      <c r="U52" s="62">
        <v>64279338</v>
      </c>
      <c r="V52" s="62">
        <v>61431285</v>
      </c>
      <c r="W52" s="17">
        <v>-4.4307441374085093</v>
      </c>
      <c r="X52" s="62">
        <f t="shared" si="59"/>
        <v>-103557401</v>
      </c>
      <c r="Y52" s="62">
        <f t="shared" si="60"/>
        <v>0</v>
      </c>
      <c r="Z52" s="188">
        <f t="shared" si="44"/>
        <v>-100</v>
      </c>
      <c r="AA52" s="483">
        <v>94585118</v>
      </c>
      <c r="AB52" s="483">
        <v>79002949</v>
      </c>
      <c r="AC52" s="484">
        <f t="shared" si="45"/>
        <v>-16.474229064238202</v>
      </c>
      <c r="AD52" s="63">
        <f t="shared" si="61"/>
        <v>-39278063</v>
      </c>
      <c r="AE52" s="63">
        <f t="shared" si="62"/>
        <v>0</v>
      </c>
      <c r="AF52" s="64">
        <f t="shared" si="46"/>
        <v>-100</v>
      </c>
      <c r="AG52" s="483">
        <v>27322778</v>
      </c>
      <c r="AH52" s="320">
        <v>10330780</v>
      </c>
      <c r="AI52" s="196">
        <v>4111926</v>
      </c>
      <c r="AJ52" s="60">
        <f t="shared" si="63"/>
        <v>8638123</v>
      </c>
      <c r="AK52" s="63"/>
      <c r="AL52" s="63"/>
      <c r="AM52" s="63"/>
      <c r="AN52" s="66"/>
      <c r="AO52" s="63"/>
      <c r="AP52" s="63"/>
      <c r="AQ52" s="63"/>
      <c r="AR52" s="63"/>
      <c r="AS52" s="190">
        <f t="shared" si="47"/>
        <v>110.07486516051115</v>
      </c>
      <c r="AT52" s="483">
        <v>55307055</v>
      </c>
      <c r="AU52" s="483">
        <v>50403607</v>
      </c>
      <c r="AV52" s="357">
        <f t="shared" si="48"/>
        <v>-8.8658634960765852</v>
      </c>
      <c r="AZ52" s="205" t="s">
        <v>138</v>
      </c>
      <c r="BA52" s="488" t="s">
        <v>139</v>
      </c>
      <c r="BF52" s="196">
        <v>79853181</v>
      </c>
      <c r="BG52" s="196">
        <v>103915598</v>
      </c>
      <c r="BH52" s="481">
        <v>82064849</v>
      </c>
      <c r="BI52" s="490">
        <v>98647512</v>
      </c>
      <c r="BJ52" s="490">
        <v>90167726</v>
      </c>
      <c r="BK52" s="14">
        <f t="shared" si="49"/>
        <v>-8.5960464973510931</v>
      </c>
      <c r="BL52" s="15">
        <f t="shared" si="50"/>
        <v>1.9277221141543919</v>
      </c>
      <c r="BM52" s="491">
        <v>17876543</v>
      </c>
      <c r="BN52" s="491">
        <v>18487568</v>
      </c>
      <c r="BO52" s="357">
        <f t="shared" si="51"/>
        <v>3.4180266285265555</v>
      </c>
      <c r="BP52" s="62">
        <f t="shared" si="64"/>
        <v>23663974</v>
      </c>
      <c r="BQ52" s="62">
        <f t="shared" si="65"/>
        <v>3559191</v>
      </c>
      <c r="BR52" s="17">
        <f t="shared" si="52"/>
        <v>-84.959453555856683</v>
      </c>
      <c r="BS52" s="62">
        <v>29694802</v>
      </c>
      <c r="BT52" s="62">
        <v>27492238</v>
      </c>
      <c r="BU52" s="17">
        <v>-7.4173385631599764</v>
      </c>
      <c r="BV52" s="62">
        <v>64279338</v>
      </c>
      <c r="BW52" s="62">
        <v>61431285</v>
      </c>
      <c r="BX52" s="17">
        <v>-4.4307441374085093</v>
      </c>
      <c r="BY52" s="491">
        <v>41540517</v>
      </c>
      <c r="BZ52" s="491">
        <v>34428337</v>
      </c>
      <c r="CA52" s="484">
        <f t="shared" si="53"/>
        <v>-17.121067607319379</v>
      </c>
      <c r="CB52" s="63">
        <f t="shared" si="66"/>
        <v>-17056845</v>
      </c>
      <c r="CC52" s="63">
        <f t="shared" si="67"/>
        <v>0</v>
      </c>
      <c r="CD52" s="64">
        <f t="shared" si="54"/>
        <v>-100</v>
      </c>
      <c r="CE52" s="491">
        <v>12208749</v>
      </c>
      <c r="CF52" s="320">
        <v>4529352</v>
      </c>
      <c r="CG52" s="196">
        <v>1749467</v>
      </c>
      <c r="CH52" s="60">
        <f t="shared" si="68"/>
        <v>3559191</v>
      </c>
      <c r="CI52" s="63"/>
      <c r="CJ52" s="63"/>
      <c r="CK52" s="63"/>
      <c r="CL52" s="66"/>
      <c r="CM52" s="63"/>
      <c r="CN52" s="63"/>
      <c r="CO52" s="63"/>
      <c r="CP52" s="63"/>
      <c r="CQ52" s="190">
        <f t="shared" si="55"/>
        <v>103.44430618011087</v>
      </c>
      <c r="CR52" s="491">
        <v>24483672</v>
      </c>
      <c r="CS52" s="491">
        <v>22046759</v>
      </c>
      <c r="CT52" s="357">
        <f t="shared" si="56"/>
        <v>-9.9532169847725456</v>
      </c>
    </row>
    <row r="53" spans="1:98" ht="15" hidden="1" x14ac:dyDescent="0.25">
      <c r="A53" s="572">
        <v>11</v>
      </c>
      <c r="D53" s="478">
        <v>23</v>
      </c>
      <c r="E53" s="479" t="s">
        <v>734</v>
      </c>
      <c r="H53" s="196">
        <v>126294405</v>
      </c>
      <c r="I53" s="196">
        <v>120156146</v>
      </c>
      <c r="J53" s="481">
        <v>147458698</v>
      </c>
      <c r="K53" s="482">
        <v>159706038</v>
      </c>
      <c r="L53" s="482">
        <v>111212517</v>
      </c>
      <c r="M53" s="14">
        <f t="shared" si="40"/>
        <v>-30.364237700267786</v>
      </c>
      <c r="N53" s="15">
        <f t="shared" si="41"/>
        <v>0.30242807359674373</v>
      </c>
      <c r="O53" s="483">
        <v>29912010</v>
      </c>
      <c r="P53" s="483">
        <v>28052796</v>
      </c>
      <c r="Q53" s="357">
        <f t="shared" si="42"/>
        <v>-6.2156103852599678</v>
      </c>
      <c r="R53" s="62">
        <f t="shared" si="57"/>
        <v>33684698</v>
      </c>
      <c r="S53" s="62">
        <f t="shared" si="58"/>
        <v>19831121</v>
      </c>
      <c r="T53" s="17">
        <f t="shared" si="43"/>
        <v>-41.127211530885624</v>
      </c>
      <c r="U53" s="62">
        <v>47706734</v>
      </c>
      <c r="V53" s="62">
        <v>30241419</v>
      </c>
      <c r="W53" s="17">
        <v>-36.609747797868536</v>
      </c>
      <c r="X53" s="62">
        <f t="shared" si="59"/>
        <v>-65814072</v>
      </c>
      <c r="Y53" s="62">
        <f t="shared" si="60"/>
        <v>0</v>
      </c>
      <c r="Z53" s="188">
        <f t="shared" si="44"/>
        <v>-100</v>
      </c>
      <c r="AA53" s="483">
        <v>63596708</v>
      </c>
      <c r="AB53" s="483">
        <v>55706875</v>
      </c>
      <c r="AC53" s="484">
        <f t="shared" si="45"/>
        <v>-12.406039947853904</v>
      </c>
      <c r="AD53" s="63">
        <f t="shared" si="61"/>
        <v>-18107338</v>
      </c>
      <c r="AE53" s="63">
        <f t="shared" si="62"/>
        <v>0</v>
      </c>
      <c r="AF53" s="64">
        <f t="shared" si="46"/>
        <v>-100</v>
      </c>
      <c r="AG53" s="483">
        <v>13292698</v>
      </c>
      <c r="AH53" s="320">
        <v>4026707</v>
      </c>
      <c r="AI53" s="196">
        <v>10733391</v>
      </c>
      <c r="AJ53" s="60">
        <f t="shared" si="63"/>
        <v>19831121</v>
      </c>
      <c r="AK53" s="63"/>
      <c r="AL53" s="63"/>
      <c r="AM53" s="63"/>
      <c r="AN53" s="66"/>
      <c r="AO53" s="63"/>
      <c r="AP53" s="63"/>
      <c r="AQ53" s="63"/>
      <c r="AR53" s="63"/>
      <c r="AS53" s="190">
        <f t="shared" si="47"/>
        <v>84.761004234356136</v>
      </c>
      <c r="AT53" s="483">
        <v>45489370</v>
      </c>
      <c r="AU53" s="483">
        <v>47883917</v>
      </c>
      <c r="AV53" s="357">
        <f t="shared" si="48"/>
        <v>5.2639704616704961</v>
      </c>
      <c r="AZ53" s="205">
        <v>23</v>
      </c>
      <c r="BA53" s="497" t="s">
        <v>734</v>
      </c>
      <c r="BF53" s="196">
        <v>283061821</v>
      </c>
      <c r="BG53" s="196">
        <v>285391473</v>
      </c>
      <c r="BH53" s="481">
        <v>367515912</v>
      </c>
      <c r="BI53" s="490">
        <v>375394476</v>
      </c>
      <c r="BJ53" s="490">
        <v>304920949</v>
      </c>
      <c r="BK53" s="14">
        <f t="shared" si="49"/>
        <v>-18.773192336479667</v>
      </c>
      <c r="BL53" s="15">
        <f t="shared" si="50"/>
        <v>4.3195924606697247</v>
      </c>
      <c r="BM53" s="491">
        <v>77527866</v>
      </c>
      <c r="BN53" s="491">
        <v>80911117</v>
      </c>
      <c r="BO53" s="357">
        <f t="shared" si="51"/>
        <v>4.3639160659987724</v>
      </c>
      <c r="BP53" s="62">
        <f t="shared" si="64"/>
        <v>77493642</v>
      </c>
      <c r="BQ53" s="62">
        <f t="shared" si="65"/>
        <v>50476353</v>
      </c>
      <c r="BR53" s="17">
        <f t="shared" si="52"/>
        <v>-34.863878252102282</v>
      </c>
      <c r="BS53" s="62">
        <v>102446818</v>
      </c>
      <c r="BT53" s="62">
        <v>88300794</v>
      </c>
      <c r="BU53" s="17">
        <v>-13.808163373117162</v>
      </c>
      <c r="BV53" s="62">
        <v>47706734</v>
      </c>
      <c r="BW53" s="62">
        <v>30241419</v>
      </c>
      <c r="BX53" s="17">
        <v>-36.609747797868536</v>
      </c>
      <c r="BY53" s="491">
        <v>155021508</v>
      </c>
      <c r="BZ53" s="491">
        <v>146541439</v>
      </c>
      <c r="CA53" s="484">
        <f t="shared" si="53"/>
        <v>-5.4702531986722773</v>
      </c>
      <c r="CB53" s="63">
        <f t="shared" si="66"/>
        <v>-36658651</v>
      </c>
      <c r="CC53" s="63">
        <f t="shared" si="67"/>
        <v>0</v>
      </c>
      <c r="CD53" s="64">
        <f t="shared" si="54"/>
        <v>-100</v>
      </c>
      <c r="CE53" s="491">
        <v>36846167</v>
      </c>
      <c r="CF53" s="320">
        <v>13126307</v>
      </c>
      <c r="CG53" s="196">
        <v>30938643</v>
      </c>
      <c r="CH53" s="60">
        <f t="shared" si="68"/>
        <v>50476353</v>
      </c>
      <c r="CI53" s="63"/>
      <c r="CJ53" s="63"/>
      <c r="CK53" s="63"/>
      <c r="CL53" s="66"/>
      <c r="CM53" s="63"/>
      <c r="CN53" s="63"/>
      <c r="CO53" s="63"/>
      <c r="CP53" s="63"/>
      <c r="CQ53" s="190">
        <f t="shared" si="55"/>
        <v>63.149860839080759</v>
      </c>
      <c r="CR53" s="491">
        <v>118362857</v>
      </c>
      <c r="CS53" s="491">
        <v>131387470</v>
      </c>
      <c r="CT53" s="357">
        <f t="shared" si="56"/>
        <v>11.003969767306309</v>
      </c>
    </row>
    <row r="54" spans="1:98" ht="15" hidden="1" x14ac:dyDescent="0.25">
      <c r="A54" s="572">
        <v>12</v>
      </c>
      <c r="D54" s="478">
        <v>841510</v>
      </c>
      <c r="E54" s="479" t="s">
        <v>83</v>
      </c>
      <c r="H54" s="196">
        <v>12708144</v>
      </c>
      <c r="I54" s="196">
        <v>21243827</v>
      </c>
      <c r="J54" s="481">
        <v>9144153</v>
      </c>
      <c r="K54" s="482">
        <v>24144830</v>
      </c>
      <c r="L54" s="482">
        <v>59982221</v>
      </c>
      <c r="M54" s="14">
        <f t="shared" si="40"/>
        <v>148.42676879481033</v>
      </c>
      <c r="N54" s="15">
        <f t="shared" si="41"/>
        <v>38.148833650826873</v>
      </c>
      <c r="O54" s="483">
        <v>14551629</v>
      </c>
      <c r="P54" s="483">
        <v>31974821</v>
      </c>
      <c r="Q54" s="357">
        <f t="shared" si="42"/>
        <v>119.73361882714299</v>
      </c>
      <c r="R54" s="62">
        <f t="shared" si="57"/>
        <v>-2009563</v>
      </c>
      <c r="S54" s="62">
        <f t="shared" si="58"/>
        <v>13493663</v>
      </c>
      <c r="T54" s="17">
        <f t="shared" si="43"/>
        <v>-771.47250422106697</v>
      </c>
      <c r="U54" s="62">
        <v>5373012</v>
      </c>
      <c r="V54" s="62">
        <v>12313410</v>
      </c>
      <c r="W54" s="17">
        <v>129.17145913688634</v>
      </c>
      <c r="X54" s="62">
        <f t="shared" si="59"/>
        <v>950377</v>
      </c>
      <c r="Y54" s="62">
        <f t="shared" si="60"/>
        <v>0</v>
      </c>
      <c r="Z54" s="188">
        <f t="shared" si="44"/>
        <v>-100</v>
      </c>
      <c r="AA54" s="483">
        <v>12542066</v>
      </c>
      <c r="AB54" s="483">
        <v>26393150</v>
      </c>
      <c r="AC54" s="484">
        <f t="shared" si="45"/>
        <v>110.4370205036395</v>
      </c>
      <c r="AD54" s="63">
        <f t="shared" si="61"/>
        <v>6323389</v>
      </c>
      <c r="AE54" s="63">
        <f t="shared" si="62"/>
        <v>0</v>
      </c>
      <c r="AF54" s="64">
        <f t="shared" si="46"/>
        <v>-100</v>
      </c>
      <c r="AG54" s="483">
        <v>15709994</v>
      </c>
      <c r="AH54" s="320">
        <v>8051464</v>
      </c>
      <c r="AI54" s="196">
        <v>8213363</v>
      </c>
      <c r="AJ54" s="60">
        <f t="shared" si="63"/>
        <v>13493663</v>
      </c>
      <c r="AK54" s="63"/>
      <c r="AL54" s="63"/>
      <c r="AM54" s="63"/>
      <c r="AN54" s="66"/>
      <c r="AO54" s="63"/>
      <c r="AP54" s="63"/>
      <c r="AQ54" s="63"/>
      <c r="AR54" s="63"/>
      <c r="AS54" s="190">
        <f t="shared" si="47"/>
        <v>64.289134669927535</v>
      </c>
      <c r="AT54" s="483">
        <v>18865455</v>
      </c>
      <c r="AU54" s="483">
        <v>45468484</v>
      </c>
      <c r="AV54" s="357">
        <f t="shared" si="48"/>
        <v>141.01451038419162</v>
      </c>
      <c r="AZ54" s="205">
        <v>841510</v>
      </c>
      <c r="BA54" s="204" t="s">
        <v>83</v>
      </c>
      <c r="BF54" s="196">
        <v>3187050</v>
      </c>
      <c r="BG54" s="196">
        <v>4937894</v>
      </c>
      <c r="BH54" s="481">
        <v>2232933</v>
      </c>
      <c r="BI54" s="490">
        <v>4880176</v>
      </c>
      <c r="BJ54" s="490">
        <v>12790445</v>
      </c>
      <c r="BK54" s="14">
        <f t="shared" si="49"/>
        <v>162.08983036677367</v>
      </c>
      <c r="BL54" s="15">
        <f t="shared" si="50"/>
        <v>31.882972682709351</v>
      </c>
      <c r="BM54" s="491">
        <v>3131251</v>
      </c>
      <c r="BN54" s="491">
        <v>7069369</v>
      </c>
      <c r="BO54" s="357">
        <f t="shared" si="51"/>
        <v>125.76819935546528</v>
      </c>
      <c r="BP54" s="62">
        <f t="shared" si="64"/>
        <v>-515872</v>
      </c>
      <c r="BQ54" s="62">
        <f t="shared" si="65"/>
        <v>3227800</v>
      </c>
      <c r="BR54" s="17">
        <f t="shared" si="52"/>
        <v>-725.69784752806891</v>
      </c>
      <c r="BS54" s="62">
        <v>984927</v>
      </c>
      <c r="BT54" s="62">
        <v>2455735</v>
      </c>
      <c r="BU54" s="17">
        <v>149.33167635774024</v>
      </c>
      <c r="BV54" s="62">
        <v>5373012</v>
      </c>
      <c r="BW54" s="62">
        <v>12313410</v>
      </c>
      <c r="BX54" s="17">
        <v>129.17145913688634</v>
      </c>
      <c r="BY54" s="491">
        <v>2615379</v>
      </c>
      <c r="BZ54" s="491">
        <v>5574160</v>
      </c>
      <c r="CA54" s="484">
        <f t="shared" si="53"/>
        <v>113.13010466169531</v>
      </c>
      <c r="CB54" s="63">
        <f t="shared" si="66"/>
        <v>1358812</v>
      </c>
      <c r="CC54" s="63">
        <f t="shared" si="67"/>
        <v>0</v>
      </c>
      <c r="CD54" s="64">
        <f t="shared" si="54"/>
        <v>-100</v>
      </c>
      <c r="CE54" s="491">
        <v>3648893</v>
      </c>
      <c r="CF54" s="320">
        <v>1784379</v>
      </c>
      <c r="CG54" s="196">
        <v>1636097</v>
      </c>
      <c r="CH54" s="60">
        <f t="shared" si="68"/>
        <v>3227800</v>
      </c>
      <c r="CI54" s="63"/>
      <c r="CJ54" s="63"/>
      <c r="CK54" s="63"/>
      <c r="CL54" s="66"/>
      <c r="CM54" s="63"/>
      <c r="CN54" s="63"/>
      <c r="CO54" s="63"/>
      <c r="CP54" s="63"/>
      <c r="CQ54" s="190">
        <f t="shared" si="55"/>
        <v>97.286591198443617</v>
      </c>
      <c r="CR54" s="491">
        <v>3974191</v>
      </c>
      <c r="CS54" s="491">
        <v>10297169</v>
      </c>
      <c r="CT54" s="357">
        <f t="shared" si="56"/>
        <v>159.10100948847199</v>
      </c>
    </row>
    <row r="55" spans="1:98" ht="15" hidden="1" x14ac:dyDescent="0.25">
      <c r="A55" s="572">
        <v>13</v>
      </c>
      <c r="D55" s="478">
        <v>48</v>
      </c>
      <c r="E55" s="479" t="s">
        <v>90</v>
      </c>
      <c r="H55" s="196">
        <v>109038986</v>
      </c>
      <c r="I55" s="196">
        <v>97852760</v>
      </c>
      <c r="J55" s="481">
        <v>108977632</v>
      </c>
      <c r="K55" s="482">
        <v>110285845</v>
      </c>
      <c r="L55" s="482">
        <v>127146995</v>
      </c>
      <c r="M55" s="14">
        <f t="shared" si="40"/>
        <v>15.288589392410239</v>
      </c>
      <c r="N55" s="15">
        <f t="shared" si="41"/>
        <v>4.3613116430684613</v>
      </c>
      <c r="O55" s="483">
        <v>29605353</v>
      </c>
      <c r="P55" s="483">
        <v>32359045</v>
      </c>
      <c r="Q55" s="357">
        <f t="shared" si="42"/>
        <v>9.3013314180040343</v>
      </c>
      <c r="R55" s="62">
        <f t="shared" si="57"/>
        <v>25842380</v>
      </c>
      <c r="S55" s="62">
        <f t="shared" si="58"/>
        <v>10437593</v>
      </c>
      <c r="T55" s="17">
        <f t="shared" si="43"/>
        <v>-59.610558315449268</v>
      </c>
      <c r="U55" s="62">
        <v>26723867</v>
      </c>
      <c r="V55" s="62">
        <v>29169079</v>
      </c>
      <c r="W55" s="17">
        <v>9.1499183108492499</v>
      </c>
      <c r="X55" s="62">
        <f t="shared" si="59"/>
        <v>-42087313</v>
      </c>
      <c r="Y55" s="62">
        <f t="shared" si="60"/>
        <v>0</v>
      </c>
      <c r="Z55" s="188">
        <f t="shared" si="44"/>
        <v>-100</v>
      </c>
      <c r="AA55" s="483">
        <v>55447733</v>
      </c>
      <c r="AB55" s="483">
        <v>59395917</v>
      </c>
      <c r="AC55" s="484">
        <f t="shared" si="45"/>
        <v>7.1205508077309494</v>
      </c>
      <c r="AD55" s="63">
        <f t="shared" si="61"/>
        <v>-15363446</v>
      </c>
      <c r="AE55" s="63">
        <f t="shared" si="62"/>
        <v>0</v>
      </c>
      <c r="AF55" s="64">
        <f t="shared" si="46"/>
        <v>-100</v>
      </c>
      <c r="AG55" s="483">
        <v>11545254</v>
      </c>
      <c r="AH55" s="320">
        <v>8967143</v>
      </c>
      <c r="AI55" s="196">
        <v>11846648</v>
      </c>
      <c r="AJ55" s="60">
        <f t="shared" si="63"/>
        <v>10437593</v>
      </c>
      <c r="AK55" s="63"/>
      <c r="AL55" s="63"/>
      <c r="AM55" s="63"/>
      <c r="AN55" s="66"/>
      <c r="AO55" s="63"/>
      <c r="AP55" s="63"/>
      <c r="AQ55" s="63"/>
      <c r="AR55" s="63"/>
      <c r="AS55" s="190">
        <f t="shared" si="47"/>
        <v>-11.894123974984316</v>
      </c>
      <c r="AT55" s="483">
        <v>40084287</v>
      </c>
      <c r="AU55" s="483">
        <v>42796638</v>
      </c>
      <c r="AV55" s="357">
        <f t="shared" si="48"/>
        <v>6.7666190495043601</v>
      </c>
      <c r="AZ55" s="205">
        <v>48</v>
      </c>
      <c r="BA55" s="488" t="s">
        <v>90</v>
      </c>
      <c r="BF55" s="196">
        <v>66528967</v>
      </c>
      <c r="BG55" s="196">
        <v>54495548</v>
      </c>
      <c r="BH55" s="481">
        <v>79047698</v>
      </c>
      <c r="BI55" s="490">
        <v>65391261</v>
      </c>
      <c r="BJ55" s="490">
        <v>86484421</v>
      </c>
      <c r="BK55" s="14">
        <f t="shared" si="49"/>
        <v>32.256848510690133</v>
      </c>
      <c r="BL55" s="15">
        <f t="shared" si="50"/>
        <v>7.3250968923273234</v>
      </c>
      <c r="BM55" s="491">
        <v>16811925</v>
      </c>
      <c r="BN55" s="491">
        <v>33132612</v>
      </c>
      <c r="BO55" s="357">
        <f t="shared" si="51"/>
        <v>97.078038356702166</v>
      </c>
      <c r="BP55" s="62">
        <f t="shared" si="64"/>
        <v>20937362</v>
      </c>
      <c r="BQ55" s="62">
        <f t="shared" si="65"/>
        <v>8788065</v>
      </c>
      <c r="BR55" s="17">
        <f t="shared" si="52"/>
        <v>-58.026875592063611</v>
      </c>
      <c r="BS55" s="62">
        <v>15205407</v>
      </c>
      <c r="BT55" s="62">
        <v>18469748</v>
      </c>
      <c r="BU55" s="17">
        <v>21.468290852063348</v>
      </c>
      <c r="BV55" s="62">
        <v>26723867</v>
      </c>
      <c r="BW55" s="62">
        <v>29169079</v>
      </c>
      <c r="BX55" s="17">
        <v>9.1499183108492499</v>
      </c>
      <c r="BY55" s="491">
        <v>37749287</v>
      </c>
      <c r="BZ55" s="491">
        <v>34594480</v>
      </c>
      <c r="CA55" s="484">
        <f t="shared" si="53"/>
        <v>-8.3572624828649076</v>
      </c>
      <c r="CB55" s="63">
        <f t="shared" si="66"/>
        <v>-14388263</v>
      </c>
      <c r="CC55" s="63">
        <f t="shared" si="67"/>
        <v>0</v>
      </c>
      <c r="CD55" s="64">
        <f t="shared" si="54"/>
        <v>-100</v>
      </c>
      <c r="CE55" s="491">
        <v>11596932</v>
      </c>
      <c r="CF55" s="320">
        <v>12443542</v>
      </c>
      <c r="CG55" s="196">
        <v>9092138</v>
      </c>
      <c r="CH55" s="60">
        <f t="shared" si="68"/>
        <v>8788065</v>
      </c>
      <c r="CI55" s="63"/>
      <c r="CJ55" s="63"/>
      <c r="CK55" s="63"/>
      <c r="CL55" s="66"/>
      <c r="CM55" s="63"/>
      <c r="CN55" s="63"/>
      <c r="CO55" s="63"/>
      <c r="CP55" s="63"/>
      <c r="CQ55" s="190">
        <f t="shared" si="55"/>
        <v>-3.3443509106438993</v>
      </c>
      <c r="CR55" s="491">
        <v>23361024</v>
      </c>
      <c r="CS55" s="491">
        <v>41920677</v>
      </c>
      <c r="CT55" s="357">
        <f t="shared" si="56"/>
        <v>79.447086737293702</v>
      </c>
    </row>
    <row r="56" spans="1:98" ht="15" hidden="1" x14ac:dyDescent="0.25">
      <c r="A56" s="572">
        <v>14</v>
      </c>
      <c r="D56" s="478" t="s">
        <v>68</v>
      </c>
      <c r="E56" s="479" t="s">
        <v>69</v>
      </c>
      <c r="H56" s="196">
        <v>41549980</v>
      </c>
      <c r="I56" s="196">
        <v>47915205</v>
      </c>
      <c r="J56" s="481">
        <v>101734694</v>
      </c>
      <c r="K56" s="482">
        <v>189338342</v>
      </c>
      <c r="L56" s="482">
        <v>173081575</v>
      </c>
      <c r="M56" s="14">
        <f t="shared" si="40"/>
        <v>-8.5860934601402601</v>
      </c>
      <c r="N56" s="15">
        <f t="shared" si="41"/>
        <v>52.620378336263485</v>
      </c>
      <c r="O56" s="483">
        <v>30216287</v>
      </c>
      <c r="P56" s="483">
        <v>35976748</v>
      </c>
      <c r="Q56" s="357">
        <f t="shared" si="42"/>
        <v>19.064092818551796</v>
      </c>
      <c r="R56" s="62">
        <f t="shared" si="57"/>
        <v>79327281</v>
      </c>
      <c r="S56" s="62">
        <f t="shared" si="58"/>
        <v>6389671</v>
      </c>
      <c r="T56" s="17">
        <f t="shared" si="43"/>
        <v>-91.945178355476472</v>
      </c>
      <c r="U56" s="62">
        <v>47066155</v>
      </c>
      <c r="V56" s="62">
        <v>40669840</v>
      </c>
      <c r="W56" s="17">
        <v>-13.590052129816</v>
      </c>
      <c r="X56" s="62">
        <f t="shared" si="59"/>
        <v>-100042618</v>
      </c>
      <c r="Y56" s="62">
        <f t="shared" si="60"/>
        <v>0</v>
      </c>
      <c r="Z56" s="188">
        <f t="shared" si="44"/>
        <v>-100</v>
      </c>
      <c r="AA56" s="483">
        <v>109543568</v>
      </c>
      <c r="AB56" s="483">
        <v>88500694</v>
      </c>
      <c r="AC56" s="484">
        <f t="shared" si="45"/>
        <v>-19.209593392101304</v>
      </c>
      <c r="AD56" s="63">
        <f t="shared" si="61"/>
        <v>-52976463</v>
      </c>
      <c r="AE56" s="63">
        <f t="shared" si="62"/>
        <v>0</v>
      </c>
      <c r="AF56" s="64">
        <f t="shared" si="46"/>
        <v>-100</v>
      </c>
      <c r="AG56" s="483">
        <v>23201725</v>
      </c>
      <c r="AH56" s="320">
        <v>4489761</v>
      </c>
      <c r="AI56" s="196">
        <v>8285262</v>
      </c>
      <c r="AJ56" s="60">
        <f t="shared" si="63"/>
        <v>6389671</v>
      </c>
      <c r="AK56" s="63"/>
      <c r="AL56" s="63"/>
      <c r="AM56" s="63"/>
      <c r="AN56" s="66"/>
      <c r="AO56" s="63"/>
      <c r="AP56" s="63"/>
      <c r="AQ56" s="63"/>
      <c r="AR56" s="63"/>
      <c r="AS56" s="190">
        <f t="shared" si="47"/>
        <v>-22.879071295512439</v>
      </c>
      <c r="AT56" s="483">
        <v>56567105</v>
      </c>
      <c r="AU56" s="483">
        <v>42366419</v>
      </c>
      <c r="AV56" s="357">
        <f t="shared" si="48"/>
        <v>-25.104141355651837</v>
      </c>
      <c r="AZ56" s="205" t="s">
        <v>68</v>
      </c>
      <c r="BA56" s="204" t="s">
        <v>69</v>
      </c>
      <c r="BF56" s="196">
        <v>22075124</v>
      </c>
      <c r="BG56" s="196">
        <v>29515509</v>
      </c>
      <c r="BH56" s="481">
        <v>37515652</v>
      </c>
      <c r="BI56" s="490">
        <v>38732373</v>
      </c>
      <c r="BJ56" s="490">
        <v>33920969</v>
      </c>
      <c r="BK56" s="14">
        <f t="shared" si="49"/>
        <v>-12.422177179797375</v>
      </c>
      <c r="BL56" s="15">
        <f t="shared" si="50"/>
        <v>11.973538455922863</v>
      </c>
      <c r="BM56" s="491">
        <v>8073217</v>
      </c>
      <c r="BN56" s="491">
        <v>6498813</v>
      </c>
      <c r="BO56" s="357">
        <f t="shared" si="51"/>
        <v>-19.501569200976512</v>
      </c>
      <c r="BP56" s="62">
        <f t="shared" si="64"/>
        <v>11325694</v>
      </c>
      <c r="BQ56" s="62">
        <f t="shared" si="65"/>
        <v>1057275</v>
      </c>
      <c r="BR56" s="17">
        <f t="shared" si="52"/>
        <v>-90.664810474307359</v>
      </c>
      <c r="BS56" s="62">
        <v>9412524</v>
      </c>
      <c r="BT56" s="62">
        <v>8129088</v>
      </c>
      <c r="BU56" s="17">
        <v>-13.635407463502883</v>
      </c>
      <c r="BV56" s="62">
        <v>47066155</v>
      </c>
      <c r="BW56" s="62">
        <v>40669840</v>
      </c>
      <c r="BX56" s="17">
        <v>-13.590052129816</v>
      </c>
      <c r="BY56" s="491">
        <v>19398911</v>
      </c>
      <c r="BZ56" s="491">
        <v>18331112</v>
      </c>
      <c r="CA56" s="484">
        <f t="shared" si="53"/>
        <v>-5.5044275423501858</v>
      </c>
      <c r="CB56" s="63">
        <f t="shared" si="66"/>
        <v>-6860736</v>
      </c>
      <c r="CC56" s="63">
        <f t="shared" si="67"/>
        <v>0</v>
      </c>
      <c r="CD56" s="64">
        <f t="shared" si="54"/>
        <v>-100</v>
      </c>
      <c r="CE56" s="491">
        <v>4170077</v>
      </c>
      <c r="CF56" s="320">
        <v>850098</v>
      </c>
      <c r="CG56" s="196">
        <v>1478638</v>
      </c>
      <c r="CH56" s="60">
        <f t="shared" si="68"/>
        <v>1057275</v>
      </c>
      <c r="CI56" s="63"/>
      <c r="CJ56" s="63"/>
      <c r="CK56" s="63"/>
      <c r="CL56" s="66"/>
      <c r="CM56" s="63"/>
      <c r="CN56" s="63"/>
      <c r="CO56" s="63"/>
      <c r="CP56" s="63"/>
      <c r="CQ56" s="190">
        <f t="shared" si="55"/>
        <v>-28.496697636608825</v>
      </c>
      <c r="CR56" s="491">
        <v>12538175</v>
      </c>
      <c r="CS56" s="491">
        <v>7556088</v>
      </c>
      <c r="CT56" s="357">
        <f t="shared" si="56"/>
        <v>-39.735344258634129</v>
      </c>
    </row>
    <row r="57" spans="1:98" ht="15" hidden="1" x14ac:dyDescent="0.25">
      <c r="A57" s="572">
        <v>15</v>
      </c>
      <c r="D57" s="478">
        <v>730110</v>
      </c>
      <c r="E57" s="479" t="s">
        <v>116</v>
      </c>
      <c r="H57" s="196">
        <v>68717267</v>
      </c>
      <c r="I57" s="196">
        <v>53540277</v>
      </c>
      <c r="J57" s="481">
        <v>87429039</v>
      </c>
      <c r="K57" s="482">
        <v>328528640</v>
      </c>
      <c r="L57" s="482">
        <v>136831403</v>
      </c>
      <c r="M57" s="14">
        <f t="shared" si="40"/>
        <v>-58.350236070742568</v>
      </c>
      <c r="N57" s="15">
        <f t="shared" si="41"/>
        <v>37.598355189961183</v>
      </c>
      <c r="O57" s="483">
        <v>52059611</v>
      </c>
      <c r="P57" s="483">
        <v>27710331</v>
      </c>
      <c r="Q57" s="357">
        <f t="shared" si="42"/>
        <v>-46.77192075061798</v>
      </c>
      <c r="R57" s="62">
        <f t="shared" si="57"/>
        <v>91883242</v>
      </c>
      <c r="S57" s="62">
        <f t="shared" si="58"/>
        <v>7248222</v>
      </c>
      <c r="T57" s="17">
        <f t="shared" si="43"/>
        <v>-92.111486444938464</v>
      </c>
      <c r="U57" s="62">
        <v>96510701</v>
      </c>
      <c r="V57" s="62">
        <v>42891803</v>
      </c>
      <c r="W57" s="17">
        <v>-55.557464037070872</v>
      </c>
      <c r="X57" s="62">
        <f t="shared" si="59"/>
        <v>-172632381</v>
      </c>
      <c r="Y57" s="62">
        <f t="shared" si="60"/>
        <v>0</v>
      </c>
      <c r="Z57" s="188">
        <f t="shared" si="44"/>
        <v>-100</v>
      </c>
      <c r="AA57" s="483">
        <v>143942853</v>
      </c>
      <c r="AB57" s="483">
        <v>81176580</v>
      </c>
      <c r="AC57" s="484">
        <f t="shared" si="45"/>
        <v>-43.604994407051251</v>
      </c>
      <c r="AD57" s="63">
        <f t="shared" si="61"/>
        <v>-76121680</v>
      </c>
      <c r="AE57" s="63">
        <f t="shared" si="62"/>
        <v>0</v>
      </c>
      <c r="AF57" s="64">
        <f t="shared" si="46"/>
        <v>-100</v>
      </c>
      <c r="AG57" s="483">
        <v>4590579</v>
      </c>
      <c r="AH57" s="320">
        <v>9387411</v>
      </c>
      <c r="AI57" s="196">
        <v>13732341</v>
      </c>
      <c r="AJ57" s="60">
        <f t="shared" si="63"/>
        <v>7248222</v>
      </c>
      <c r="AK57" s="63"/>
      <c r="AL57" s="63"/>
      <c r="AM57" s="63"/>
      <c r="AN57" s="66"/>
      <c r="AO57" s="63"/>
      <c r="AP57" s="63"/>
      <c r="AQ57" s="63"/>
      <c r="AR57" s="63"/>
      <c r="AS57" s="190">
        <f t="shared" si="47"/>
        <v>-47.21787057283241</v>
      </c>
      <c r="AT57" s="483">
        <v>67821173</v>
      </c>
      <c r="AU57" s="483">
        <v>34958553</v>
      </c>
      <c r="AV57" s="357">
        <f t="shared" si="48"/>
        <v>-48.454809237817223</v>
      </c>
      <c r="AZ57" s="205">
        <v>730110</v>
      </c>
      <c r="BA57" s="204" t="s">
        <v>116</v>
      </c>
      <c r="BF57" s="196">
        <v>86909130</v>
      </c>
      <c r="BG57" s="196">
        <v>75055021</v>
      </c>
      <c r="BH57" s="481">
        <v>51444313</v>
      </c>
      <c r="BI57" s="490">
        <v>137743845</v>
      </c>
      <c r="BJ57" s="490">
        <v>46519336</v>
      </c>
      <c r="BK57" s="14">
        <f t="shared" si="49"/>
        <v>-66.227648139196347</v>
      </c>
      <c r="BL57" s="15">
        <f t="shared" si="50"/>
        <v>-6.2259083463714688</v>
      </c>
      <c r="BM57" s="491">
        <v>11366367</v>
      </c>
      <c r="BN57" s="491">
        <v>4431514</v>
      </c>
      <c r="BO57" s="357">
        <f t="shared" si="51"/>
        <v>-61.012045449526667</v>
      </c>
      <c r="BP57" s="62">
        <f t="shared" si="64"/>
        <v>59236898</v>
      </c>
      <c r="BQ57" s="62">
        <f t="shared" si="65"/>
        <v>1444728</v>
      </c>
      <c r="BR57" s="17">
        <f t="shared" si="52"/>
        <v>-97.561101190680176</v>
      </c>
      <c r="BS57" s="62">
        <v>35250766</v>
      </c>
      <c r="BT57" s="62">
        <v>22305051</v>
      </c>
      <c r="BU57" s="17">
        <v>-36.724634579571976</v>
      </c>
      <c r="BV57" s="62">
        <v>96510701</v>
      </c>
      <c r="BW57" s="62">
        <v>42891803</v>
      </c>
      <c r="BX57" s="17">
        <v>-55.557464037070872</v>
      </c>
      <c r="BY57" s="491">
        <v>70603265</v>
      </c>
      <c r="BZ57" s="491">
        <v>18356064</v>
      </c>
      <c r="CA57" s="484">
        <f t="shared" si="53"/>
        <v>-74.001111704961517</v>
      </c>
      <c r="CB57" s="63">
        <f t="shared" si="66"/>
        <v>-56616134</v>
      </c>
      <c r="CC57" s="63">
        <f t="shared" si="67"/>
        <v>0</v>
      </c>
      <c r="CD57" s="64">
        <f t="shared" si="54"/>
        <v>-100</v>
      </c>
      <c r="CE57" s="491">
        <v>1389682</v>
      </c>
      <c r="CF57" s="320">
        <v>1326545</v>
      </c>
      <c r="CG57" s="196">
        <v>1715287</v>
      </c>
      <c r="CH57" s="60">
        <f t="shared" si="68"/>
        <v>1444728</v>
      </c>
      <c r="CI57" s="63"/>
      <c r="CJ57" s="63"/>
      <c r="CK57" s="63"/>
      <c r="CL57" s="66"/>
      <c r="CM57" s="63"/>
      <c r="CN57" s="63"/>
      <c r="CO57" s="63"/>
      <c r="CP57" s="63"/>
      <c r="CQ57" s="190">
        <f t="shared" si="55"/>
        <v>-15.77339535599582</v>
      </c>
      <c r="CR57" s="491">
        <v>13987131</v>
      </c>
      <c r="CS57" s="491">
        <v>5876242</v>
      </c>
      <c r="CT57" s="357">
        <f t="shared" si="56"/>
        <v>-57.988225033425365</v>
      </c>
    </row>
    <row r="58" spans="1:98" ht="15" hidden="1" x14ac:dyDescent="0.25">
      <c r="A58" s="572">
        <v>16</v>
      </c>
      <c r="D58" s="478" t="s">
        <v>211</v>
      </c>
      <c r="E58" s="479" t="s">
        <v>212</v>
      </c>
      <c r="H58" s="196">
        <v>36698404</v>
      </c>
      <c r="I58" s="196">
        <v>45964875</v>
      </c>
      <c r="J58" s="481">
        <v>47962991</v>
      </c>
      <c r="K58" s="482">
        <v>61516615</v>
      </c>
      <c r="L58" s="482">
        <v>97955116</v>
      </c>
      <c r="M58" s="14">
        <f t="shared" si="40"/>
        <v>59.23359242051923</v>
      </c>
      <c r="N58" s="15">
        <f t="shared" si="41"/>
        <v>25.294677853893504</v>
      </c>
      <c r="O58" s="483">
        <v>33173166</v>
      </c>
      <c r="P58" s="483">
        <v>28810318</v>
      </c>
      <c r="Q58" s="357">
        <f t="shared" si="42"/>
        <v>-13.151738365882833</v>
      </c>
      <c r="R58" s="62">
        <f t="shared" si="57"/>
        <v>-4580674</v>
      </c>
      <c r="S58" s="62">
        <f t="shared" si="58"/>
        <v>4568015</v>
      </c>
      <c r="T58" s="17">
        <f t="shared" si="43"/>
        <v>-199.72364328917536</v>
      </c>
      <c r="U58" s="62">
        <v>16054764</v>
      </c>
      <c r="V58" s="62">
        <v>28127351</v>
      </c>
      <c r="W58" s="17">
        <v>75.196290646190761</v>
      </c>
      <c r="X58" s="62">
        <f t="shared" si="59"/>
        <v>-3948278</v>
      </c>
      <c r="Y58" s="62">
        <f t="shared" si="60"/>
        <v>0</v>
      </c>
      <c r="Z58" s="188">
        <f t="shared" si="44"/>
        <v>-100</v>
      </c>
      <c r="AA58" s="483">
        <v>28592492</v>
      </c>
      <c r="AB58" s="483">
        <v>54030350</v>
      </c>
      <c r="AC58" s="484">
        <f t="shared" si="45"/>
        <v>88.966914811062992</v>
      </c>
      <c r="AD58" s="63">
        <f t="shared" si="61"/>
        <v>12106486</v>
      </c>
      <c r="AE58" s="63">
        <f t="shared" si="62"/>
        <v>0</v>
      </c>
      <c r="AF58" s="64">
        <f t="shared" si="46"/>
        <v>-100</v>
      </c>
      <c r="AG58" s="483">
        <v>12101748</v>
      </c>
      <c r="AH58" s="320">
        <v>11000264</v>
      </c>
      <c r="AI58" s="196">
        <v>5708306</v>
      </c>
      <c r="AJ58" s="60">
        <f t="shared" si="63"/>
        <v>4568015</v>
      </c>
      <c r="AK58" s="63"/>
      <c r="AL58" s="63"/>
      <c r="AM58" s="63"/>
      <c r="AN58" s="66"/>
      <c r="AO58" s="63"/>
      <c r="AP58" s="63"/>
      <c r="AQ58" s="63"/>
      <c r="AR58" s="63"/>
      <c r="AS58" s="190">
        <f t="shared" si="47"/>
        <v>-19.975996381413331</v>
      </c>
      <c r="AT58" s="483">
        <v>40698978</v>
      </c>
      <c r="AU58" s="483">
        <v>33378333</v>
      </c>
      <c r="AV58" s="357">
        <f t="shared" si="48"/>
        <v>-17.987294422970525</v>
      </c>
      <c r="AZ58" s="205" t="s">
        <v>211</v>
      </c>
      <c r="BA58" s="204" t="s">
        <v>212</v>
      </c>
      <c r="BF58" s="196">
        <v>12044914</v>
      </c>
      <c r="BG58" s="196">
        <v>18453066</v>
      </c>
      <c r="BH58" s="481">
        <v>15384232</v>
      </c>
      <c r="BI58" s="490">
        <v>18193023</v>
      </c>
      <c r="BJ58" s="490">
        <v>21429022</v>
      </c>
      <c r="BK58" s="14">
        <f t="shared" si="49"/>
        <v>17.787032974124202</v>
      </c>
      <c r="BL58" s="15">
        <f t="shared" si="50"/>
        <v>12.052967588083916</v>
      </c>
      <c r="BM58" s="491">
        <v>5570401</v>
      </c>
      <c r="BN58" s="491">
        <v>5462920</v>
      </c>
      <c r="BO58" s="357">
        <f t="shared" si="51"/>
        <v>-1.9295020232834224</v>
      </c>
      <c r="BP58" s="62">
        <f t="shared" si="64"/>
        <v>3303477</v>
      </c>
      <c r="BQ58" s="62">
        <f t="shared" si="65"/>
        <v>1423082</v>
      </c>
      <c r="BR58" s="17">
        <f t="shared" si="52"/>
        <v>-56.921691902198802</v>
      </c>
      <c r="BS58" s="62">
        <v>4815968</v>
      </c>
      <c r="BT58" s="62">
        <v>5663076</v>
      </c>
      <c r="BU58" s="17">
        <v>17.589568701453164</v>
      </c>
      <c r="BV58" s="62">
        <v>16054764</v>
      </c>
      <c r="BW58" s="62">
        <v>28127351</v>
      </c>
      <c r="BX58" s="17">
        <v>75.196290646190761</v>
      </c>
      <c r="BY58" s="491">
        <v>8873878</v>
      </c>
      <c r="BZ58" s="491">
        <v>10618603</v>
      </c>
      <c r="CA58" s="484">
        <f t="shared" si="53"/>
        <v>19.661358878271709</v>
      </c>
      <c r="CB58" s="63">
        <f t="shared" si="66"/>
        <v>-1663658</v>
      </c>
      <c r="CC58" s="63">
        <f t="shared" si="67"/>
        <v>0</v>
      </c>
      <c r="CD58" s="64">
        <f t="shared" si="54"/>
        <v>-100</v>
      </c>
      <c r="CE58" s="491">
        <v>2794573</v>
      </c>
      <c r="CF58" s="320">
        <v>1002702</v>
      </c>
      <c r="CG58" s="196">
        <v>1665645</v>
      </c>
      <c r="CH58" s="60">
        <f t="shared" si="68"/>
        <v>1423082</v>
      </c>
      <c r="CI58" s="63"/>
      <c r="CJ58" s="63"/>
      <c r="CK58" s="63"/>
      <c r="CL58" s="66"/>
      <c r="CM58" s="63"/>
      <c r="CN58" s="63"/>
      <c r="CO58" s="63"/>
      <c r="CP58" s="63"/>
      <c r="CQ58" s="190">
        <f t="shared" si="55"/>
        <v>-14.562706939353824</v>
      </c>
      <c r="CR58" s="491">
        <v>7210220</v>
      </c>
      <c r="CS58" s="491">
        <v>6886002</v>
      </c>
      <c r="CT58" s="357">
        <f t="shared" si="56"/>
        <v>-4.4966450399571718</v>
      </c>
    </row>
    <row r="59" spans="1:98" ht="15" hidden="1" x14ac:dyDescent="0.25">
      <c r="A59" s="572">
        <v>17</v>
      </c>
      <c r="D59" s="478">
        <v>2901</v>
      </c>
      <c r="E59" s="479" t="s">
        <v>98</v>
      </c>
      <c r="H59" s="196">
        <v>106888772</v>
      </c>
      <c r="I59" s="196">
        <v>97166814</v>
      </c>
      <c r="J59" s="481">
        <v>119470232</v>
      </c>
      <c r="K59" s="482">
        <v>118308070</v>
      </c>
      <c r="L59" s="482">
        <v>112831111</v>
      </c>
      <c r="M59" s="14">
        <f t="shared" si="40"/>
        <v>-4.6294044015763252</v>
      </c>
      <c r="N59" s="15">
        <f t="shared" si="41"/>
        <v>3.0977045792365061</v>
      </c>
      <c r="O59" s="483">
        <v>31091193</v>
      </c>
      <c r="P59" s="483">
        <v>20497343</v>
      </c>
      <c r="Q59" s="357">
        <f t="shared" si="42"/>
        <v>-34.073475405076934</v>
      </c>
      <c r="R59" s="62">
        <f t="shared" si="57"/>
        <v>27333405</v>
      </c>
      <c r="S59" s="62">
        <f t="shared" si="58"/>
        <v>10421274</v>
      </c>
      <c r="T59" s="17">
        <f t="shared" si="43"/>
        <v>-61.873487770733284</v>
      </c>
      <c r="U59" s="62">
        <v>28428476</v>
      </c>
      <c r="V59" s="62">
        <v>28667949</v>
      </c>
      <c r="W59" s="17">
        <v>0.84237016433803913</v>
      </c>
      <c r="X59" s="62">
        <f t="shared" si="59"/>
        <v>-44847025</v>
      </c>
      <c r="Y59" s="62">
        <f t="shared" si="60"/>
        <v>0</v>
      </c>
      <c r="Z59" s="188">
        <f t="shared" si="44"/>
        <v>-100</v>
      </c>
      <c r="AA59" s="483">
        <v>58424598</v>
      </c>
      <c r="AB59" s="483">
        <v>57308878</v>
      </c>
      <c r="AC59" s="484">
        <f t="shared" si="45"/>
        <v>-1.9096750995188705</v>
      </c>
      <c r="AD59" s="63">
        <f t="shared" si="61"/>
        <v>-16418549</v>
      </c>
      <c r="AE59" s="63">
        <f t="shared" si="62"/>
        <v>0</v>
      </c>
      <c r="AF59" s="64">
        <f t="shared" si="46"/>
        <v>-100</v>
      </c>
      <c r="AG59" s="483">
        <v>7961042</v>
      </c>
      <c r="AH59" s="320">
        <v>3615799</v>
      </c>
      <c r="AI59" s="196">
        <v>8920502</v>
      </c>
      <c r="AJ59" s="60">
        <f t="shared" si="63"/>
        <v>10421274</v>
      </c>
      <c r="AK59" s="63"/>
      <c r="AL59" s="63"/>
      <c r="AM59" s="63"/>
      <c r="AN59" s="66"/>
      <c r="AO59" s="63"/>
      <c r="AP59" s="63"/>
      <c r="AQ59" s="63"/>
      <c r="AR59" s="63"/>
      <c r="AS59" s="190">
        <f t="shared" si="47"/>
        <v>16.823851393116666</v>
      </c>
      <c r="AT59" s="483">
        <v>42006049</v>
      </c>
      <c r="AU59" s="483">
        <v>30918617</v>
      </c>
      <c r="AV59" s="357">
        <f t="shared" si="48"/>
        <v>-26.394846132755784</v>
      </c>
      <c r="AZ59" s="205">
        <v>2901</v>
      </c>
      <c r="BA59" s="204" t="s">
        <v>98</v>
      </c>
      <c r="BF59" s="196">
        <v>34490802</v>
      </c>
      <c r="BG59" s="196">
        <v>36227723</v>
      </c>
      <c r="BH59" s="481">
        <v>43230669</v>
      </c>
      <c r="BI59" s="490">
        <v>48263234</v>
      </c>
      <c r="BJ59" s="490">
        <v>44951987</v>
      </c>
      <c r="BK59" s="14">
        <f t="shared" si="49"/>
        <v>-6.8608063023708681</v>
      </c>
      <c r="BL59" s="15">
        <f t="shared" si="50"/>
        <v>8.5092241421710639</v>
      </c>
      <c r="BM59" s="491">
        <v>12723001</v>
      </c>
      <c r="BN59" s="491">
        <v>13037074</v>
      </c>
      <c r="BO59" s="357">
        <f t="shared" si="51"/>
        <v>2.4685449604224665</v>
      </c>
      <c r="BP59" s="62">
        <f t="shared" si="64"/>
        <v>9771842</v>
      </c>
      <c r="BQ59" s="62">
        <f t="shared" si="65"/>
        <v>6551480</v>
      </c>
      <c r="BR59" s="17">
        <f t="shared" si="52"/>
        <v>-32.955526706223864</v>
      </c>
      <c r="BS59" s="62">
        <v>12817870</v>
      </c>
      <c r="BT59" s="62">
        <v>11304173</v>
      </c>
      <c r="BU59" s="17">
        <v>-11.809270963116337</v>
      </c>
      <c r="BV59" s="62">
        <v>28428476</v>
      </c>
      <c r="BW59" s="62">
        <v>28667949</v>
      </c>
      <c r="BX59" s="17">
        <v>0.84237016433803913</v>
      </c>
      <c r="BY59" s="491">
        <v>22494843</v>
      </c>
      <c r="BZ59" s="491">
        <v>23189762</v>
      </c>
      <c r="CA59" s="484">
        <f t="shared" si="53"/>
        <v>3.0892369419959946</v>
      </c>
      <c r="CB59" s="63">
        <f t="shared" si="66"/>
        <v>-6168609</v>
      </c>
      <c r="CC59" s="63">
        <f t="shared" si="67"/>
        <v>0</v>
      </c>
      <c r="CD59" s="64">
        <f t="shared" si="54"/>
        <v>-100</v>
      </c>
      <c r="CE59" s="491">
        <v>4424655</v>
      </c>
      <c r="CF59" s="320">
        <v>3075370</v>
      </c>
      <c r="CG59" s="196">
        <v>5537049</v>
      </c>
      <c r="CH59" s="60">
        <f t="shared" si="68"/>
        <v>6551480</v>
      </c>
      <c r="CI59" s="63"/>
      <c r="CJ59" s="63"/>
      <c r="CK59" s="63"/>
      <c r="CL59" s="66"/>
      <c r="CM59" s="63"/>
      <c r="CN59" s="63"/>
      <c r="CO59" s="63"/>
      <c r="CP59" s="63"/>
      <c r="CQ59" s="190">
        <f t="shared" si="55"/>
        <v>18.320787842043661</v>
      </c>
      <c r="CR59" s="491">
        <v>16326234</v>
      </c>
      <c r="CS59" s="491">
        <v>19588554</v>
      </c>
      <c r="CT59" s="357">
        <f t="shared" si="56"/>
        <v>19.982073024311671</v>
      </c>
    </row>
    <row r="60" spans="1:98" ht="15" hidden="1" x14ac:dyDescent="0.25">
      <c r="A60" s="572">
        <v>18</v>
      </c>
      <c r="D60" s="478" t="s">
        <v>735</v>
      </c>
      <c r="E60" s="479" t="s">
        <v>370</v>
      </c>
      <c r="H60" s="196">
        <v>136541097</v>
      </c>
      <c r="I60" s="196">
        <v>82960026</v>
      </c>
      <c r="J60" s="481">
        <v>97474877</v>
      </c>
      <c r="K60" s="482">
        <v>88976429</v>
      </c>
      <c r="L60" s="482">
        <v>109379680</v>
      </c>
      <c r="M60" s="14">
        <f t="shared" si="40"/>
        <v>22.931074251136781</v>
      </c>
      <c r="N60" s="15">
        <f t="shared" si="41"/>
        <v>-3.6669609426688936</v>
      </c>
      <c r="O60" s="483">
        <v>26365944</v>
      </c>
      <c r="P60" s="483">
        <v>21541583</v>
      </c>
      <c r="Q60" s="357">
        <f t="shared" si="42"/>
        <v>-18.297698728329241</v>
      </c>
      <c r="R60" s="62">
        <f t="shared" si="57"/>
        <v>18417612</v>
      </c>
      <c r="S60" s="62">
        <f t="shared" si="58"/>
        <v>8918205</v>
      </c>
      <c r="T60" s="17">
        <f t="shared" si="43"/>
        <v>-51.577842990719972</v>
      </c>
      <c r="U60" s="62">
        <v>19947977</v>
      </c>
      <c r="V60" s="62">
        <v>28271382</v>
      </c>
      <c r="W60" s="17">
        <v>41.725559438934582</v>
      </c>
      <c r="X60" s="62">
        <f t="shared" si="59"/>
        <v>-27448906</v>
      </c>
      <c r="Y60" s="62">
        <f t="shared" si="60"/>
        <v>0</v>
      </c>
      <c r="Z60" s="188">
        <f t="shared" si="44"/>
        <v>-100</v>
      </c>
      <c r="AA60" s="483">
        <v>44783556</v>
      </c>
      <c r="AB60" s="483">
        <v>53402469</v>
      </c>
      <c r="AC60" s="484">
        <f t="shared" si="45"/>
        <v>19.245709295617345</v>
      </c>
      <c r="AD60" s="63">
        <f t="shared" si="61"/>
        <v>-7500929</v>
      </c>
      <c r="AE60" s="63">
        <f t="shared" si="62"/>
        <v>0</v>
      </c>
      <c r="AF60" s="64">
        <f t="shared" si="46"/>
        <v>-100</v>
      </c>
      <c r="AG60" s="483">
        <v>6540588</v>
      </c>
      <c r="AH60" s="320">
        <v>7329133</v>
      </c>
      <c r="AI60" s="196">
        <v>7671862</v>
      </c>
      <c r="AJ60" s="60">
        <f t="shared" si="63"/>
        <v>8918205</v>
      </c>
      <c r="AK60" s="63"/>
      <c r="AL60" s="63"/>
      <c r="AM60" s="63"/>
      <c r="AN60" s="66"/>
      <c r="AO60" s="63"/>
      <c r="AP60" s="63"/>
      <c r="AQ60" s="63"/>
      <c r="AR60" s="63"/>
      <c r="AS60" s="190">
        <f t="shared" si="47"/>
        <v>16.245638933547031</v>
      </c>
      <c r="AT60" s="483">
        <v>37282627</v>
      </c>
      <c r="AU60" s="483">
        <v>30459788</v>
      </c>
      <c r="AV60" s="357">
        <f t="shared" si="48"/>
        <v>-18.30031719599587</v>
      </c>
      <c r="AZ60" s="205" t="s">
        <v>735</v>
      </c>
      <c r="BA60" s="495" t="s">
        <v>370</v>
      </c>
      <c r="BF60" s="196">
        <v>46780135</v>
      </c>
      <c r="BG60" s="196">
        <v>41937119</v>
      </c>
      <c r="BH60" s="481">
        <v>43535154</v>
      </c>
      <c r="BI60" s="490">
        <v>43973414</v>
      </c>
      <c r="BJ60" s="490">
        <v>49122780</v>
      </c>
      <c r="BK60" s="14">
        <f t="shared" si="49"/>
        <v>11.710180155673152</v>
      </c>
      <c r="BL60" s="15">
        <f t="shared" si="50"/>
        <v>1.4620078669558438</v>
      </c>
      <c r="BM60" s="491">
        <v>12660102</v>
      </c>
      <c r="BN60" s="491">
        <v>7782678</v>
      </c>
      <c r="BO60" s="357">
        <f t="shared" si="51"/>
        <v>-38.525945525557376</v>
      </c>
      <c r="BP60" s="62">
        <f t="shared" si="64"/>
        <v>9082362</v>
      </c>
      <c r="BQ60" s="62">
        <f t="shared" si="65"/>
        <v>3211337</v>
      </c>
      <c r="BR60" s="17">
        <f t="shared" si="52"/>
        <v>-64.642050162721986</v>
      </c>
      <c r="BS60" s="62">
        <v>10027439</v>
      </c>
      <c r="BT60" s="62">
        <v>12108528</v>
      </c>
      <c r="BU60" s="17">
        <v>20.753943255102325</v>
      </c>
      <c r="BV60" s="62">
        <v>19947977</v>
      </c>
      <c r="BW60" s="62">
        <v>28271382</v>
      </c>
      <c r="BX60" s="17">
        <v>41.725559438934582</v>
      </c>
      <c r="BY60" s="491">
        <v>21742464</v>
      </c>
      <c r="BZ60" s="491">
        <v>25332852</v>
      </c>
      <c r="CA60" s="484">
        <f t="shared" si="53"/>
        <v>16.513252591794565</v>
      </c>
      <c r="CB60" s="63">
        <f t="shared" si="66"/>
        <v>-4195987</v>
      </c>
      <c r="CC60" s="63">
        <f t="shared" si="67"/>
        <v>0</v>
      </c>
      <c r="CD60" s="64">
        <f t="shared" si="54"/>
        <v>-100</v>
      </c>
      <c r="CE60" s="491">
        <v>2523153</v>
      </c>
      <c r="CF60" s="320">
        <v>2506286</v>
      </c>
      <c r="CG60" s="196">
        <v>2753239</v>
      </c>
      <c r="CH60" s="60">
        <f t="shared" si="68"/>
        <v>3211337</v>
      </c>
      <c r="CI60" s="63"/>
      <c r="CJ60" s="63"/>
      <c r="CK60" s="63"/>
      <c r="CL60" s="66"/>
      <c r="CM60" s="63"/>
      <c r="CN60" s="63"/>
      <c r="CO60" s="63"/>
      <c r="CP60" s="63"/>
      <c r="CQ60" s="190">
        <f t="shared" si="55"/>
        <v>16.63851194901714</v>
      </c>
      <c r="CR60" s="491">
        <v>17546477</v>
      </c>
      <c r="CS60" s="491">
        <v>10994015</v>
      </c>
      <c r="CT60" s="357">
        <f t="shared" si="56"/>
        <v>-37.343462166222885</v>
      </c>
    </row>
    <row r="61" spans="1:98" ht="15" hidden="1" x14ac:dyDescent="0.25">
      <c r="A61" s="572">
        <v>19</v>
      </c>
      <c r="D61" s="478">
        <v>720110</v>
      </c>
      <c r="E61" s="479" t="s">
        <v>285</v>
      </c>
      <c r="H61" s="196">
        <v>95067981</v>
      </c>
      <c r="I61" s="196">
        <v>86115846</v>
      </c>
      <c r="J61" s="481">
        <v>110662551</v>
      </c>
      <c r="K61" s="482">
        <v>102515442</v>
      </c>
      <c r="L61" s="482">
        <v>129241919</v>
      </c>
      <c r="M61" s="14">
        <f t="shared" si="40"/>
        <v>26.07068406338237</v>
      </c>
      <c r="N61" s="15">
        <f t="shared" si="41"/>
        <v>8.2042818659150925</v>
      </c>
      <c r="O61" s="483">
        <v>45361046</v>
      </c>
      <c r="P61" s="483">
        <v>24179556</v>
      </c>
      <c r="Q61" s="357">
        <f t="shared" si="42"/>
        <v>-46.695329732916655</v>
      </c>
      <c r="R61" s="62">
        <f t="shared" si="57"/>
        <v>3761410</v>
      </c>
      <c r="S61" s="62">
        <f t="shared" si="58"/>
        <v>2867178</v>
      </c>
      <c r="T61" s="17">
        <f t="shared" si="43"/>
        <v>-23.773850763410529</v>
      </c>
      <c r="U61" s="62">
        <v>27176910</v>
      </c>
      <c r="V61" s="62">
        <v>23651685</v>
      </c>
      <c r="W61" s="17">
        <v>-12.971397410522389</v>
      </c>
      <c r="X61" s="62">
        <f t="shared" si="59"/>
        <v>-22171785</v>
      </c>
      <c r="Y61" s="62">
        <f t="shared" si="60"/>
        <v>0</v>
      </c>
      <c r="Z61" s="188">
        <f t="shared" si="44"/>
        <v>-100</v>
      </c>
      <c r="AA61" s="483">
        <v>49122456</v>
      </c>
      <c r="AB61" s="483">
        <v>65125370</v>
      </c>
      <c r="AC61" s="484">
        <f t="shared" si="45"/>
        <v>32.577593433031929</v>
      </c>
      <c r="AD61" s="63">
        <f t="shared" si="61"/>
        <v>5005125</v>
      </c>
      <c r="AE61" s="63">
        <f t="shared" si="62"/>
        <v>0</v>
      </c>
      <c r="AF61" s="64">
        <f t="shared" si="46"/>
        <v>-100</v>
      </c>
      <c r="AG61" s="483">
        <v>9101121</v>
      </c>
      <c r="AH61" s="320">
        <v>12640049</v>
      </c>
      <c r="AI61" s="196">
        <v>2438386</v>
      </c>
      <c r="AJ61" s="60">
        <f t="shared" si="63"/>
        <v>2867178</v>
      </c>
      <c r="AK61" s="63"/>
      <c r="AL61" s="63"/>
      <c r="AM61" s="63"/>
      <c r="AN61" s="66"/>
      <c r="AO61" s="63"/>
      <c r="AP61" s="63"/>
      <c r="AQ61" s="63"/>
      <c r="AR61" s="63"/>
      <c r="AS61" s="190">
        <f t="shared" si="47"/>
        <v>17.585074717456546</v>
      </c>
      <c r="AT61" s="483">
        <v>54127581</v>
      </c>
      <c r="AU61" s="483">
        <v>27046734</v>
      </c>
      <c r="AV61" s="357">
        <f t="shared" si="48"/>
        <v>-50.03151166130997</v>
      </c>
      <c r="AZ61" s="205">
        <v>720110</v>
      </c>
      <c r="BA61" s="204" t="s">
        <v>285</v>
      </c>
      <c r="BF61" s="196">
        <v>205950198</v>
      </c>
      <c r="BG61" s="196">
        <v>195552615</v>
      </c>
      <c r="BH61" s="481">
        <v>188807198</v>
      </c>
      <c r="BI61" s="490">
        <v>152300770</v>
      </c>
      <c r="BJ61" s="490">
        <v>216936293</v>
      </c>
      <c r="BK61" s="14">
        <f t="shared" si="49"/>
        <v>42.439393444957638</v>
      </c>
      <c r="BL61" s="15">
        <f t="shared" si="50"/>
        <v>-1.4497234587936987</v>
      </c>
      <c r="BM61" s="491">
        <v>73424412</v>
      </c>
      <c r="BN61" s="491">
        <v>44840622</v>
      </c>
      <c r="BO61" s="357">
        <f t="shared" si="51"/>
        <v>-38.929545666637409</v>
      </c>
      <c r="BP61" s="62">
        <f t="shared" si="64"/>
        <v>-249021</v>
      </c>
      <c r="BQ61" s="62">
        <f t="shared" si="65"/>
        <v>4432688</v>
      </c>
      <c r="BR61" s="17">
        <f t="shared" si="52"/>
        <v>-1880.0458595861394</v>
      </c>
      <c r="BS61" s="62">
        <v>39488537</v>
      </c>
      <c r="BT61" s="62">
        <v>37471898</v>
      </c>
      <c r="BU61" s="17">
        <v>-5.1068972243767856</v>
      </c>
      <c r="BV61" s="62">
        <v>27176910</v>
      </c>
      <c r="BW61" s="62">
        <v>23651685</v>
      </c>
      <c r="BX61" s="17">
        <v>-12.971397410522389</v>
      </c>
      <c r="BY61" s="491">
        <v>73175391</v>
      </c>
      <c r="BZ61" s="491">
        <v>106863823</v>
      </c>
      <c r="CA61" s="484">
        <f t="shared" si="53"/>
        <v>46.037925509683987</v>
      </c>
      <c r="CB61" s="63">
        <f t="shared" si="66"/>
        <v>16222178</v>
      </c>
      <c r="CC61" s="63">
        <f t="shared" si="67"/>
        <v>0</v>
      </c>
      <c r="CD61" s="64">
        <f t="shared" si="54"/>
        <v>-100</v>
      </c>
      <c r="CE61" s="491">
        <v>15514355</v>
      </c>
      <c r="CF61" s="320">
        <v>24999712</v>
      </c>
      <c r="CG61" s="196">
        <v>4326555</v>
      </c>
      <c r="CH61" s="60">
        <f t="shared" si="68"/>
        <v>4432688</v>
      </c>
      <c r="CI61" s="63"/>
      <c r="CJ61" s="63"/>
      <c r="CK61" s="63"/>
      <c r="CL61" s="66"/>
      <c r="CM61" s="63"/>
      <c r="CN61" s="63"/>
      <c r="CO61" s="63"/>
      <c r="CP61" s="63"/>
      <c r="CQ61" s="190">
        <f t="shared" si="55"/>
        <v>2.4530602292123871</v>
      </c>
      <c r="CR61" s="491">
        <v>89397569</v>
      </c>
      <c r="CS61" s="491">
        <v>49273310</v>
      </c>
      <c r="CT61" s="357">
        <f t="shared" si="56"/>
        <v>-44.882941951139635</v>
      </c>
    </row>
    <row r="62" spans="1:98" ht="15" hidden="1" x14ac:dyDescent="0.25">
      <c r="A62" s="572">
        <v>20</v>
      </c>
      <c r="D62" s="478">
        <v>1202</v>
      </c>
      <c r="E62" s="479" t="s">
        <v>194</v>
      </c>
      <c r="H62" s="196">
        <v>19838577</v>
      </c>
      <c r="I62" s="196">
        <v>13700590</v>
      </c>
      <c r="J62" s="481">
        <v>21669148</v>
      </c>
      <c r="K62" s="482">
        <v>27950529</v>
      </c>
      <c r="L62" s="482">
        <v>43617315</v>
      </c>
      <c r="M62" s="14">
        <f t="shared" si="40"/>
        <v>56.051840736180701</v>
      </c>
      <c r="N62" s="15">
        <f t="shared" si="41"/>
        <v>25.717216931556493</v>
      </c>
      <c r="O62" s="483">
        <v>10438971</v>
      </c>
      <c r="P62" s="483">
        <v>19476107</v>
      </c>
      <c r="Q62" s="357">
        <f t="shared" si="42"/>
        <v>86.57113809397498</v>
      </c>
      <c r="R62" s="62">
        <f t="shared" si="57"/>
        <v>5088787</v>
      </c>
      <c r="S62" s="62">
        <f t="shared" si="58"/>
        <v>6952255</v>
      </c>
      <c r="T62" s="17">
        <f t="shared" si="43"/>
        <v>36.619099993770618</v>
      </c>
      <c r="U62" s="62">
        <v>6856761</v>
      </c>
      <c r="V62" s="62">
        <v>5923844</v>
      </c>
      <c r="W62" s="17">
        <v>-13.605797256168037</v>
      </c>
      <c r="X62" s="62">
        <f t="shared" si="59"/>
        <v>-5219594</v>
      </c>
      <c r="Y62" s="62">
        <f t="shared" si="60"/>
        <v>0</v>
      </c>
      <c r="Z62" s="188">
        <f t="shared" si="44"/>
        <v>-100</v>
      </c>
      <c r="AA62" s="483">
        <v>15527758</v>
      </c>
      <c r="AB62" s="483">
        <v>23984115</v>
      </c>
      <c r="AC62" s="484">
        <f t="shared" si="45"/>
        <v>54.459613551421917</v>
      </c>
      <c r="AD62" s="63">
        <f t="shared" si="61"/>
        <v>1637167</v>
      </c>
      <c r="AE62" s="63">
        <f t="shared" si="62"/>
        <v>0</v>
      </c>
      <c r="AF62" s="64">
        <f t="shared" si="46"/>
        <v>-100</v>
      </c>
      <c r="AG62" s="483">
        <v>7162728</v>
      </c>
      <c r="AH62" s="320">
        <v>4754839</v>
      </c>
      <c r="AI62" s="196">
        <v>7558540</v>
      </c>
      <c r="AJ62" s="60">
        <f t="shared" si="63"/>
        <v>6952255</v>
      </c>
      <c r="AK62" s="63"/>
      <c r="AL62" s="63"/>
      <c r="AM62" s="63"/>
      <c r="AN62" s="66"/>
      <c r="AO62" s="63"/>
      <c r="AP62" s="63"/>
      <c r="AQ62" s="63"/>
      <c r="AR62" s="63"/>
      <c r="AS62" s="190">
        <f t="shared" si="47"/>
        <v>-8.0211919233079403</v>
      </c>
      <c r="AT62" s="483">
        <v>17164925</v>
      </c>
      <c r="AU62" s="483">
        <v>26428362</v>
      </c>
      <c r="AV62" s="357">
        <f t="shared" si="48"/>
        <v>53.967244249537941</v>
      </c>
      <c r="AZ62" s="205">
        <v>1202</v>
      </c>
      <c r="BA62" s="495" t="s">
        <v>194</v>
      </c>
      <c r="BF62" s="196">
        <v>19445467</v>
      </c>
      <c r="BG62" s="196">
        <v>13236325</v>
      </c>
      <c r="BH62" s="481">
        <v>21447560</v>
      </c>
      <c r="BI62" s="490">
        <v>28374073</v>
      </c>
      <c r="BJ62" s="490">
        <v>43321282</v>
      </c>
      <c r="BK62" s="14">
        <f t="shared" si="49"/>
        <v>52.679109551878575</v>
      </c>
      <c r="BL62" s="15">
        <f t="shared" si="50"/>
        <v>26.675320123352762</v>
      </c>
      <c r="BM62" s="491">
        <v>10973379</v>
      </c>
      <c r="BN62" s="491">
        <v>18000024</v>
      </c>
      <c r="BO62" s="357">
        <f t="shared" si="51"/>
        <v>64.033557940539552</v>
      </c>
      <c r="BP62" s="62">
        <f t="shared" si="64"/>
        <v>4847675</v>
      </c>
      <c r="BQ62" s="62">
        <f t="shared" si="65"/>
        <v>5982450</v>
      </c>
      <c r="BR62" s="17">
        <f t="shared" si="52"/>
        <v>23.408644350126607</v>
      </c>
      <c r="BS62" s="62">
        <v>6885699</v>
      </c>
      <c r="BT62" s="62">
        <v>5723383</v>
      </c>
      <c r="BU62" s="17">
        <v>-16.880145356339277</v>
      </c>
      <c r="BV62" s="62">
        <v>6856761</v>
      </c>
      <c r="BW62" s="62">
        <v>5923844</v>
      </c>
      <c r="BX62" s="17">
        <v>-13.605797256168037</v>
      </c>
      <c r="BY62" s="491">
        <v>15821054</v>
      </c>
      <c r="BZ62" s="491">
        <v>24945279</v>
      </c>
      <c r="CA62" s="484">
        <f t="shared" si="53"/>
        <v>57.671410514116197</v>
      </c>
      <c r="CB62" s="63">
        <f t="shared" si="66"/>
        <v>2477025</v>
      </c>
      <c r="CC62" s="63">
        <f t="shared" si="67"/>
        <v>0</v>
      </c>
      <c r="CD62" s="64">
        <f t="shared" si="54"/>
        <v>-100</v>
      </c>
      <c r="CE62" s="491">
        <v>6773559</v>
      </c>
      <c r="CF62" s="320">
        <v>4417265</v>
      </c>
      <c r="CG62" s="196">
        <v>6809200</v>
      </c>
      <c r="CH62" s="60">
        <f t="shared" si="68"/>
        <v>5982450</v>
      </c>
      <c r="CI62" s="63"/>
      <c r="CJ62" s="63"/>
      <c r="CK62" s="63"/>
      <c r="CL62" s="66"/>
      <c r="CM62" s="63"/>
      <c r="CN62" s="63"/>
      <c r="CO62" s="63"/>
      <c r="CP62" s="63"/>
      <c r="CQ62" s="190">
        <f t="shared" si="55"/>
        <v>-12.141661281795219</v>
      </c>
      <c r="CR62" s="491">
        <v>18298079</v>
      </c>
      <c r="CS62" s="491">
        <v>23982474</v>
      </c>
      <c r="CT62" s="357">
        <f t="shared" si="56"/>
        <v>31.065528791300988</v>
      </c>
    </row>
    <row r="63" spans="1:98" ht="15" hidden="1" x14ac:dyDescent="0.25">
      <c r="A63" s="572">
        <v>21</v>
      </c>
      <c r="D63" s="478">
        <v>47</v>
      </c>
      <c r="E63" s="479" t="s">
        <v>349</v>
      </c>
      <c r="H63" s="196">
        <v>21711312</v>
      </c>
      <c r="I63" s="196">
        <v>25815491</v>
      </c>
      <c r="J63" s="481">
        <v>41998303</v>
      </c>
      <c r="K63" s="482">
        <v>43745558</v>
      </c>
      <c r="L63" s="482">
        <v>80148755</v>
      </c>
      <c r="M63" s="14">
        <f t="shared" si="40"/>
        <v>83.215756443202764</v>
      </c>
      <c r="N63" s="15">
        <f t="shared" si="41"/>
        <v>36.882364803009722</v>
      </c>
      <c r="O63" s="483">
        <v>13707467</v>
      </c>
      <c r="P63" s="483">
        <v>14808580</v>
      </c>
      <c r="Q63" s="357">
        <f t="shared" si="42"/>
        <v>8.0329429208182663</v>
      </c>
      <c r="R63" s="62">
        <f t="shared" si="57"/>
        <v>6601257</v>
      </c>
      <c r="S63" s="62">
        <f t="shared" si="58"/>
        <v>11285666</v>
      </c>
      <c r="T63" s="17">
        <f t="shared" si="43"/>
        <v>70.962378831789152</v>
      </c>
      <c r="U63" s="62">
        <v>15842584</v>
      </c>
      <c r="V63" s="62">
        <v>25428984</v>
      </c>
      <c r="W63" s="17">
        <v>60.510330890465845</v>
      </c>
      <c r="X63" s="62">
        <f t="shared" si="59"/>
        <v>-15318658</v>
      </c>
      <c r="Y63" s="62">
        <f t="shared" si="60"/>
        <v>0</v>
      </c>
      <c r="Z63" s="188">
        <f t="shared" si="44"/>
        <v>-100</v>
      </c>
      <c r="AA63" s="483">
        <v>20308724</v>
      </c>
      <c r="AB63" s="483">
        <v>38742067</v>
      </c>
      <c r="AC63" s="484">
        <f t="shared" si="45"/>
        <v>90.765638451731377</v>
      </c>
      <c r="AD63" s="63">
        <f t="shared" si="61"/>
        <v>523926</v>
      </c>
      <c r="AE63" s="63">
        <f t="shared" si="62"/>
        <v>0</v>
      </c>
      <c r="AF63" s="64">
        <f t="shared" si="46"/>
        <v>-100</v>
      </c>
      <c r="AG63" s="483">
        <v>4464401</v>
      </c>
      <c r="AH63" s="320">
        <v>3851199</v>
      </c>
      <c r="AI63" s="196">
        <v>6492980</v>
      </c>
      <c r="AJ63" s="60">
        <f t="shared" si="63"/>
        <v>11285666</v>
      </c>
      <c r="AK63" s="63"/>
      <c r="AL63" s="63"/>
      <c r="AM63" s="63"/>
      <c r="AN63" s="66"/>
      <c r="AO63" s="63"/>
      <c r="AP63" s="63"/>
      <c r="AQ63" s="63"/>
      <c r="AR63" s="63"/>
      <c r="AS63" s="190">
        <f t="shared" si="47"/>
        <v>73.813349186352028</v>
      </c>
      <c r="AT63" s="483">
        <v>20832650</v>
      </c>
      <c r="AU63" s="483">
        <v>26094246</v>
      </c>
      <c r="AV63" s="357">
        <f t="shared" si="48"/>
        <v>25.256489212846184</v>
      </c>
      <c r="AZ63" s="205">
        <v>47</v>
      </c>
      <c r="BA63" s="488" t="s">
        <v>349</v>
      </c>
      <c r="BF63" s="196">
        <v>45186802</v>
      </c>
      <c r="BG63" s="196">
        <v>67123879</v>
      </c>
      <c r="BH63" s="481">
        <v>92612517</v>
      </c>
      <c r="BI63" s="490">
        <v>115844669</v>
      </c>
      <c r="BJ63" s="490">
        <v>210843267</v>
      </c>
      <c r="BK63" s="14">
        <f t="shared" si="49"/>
        <v>82.005152951837601</v>
      </c>
      <c r="BL63" s="15">
        <f t="shared" si="50"/>
        <v>43.710839669708321</v>
      </c>
      <c r="BM63" s="491">
        <v>46741240</v>
      </c>
      <c r="BN63" s="491">
        <v>50335280</v>
      </c>
      <c r="BO63" s="357">
        <f t="shared" si="51"/>
        <v>7.6892269011262862</v>
      </c>
      <c r="BP63" s="62">
        <f t="shared" si="64"/>
        <v>15359203</v>
      </c>
      <c r="BQ63" s="62">
        <f t="shared" si="65"/>
        <v>28945614</v>
      </c>
      <c r="BR63" s="17">
        <f t="shared" si="52"/>
        <v>88.457786514052856</v>
      </c>
      <c r="BS63" s="62">
        <v>34857790</v>
      </c>
      <c r="BT63" s="62">
        <v>57431039</v>
      </c>
      <c r="BU63" s="17">
        <v>64.758118630010685</v>
      </c>
      <c r="BV63" s="62">
        <v>15842584</v>
      </c>
      <c r="BW63" s="62">
        <v>25428984</v>
      </c>
      <c r="BX63" s="17">
        <v>60.510330890465845</v>
      </c>
      <c r="BY63" s="491">
        <v>62100443</v>
      </c>
      <c r="BZ63" s="491">
        <v>102241656</v>
      </c>
      <c r="CA63" s="484">
        <f t="shared" si="53"/>
        <v>64.639173346959851</v>
      </c>
      <c r="CB63" s="63">
        <f t="shared" si="66"/>
        <v>7139821</v>
      </c>
      <c r="CC63" s="63">
        <f t="shared" si="67"/>
        <v>0</v>
      </c>
      <c r="CD63" s="64">
        <f t="shared" si="54"/>
        <v>-100</v>
      </c>
      <c r="CE63" s="491">
        <v>15740494</v>
      </c>
      <c r="CF63" s="320">
        <v>13753414</v>
      </c>
      <c r="CG63" s="196">
        <v>20841372</v>
      </c>
      <c r="CH63" s="60">
        <f t="shared" si="68"/>
        <v>28945614</v>
      </c>
      <c r="CI63" s="63"/>
      <c r="CJ63" s="63"/>
      <c r="CK63" s="63"/>
      <c r="CL63" s="66"/>
      <c r="CM63" s="63"/>
      <c r="CN63" s="63"/>
      <c r="CO63" s="63"/>
      <c r="CP63" s="63"/>
      <c r="CQ63" s="190">
        <f t="shared" si="55"/>
        <v>38.885357451515191</v>
      </c>
      <c r="CR63" s="491">
        <v>69240264</v>
      </c>
      <c r="CS63" s="491">
        <v>79280894</v>
      </c>
      <c r="CT63" s="357">
        <f t="shared" si="56"/>
        <v>14.501143438736744</v>
      </c>
    </row>
    <row r="64" spans="1:98" ht="27" hidden="1" x14ac:dyDescent="0.2">
      <c r="A64" s="572">
        <v>22</v>
      </c>
      <c r="D64" s="478">
        <v>96</v>
      </c>
      <c r="E64" s="479" t="s">
        <v>166</v>
      </c>
      <c r="H64" s="196">
        <v>42258146</v>
      </c>
      <c r="I64" s="196">
        <v>56512946</v>
      </c>
      <c r="J64" s="481">
        <v>63973138</v>
      </c>
      <c r="K64" s="482">
        <v>83321721</v>
      </c>
      <c r="L64" s="482">
        <v>94601172</v>
      </c>
      <c r="M64" s="14">
        <f t="shared" si="40"/>
        <v>13.537227585589598</v>
      </c>
      <c r="N64" s="15">
        <f t="shared" si="41"/>
        <v>22.140092323662699</v>
      </c>
      <c r="O64" s="483">
        <v>22685400</v>
      </c>
      <c r="P64" s="483">
        <v>18105184</v>
      </c>
      <c r="Q64" s="357">
        <f t="shared" si="42"/>
        <v>-20.190148730020187</v>
      </c>
      <c r="R64" s="62">
        <f t="shared" si="57"/>
        <v>15515022</v>
      </c>
      <c r="S64" s="62">
        <f t="shared" si="58"/>
        <v>7078374</v>
      </c>
      <c r="T64" s="17">
        <f t="shared" si="43"/>
        <v>-54.377286735397476</v>
      </c>
      <c r="U64" s="62">
        <v>21885048</v>
      </c>
      <c r="V64" s="62">
        <v>24465441</v>
      </c>
      <c r="W64" s="17">
        <v>11.790666394700162</v>
      </c>
      <c r="X64" s="62">
        <f t="shared" si="59"/>
        <v>-27732883</v>
      </c>
      <c r="Y64" s="62">
        <f t="shared" si="60"/>
        <v>0</v>
      </c>
      <c r="Z64" s="188">
        <f t="shared" si="44"/>
        <v>-100</v>
      </c>
      <c r="AA64" s="483">
        <v>38200422</v>
      </c>
      <c r="AB64" s="483">
        <v>46111639</v>
      </c>
      <c r="AC64" s="484">
        <f t="shared" si="45"/>
        <v>20.70976336334714</v>
      </c>
      <c r="AD64" s="63">
        <f t="shared" si="61"/>
        <v>-5847835</v>
      </c>
      <c r="AE64" s="63">
        <f t="shared" si="62"/>
        <v>0</v>
      </c>
      <c r="AF64" s="64">
        <f t="shared" si="46"/>
        <v>-100</v>
      </c>
      <c r="AG64" s="483">
        <v>10322791</v>
      </c>
      <c r="AH64" s="320">
        <v>2925090</v>
      </c>
      <c r="AI64" s="196">
        <v>4857303</v>
      </c>
      <c r="AJ64" s="60">
        <f t="shared" si="63"/>
        <v>7078374</v>
      </c>
      <c r="AK64" s="63"/>
      <c r="AL64" s="63"/>
      <c r="AM64" s="63"/>
      <c r="AN64" s="66"/>
      <c r="AO64" s="63"/>
      <c r="AP64" s="63"/>
      <c r="AQ64" s="63"/>
      <c r="AR64" s="63"/>
      <c r="AS64" s="190">
        <f t="shared" si="47"/>
        <v>45.726424725820067</v>
      </c>
      <c r="AT64" s="483">
        <v>32352587</v>
      </c>
      <c r="AU64" s="483">
        <v>25183558</v>
      </c>
      <c r="AV64" s="357">
        <f t="shared" si="48"/>
        <v>-22.15905949035853</v>
      </c>
      <c r="AZ64" s="205">
        <v>96</v>
      </c>
      <c r="BA64" s="488" t="s">
        <v>166</v>
      </c>
      <c r="BF64" s="196">
        <v>21590440</v>
      </c>
      <c r="BG64" s="196">
        <v>30250698</v>
      </c>
      <c r="BH64" s="481">
        <v>19872354</v>
      </c>
      <c r="BI64" s="490">
        <v>19074964</v>
      </c>
      <c r="BJ64" s="490">
        <v>26076461</v>
      </c>
      <c r="BK64" s="14">
        <f t="shared" si="49"/>
        <v>36.705164948148791</v>
      </c>
      <c r="BL64" s="15">
        <f t="shared" si="50"/>
        <v>-0.83229465877721509</v>
      </c>
      <c r="BM64" s="499">
        <v>5855810</v>
      </c>
      <c r="BN64" s="491">
        <v>4476316</v>
      </c>
      <c r="BO64" s="357">
        <f t="shared" si="51"/>
        <v>-23.557697397968855</v>
      </c>
      <c r="BP64" s="62">
        <f t="shared" si="64"/>
        <v>2015344</v>
      </c>
      <c r="BQ64" s="62">
        <f t="shared" si="65"/>
        <v>2049509</v>
      </c>
      <c r="BR64" s="17">
        <f t="shared" si="52"/>
        <v>1.6952440873617605</v>
      </c>
      <c r="BS64" s="62">
        <v>5416545</v>
      </c>
      <c r="BT64" s="62">
        <v>6838021</v>
      </c>
      <c r="BU64" s="17">
        <v>26.243223309323565</v>
      </c>
      <c r="BV64" s="62">
        <v>21885048</v>
      </c>
      <c r="BW64" s="62">
        <v>24465441</v>
      </c>
      <c r="BX64" s="17">
        <v>11.790666394700162</v>
      </c>
      <c r="BY64" s="499">
        <v>7871154</v>
      </c>
      <c r="BZ64" s="491">
        <v>12624334</v>
      </c>
      <c r="CA64" s="484">
        <f t="shared" si="53"/>
        <v>60.387333293186742</v>
      </c>
      <c r="CB64" s="63">
        <f t="shared" si="66"/>
        <v>636624</v>
      </c>
      <c r="CC64" s="63">
        <f t="shared" si="67"/>
        <v>0</v>
      </c>
      <c r="CD64" s="64">
        <f t="shared" si="54"/>
        <v>-100</v>
      </c>
      <c r="CE64" s="491">
        <v>2782481</v>
      </c>
      <c r="CF64" s="320">
        <v>750334</v>
      </c>
      <c r="CG64" s="196">
        <v>943501</v>
      </c>
      <c r="CH64" s="60">
        <f t="shared" si="68"/>
        <v>2049509</v>
      </c>
      <c r="CI64" s="63"/>
      <c r="CJ64" s="63"/>
      <c r="CK64" s="63"/>
      <c r="CL64" s="66"/>
      <c r="CM64" s="63"/>
      <c r="CN64" s="63"/>
      <c r="CO64" s="63"/>
      <c r="CP64" s="63"/>
      <c r="CQ64" s="190">
        <f t="shared" si="55"/>
        <v>117.22382912153778</v>
      </c>
      <c r="CR64" s="499">
        <v>8507778</v>
      </c>
      <c r="CS64" s="491">
        <v>6525825</v>
      </c>
      <c r="CT64" s="357">
        <f t="shared" si="56"/>
        <v>-23.295777111250434</v>
      </c>
    </row>
    <row r="65" spans="1:98" ht="27" hidden="1" x14ac:dyDescent="0.25">
      <c r="A65" s="572">
        <v>23</v>
      </c>
      <c r="D65" s="478" t="s">
        <v>181</v>
      </c>
      <c r="E65" s="479" t="s">
        <v>182</v>
      </c>
      <c r="H65" s="196">
        <v>40234583</v>
      </c>
      <c r="I65" s="196">
        <v>47463383</v>
      </c>
      <c r="J65" s="481">
        <v>63541984</v>
      </c>
      <c r="K65" s="482">
        <v>105076320</v>
      </c>
      <c r="L65" s="482">
        <v>93049285</v>
      </c>
      <c r="M65" s="14">
        <f t="shared" si="40"/>
        <v>-11.445999441168096</v>
      </c>
      <c r="N65" s="15">
        <f t="shared" si="41"/>
        <v>28.037540653765689</v>
      </c>
      <c r="O65" s="483">
        <v>22788449</v>
      </c>
      <c r="P65" s="483">
        <v>18834183</v>
      </c>
      <c r="Q65" s="357">
        <f t="shared" si="42"/>
        <v>-17.35206288062869</v>
      </c>
      <c r="R65" s="62">
        <f t="shared" si="57"/>
        <v>23037548</v>
      </c>
      <c r="S65" s="62">
        <f t="shared" si="58"/>
        <v>4884862</v>
      </c>
      <c r="T65" s="17">
        <f t="shared" si="43"/>
        <v>-78.796085416729241</v>
      </c>
      <c r="U65" s="62">
        <v>28667801</v>
      </c>
      <c r="V65" s="62">
        <v>25301669</v>
      </c>
      <c r="W65" s="17">
        <v>-11.741856307709126</v>
      </c>
      <c r="X65" s="62">
        <f t="shared" si="59"/>
        <v>-43104020</v>
      </c>
      <c r="Y65" s="62">
        <f t="shared" si="60"/>
        <v>0</v>
      </c>
      <c r="Z65" s="188">
        <f t="shared" si="44"/>
        <v>-100</v>
      </c>
      <c r="AA65" s="483">
        <v>45825997</v>
      </c>
      <c r="AB65" s="483">
        <v>42695120</v>
      </c>
      <c r="AC65" s="484">
        <f t="shared" si="45"/>
        <v>-6.8320979464996698</v>
      </c>
      <c r="AD65" s="63">
        <f t="shared" si="61"/>
        <v>-14436219</v>
      </c>
      <c r="AE65" s="63">
        <f t="shared" si="62"/>
        <v>0</v>
      </c>
      <c r="AF65" s="64">
        <f t="shared" si="46"/>
        <v>-100</v>
      </c>
      <c r="AG65" s="483">
        <v>12056735</v>
      </c>
      <c r="AH65" s="320">
        <v>3398115</v>
      </c>
      <c r="AI65" s="196">
        <v>3379333</v>
      </c>
      <c r="AJ65" s="60">
        <f t="shared" si="63"/>
        <v>4884862</v>
      </c>
      <c r="AK65" s="63"/>
      <c r="AL65" s="63"/>
      <c r="AM65" s="63"/>
      <c r="AN65" s="66"/>
      <c r="AO65" s="63"/>
      <c r="AP65" s="63"/>
      <c r="AQ65" s="63"/>
      <c r="AR65" s="63"/>
      <c r="AS65" s="190">
        <f t="shared" si="47"/>
        <v>44.551069693338889</v>
      </c>
      <c r="AT65" s="483">
        <v>31389778</v>
      </c>
      <c r="AU65" s="483">
        <v>23719045</v>
      </c>
      <c r="AV65" s="357">
        <f t="shared" si="48"/>
        <v>-24.437041255914586</v>
      </c>
      <c r="AZ65" s="205" t="s">
        <v>181</v>
      </c>
      <c r="BA65" s="497" t="s">
        <v>182</v>
      </c>
      <c r="BF65" s="196">
        <v>50170689</v>
      </c>
      <c r="BG65" s="196">
        <v>52514169</v>
      </c>
      <c r="BH65" s="481">
        <v>36883806</v>
      </c>
      <c r="BI65" s="490">
        <v>37831886</v>
      </c>
      <c r="BJ65" s="490">
        <v>36413953</v>
      </c>
      <c r="BK65" s="14">
        <f t="shared" si="49"/>
        <v>-3.747983909657584</v>
      </c>
      <c r="BL65" s="15">
        <f t="shared" si="50"/>
        <v>-9.234312426265987</v>
      </c>
      <c r="BM65" s="491">
        <v>8579587</v>
      </c>
      <c r="BN65" s="491">
        <v>7197674</v>
      </c>
      <c r="BO65" s="357">
        <f t="shared" si="51"/>
        <v>-16.106987434243631</v>
      </c>
      <c r="BP65" s="62">
        <f t="shared" si="64"/>
        <v>6051379</v>
      </c>
      <c r="BQ65" s="62">
        <f t="shared" si="65"/>
        <v>1850386</v>
      </c>
      <c r="BR65" s="17">
        <f t="shared" si="52"/>
        <v>-69.422077182738022</v>
      </c>
      <c r="BS65" s="62">
        <v>11328341</v>
      </c>
      <c r="BT65" s="62">
        <v>10088222</v>
      </c>
      <c r="BU65" s="17">
        <v>-10.947048645516585</v>
      </c>
      <c r="BV65" s="62">
        <v>28667801</v>
      </c>
      <c r="BW65" s="62">
        <v>25301669</v>
      </c>
      <c r="BX65" s="17">
        <v>-11.741856307709126</v>
      </c>
      <c r="BY65" s="491">
        <v>14630966</v>
      </c>
      <c r="BZ65" s="491">
        <v>15935521</v>
      </c>
      <c r="CA65" s="484">
        <f t="shared" si="53"/>
        <v>8.9163969077639855</v>
      </c>
      <c r="CB65" s="63">
        <f t="shared" si="66"/>
        <v>-2934673</v>
      </c>
      <c r="CC65" s="63">
        <f t="shared" si="67"/>
        <v>0</v>
      </c>
      <c r="CD65" s="64">
        <f t="shared" si="54"/>
        <v>-100</v>
      </c>
      <c r="CE65" s="491">
        <v>4864859</v>
      </c>
      <c r="CF65" s="320">
        <v>1365822</v>
      </c>
      <c r="CG65" s="196">
        <v>966993</v>
      </c>
      <c r="CH65" s="60">
        <f t="shared" si="68"/>
        <v>1850386</v>
      </c>
      <c r="CI65" s="63"/>
      <c r="CJ65" s="63"/>
      <c r="CK65" s="63"/>
      <c r="CL65" s="66"/>
      <c r="CM65" s="63"/>
      <c r="CN65" s="63"/>
      <c r="CO65" s="63"/>
      <c r="CP65" s="63"/>
      <c r="CQ65" s="190">
        <f t="shared" si="55"/>
        <v>91.354642691312137</v>
      </c>
      <c r="CR65" s="491">
        <v>11696293</v>
      </c>
      <c r="CS65" s="491">
        <v>9048060</v>
      </c>
      <c r="CT65" s="357">
        <f t="shared" si="56"/>
        <v>-22.641643809709624</v>
      </c>
    </row>
    <row r="66" spans="1:98" ht="15" hidden="1" x14ac:dyDescent="0.25">
      <c r="A66" s="572">
        <v>24</v>
      </c>
      <c r="D66" s="478" t="s">
        <v>265</v>
      </c>
      <c r="E66" s="479" t="s">
        <v>266</v>
      </c>
      <c r="H66" s="196">
        <v>149089845</v>
      </c>
      <c r="I66" s="196">
        <v>147013322</v>
      </c>
      <c r="J66" s="481">
        <v>143129425</v>
      </c>
      <c r="K66" s="482">
        <v>213049912</v>
      </c>
      <c r="L66" s="482">
        <v>91957955</v>
      </c>
      <c r="M66" s="14">
        <f t="shared" si="40"/>
        <v>-56.837365415105168</v>
      </c>
      <c r="N66" s="15">
        <f t="shared" si="41"/>
        <v>-5.780517385339607</v>
      </c>
      <c r="O66" s="483">
        <v>28113666</v>
      </c>
      <c r="P66" s="483">
        <v>13045140</v>
      </c>
      <c r="Q66" s="357">
        <f t="shared" si="42"/>
        <v>-53.598580846766843</v>
      </c>
      <c r="R66" s="62">
        <f t="shared" si="57"/>
        <v>52429254</v>
      </c>
      <c r="S66" s="62">
        <f t="shared" si="58"/>
        <v>7237655</v>
      </c>
      <c r="T66" s="17">
        <f t="shared" si="43"/>
        <v>-86.195388170123493</v>
      </c>
      <c r="U66" s="62">
        <v>76269595</v>
      </c>
      <c r="V66" s="62">
        <v>26736202</v>
      </c>
      <c r="W66" s="17">
        <v>-64.945137049698502</v>
      </c>
      <c r="X66" s="62">
        <f t="shared" si="59"/>
        <v>-122269894</v>
      </c>
      <c r="Y66" s="62">
        <f t="shared" si="60"/>
        <v>0</v>
      </c>
      <c r="Z66" s="188">
        <f t="shared" si="44"/>
        <v>-100</v>
      </c>
      <c r="AA66" s="483">
        <v>80542920</v>
      </c>
      <c r="AB66" s="483">
        <v>39709462</v>
      </c>
      <c r="AC66" s="484">
        <f t="shared" si="45"/>
        <v>-50.697762137255523</v>
      </c>
      <c r="AD66" s="63">
        <f t="shared" si="61"/>
        <v>-46000299</v>
      </c>
      <c r="AE66" s="63">
        <f t="shared" si="62"/>
        <v>0</v>
      </c>
      <c r="AF66" s="64">
        <f t="shared" si="46"/>
        <v>-100</v>
      </c>
      <c r="AG66" s="483">
        <v>8279160</v>
      </c>
      <c r="AH66" s="320">
        <v>1755699</v>
      </c>
      <c r="AI66" s="196">
        <v>3010281</v>
      </c>
      <c r="AJ66" s="60">
        <f t="shared" si="63"/>
        <v>7237655</v>
      </c>
      <c r="AK66" s="63"/>
      <c r="AL66" s="63"/>
      <c r="AM66" s="63"/>
      <c r="AN66" s="66"/>
      <c r="AO66" s="63"/>
      <c r="AP66" s="63"/>
      <c r="AQ66" s="63"/>
      <c r="AR66" s="63"/>
      <c r="AS66" s="190">
        <f t="shared" si="47"/>
        <v>140.43120891371933</v>
      </c>
      <c r="AT66" s="483">
        <v>34542621</v>
      </c>
      <c r="AU66" s="483">
        <v>20282795</v>
      </c>
      <c r="AV66" s="357">
        <f t="shared" si="48"/>
        <v>-41.281829771979375</v>
      </c>
      <c r="AZ66" s="205" t="s">
        <v>265</v>
      </c>
      <c r="BA66" s="497" t="s">
        <v>266</v>
      </c>
      <c r="BF66" s="196">
        <v>23821722</v>
      </c>
      <c r="BG66" s="196">
        <v>24041057</v>
      </c>
      <c r="BH66" s="481">
        <v>26348813</v>
      </c>
      <c r="BI66" s="490">
        <v>36881435</v>
      </c>
      <c r="BJ66" s="490">
        <v>17982110</v>
      </c>
      <c r="BK66" s="14">
        <f t="shared" si="49"/>
        <v>-51.243464360863399</v>
      </c>
      <c r="BL66" s="15">
        <f t="shared" si="50"/>
        <v>-1.3359531286644</v>
      </c>
      <c r="BM66" s="491">
        <v>5319575</v>
      </c>
      <c r="BN66" s="491">
        <v>2948263</v>
      </c>
      <c r="BO66" s="357">
        <f t="shared" si="51"/>
        <v>-44.577094974692528</v>
      </c>
      <c r="BP66" s="62">
        <f t="shared" si="64"/>
        <v>8201493</v>
      </c>
      <c r="BQ66" s="62">
        <f t="shared" si="65"/>
        <v>1459608</v>
      </c>
      <c r="BR66" s="17">
        <f t="shared" si="52"/>
        <v>-82.203142769249453</v>
      </c>
      <c r="BS66" s="62">
        <v>12908667</v>
      </c>
      <c r="BT66" s="62">
        <v>5118249</v>
      </c>
      <c r="BU66" s="17">
        <v>-60.350290235234979</v>
      </c>
      <c r="BV66" s="62">
        <v>76269595</v>
      </c>
      <c r="BW66" s="62">
        <v>26736202</v>
      </c>
      <c r="BX66" s="17">
        <v>-64.945137049698502</v>
      </c>
      <c r="BY66" s="491">
        <v>13521068</v>
      </c>
      <c r="BZ66" s="491">
        <v>7289330</v>
      </c>
      <c r="CA66" s="484">
        <f t="shared" si="53"/>
        <v>-46.089095920529353</v>
      </c>
      <c r="CB66" s="63">
        <f t="shared" si="66"/>
        <v>-7092895</v>
      </c>
      <c r="CC66" s="63">
        <f t="shared" si="67"/>
        <v>0</v>
      </c>
      <c r="CD66" s="64">
        <f t="shared" si="54"/>
        <v>-100</v>
      </c>
      <c r="CE66" s="491">
        <v>1749806</v>
      </c>
      <c r="CF66" s="320">
        <v>504274</v>
      </c>
      <c r="CG66" s="196">
        <v>694183</v>
      </c>
      <c r="CH66" s="60">
        <f t="shared" si="68"/>
        <v>1459608</v>
      </c>
      <c r="CI66" s="63"/>
      <c r="CJ66" s="63"/>
      <c r="CK66" s="63"/>
      <c r="CL66" s="66"/>
      <c r="CM66" s="63"/>
      <c r="CN66" s="63"/>
      <c r="CO66" s="63"/>
      <c r="CP66" s="63"/>
      <c r="CQ66" s="190">
        <f t="shared" si="55"/>
        <v>110.26271170570297</v>
      </c>
      <c r="CR66" s="491">
        <v>6428173</v>
      </c>
      <c r="CS66" s="491">
        <v>4407871</v>
      </c>
      <c r="CT66" s="357">
        <f t="shared" si="56"/>
        <v>-31.428867891389977</v>
      </c>
    </row>
    <row r="67" spans="1:98" ht="15" hidden="1" x14ac:dyDescent="0.25">
      <c r="A67" s="572">
        <v>25</v>
      </c>
      <c r="D67" s="478">
        <v>841311</v>
      </c>
      <c r="E67" s="479" t="s">
        <v>328</v>
      </c>
      <c r="H67" s="196">
        <v>27391518</v>
      </c>
      <c r="I67" s="196">
        <v>18824591</v>
      </c>
      <c r="J67" s="481">
        <v>18830362</v>
      </c>
      <c r="K67" s="482">
        <v>80337838</v>
      </c>
      <c r="L67" s="482">
        <v>94136422</v>
      </c>
      <c r="M67" s="14">
        <f t="shared" si="40"/>
        <v>17.175697459022981</v>
      </c>
      <c r="N67" s="15">
        <f t="shared" si="41"/>
        <v>47.995249903149841</v>
      </c>
      <c r="O67" s="483">
        <v>30380014</v>
      </c>
      <c r="P67" s="483">
        <v>16375798</v>
      </c>
      <c r="Q67" s="357">
        <f t="shared" si="42"/>
        <v>-46.096805617008599</v>
      </c>
      <c r="R67" s="62">
        <f t="shared" si="57"/>
        <v>-14804002</v>
      </c>
      <c r="S67" s="62">
        <f t="shared" si="58"/>
        <v>3591222</v>
      </c>
      <c r="T67" s="17">
        <f t="shared" si="43"/>
        <v>-124.25845389645313</v>
      </c>
      <c r="U67" s="62">
        <v>31953835</v>
      </c>
      <c r="V67" s="62">
        <v>15711824</v>
      </c>
      <c r="W67" s="17">
        <v>-50.829614035373218</v>
      </c>
      <c r="X67" s="62">
        <f t="shared" si="59"/>
        <v>554248</v>
      </c>
      <c r="Y67" s="62">
        <f t="shared" si="60"/>
        <v>0</v>
      </c>
      <c r="Z67" s="188">
        <f t="shared" si="44"/>
        <v>-100</v>
      </c>
      <c r="AA67" s="483">
        <v>15576012</v>
      </c>
      <c r="AB67" s="483">
        <v>59228796</v>
      </c>
      <c r="AC67" s="484">
        <f t="shared" si="45"/>
        <v>280.2564867053261</v>
      </c>
      <c r="AD67" s="63">
        <f t="shared" si="61"/>
        <v>32508083</v>
      </c>
      <c r="AE67" s="63">
        <f t="shared" si="62"/>
        <v>0</v>
      </c>
      <c r="AF67" s="64">
        <f t="shared" si="46"/>
        <v>-100</v>
      </c>
      <c r="AG67" s="483">
        <v>8554329</v>
      </c>
      <c r="AH67" s="320">
        <v>6422425</v>
      </c>
      <c r="AI67" s="196">
        <v>1399044</v>
      </c>
      <c r="AJ67" s="60">
        <f t="shared" si="63"/>
        <v>3591222</v>
      </c>
      <c r="AK67" s="63"/>
      <c r="AL67" s="63"/>
      <c r="AM67" s="63"/>
      <c r="AN67" s="66"/>
      <c r="AO67" s="63"/>
      <c r="AP67" s="63"/>
      <c r="AQ67" s="63"/>
      <c r="AR67" s="63"/>
      <c r="AS67" s="190">
        <f t="shared" si="47"/>
        <v>156.69114052167049</v>
      </c>
      <c r="AT67" s="483">
        <v>48084095</v>
      </c>
      <c r="AU67" s="483">
        <v>19967020</v>
      </c>
      <c r="AV67" s="357">
        <f t="shared" si="48"/>
        <v>-58.474792964284759</v>
      </c>
      <c r="AZ67" s="205">
        <v>841311</v>
      </c>
      <c r="BA67" s="204" t="s">
        <v>328</v>
      </c>
      <c r="BF67" s="196">
        <v>22533959</v>
      </c>
      <c r="BG67" s="196">
        <v>18538086</v>
      </c>
      <c r="BH67" s="481">
        <v>6237701</v>
      </c>
      <c r="BI67" s="490">
        <v>9986480</v>
      </c>
      <c r="BJ67" s="490">
        <v>13838354</v>
      </c>
      <c r="BK67" s="14">
        <f t="shared" si="49"/>
        <v>38.570887840360172</v>
      </c>
      <c r="BL67" s="15">
        <f t="shared" si="50"/>
        <v>-14.732379882989676</v>
      </c>
      <c r="BM67" s="491">
        <v>3457353</v>
      </c>
      <c r="BN67" s="491">
        <v>2466798</v>
      </c>
      <c r="BO67" s="357">
        <f t="shared" si="51"/>
        <v>-28.650675820490417</v>
      </c>
      <c r="BP67" s="62">
        <f t="shared" si="64"/>
        <v>-529627</v>
      </c>
      <c r="BQ67" s="62">
        <f t="shared" si="65"/>
        <v>1046950</v>
      </c>
      <c r="BR67" s="17">
        <f t="shared" si="52"/>
        <v>-297.67685559837395</v>
      </c>
      <c r="BS67" s="62">
        <v>3156935</v>
      </c>
      <c r="BT67" s="62">
        <v>3804657</v>
      </c>
      <c r="BU67" s="17">
        <v>20.517432256286554</v>
      </c>
      <c r="BV67" s="62">
        <v>31953835</v>
      </c>
      <c r="BW67" s="62">
        <v>15711824</v>
      </c>
      <c r="BX67" s="17">
        <v>-50.829614035373218</v>
      </c>
      <c r="BY67" s="491">
        <v>2927726</v>
      </c>
      <c r="BZ67" s="491">
        <v>6202057</v>
      </c>
      <c r="CA67" s="484">
        <f t="shared" si="53"/>
        <v>111.83871031647088</v>
      </c>
      <c r="CB67" s="63">
        <f t="shared" si="66"/>
        <v>1786436</v>
      </c>
      <c r="CC67" s="63">
        <f t="shared" si="67"/>
        <v>0</v>
      </c>
      <c r="CD67" s="64">
        <f t="shared" si="54"/>
        <v>-100</v>
      </c>
      <c r="CE67" s="491">
        <v>1253815</v>
      </c>
      <c r="CF67" s="320">
        <v>754955</v>
      </c>
      <c r="CG67" s="196">
        <v>458028</v>
      </c>
      <c r="CH67" s="60">
        <f t="shared" si="68"/>
        <v>1046950</v>
      </c>
      <c r="CI67" s="63"/>
      <c r="CJ67" s="63"/>
      <c r="CK67" s="63"/>
      <c r="CL67" s="66"/>
      <c r="CM67" s="63"/>
      <c r="CN67" s="63"/>
      <c r="CO67" s="63"/>
      <c r="CP67" s="63"/>
      <c r="CQ67" s="190">
        <f t="shared" si="55"/>
        <v>128.57772887247069</v>
      </c>
      <c r="CR67" s="491">
        <v>4714162</v>
      </c>
      <c r="CS67" s="491">
        <v>3513748</v>
      </c>
      <c r="CT67" s="357">
        <f t="shared" si="56"/>
        <v>-25.463995509700343</v>
      </c>
    </row>
    <row r="68" spans="1:98" ht="15" hidden="1" x14ac:dyDescent="0.25">
      <c r="D68" s="478"/>
      <c r="E68" s="479"/>
      <c r="H68" s="196"/>
      <c r="I68" s="196"/>
      <c r="J68" s="481"/>
      <c r="K68" s="482"/>
      <c r="L68" s="482"/>
      <c r="M68" s="14"/>
      <c r="N68" s="15"/>
      <c r="O68" s="483"/>
      <c r="P68" s="483"/>
      <c r="Q68" s="357"/>
      <c r="R68" s="62"/>
      <c r="S68" s="62"/>
      <c r="T68" s="17"/>
      <c r="U68" s="62"/>
      <c r="V68" s="62"/>
      <c r="W68" s="17"/>
      <c r="X68" s="62"/>
      <c r="Y68" s="62"/>
      <c r="Z68" s="188"/>
      <c r="AA68" s="483"/>
      <c r="AB68" s="483"/>
      <c r="AC68" s="484"/>
      <c r="AD68" s="63"/>
      <c r="AE68" s="63"/>
      <c r="AF68" s="64"/>
      <c r="AG68" s="483"/>
      <c r="AH68" s="320"/>
      <c r="AI68" s="196"/>
      <c r="AJ68" s="60"/>
      <c r="AK68" s="63"/>
      <c r="AL68" s="63"/>
      <c r="AM68" s="63"/>
      <c r="AN68" s="66"/>
      <c r="AO68" s="63"/>
      <c r="AP68" s="63"/>
      <c r="AQ68" s="63"/>
      <c r="AR68" s="63"/>
      <c r="AS68" s="190"/>
      <c r="AT68" s="483"/>
      <c r="AU68" s="483"/>
      <c r="AV68" s="357"/>
      <c r="AZ68" s="205"/>
      <c r="BA68" s="204"/>
      <c r="BF68" s="196"/>
      <c r="BG68" s="196"/>
      <c r="BH68" s="481"/>
      <c r="BI68" s="490"/>
      <c r="BJ68" s="490"/>
      <c r="BK68" s="14"/>
      <c r="BL68" s="15"/>
      <c r="BM68" s="491"/>
      <c r="BN68" s="491"/>
      <c r="BO68" s="357"/>
      <c r="BP68" s="62"/>
      <c r="BQ68" s="62"/>
      <c r="BR68" s="17"/>
      <c r="BS68" s="62"/>
      <c r="BT68" s="62"/>
      <c r="BU68" s="17"/>
      <c r="BV68" s="62"/>
      <c r="BW68" s="62"/>
      <c r="BX68" s="17"/>
      <c r="BY68" s="491"/>
      <c r="BZ68" s="491"/>
      <c r="CA68" s="484"/>
      <c r="CB68" s="63"/>
      <c r="CC68" s="63"/>
      <c r="CD68" s="64"/>
      <c r="CE68" s="491"/>
      <c r="CF68" s="320"/>
      <c r="CG68" s="196"/>
      <c r="CH68" s="60"/>
      <c r="CI68" s="63"/>
      <c r="CJ68" s="63"/>
      <c r="CK68" s="63"/>
      <c r="CL68" s="66"/>
      <c r="CM68" s="63"/>
      <c r="CN68" s="63"/>
      <c r="CO68" s="63"/>
      <c r="CP68" s="63"/>
      <c r="CQ68" s="190"/>
      <c r="CR68" s="491"/>
      <c r="CS68" s="491"/>
      <c r="CT68" s="357"/>
    </row>
    <row r="69" spans="1:98" ht="15" hidden="1" x14ac:dyDescent="0.25">
      <c r="D69" s="478"/>
      <c r="E69" s="479"/>
      <c r="H69" s="196"/>
      <c r="I69" s="196"/>
      <c r="J69" s="481"/>
      <c r="K69" s="482"/>
      <c r="L69" s="482"/>
      <c r="M69" s="14"/>
      <c r="N69" s="15"/>
      <c r="O69" s="483"/>
      <c r="P69" s="483"/>
      <c r="Q69" s="357"/>
      <c r="R69" s="62"/>
      <c r="S69" s="62"/>
      <c r="T69" s="17"/>
      <c r="U69" s="62"/>
      <c r="V69" s="62"/>
      <c r="W69" s="17"/>
      <c r="X69" s="62"/>
      <c r="Y69" s="62"/>
      <c r="Z69" s="188"/>
      <c r="AA69" s="483"/>
      <c r="AB69" s="483"/>
      <c r="AC69" s="484"/>
      <c r="AD69" s="63"/>
      <c r="AE69" s="63"/>
      <c r="AF69" s="64"/>
      <c r="AG69" s="483"/>
      <c r="AH69" s="320"/>
      <c r="AI69" s="196"/>
      <c r="AJ69" s="60"/>
      <c r="AK69" s="63"/>
      <c r="AL69" s="63"/>
      <c r="AM69" s="63"/>
      <c r="AN69" s="66"/>
      <c r="AO69" s="63"/>
      <c r="AP69" s="63"/>
      <c r="AQ69" s="63"/>
      <c r="AR69" s="63"/>
      <c r="AS69" s="190"/>
      <c r="AT69" s="483"/>
      <c r="AU69" s="483"/>
      <c r="AV69" s="357"/>
      <c r="AZ69" s="205"/>
      <c r="BA69" s="204"/>
      <c r="BF69" s="196"/>
      <c r="BG69" s="196"/>
      <c r="BH69" s="481"/>
      <c r="BI69" s="490"/>
      <c r="BJ69" s="490"/>
      <c r="BK69" s="14"/>
      <c r="BL69" s="15"/>
      <c r="BM69" s="491"/>
      <c r="BN69" s="491"/>
      <c r="BO69" s="357"/>
      <c r="BP69" s="62"/>
      <c r="BQ69" s="62"/>
      <c r="BR69" s="17"/>
      <c r="BS69" s="62"/>
      <c r="BT69" s="62"/>
      <c r="BU69" s="17"/>
      <c r="BV69" s="62"/>
      <c r="BW69" s="62"/>
      <c r="BX69" s="17"/>
      <c r="BY69" s="491"/>
      <c r="BZ69" s="491"/>
      <c r="CA69" s="484"/>
      <c r="CB69" s="63"/>
      <c r="CC69" s="63"/>
      <c r="CD69" s="64"/>
      <c r="CE69" s="491"/>
      <c r="CF69" s="320"/>
      <c r="CG69" s="196"/>
      <c r="CH69" s="60"/>
      <c r="CI69" s="63"/>
      <c r="CJ69" s="63"/>
      <c r="CK69" s="63"/>
      <c r="CL69" s="66"/>
      <c r="CM69" s="63"/>
      <c r="CN69" s="63"/>
      <c r="CO69" s="63"/>
      <c r="CP69" s="63"/>
      <c r="CQ69" s="190"/>
      <c r="CR69" s="491"/>
      <c r="CS69" s="491"/>
      <c r="CT69" s="357"/>
    </row>
    <row r="70" spans="1:98" ht="15" hidden="1" x14ac:dyDescent="0.25">
      <c r="D70" s="478"/>
      <c r="E70" s="479"/>
      <c r="H70" s="196"/>
      <c r="I70" s="196"/>
      <c r="J70" s="481"/>
      <c r="K70" s="482"/>
      <c r="L70" s="482"/>
      <c r="M70" s="14"/>
      <c r="N70" s="15"/>
      <c r="O70" s="483"/>
      <c r="P70" s="483"/>
      <c r="Q70" s="357"/>
      <c r="R70" s="62"/>
      <c r="S70" s="62"/>
      <c r="T70" s="17"/>
      <c r="U70" s="62"/>
      <c r="V70" s="62"/>
      <c r="W70" s="17"/>
      <c r="X70" s="62"/>
      <c r="Y70" s="62"/>
      <c r="Z70" s="188"/>
      <c r="AA70" s="483"/>
      <c r="AB70" s="483"/>
      <c r="AC70" s="484"/>
      <c r="AD70" s="63"/>
      <c r="AE70" s="63"/>
      <c r="AF70" s="64"/>
      <c r="AG70" s="483"/>
      <c r="AH70" s="320"/>
      <c r="AI70" s="196"/>
      <c r="AJ70" s="60"/>
      <c r="AK70" s="63"/>
      <c r="AL70" s="63"/>
      <c r="AM70" s="63"/>
      <c r="AN70" s="66"/>
      <c r="AO70" s="63"/>
      <c r="AP70" s="63"/>
      <c r="AQ70" s="63"/>
      <c r="AR70" s="63"/>
      <c r="AS70" s="190"/>
      <c r="AT70" s="483"/>
      <c r="AU70" s="483"/>
      <c r="AV70" s="357"/>
      <c r="AZ70" s="205"/>
      <c r="BA70" s="204"/>
      <c r="BF70" s="196"/>
      <c r="BG70" s="196"/>
      <c r="BH70" s="481"/>
      <c r="BI70" s="490"/>
      <c r="BJ70" s="490"/>
      <c r="BK70" s="14"/>
      <c r="BL70" s="15"/>
      <c r="BM70" s="491"/>
      <c r="BN70" s="491"/>
      <c r="BO70" s="357"/>
      <c r="BP70" s="62"/>
      <c r="BQ70" s="62"/>
      <c r="BR70" s="17"/>
      <c r="BS70" s="62"/>
      <c r="BT70" s="62"/>
      <c r="BU70" s="17"/>
      <c r="BV70" s="62"/>
      <c r="BW70" s="62"/>
      <c r="BX70" s="17"/>
      <c r="BY70" s="491"/>
      <c r="BZ70" s="491"/>
      <c r="CA70" s="484"/>
      <c r="CB70" s="63"/>
      <c r="CC70" s="63"/>
      <c r="CD70" s="64"/>
      <c r="CE70" s="491"/>
      <c r="CF70" s="320"/>
      <c r="CG70" s="196"/>
      <c r="CH70" s="60"/>
      <c r="CI70" s="63"/>
      <c r="CJ70" s="63"/>
      <c r="CK70" s="63"/>
      <c r="CL70" s="66"/>
      <c r="CM70" s="63"/>
      <c r="CN70" s="63"/>
      <c r="CO70" s="63"/>
      <c r="CP70" s="63"/>
      <c r="CQ70" s="190"/>
      <c r="CR70" s="491"/>
      <c r="CS70" s="491"/>
      <c r="CT70" s="357"/>
    </row>
    <row r="71" spans="1:98" ht="15" hidden="1" x14ac:dyDescent="0.25">
      <c r="D71" s="478"/>
      <c r="E71" s="479"/>
      <c r="H71" s="196"/>
      <c r="I71" s="196"/>
      <c r="J71" s="481"/>
      <c r="K71" s="482"/>
      <c r="L71" s="482"/>
      <c r="M71" s="14"/>
      <c r="N71" s="15"/>
      <c r="O71" s="483"/>
      <c r="P71" s="483"/>
      <c r="Q71" s="357"/>
      <c r="R71" s="62"/>
      <c r="S71" s="62"/>
      <c r="T71" s="17"/>
      <c r="U71" s="62"/>
      <c r="V71" s="62"/>
      <c r="W71" s="17"/>
      <c r="X71" s="62"/>
      <c r="Y71" s="62"/>
      <c r="Z71" s="188"/>
      <c r="AA71" s="483"/>
      <c r="AB71" s="483"/>
      <c r="AC71" s="484"/>
      <c r="AD71" s="63"/>
      <c r="AE71" s="63"/>
      <c r="AF71" s="64"/>
      <c r="AG71" s="483"/>
      <c r="AH71" s="320"/>
      <c r="AI71" s="196"/>
      <c r="AJ71" s="60"/>
      <c r="AK71" s="63"/>
      <c r="AL71" s="63"/>
      <c r="AM71" s="63"/>
      <c r="AN71" s="66"/>
      <c r="AO71" s="63"/>
      <c r="AP71" s="63"/>
      <c r="AQ71" s="63"/>
      <c r="AR71" s="63"/>
      <c r="AS71" s="190"/>
      <c r="AT71" s="483"/>
      <c r="AU71" s="483"/>
      <c r="AV71" s="357"/>
      <c r="AZ71" s="205"/>
      <c r="BA71" s="204"/>
      <c r="BF71" s="196"/>
      <c r="BG71" s="196"/>
      <c r="BH71" s="481"/>
      <c r="BI71" s="490"/>
      <c r="BJ71" s="490"/>
      <c r="BK71" s="14"/>
      <c r="BL71" s="15"/>
      <c r="BM71" s="491"/>
      <c r="BN71" s="491"/>
      <c r="BO71" s="357"/>
      <c r="BP71" s="62"/>
      <c r="BQ71" s="62"/>
      <c r="BR71" s="17"/>
      <c r="BS71" s="62"/>
      <c r="BT71" s="62"/>
      <c r="BU71" s="17"/>
      <c r="BV71" s="62"/>
      <c r="BW71" s="62"/>
      <c r="BX71" s="17"/>
      <c r="BY71" s="491"/>
      <c r="BZ71" s="491"/>
      <c r="CA71" s="484"/>
      <c r="CB71" s="63"/>
      <c r="CC71" s="63"/>
      <c r="CD71" s="64"/>
      <c r="CE71" s="491"/>
      <c r="CF71" s="320"/>
      <c r="CG71" s="196"/>
      <c r="CH71" s="60"/>
      <c r="CI71" s="63"/>
      <c r="CJ71" s="63"/>
      <c r="CK71" s="63"/>
      <c r="CL71" s="66"/>
      <c r="CM71" s="63"/>
      <c r="CN71" s="63"/>
      <c r="CO71" s="63"/>
      <c r="CP71" s="63"/>
      <c r="CQ71" s="190"/>
      <c r="CR71" s="491"/>
      <c r="CS71" s="491"/>
      <c r="CT71" s="357"/>
    </row>
    <row r="72" spans="1:98" ht="15" hidden="1" x14ac:dyDescent="0.25">
      <c r="D72" s="478"/>
      <c r="E72" s="479"/>
      <c r="H72" s="196"/>
      <c r="I72" s="196"/>
      <c r="J72" s="481"/>
      <c r="K72" s="482"/>
      <c r="L72" s="482"/>
      <c r="M72" s="14"/>
      <c r="N72" s="15"/>
      <c r="O72" s="483"/>
      <c r="P72" s="483"/>
      <c r="Q72" s="357"/>
      <c r="R72" s="62"/>
      <c r="S72" s="62"/>
      <c r="T72" s="17"/>
      <c r="U72" s="62"/>
      <c r="V72" s="62"/>
      <c r="W72" s="17"/>
      <c r="X72" s="62"/>
      <c r="Y72" s="62"/>
      <c r="Z72" s="188"/>
      <c r="AA72" s="483"/>
      <c r="AB72" s="483"/>
      <c r="AC72" s="484"/>
      <c r="AD72" s="63"/>
      <c r="AE72" s="63"/>
      <c r="AF72" s="64"/>
      <c r="AG72" s="483"/>
      <c r="AH72" s="320"/>
      <c r="AI72" s="196"/>
      <c r="AJ72" s="60"/>
      <c r="AK72" s="63"/>
      <c r="AL72" s="63"/>
      <c r="AM72" s="63"/>
      <c r="AN72" s="66"/>
      <c r="AO72" s="63"/>
      <c r="AP72" s="63"/>
      <c r="AQ72" s="63"/>
      <c r="AR72" s="63"/>
      <c r="AS72" s="190"/>
      <c r="AT72" s="483"/>
      <c r="AU72" s="483"/>
      <c r="AV72" s="357"/>
      <c r="AZ72" s="205"/>
      <c r="BA72" s="204"/>
      <c r="BF72" s="196"/>
      <c r="BG72" s="196"/>
      <c r="BH72" s="481"/>
      <c r="BI72" s="490"/>
      <c r="BJ72" s="490"/>
      <c r="BK72" s="14"/>
      <c r="BL72" s="15"/>
      <c r="BM72" s="491"/>
      <c r="BN72" s="491"/>
      <c r="BO72" s="357"/>
      <c r="BP72" s="62"/>
      <c r="BQ72" s="62"/>
      <c r="BR72" s="17"/>
      <c r="BS72" s="62"/>
      <c r="BT72" s="62"/>
      <c r="BU72" s="17"/>
      <c r="BV72" s="62"/>
      <c r="BW72" s="62"/>
      <c r="BX72" s="17"/>
      <c r="BY72" s="491"/>
      <c r="BZ72" s="491"/>
      <c r="CA72" s="484"/>
      <c r="CB72" s="63"/>
      <c r="CC72" s="63"/>
      <c r="CD72" s="64"/>
      <c r="CE72" s="491"/>
      <c r="CF72" s="320"/>
      <c r="CG72" s="196"/>
      <c r="CH72" s="60"/>
      <c r="CI72" s="63"/>
      <c r="CJ72" s="63"/>
      <c r="CK72" s="63"/>
      <c r="CL72" s="66"/>
      <c r="CM72" s="63"/>
      <c r="CN72" s="63"/>
      <c r="CO72" s="63"/>
      <c r="CP72" s="63"/>
      <c r="CQ72" s="190"/>
      <c r="CR72" s="491"/>
      <c r="CS72" s="491"/>
      <c r="CT72" s="357"/>
    </row>
    <row r="73" spans="1:98" ht="15" hidden="1" x14ac:dyDescent="0.25">
      <c r="D73" s="478">
        <v>64</v>
      </c>
      <c r="E73" s="479" t="s">
        <v>74</v>
      </c>
      <c r="H73" s="196">
        <v>9221649</v>
      </c>
      <c r="I73" s="196">
        <v>20250360</v>
      </c>
      <c r="J73" s="481">
        <v>30606544</v>
      </c>
      <c r="K73" s="482">
        <v>55723863</v>
      </c>
      <c r="L73" s="482">
        <v>60696166</v>
      </c>
      <c r="M73" s="14">
        <f t="shared" ref="M73:M136" si="69">(L73-K73)/K73*100</f>
        <v>8.9231125272129823</v>
      </c>
      <c r="N73" s="15">
        <f t="shared" ref="N73:N91" si="70">LOGEST(H73:L73)*100-100</f>
        <v>61.298890821699985</v>
      </c>
      <c r="O73" s="483">
        <v>14562833</v>
      </c>
      <c r="P73" s="483">
        <v>15023901</v>
      </c>
      <c r="Q73" s="357">
        <f t="shared" ref="Q73:Q136" si="71">(P73-O73)/O73*100</f>
        <v>3.1660597907014387</v>
      </c>
      <c r="R73" s="62">
        <f t="shared" ref="R73:R136" si="72">AA73-O73</f>
        <v>11240851</v>
      </c>
      <c r="S73" s="62">
        <f t="shared" ref="S73:S136" si="73">SUM(AJ73:AL73)</f>
        <v>4258991</v>
      </c>
      <c r="T73" s="17">
        <f t="shared" ref="T73:T136" si="74">(S73-R73)/R73*100</f>
        <v>-62.111489601632478</v>
      </c>
      <c r="U73" s="62">
        <v>13091576</v>
      </c>
      <c r="V73" s="62">
        <v>11431414</v>
      </c>
      <c r="W73" s="17">
        <v>-12.681147021565623</v>
      </c>
      <c r="X73" s="62">
        <f t="shared" ref="X73:X136" si="75">AT73-U73-R73-O73</f>
        <v>-15400729</v>
      </c>
      <c r="Y73" s="62">
        <f t="shared" ref="Y73:Y136" si="76">SUM(AP73:AR73)</f>
        <v>0</v>
      </c>
      <c r="Z73" s="188">
        <f t="shared" ref="Z73:Z78" si="77">(Y73-X73)/X73*100</f>
        <v>-100</v>
      </c>
      <c r="AA73" s="483">
        <v>25803684</v>
      </c>
      <c r="AB73" s="483">
        <v>31538223</v>
      </c>
      <c r="AC73" s="484">
        <f t="shared" ref="AC73:AC136" si="78">(AB73-AA73)/AA73*100</f>
        <v>22.223722008066755</v>
      </c>
      <c r="AD73" s="63">
        <f t="shared" ref="AD73:AD136" si="79">AT73-AA73</f>
        <v>-2309153</v>
      </c>
      <c r="AE73" s="63">
        <f t="shared" ref="AE73:AE136" si="80">SUM(AM73:AR73)</f>
        <v>0</v>
      </c>
      <c r="AF73" s="64">
        <f t="shared" ref="AF73:AF136" si="81">(AE73-AD73)/AD73*100</f>
        <v>-100</v>
      </c>
      <c r="AG73" s="483">
        <v>9328803</v>
      </c>
      <c r="AH73" s="320">
        <v>1993324</v>
      </c>
      <c r="AI73" s="196">
        <v>3701774</v>
      </c>
      <c r="AJ73" s="60">
        <f t="shared" ref="AJ73:AJ136" si="82">AU73-AI73-AH73-AG73</f>
        <v>4258991</v>
      </c>
      <c r="AK73" s="63"/>
      <c r="AL73" s="63"/>
      <c r="AM73" s="63"/>
      <c r="AN73" s="66"/>
      <c r="AO73" s="63"/>
      <c r="AP73" s="63"/>
      <c r="AQ73" s="63"/>
      <c r="AR73" s="63"/>
      <c r="AS73" s="190">
        <f t="shared" ref="AS73:AS136" si="83">(AJ73-AI73)/AI73*100</f>
        <v>15.052701758670302</v>
      </c>
      <c r="AT73" s="483">
        <v>23494531</v>
      </c>
      <c r="AU73" s="483">
        <v>19282892</v>
      </c>
      <c r="AV73" s="357">
        <f t="shared" ref="AV73:AV136" si="84">(AU73-AT73)/AT73*100</f>
        <v>-17.926039894135361</v>
      </c>
      <c r="AZ73" s="205">
        <v>64</v>
      </c>
      <c r="BA73" s="488" t="s">
        <v>74</v>
      </c>
      <c r="BF73" s="196">
        <v>7258880</v>
      </c>
      <c r="BG73" s="196">
        <v>12246724</v>
      </c>
      <c r="BH73" s="481">
        <v>10093260</v>
      </c>
      <c r="BI73" s="490">
        <v>14727965</v>
      </c>
      <c r="BJ73" s="490">
        <v>19170896</v>
      </c>
      <c r="BK73" s="14">
        <f t="shared" ref="BK73:BK136" si="85">(BJ73-BI73)/BI73*100</f>
        <v>30.166631982083064</v>
      </c>
      <c r="BL73" s="15">
        <f t="shared" ref="BL73:BL91" si="86">LOGEST(BF73:BJ73)*100-100</f>
        <v>23.699185538914008</v>
      </c>
      <c r="BM73" s="491">
        <v>4337924</v>
      </c>
      <c r="BN73" s="491">
        <v>4599073</v>
      </c>
      <c r="BO73" s="357">
        <f t="shared" ref="BO73:BO136" si="87">(BN73-BM73)/BM73*100</f>
        <v>6.020137743307628</v>
      </c>
      <c r="BP73" s="62">
        <f t="shared" ref="BP73:BP136" si="88">BY73-BM73</f>
        <v>1449533</v>
      </c>
      <c r="BQ73" s="62">
        <f t="shared" ref="BQ73:BQ136" si="89">SUM(CH73:CJ73)</f>
        <v>1478217</v>
      </c>
      <c r="BR73" s="17">
        <f t="shared" ref="BR73:BR136" si="90">(BQ73-BP73)/BP73*100</f>
        <v>1.9788442208628572</v>
      </c>
      <c r="BS73" s="62">
        <v>4099174</v>
      </c>
      <c r="BT73" s="62">
        <v>4256707</v>
      </c>
      <c r="BU73" s="17">
        <v>3.8430425251526281</v>
      </c>
      <c r="BV73" s="62">
        <v>13091576</v>
      </c>
      <c r="BW73" s="62">
        <v>11431414</v>
      </c>
      <c r="BX73" s="17">
        <v>-12.681147021565623</v>
      </c>
      <c r="BY73" s="491">
        <v>5787457</v>
      </c>
      <c r="BZ73" s="491">
        <v>9373607</v>
      </c>
      <c r="CA73" s="484">
        <f t="shared" ref="CA73:CA136" si="91">(BZ73-BY73)/BY73*100</f>
        <v>61.964175284585266</v>
      </c>
      <c r="CB73" s="63">
        <f t="shared" ref="CB73:CB136" si="92">CR73-BY73</f>
        <v>919018</v>
      </c>
      <c r="CC73" s="63">
        <f t="shared" ref="CC73:CC136" si="93">SUM(CK73:CP73)</f>
        <v>0</v>
      </c>
      <c r="CD73" s="64">
        <f t="shared" ref="CD73:CD136" si="94">(CC73-CB73)/CB73*100</f>
        <v>-100</v>
      </c>
      <c r="CE73" s="491">
        <v>2392650</v>
      </c>
      <c r="CF73" s="320">
        <v>764301</v>
      </c>
      <c r="CG73" s="196">
        <v>1442122</v>
      </c>
      <c r="CH73" s="60">
        <f t="shared" ref="CH73:CH136" si="95">CS73-CG73-CF73-CE73</f>
        <v>1478217</v>
      </c>
      <c r="CI73" s="63"/>
      <c r="CJ73" s="63"/>
      <c r="CK73" s="63"/>
      <c r="CL73" s="66"/>
      <c r="CM73" s="63"/>
      <c r="CN73" s="63"/>
      <c r="CO73" s="63"/>
      <c r="CP73" s="63"/>
      <c r="CQ73" s="190">
        <f t="shared" ref="CQ73:CQ136" si="96">(CH73-CG73)/CG73*100</f>
        <v>2.5029089078455224</v>
      </c>
      <c r="CR73" s="491">
        <v>6706475</v>
      </c>
      <c r="CS73" s="491">
        <v>6077290</v>
      </c>
      <c r="CT73" s="357">
        <f t="shared" ref="CT73:CT136" si="97">(CS73-CR73)/CR73*100</f>
        <v>-9.3817542002318657</v>
      </c>
    </row>
    <row r="74" spans="1:98" ht="15" hidden="1" x14ac:dyDescent="0.25">
      <c r="D74" s="478">
        <v>8428</v>
      </c>
      <c r="E74" s="479" t="s">
        <v>449</v>
      </c>
      <c r="H74" s="196">
        <v>22320133</v>
      </c>
      <c r="I74" s="196">
        <v>9502882</v>
      </c>
      <c r="J74" s="481">
        <v>11065175</v>
      </c>
      <c r="K74" s="482">
        <v>103650314</v>
      </c>
      <c r="L74" s="482">
        <v>267302042</v>
      </c>
      <c r="M74" s="14">
        <f t="shared" si="69"/>
        <v>157.88830895389282</v>
      </c>
      <c r="N74" s="15">
        <f t="shared" si="70"/>
        <v>108.65684110256439</v>
      </c>
      <c r="O74" s="483">
        <v>93969980</v>
      </c>
      <c r="P74" s="483">
        <v>8155277</v>
      </c>
      <c r="Q74" s="357">
        <f t="shared" si="71"/>
        <v>-91.321401792359651</v>
      </c>
      <c r="R74" s="62">
        <f t="shared" si="72"/>
        <v>-79468379</v>
      </c>
      <c r="S74" s="62">
        <f t="shared" si="73"/>
        <v>8998771</v>
      </c>
      <c r="T74" s="17">
        <f t="shared" si="74"/>
        <v>-111.32371279399067</v>
      </c>
      <c r="U74" s="62">
        <v>47695290</v>
      </c>
      <c r="V74" s="62">
        <v>47328382</v>
      </c>
      <c r="W74" s="17">
        <v>-0.76927512129604414</v>
      </c>
      <c r="X74" s="62">
        <f t="shared" si="75"/>
        <v>61066647</v>
      </c>
      <c r="Y74" s="62">
        <f t="shared" si="76"/>
        <v>0</v>
      </c>
      <c r="Z74" s="188">
        <f t="shared" si="77"/>
        <v>-100</v>
      </c>
      <c r="AA74" s="483">
        <v>14501601</v>
      </c>
      <c r="AB74" s="483">
        <v>176175569</v>
      </c>
      <c r="AC74" s="484">
        <f t="shared" si="78"/>
        <v>1114.8697857567588</v>
      </c>
      <c r="AD74" s="63">
        <f t="shared" si="79"/>
        <v>108761937</v>
      </c>
      <c r="AE74" s="63">
        <f t="shared" si="80"/>
        <v>0</v>
      </c>
      <c r="AF74" s="64">
        <f t="shared" si="81"/>
        <v>-100</v>
      </c>
      <c r="AG74" s="483">
        <v>3223323</v>
      </c>
      <c r="AH74" s="320">
        <v>572442</v>
      </c>
      <c r="AI74" s="196">
        <v>4359512</v>
      </c>
      <c r="AJ74" s="60">
        <f t="shared" si="82"/>
        <v>8998771</v>
      </c>
      <c r="AK74" s="63"/>
      <c r="AL74" s="63"/>
      <c r="AM74" s="63"/>
      <c r="AN74" s="66"/>
      <c r="AO74" s="63"/>
      <c r="AP74" s="63"/>
      <c r="AQ74" s="63"/>
      <c r="AR74" s="63"/>
      <c r="AS74" s="190">
        <f t="shared" si="83"/>
        <v>106.41693382195072</v>
      </c>
      <c r="AT74" s="483">
        <v>123263538</v>
      </c>
      <c r="AU74" s="483">
        <v>17154048</v>
      </c>
      <c r="AV74" s="357">
        <f t="shared" si="84"/>
        <v>-86.083436936557831</v>
      </c>
      <c r="AZ74" s="205">
        <v>8428</v>
      </c>
      <c r="BA74" s="204" t="s">
        <v>449</v>
      </c>
      <c r="BF74" s="196">
        <v>5394758</v>
      </c>
      <c r="BG74" s="196">
        <v>2772989</v>
      </c>
      <c r="BH74" s="481">
        <v>2512001</v>
      </c>
      <c r="BI74" s="490">
        <v>14618607</v>
      </c>
      <c r="BJ74" s="490">
        <v>34560183</v>
      </c>
      <c r="BK74" s="14">
        <f t="shared" si="85"/>
        <v>136.41228606802275</v>
      </c>
      <c r="BL74" s="15">
        <f t="shared" si="86"/>
        <v>71.205060537180941</v>
      </c>
      <c r="BM74" s="491">
        <v>9794464</v>
      </c>
      <c r="BN74" s="491">
        <v>914210</v>
      </c>
      <c r="BO74" s="357">
        <f t="shared" si="87"/>
        <v>-90.666053803454687</v>
      </c>
      <c r="BP74" s="62">
        <f t="shared" si="88"/>
        <v>-7183932</v>
      </c>
      <c r="BQ74" s="62">
        <f t="shared" si="89"/>
        <v>546109</v>
      </c>
      <c r="BR74" s="17">
        <f t="shared" si="90"/>
        <v>-107.6018119325183</v>
      </c>
      <c r="BS74" s="62">
        <v>6788178</v>
      </c>
      <c r="BT74" s="62">
        <v>8156061</v>
      </c>
      <c r="BU74" s="17">
        <v>20.150959506365332</v>
      </c>
      <c r="BV74" s="62">
        <v>47695290</v>
      </c>
      <c r="BW74" s="62">
        <v>47328382</v>
      </c>
      <c r="BX74" s="17">
        <v>-0.76927512129604414</v>
      </c>
      <c r="BY74" s="491">
        <v>2610532</v>
      </c>
      <c r="BZ74" s="491">
        <v>22050946</v>
      </c>
      <c r="CA74" s="484">
        <f t="shared" si="91"/>
        <v>744.69165671977976</v>
      </c>
      <c r="CB74" s="63">
        <f t="shared" si="92"/>
        <v>12523729</v>
      </c>
      <c r="CC74" s="63">
        <f t="shared" si="93"/>
        <v>0</v>
      </c>
      <c r="CD74" s="64">
        <f t="shared" si="94"/>
        <v>-100</v>
      </c>
      <c r="CE74" s="491">
        <v>436036</v>
      </c>
      <c r="CF74" s="320">
        <v>186589</v>
      </c>
      <c r="CG74" s="196">
        <v>291585</v>
      </c>
      <c r="CH74" s="60">
        <f t="shared" si="95"/>
        <v>546109</v>
      </c>
      <c r="CI74" s="63"/>
      <c r="CJ74" s="63"/>
      <c r="CK74" s="63"/>
      <c r="CL74" s="66"/>
      <c r="CM74" s="63"/>
      <c r="CN74" s="63"/>
      <c r="CO74" s="63"/>
      <c r="CP74" s="63"/>
      <c r="CQ74" s="190">
        <f t="shared" si="96"/>
        <v>87.289812576092729</v>
      </c>
      <c r="CR74" s="491">
        <v>15134261</v>
      </c>
      <c r="CS74" s="491">
        <v>1460319</v>
      </c>
      <c r="CT74" s="357">
        <f t="shared" si="97"/>
        <v>-90.350906463156676</v>
      </c>
    </row>
    <row r="75" spans="1:98" ht="15" hidden="1" x14ac:dyDescent="0.25">
      <c r="D75" s="478" t="s">
        <v>739</v>
      </c>
      <c r="E75" s="479" t="s">
        <v>71</v>
      </c>
      <c r="H75" s="196">
        <v>41810973</v>
      </c>
      <c r="I75" s="196">
        <v>42145566</v>
      </c>
      <c r="J75" s="481">
        <v>53345406</v>
      </c>
      <c r="K75" s="482">
        <v>50757080</v>
      </c>
      <c r="L75" s="482">
        <v>60740490</v>
      </c>
      <c r="M75" s="14">
        <f t="shared" si="69"/>
        <v>19.668999871545015</v>
      </c>
      <c r="N75" s="15">
        <f t="shared" si="70"/>
        <v>9.7771817693749909</v>
      </c>
      <c r="O75" s="483">
        <v>15447897</v>
      </c>
      <c r="P75" s="483">
        <v>12116391</v>
      </c>
      <c r="Q75" s="357">
        <f t="shared" si="71"/>
        <v>-21.566081130654872</v>
      </c>
      <c r="R75" s="62">
        <f t="shared" si="72"/>
        <v>7731830</v>
      </c>
      <c r="S75" s="62">
        <f t="shared" si="73"/>
        <v>4433558</v>
      </c>
      <c r="T75" s="17">
        <f t="shared" si="74"/>
        <v>-42.658361603915246</v>
      </c>
      <c r="U75" s="62">
        <v>13370718</v>
      </c>
      <c r="V75" s="62">
        <v>14844005</v>
      </c>
      <c r="W75" s="17">
        <v>11.018757556624857</v>
      </c>
      <c r="X75" s="62">
        <f t="shared" si="75"/>
        <v>-14013655</v>
      </c>
      <c r="Y75" s="62">
        <f t="shared" si="76"/>
        <v>0</v>
      </c>
      <c r="Z75" s="188">
        <f t="shared" si="77"/>
        <v>-100</v>
      </c>
      <c r="AA75" s="483">
        <v>23179727</v>
      </c>
      <c r="AB75" s="483">
        <v>31223869</v>
      </c>
      <c r="AC75" s="484">
        <f t="shared" si="78"/>
        <v>34.703350906591787</v>
      </c>
      <c r="AD75" s="63">
        <f t="shared" si="79"/>
        <v>-642937</v>
      </c>
      <c r="AE75" s="63">
        <f t="shared" si="80"/>
        <v>0</v>
      </c>
      <c r="AF75" s="64">
        <f t="shared" si="81"/>
        <v>-100</v>
      </c>
      <c r="AG75" s="483">
        <v>4187367</v>
      </c>
      <c r="AH75" s="320">
        <v>3785476</v>
      </c>
      <c r="AI75" s="196">
        <v>4143548</v>
      </c>
      <c r="AJ75" s="60">
        <f t="shared" si="82"/>
        <v>4433558</v>
      </c>
      <c r="AK75" s="63"/>
      <c r="AL75" s="63"/>
      <c r="AM75" s="63"/>
      <c r="AN75" s="66"/>
      <c r="AO75" s="63"/>
      <c r="AP75" s="63"/>
      <c r="AQ75" s="63"/>
      <c r="AR75" s="63"/>
      <c r="AS75" s="190">
        <f t="shared" si="83"/>
        <v>6.9990742233467547</v>
      </c>
      <c r="AT75" s="483">
        <v>22536790</v>
      </c>
      <c r="AU75" s="483">
        <v>16549949</v>
      </c>
      <c r="AV75" s="357">
        <f t="shared" si="84"/>
        <v>-26.564745911019273</v>
      </c>
      <c r="AZ75" s="205" t="s">
        <v>739</v>
      </c>
      <c r="BA75" s="204" t="s">
        <v>71</v>
      </c>
      <c r="BF75" s="196">
        <v>61093760</v>
      </c>
      <c r="BG75" s="196">
        <v>59447592</v>
      </c>
      <c r="BH75" s="481">
        <v>81773456</v>
      </c>
      <c r="BI75" s="490">
        <v>69098221</v>
      </c>
      <c r="BJ75" s="490">
        <v>82003059</v>
      </c>
      <c r="BK75" s="14">
        <f t="shared" si="85"/>
        <v>18.676078505696985</v>
      </c>
      <c r="BL75" s="15">
        <f t="shared" si="86"/>
        <v>7.6712858603923451</v>
      </c>
      <c r="BM75" s="491">
        <v>21750889</v>
      </c>
      <c r="BN75" s="491">
        <v>18689771</v>
      </c>
      <c r="BO75" s="357">
        <f t="shared" si="87"/>
        <v>-14.073530511787357</v>
      </c>
      <c r="BP75" s="62">
        <f t="shared" si="88"/>
        <v>8828840</v>
      </c>
      <c r="BQ75" s="62">
        <f t="shared" si="89"/>
        <v>5571237</v>
      </c>
      <c r="BR75" s="17">
        <f t="shared" si="90"/>
        <v>-36.897293415669559</v>
      </c>
      <c r="BS75" s="62">
        <v>19244814</v>
      </c>
      <c r="BT75" s="62">
        <v>20184070</v>
      </c>
      <c r="BU75" s="17">
        <v>4.8805667854207373</v>
      </c>
      <c r="BV75" s="62">
        <v>13370718</v>
      </c>
      <c r="BW75" s="62">
        <v>14844005</v>
      </c>
      <c r="BX75" s="17">
        <v>11.018757556624857</v>
      </c>
      <c r="BY75" s="491">
        <v>30579729</v>
      </c>
      <c r="BZ75" s="491">
        <v>41911814</v>
      </c>
      <c r="CA75" s="484">
        <f t="shared" si="91"/>
        <v>37.05750629771768</v>
      </c>
      <c r="CB75" s="63">
        <f t="shared" si="92"/>
        <v>370734</v>
      </c>
      <c r="CC75" s="63">
        <f t="shared" si="93"/>
        <v>0</v>
      </c>
      <c r="CD75" s="64">
        <f t="shared" si="94"/>
        <v>-100</v>
      </c>
      <c r="CE75" s="491">
        <v>5493863</v>
      </c>
      <c r="CF75" s="320">
        <v>6545893</v>
      </c>
      <c r="CG75" s="196">
        <v>6650015</v>
      </c>
      <c r="CH75" s="60">
        <f t="shared" si="95"/>
        <v>5571237</v>
      </c>
      <c r="CI75" s="63"/>
      <c r="CJ75" s="63"/>
      <c r="CK75" s="63"/>
      <c r="CL75" s="66"/>
      <c r="CM75" s="63"/>
      <c r="CN75" s="63"/>
      <c r="CO75" s="63"/>
      <c r="CP75" s="63"/>
      <c r="CQ75" s="190">
        <f t="shared" si="96"/>
        <v>-16.222188972506078</v>
      </c>
      <c r="CR75" s="491">
        <v>30950463</v>
      </c>
      <c r="CS75" s="491">
        <v>24261008</v>
      </c>
      <c r="CT75" s="357">
        <f t="shared" si="97"/>
        <v>-21.6134246521611</v>
      </c>
    </row>
    <row r="76" spans="1:98" ht="15" hidden="1" x14ac:dyDescent="0.25">
      <c r="D76" s="478">
        <v>8424</v>
      </c>
      <c r="E76" s="479" t="s">
        <v>295</v>
      </c>
      <c r="H76" s="196">
        <v>21168260</v>
      </c>
      <c r="I76" s="196">
        <v>19365182</v>
      </c>
      <c r="J76" s="481">
        <v>27254636</v>
      </c>
      <c r="K76" s="482">
        <v>42651872</v>
      </c>
      <c r="L76" s="482">
        <v>55245278</v>
      </c>
      <c r="M76" s="14">
        <f t="shared" si="69"/>
        <v>29.526033464603852</v>
      </c>
      <c r="N76" s="15">
        <f t="shared" si="70"/>
        <v>31.103308577977174</v>
      </c>
      <c r="O76" s="483">
        <v>14043188</v>
      </c>
      <c r="P76" s="483">
        <v>13441418</v>
      </c>
      <c r="Q76" s="357">
        <f t="shared" si="71"/>
        <v>-4.2851381039689853</v>
      </c>
      <c r="R76" s="62">
        <f t="shared" si="72"/>
        <v>-347994</v>
      </c>
      <c r="S76" s="62">
        <f t="shared" si="73"/>
        <v>2307276</v>
      </c>
      <c r="T76" s="17">
        <f t="shared" si="74"/>
        <v>-763.02177623752141</v>
      </c>
      <c r="U76" s="62">
        <v>13854856</v>
      </c>
      <c r="V76" s="62">
        <v>12571008</v>
      </c>
      <c r="W76" s="17">
        <v>-9.2664117187504509</v>
      </c>
      <c r="X76" s="62">
        <f t="shared" si="75"/>
        <v>-5415409</v>
      </c>
      <c r="Y76" s="62">
        <f t="shared" si="76"/>
        <v>0</v>
      </c>
      <c r="Z76" s="188">
        <f t="shared" si="77"/>
        <v>-100</v>
      </c>
      <c r="AA76" s="483">
        <v>13695194</v>
      </c>
      <c r="AB76" s="483">
        <v>29471240</v>
      </c>
      <c r="AC76" s="484">
        <f t="shared" si="78"/>
        <v>115.19403084030793</v>
      </c>
      <c r="AD76" s="63">
        <f t="shared" si="79"/>
        <v>8439447</v>
      </c>
      <c r="AE76" s="63">
        <f t="shared" si="80"/>
        <v>0</v>
      </c>
      <c r="AF76" s="64">
        <f t="shared" si="81"/>
        <v>-100</v>
      </c>
      <c r="AG76" s="483">
        <v>6352564</v>
      </c>
      <c r="AH76" s="320">
        <v>3414972</v>
      </c>
      <c r="AI76" s="196">
        <v>3673882</v>
      </c>
      <c r="AJ76" s="60">
        <f t="shared" si="82"/>
        <v>2307276</v>
      </c>
      <c r="AK76" s="63"/>
      <c r="AL76" s="63"/>
      <c r="AM76" s="63"/>
      <c r="AN76" s="66"/>
      <c r="AO76" s="63"/>
      <c r="AP76" s="63"/>
      <c r="AQ76" s="63"/>
      <c r="AR76" s="63"/>
      <c r="AS76" s="190">
        <f t="shared" si="83"/>
        <v>-37.197874074344249</v>
      </c>
      <c r="AT76" s="483">
        <v>22134641</v>
      </c>
      <c r="AU76" s="483">
        <v>15748694</v>
      </c>
      <c r="AV76" s="357">
        <f t="shared" si="84"/>
        <v>-28.850465656976322</v>
      </c>
      <c r="AZ76" s="205">
        <v>8424</v>
      </c>
      <c r="BA76" s="204" t="s">
        <v>295</v>
      </c>
      <c r="BF76" s="196">
        <v>6070756</v>
      </c>
      <c r="BG76" s="196">
        <v>6348452</v>
      </c>
      <c r="BH76" s="481">
        <v>6082764</v>
      </c>
      <c r="BI76" s="490">
        <v>5783606</v>
      </c>
      <c r="BJ76" s="490">
        <v>8690755</v>
      </c>
      <c r="BK76" s="14">
        <f t="shared" si="85"/>
        <v>50.265336193371404</v>
      </c>
      <c r="BL76" s="15">
        <f t="shared" si="86"/>
        <v>6.4427366515551512</v>
      </c>
      <c r="BM76" s="491">
        <v>2433610</v>
      </c>
      <c r="BN76" s="491">
        <v>1348156</v>
      </c>
      <c r="BO76" s="357">
        <f t="shared" si="87"/>
        <v>-44.602627372504223</v>
      </c>
      <c r="BP76" s="62">
        <f t="shared" si="88"/>
        <v>-540504</v>
      </c>
      <c r="BQ76" s="62">
        <f t="shared" si="89"/>
        <v>535301</v>
      </c>
      <c r="BR76" s="17">
        <f t="shared" si="90"/>
        <v>-199.03737992688306</v>
      </c>
      <c r="BS76" s="62">
        <v>2179786</v>
      </c>
      <c r="BT76" s="62">
        <v>2555886</v>
      </c>
      <c r="BU76" s="17">
        <v>17.253987318021128</v>
      </c>
      <c r="BV76" s="62">
        <v>13854856</v>
      </c>
      <c r="BW76" s="62">
        <v>12571008</v>
      </c>
      <c r="BX76" s="17">
        <v>-9.2664117187504509</v>
      </c>
      <c r="BY76" s="491">
        <v>1893106</v>
      </c>
      <c r="BZ76" s="491">
        <v>4017196</v>
      </c>
      <c r="CA76" s="484">
        <f t="shared" si="91"/>
        <v>112.20132417307853</v>
      </c>
      <c r="CB76" s="63">
        <f t="shared" si="92"/>
        <v>1279247</v>
      </c>
      <c r="CC76" s="63">
        <f t="shared" si="93"/>
        <v>0</v>
      </c>
      <c r="CD76" s="64">
        <f t="shared" si="94"/>
        <v>-100</v>
      </c>
      <c r="CE76" s="491">
        <v>723068</v>
      </c>
      <c r="CF76" s="320">
        <v>460411</v>
      </c>
      <c r="CG76" s="196">
        <v>164677</v>
      </c>
      <c r="CH76" s="60">
        <f t="shared" si="95"/>
        <v>535301</v>
      </c>
      <c r="CI76" s="63"/>
      <c r="CJ76" s="63"/>
      <c r="CK76" s="63"/>
      <c r="CL76" s="66"/>
      <c r="CM76" s="63"/>
      <c r="CN76" s="63"/>
      <c r="CO76" s="63"/>
      <c r="CP76" s="63"/>
      <c r="CQ76" s="190">
        <f t="shared" si="96"/>
        <v>225.06118037127223</v>
      </c>
      <c r="CR76" s="491">
        <v>3172353</v>
      </c>
      <c r="CS76" s="491">
        <v>1883457</v>
      </c>
      <c r="CT76" s="357">
        <f t="shared" si="97"/>
        <v>-40.629022053976968</v>
      </c>
    </row>
    <row r="77" spans="1:98" ht="15" hidden="1" x14ac:dyDescent="0.25">
      <c r="D77" s="478">
        <v>500400</v>
      </c>
      <c r="E77" s="609" t="s">
        <v>75</v>
      </c>
      <c r="H77" s="196">
        <v>19490482</v>
      </c>
      <c r="I77" s="196">
        <v>16772861</v>
      </c>
      <c r="J77" s="610">
        <v>27759759</v>
      </c>
      <c r="K77" s="482">
        <v>39127830</v>
      </c>
      <c r="L77" s="482">
        <v>46441721</v>
      </c>
      <c r="M77" s="14">
        <f t="shared" si="69"/>
        <v>18.692299061818659</v>
      </c>
      <c r="N77" s="15">
        <f t="shared" si="70"/>
        <v>29.480690466890337</v>
      </c>
      <c r="O77" s="483">
        <v>11233128</v>
      </c>
      <c r="P77" s="483">
        <v>12651329</v>
      </c>
      <c r="Q77" s="357">
        <f t="shared" si="71"/>
        <v>12.625165492639272</v>
      </c>
      <c r="R77" s="62">
        <f t="shared" si="72"/>
        <v>6575902</v>
      </c>
      <c r="S77" s="62">
        <f t="shared" si="73"/>
        <v>2997885</v>
      </c>
      <c r="T77" s="17">
        <f t="shared" si="74"/>
        <v>-54.411045055111828</v>
      </c>
      <c r="U77" s="62">
        <v>10878122</v>
      </c>
      <c r="V77" s="62">
        <v>12372957</v>
      </c>
      <c r="W77" s="17">
        <v>13.741664232116534</v>
      </c>
      <c r="X77" s="62">
        <f t="shared" si="75"/>
        <v>-13167323</v>
      </c>
      <c r="Y77" s="62">
        <f t="shared" si="76"/>
        <v>0</v>
      </c>
      <c r="Z77" s="188">
        <f t="shared" si="77"/>
        <v>-100</v>
      </c>
      <c r="AA77" s="483">
        <v>17809030</v>
      </c>
      <c r="AB77" s="483">
        <v>21744290</v>
      </c>
      <c r="AC77" s="484">
        <f t="shared" si="78"/>
        <v>22.096992368478237</v>
      </c>
      <c r="AD77" s="63">
        <f t="shared" si="79"/>
        <v>-2289201</v>
      </c>
      <c r="AE77" s="63">
        <f t="shared" si="80"/>
        <v>0</v>
      </c>
      <c r="AF77" s="64">
        <f t="shared" si="81"/>
        <v>-100</v>
      </c>
      <c r="AG77" s="483">
        <v>5280523</v>
      </c>
      <c r="AH77" s="320">
        <v>2063814</v>
      </c>
      <c r="AI77" s="196">
        <v>5306992</v>
      </c>
      <c r="AJ77" s="60">
        <f t="shared" si="82"/>
        <v>2997885</v>
      </c>
      <c r="AK77" s="63"/>
      <c r="AL77" s="63"/>
      <c r="AM77" s="63"/>
      <c r="AN77" s="66"/>
      <c r="AO77" s="63"/>
      <c r="AP77" s="63"/>
      <c r="AQ77" s="63"/>
      <c r="AR77" s="63"/>
      <c r="AS77" s="190">
        <f t="shared" si="83"/>
        <v>-43.510655376906541</v>
      </c>
      <c r="AT77" s="483">
        <v>15519829</v>
      </c>
      <c r="AU77" s="483">
        <v>15649214</v>
      </c>
      <c r="AV77" s="357">
        <f t="shared" si="84"/>
        <v>0.8336754225835864</v>
      </c>
      <c r="AZ77" s="205">
        <v>500400</v>
      </c>
      <c r="BA77" s="488" t="s">
        <v>75</v>
      </c>
      <c r="BF77" s="196">
        <v>5389471</v>
      </c>
      <c r="BG77" s="196">
        <v>4656234</v>
      </c>
      <c r="BH77" s="610">
        <v>8951038</v>
      </c>
      <c r="BI77" s="490">
        <v>11785004</v>
      </c>
      <c r="BJ77" s="490">
        <v>17260758</v>
      </c>
      <c r="BK77" s="14">
        <f t="shared" si="85"/>
        <v>46.463743245229274</v>
      </c>
      <c r="BL77" s="15">
        <f t="shared" si="86"/>
        <v>38.494408095745086</v>
      </c>
      <c r="BM77" s="491">
        <v>3583039</v>
      </c>
      <c r="BN77" s="491">
        <v>5246162</v>
      </c>
      <c r="BO77" s="357">
        <f t="shared" si="87"/>
        <v>46.416547517344917</v>
      </c>
      <c r="BP77" s="62">
        <f t="shared" si="88"/>
        <v>1316941</v>
      </c>
      <c r="BQ77" s="62">
        <f t="shared" si="89"/>
        <v>1208072</v>
      </c>
      <c r="BR77" s="17">
        <f t="shared" si="90"/>
        <v>-8.2668092192436866</v>
      </c>
      <c r="BS77" s="62">
        <v>3532265</v>
      </c>
      <c r="BT77" s="62">
        <v>5154936</v>
      </c>
      <c r="BU77" s="17">
        <v>45.938540851266822</v>
      </c>
      <c r="BV77" s="62">
        <v>10878122</v>
      </c>
      <c r="BW77" s="62">
        <v>12372957</v>
      </c>
      <c r="BX77" s="17">
        <v>13.741664232116534</v>
      </c>
      <c r="BY77" s="491">
        <v>4899980</v>
      </c>
      <c r="BZ77" s="491">
        <v>6954881</v>
      </c>
      <c r="CA77" s="484">
        <f t="shared" si="91"/>
        <v>41.93692627316846</v>
      </c>
      <c r="CB77" s="63">
        <f t="shared" si="92"/>
        <v>23480</v>
      </c>
      <c r="CC77" s="63">
        <f t="shared" si="93"/>
        <v>0</v>
      </c>
      <c r="CD77" s="64">
        <f t="shared" si="94"/>
        <v>-100</v>
      </c>
      <c r="CE77" s="491">
        <v>1877538</v>
      </c>
      <c r="CF77" s="320">
        <v>893496</v>
      </c>
      <c r="CG77" s="196">
        <v>2475128</v>
      </c>
      <c r="CH77" s="60">
        <f t="shared" si="95"/>
        <v>1208072</v>
      </c>
      <c r="CI77" s="63"/>
      <c r="CJ77" s="63"/>
      <c r="CK77" s="63"/>
      <c r="CL77" s="66"/>
      <c r="CM77" s="63"/>
      <c r="CN77" s="63"/>
      <c r="CO77" s="63"/>
      <c r="CP77" s="63"/>
      <c r="CQ77" s="190">
        <f t="shared" si="96"/>
        <v>-51.191534336810051</v>
      </c>
      <c r="CR77" s="491">
        <v>4923460</v>
      </c>
      <c r="CS77" s="491">
        <v>6454234</v>
      </c>
      <c r="CT77" s="357">
        <f t="shared" si="97"/>
        <v>31.091427573291952</v>
      </c>
    </row>
    <row r="78" spans="1:98" ht="15" hidden="1" x14ac:dyDescent="0.25">
      <c r="D78" s="478" t="s">
        <v>119</v>
      </c>
      <c r="E78" s="479" t="s">
        <v>740</v>
      </c>
      <c r="H78" s="196">
        <v>11936027</v>
      </c>
      <c r="I78" s="196">
        <v>13509400</v>
      </c>
      <c r="J78" s="481">
        <v>25494302</v>
      </c>
      <c r="K78" s="482">
        <v>51840296</v>
      </c>
      <c r="L78" s="482">
        <v>62427823</v>
      </c>
      <c r="M78" s="14">
        <f t="shared" si="69"/>
        <v>20.423353678381776</v>
      </c>
      <c r="N78" s="15">
        <f t="shared" si="70"/>
        <v>59.260040098918495</v>
      </c>
      <c r="O78" s="483">
        <v>8943248</v>
      </c>
      <c r="P78" s="483">
        <v>10434114</v>
      </c>
      <c r="Q78" s="357">
        <f t="shared" si="71"/>
        <v>16.670296965934526</v>
      </c>
      <c r="R78" s="62">
        <f t="shared" si="72"/>
        <v>5161983</v>
      </c>
      <c r="S78" s="62">
        <f t="shared" si="73"/>
        <v>4587900</v>
      </c>
      <c r="T78" s="17">
        <f t="shared" si="74"/>
        <v>-11.121365568232209</v>
      </c>
      <c r="U78" s="62">
        <v>17239922</v>
      </c>
      <c r="V78" s="62">
        <v>18717733</v>
      </c>
      <c r="W78" s="17">
        <v>8.5720283421235894</v>
      </c>
      <c r="X78" s="62">
        <f t="shared" si="75"/>
        <v>-16809974</v>
      </c>
      <c r="Y78" s="62">
        <f t="shared" si="76"/>
        <v>0</v>
      </c>
      <c r="Z78" s="188">
        <f t="shared" si="77"/>
        <v>-100</v>
      </c>
      <c r="AA78" s="483">
        <v>14105231</v>
      </c>
      <c r="AB78" s="483">
        <v>22406957</v>
      </c>
      <c r="AC78" s="484">
        <f t="shared" si="78"/>
        <v>58.855654331361187</v>
      </c>
      <c r="AD78" s="63">
        <f t="shared" si="79"/>
        <v>429948</v>
      </c>
      <c r="AE78" s="63">
        <f t="shared" si="80"/>
        <v>0</v>
      </c>
      <c r="AF78" s="64">
        <f t="shared" si="81"/>
        <v>-100</v>
      </c>
      <c r="AG78" s="483">
        <v>2930020</v>
      </c>
      <c r="AH78" s="320">
        <v>1867160</v>
      </c>
      <c r="AI78" s="196">
        <v>5636934</v>
      </c>
      <c r="AJ78" s="60">
        <f t="shared" si="82"/>
        <v>4587900</v>
      </c>
      <c r="AK78" s="63"/>
      <c r="AL78" s="63"/>
      <c r="AM78" s="63"/>
      <c r="AN78" s="66"/>
      <c r="AO78" s="63"/>
      <c r="AP78" s="63"/>
      <c r="AQ78" s="63"/>
      <c r="AR78" s="63"/>
      <c r="AS78" s="190">
        <f t="shared" si="83"/>
        <v>-18.610010335405736</v>
      </c>
      <c r="AT78" s="483">
        <v>14535179</v>
      </c>
      <c r="AU78" s="483">
        <v>15022014</v>
      </c>
      <c r="AV78" s="357">
        <f t="shared" si="84"/>
        <v>3.3493567571476071</v>
      </c>
      <c r="AZ78" s="205" t="s">
        <v>119</v>
      </c>
      <c r="BA78" s="488" t="s">
        <v>740</v>
      </c>
      <c r="BF78" s="196">
        <v>4908548</v>
      </c>
      <c r="BG78" s="196">
        <v>5781140</v>
      </c>
      <c r="BH78" s="481">
        <v>4337358</v>
      </c>
      <c r="BI78" s="490">
        <v>6360843</v>
      </c>
      <c r="BJ78" s="490">
        <v>7087317</v>
      </c>
      <c r="BK78" s="14">
        <f t="shared" si="85"/>
        <v>11.421033344165231</v>
      </c>
      <c r="BL78" s="15">
        <f t="shared" si="86"/>
        <v>8.6565426723236811</v>
      </c>
      <c r="BM78" s="491">
        <v>1564322</v>
      </c>
      <c r="BN78" s="491">
        <v>1461070</v>
      </c>
      <c r="BO78" s="357">
        <f t="shared" si="87"/>
        <v>-6.6004313689892484</v>
      </c>
      <c r="BP78" s="62">
        <f t="shared" si="88"/>
        <v>586292</v>
      </c>
      <c r="BQ78" s="62">
        <f t="shared" si="89"/>
        <v>573121</v>
      </c>
      <c r="BR78" s="17">
        <f t="shared" si="90"/>
        <v>-2.2464915093502893</v>
      </c>
      <c r="BS78" s="62">
        <v>1829358</v>
      </c>
      <c r="BT78" s="62">
        <v>1917686</v>
      </c>
      <c r="BU78" s="17">
        <v>4.8283605505319347</v>
      </c>
      <c r="BV78" s="62">
        <v>17239922</v>
      </c>
      <c r="BW78" s="62">
        <v>18717733</v>
      </c>
      <c r="BX78" s="17">
        <v>8.5720283421235894</v>
      </c>
      <c r="BY78" s="491">
        <v>2150614</v>
      </c>
      <c r="BZ78" s="491">
        <v>3275777</v>
      </c>
      <c r="CA78" s="484">
        <f t="shared" si="91"/>
        <v>52.318221679948138</v>
      </c>
      <c r="CB78" s="63">
        <f t="shared" si="92"/>
        <v>75606</v>
      </c>
      <c r="CC78" s="63">
        <f t="shared" si="93"/>
        <v>0</v>
      </c>
      <c r="CD78" s="64">
        <f t="shared" si="94"/>
        <v>-100</v>
      </c>
      <c r="CE78" s="491">
        <v>738881</v>
      </c>
      <c r="CF78" s="320">
        <v>310434</v>
      </c>
      <c r="CG78" s="196">
        <v>411755</v>
      </c>
      <c r="CH78" s="60">
        <f t="shared" si="95"/>
        <v>573121</v>
      </c>
      <c r="CI78" s="63"/>
      <c r="CJ78" s="63"/>
      <c r="CK78" s="63"/>
      <c r="CL78" s="66"/>
      <c r="CM78" s="63"/>
      <c r="CN78" s="63"/>
      <c r="CO78" s="63"/>
      <c r="CP78" s="63"/>
      <c r="CQ78" s="190">
        <f t="shared" si="96"/>
        <v>39.189809474080462</v>
      </c>
      <c r="CR78" s="491">
        <v>2226220</v>
      </c>
      <c r="CS78" s="491">
        <v>2034191</v>
      </c>
      <c r="CT78" s="357">
        <f t="shared" si="97"/>
        <v>-8.6257872088113494</v>
      </c>
    </row>
    <row r="79" spans="1:98" ht="15" hidden="1" x14ac:dyDescent="0.25">
      <c r="D79" s="478">
        <v>8411</v>
      </c>
      <c r="E79" s="479" t="s">
        <v>361</v>
      </c>
      <c r="H79" s="196">
        <v>647</v>
      </c>
      <c r="I79" s="196">
        <v>803503</v>
      </c>
      <c r="J79" s="481">
        <v>58556</v>
      </c>
      <c r="K79" s="482">
        <v>1065752</v>
      </c>
      <c r="L79" s="482">
        <v>18183</v>
      </c>
      <c r="M79" s="14">
        <f t="shared" si="69"/>
        <v>-98.29388075274548</v>
      </c>
      <c r="N79" s="15">
        <f t="shared" si="70"/>
        <v>100.45602631220896</v>
      </c>
      <c r="O79" s="483">
        <v>5503</v>
      </c>
      <c r="P79" s="483">
        <v>13977488</v>
      </c>
      <c r="Q79" s="357">
        <f t="shared" si="71"/>
        <v>253897.60130837726</v>
      </c>
      <c r="R79" s="62">
        <f t="shared" si="72"/>
        <v>1060039</v>
      </c>
      <c r="S79" s="62">
        <f t="shared" si="73"/>
        <v>209774</v>
      </c>
      <c r="T79" s="17">
        <f t="shared" si="74"/>
        <v>-80.210728095853085</v>
      </c>
      <c r="U79" s="62">
        <v>210</v>
      </c>
      <c r="V79" s="62">
        <v>8243</v>
      </c>
      <c r="W79" s="17">
        <v>3825.2380952380954</v>
      </c>
      <c r="X79" s="62">
        <f t="shared" si="75"/>
        <v>-1060249</v>
      </c>
      <c r="Y79" s="62">
        <f t="shared" si="76"/>
        <v>0</v>
      </c>
      <c r="Z79" s="188">
        <v>100</v>
      </c>
      <c r="AA79" s="483">
        <v>1065542</v>
      </c>
      <c r="AB79" s="483">
        <v>9723</v>
      </c>
      <c r="AC79" s="484">
        <f t="shared" si="78"/>
        <v>-99.087506639813355</v>
      </c>
      <c r="AD79" s="63">
        <f t="shared" si="79"/>
        <v>-1060039</v>
      </c>
      <c r="AE79" s="63">
        <f t="shared" si="80"/>
        <v>0</v>
      </c>
      <c r="AF79" s="64">
        <f t="shared" si="81"/>
        <v>-100</v>
      </c>
      <c r="AG79" s="483">
        <v>8259332</v>
      </c>
      <c r="AH79" s="320">
        <v>4985135</v>
      </c>
      <c r="AI79" s="196">
        <v>733021</v>
      </c>
      <c r="AJ79" s="60">
        <f t="shared" si="82"/>
        <v>209774</v>
      </c>
      <c r="AK79" s="63"/>
      <c r="AL79" s="63"/>
      <c r="AM79" s="63"/>
      <c r="AN79" s="66"/>
      <c r="AO79" s="63"/>
      <c r="AP79" s="63"/>
      <c r="AQ79" s="63"/>
      <c r="AR79" s="63"/>
      <c r="AS79" s="190">
        <f t="shared" si="83"/>
        <v>-71.382265992379473</v>
      </c>
      <c r="AT79" s="483">
        <v>5503</v>
      </c>
      <c r="AU79" s="483">
        <v>14187262</v>
      </c>
      <c r="AV79" s="357">
        <f t="shared" si="84"/>
        <v>257709.59476649101</v>
      </c>
      <c r="AZ79" s="205">
        <v>8411</v>
      </c>
      <c r="BA79" s="204" t="s">
        <v>361</v>
      </c>
      <c r="BF79" s="196">
        <v>108</v>
      </c>
      <c r="BG79" s="196">
        <v>736</v>
      </c>
      <c r="BH79" s="481">
        <v>20060</v>
      </c>
      <c r="BI79" s="490">
        <v>28001</v>
      </c>
      <c r="BJ79" s="490">
        <v>6688</v>
      </c>
      <c r="BK79" s="14">
        <f t="shared" si="85"/>
        <v>-76.115138745044817</v>
      </c>
      <c r="BL79" s="15">
        <f t="shared" si="86"/>
        <v>228.40070026301714</v>
      </c>
      <c r="BM79" s="491">
        <v>184</v>
      </c>
      <c r="BN79" s="491">
        <v>864183</v>
      </c>
      <c r="BO79" s="357">
        <f t="shared" si="87"/>
        <v>469564.67391304352</v>
      </c>
      <c r="BP79" s="62">
        <f t="shared" si="88"/>
        <v>27808</v>
      </c>
      <c r="BQ79" s="62">
        <f t="shared" si="89"/>
        <v>9247</v>
      </c>
      <c r="BR79" s="17">
        <f t="shared" si="90"/>
        <v>-66.746979286536245</v>
      </c>
      <c r="BS79" s="62">
        <v>9</v>
      </c>
      <c r="BT79" s="62">
        <v>5005</v>
      </c>
      <c r="BU79" s="17">
        <v>55511.111111111109</v>
      </c>
      <c r="BV79" s="62">
        <v>210</v>
      </c>
      <c r="BW79" s="62">
        <v>8243</v>
      </c>
      <c r="BX79" s="17">
        <v>3825.2380952380954</v>
      </c>
      <c r="BY79" s="491">
        <v>27992</v>
      </c>
      <c r="BZ79" s="491">
        <v>1622</v>
      </c>
      <c r="CA79" s="484">
        <f t="shared" si="91"/>
        <v>-94.205487282080597</v>
      </c>
      <c r="CB79" s="63">
        <f t="shared" si="92"/>
        <v>-27808</v>
      </c>
      <c r="CC79" s="63">
        <f t="shared" si="93"/>
        <v>0</v>
      </c>
      <c r="CD79" s="64">
        <f t="shared" si="94"/>
        <v>-100</v>
      </c>
      <c r="CE79" s="491">
        <v>668851</v>
      </c>
      <c r="CF79" s="320">
        <v>174923</v>
      </c>
      <c r="CG79" s="196">
        <v>20409</v>
      </c>
      <c r="CH79" s="60">
        <f t="shared" si="95"/>
        <v>9247</v>
      </c>
      <c r="CI79" s="63"/>
      <c r="CJ79" s="63"/>
      <c r="CK79" s="63"/>
      <c r="CL79" s="66"/>
      <c r="CM79" s="63"/>
      <c r="CN79" s="63"/>
      <c r="CO79" s="63"/>
      <c r="CP79" s="63"/>
      <c r="CQ79" s="190">
        <f t="shared" si="96"/>
        <v>-54.691557646136516</v>
      </c>
      <c r="CR79" s="491">
        <v>184</v>
      </c>
      <c r="CS79" s="491">
        <v>873430</v>
      </c>
      <c r="CT79" s="357">
        <f t="shared" si="97"/>
        <v>474590.21739130432</v>
      </c>
    </row>
    <row r="80" spans="1:98" ht="15" hidden="1" x14ac:dyDescent="0.25">
      <c r="D80" s="478">
        <v>842211</v>
      </c>
      <c r="E80" s="479" t="s">
        <v>246</v>
      </c>
      <c r="H80" s="196">
        <v>47032404</v>
      </c>
      <c r="I80" s="196">
        <v>17287430</v>
      </c>
      <c r="J80" s="481">
        <v>22779085</v>
      </c>
      <c r="K80" s="482">
        <v>17367116</v>
      </c>
      <c r="L80" s="482">
        <v>22770710</v>
      </c>
      <c r="M80" s="14">
        <f t="shared" si="69"/>
        <v>31.113939700754003</v>
      </c>
      <c r="N80" s="15">
        <f t="shared" si="70"/>
        <v>-13.464241245742912</v>
      </c>
      <c r="O80" s="483">
        <v>5039880</v>
      </c>
      <c r="P80" s="483">
        <v>11717633</v>
      </c>
      <c r="Q80" s="357">
        <f t="shared" si="71"/>
        <v>132.4982539266808</v>
      </c>
      <c r="R80" s="62">
        <f t="shared" si="72"/>
        <v>2677120</v>
      </c>
      <c r="S80" s="62">
        <f t="shared" si="73"/>
        <v>1211505</v>
      </c>
      <c r="T80" s="17">
        <f t="shared" si="74"/>
        <v>-54.745958343294291</v>
      </c>
      <c r="U80" s="62">
        <v>3665676</v>
      </c>
      <c r="V80" s="62">
        <v>6125314</v>
      </c>
      <c r="W80" s="17">
        <v>67.0991653381259</v>
      </c>
      <c r="X80" s="62">
        <f t="shared" si="75"/>
        <v>-5236437</v>
      </c>
      <c r="Y80" s="62">
        <f t="shared" si="76"/>
        <v>0</v>
      </c>
      <c r="Z80" s="188">
        <f t="shared" ref="Z80:Z143" si="98">(Y80-X80)/X80*100</f>
        <v>-100</v>
      </c>
      <c r="AA80" s="483">
        <v>7717000</v>
      </c>
      <c r="AB80" s="483">
        <v>8846489</v>
      </c>
      <c r="AC80" s="484">
        <f t="shared" si="78"/>
        <v>14.636374238693792</v>
      </c>
      <c r="AD80" s="63">
        <f t="shared" si="79"/>
        <v>-1570761</v>
      </c>
      <c r="AE80" s="63">
        <f t="shared" si="80"/>
        <v>0</v>
      </c>
      <c r="AF80" s="64">
        <f t="shared" si="81"/>
        <v>-100</v>
      </c>
      <c r="AG80" s="483">
        <v>2412080</v>
      </c>
      <c r="AH80" s="320">
        <v>8220940</v>
      </c>
      <c r="AI80" s="196">
        <v>1084613</v>
      </c>
      <c r="AJ80" s="60">
        <f t="shared" si="82"/>
        <v>1211505</v>
      </c>
      <c r="AK80" s="63"/>
      <c r="AL80" s="63"/>
      <c r="AM80" s="63"/>
      <c r="AN80" s="66"/>
      <c r="AO80" s="63"/>
      <c r="AP80" s="63"/>
      <c r="AQ80" s="63"/>
      <c r="AR80" s="63"/>
      <c r="AS80" s="190">
        <f t="shared" si="83"/>
        <v>11.699288133186677</v>
      </c>
      <c r="AT80" s="483">
        <v>6146239</v>
      </c>
      <c r="AU80" s="483">
        <v>12929138</v>
      </c>
      <c r="AV80" s="357">
        <f t="shared" si="84"/>
        <v>110.3585298261262</v>
      </c>
      <c r="AZ80" s="205">
        <v>842211</v>
      </c>
      <c r="BA80" s="204" t="s">
        <v>246</v>
      </c>
      <c r="BF80" s="196">
        <v>1378195</v>
      </c>
      <c r="BG80" s="196">
        <v>1517176</v>
      </c>
      <c r="BH80" s="481">
        <v>1023011</v>
      </c>
      <c r="BI80" s="490">
        <v>1234171</v>
      </c>
      <c r="BJ80" s="490">
        <v>1847245</v>
      </c>
      <c r="BK80" s="14">
        <f t="shared" si="85"/>
        <v>49.674964004177703</v>
      </c>
      <c r="BL80" s="15">
        <f t="shared" si="86"/>
        <v>3.8667883986181977</v>
      </c>
      <c r="BM80" s="491">
        <v>285241</v>
      </c>
      <c r="BN80" s="491">
        <v>421145</v>
      </c>
      <c r="BO80" s="357">
        <f t="shared" si="87"/>
        <v>47.645324480001122</v>
      </c>
      <c r="BP80" s="62">
        <f t="shared" si="88"/>
        <v>263966</v>
      </c>
      <c r="BQ80" s="62">
        <f t="shared" si="89"/>
        <v>188507</v>
      </c>
      <c r="BR80" s="17">
        <f t="shared" si="90"/>
        <v>-28.586636157686975</v>
      </c>
      <c r="BS80" s="62">
        <v>282274</v>
      </c>
      <c r="BT80" s="62">
        <v>543000</v>
      </c>
      <c r="BU80" s="17">
        <v>92.366282406456136</v>
      </c>
      <c r="BV80" s="62">
        <v>3665676</v>
      </c>
      <c r="BW80" s="62">
        <v>6125314</v>
      </c>
      <c r="BX80" s="17">
        <v>67.0991653381259</v>
      </c>
      <c r="BY80" s="491">
        <v>549207</v>
      </c>
      <c r="BZ80" s="491">
        <v>669018</v>
      </c>
      <c r="CA80" s="484">
        <f t="shared" si="91"/>
        <v>21.815271837394643</v>
      </c>
      <c r="CB80" s="63">
        <f t="shared" si="92"/>
        <v>-151356</v>
      </c>
      <c r="CC80" s="63">
        <f t="shared" si="93"/>
        <v>0</v>
      </c>
      <c r="CD80" s="64">
        <f t="shared" si="94"/>
        <v>-100</v>
      </c>
      <c r="CE80" s="491">
        <v>170980</v>
      </c>
      <c r="CF80" s="320">
        <v>148934</v>
      </c>
      <c r="CG80" s="196">
        <v>101231</v>
      </c>
      <c r="CH80" s="60">
        <f t="shared" si="95"/>
        <v>188507</v>
      </c>
      <c r="CI80" s="63"/>
      <c r="CJ80" s="63"/>
      <c r="CK80" s="63"/>
      <c r="CL80" s="66"/>
      <c r="CM80" s="63"/>
      <c r="CN80" s="63"/>
      <c r="CO80" s="63"/>
      <c r="CP80" s="63"/>
      <c r="CQ80" s="190">
        <f t="shared" si="96"/>
        <v>86.214697078958025</v>
      </c>
      <c r="CR80" s="491">
        <v>397851</v>
      </c>
      <c r="CS80" s="491">
        <v>609652</v>
      </c>
      <c r="CT80" s="357">
        <f t="shared" si="97"/>
        <v>53.236261816609733</v>
      </c>
    </row>
    <row r="81" spans="4:98" ht="15" hidden="1" x14ac:dyDescent="0.25">
      <c r="D81" s="478">
        <v>420100</v>
      </c>
      <c r="E81" s="479" t="s">
        <v>741</v>
      </c>
      <c r="H81" s="196">
        <v>10344452</v>
      </c>
      <c r="I81" s="196">
        <v>19544030</v>
      </c>
      <c r="J81" s="481">
        <v>34073703</v>
      </c>
      <c r="K81" s="482">
        <v>48549275</v>
      </c>
      <c r="L81" s="482">
        <v>50758534</v>
      </c>
      <c r="M81" s="14">
        <f t="shared" si="69"/>
        <v>4.5505499309721928</v>
      </c>
      <c r="N81" s="15">
        <f t="shared" si="70"/>
        <v>50.548758741013359</v>
      </c>
      <c r="O81" s="483">
        <v>9566452</v>
      </c>
      <c r="P81" s="483">
        <v>10323800</v>
      </c>
      <c r="Q81" s="357">
        <f t="shared" si="71"/>
        <v>7.9167072599120338</v>
      </c>
      <c r="R81" s="62">
        <f t="shared" si="72"/>
        <v>14691207</v>
      </c>
      <c r="S81" s="62">
        <f t="shared" si="73"/>
        <v>2327053</v>
      </c>
      <c r="T81" s="17">
        <f t="shared" si="74"/>
        <v>-84.160232716072954</v>
      </c>
      <c r="U81" s="62">
        <v>13140110</v>
      </c>
      <c r="V81" s="62">
        <v>10616682</v>
      </c>
      <c r="W81" s="17">
        <v>-19.204009707681291</v>
      </c>
      <c r="X81" s="62">
        <f t="shared" si="75"/>
        <v>-21347868</v>
      </c>
      <c r="Y81" s="62">
        <f t="shared" si="76"/>
        <v>0</v>
      </c>
      <c r="Z81" s="188">
        <f t="shared" si="98"/>
        <v>-100</v>
      </c>
      <c r="AA81" s="483">
        <v>24257659</v>
      </c>
      <c r="AB81" s="483">
        <v>25089775</v>
      </c>
      <c r="AC81" s="484">
        <f t="shared" si="78"/>
        <v>3.4303227693983169</v>
      </c>
      <c r="AD81" s="63">
        <f t="shared" si="79"/>
        <v>-8207758</v>
      </c>
      <c r="AE81" s="63">
        <f t="shared" si="80"/>
        <v>0</v>
      </c>
      <c r="AF81" s="64">
        <f t="shared" si="81"/>
        <v>-100</v>
      </c>
      <c r="AG81" s="483">
        <v>6850528</v>
      </c>
      <c r="AH81" s="320">
        <v>1129990</v>
      </c>
      <c r="AI81" s="196">
        <v>2343282</v>
      </c>
      <c r="AJ81" s="60">
        <f t="shared" si="82"/>
        <v>2327053</v>
      </c>
      <c r="AK81" s="63"/>
      <c r="AL81" s="63"/>
      <c r="AM81" s="63"/>
      <c r="AN81" s="66"/>
      <c r="AO81" s="63"/>
      <c r="AP81" s="63"/>
      <c r="AQ81" s="63"/>
      <c r="AR81" s="63"/>
      <c r="AS81" s="190">
        <f t="shared" si="83"/>
        <v>-0.69257562683449958</v>
      </c>
      <c r="AT81" s="483">
        <v>16049901</v>
      </c>
      <c r="AU81" s="483">
        <v>12650853</v>
      </c>
      <c r="AV81" s="357">
        <f t="shared" si="84"/>
        <v>-21.177999789531412</v>
      </c>
      <c r="AZ81" s="205">
        <v>420100</v>
      </c>
      <c r="BA81" s="497" t="s">
        <v>741</v>
      </c>
      <c r="BF81" s="196">
        <v>7692398</v>
      </c>
      <c r="BG81" s="196">
        <v>17240373</v>
      </c>
      <c r="BH81" s="481">
        <v>17751379</v>
      </c>
      <c r="BI81" s="490">
        <v>19400826</v>
      </c>
      <c r="BJ81" s="490">
        <v>21026293</v>
      </c>
      <c r="BK81" s="14">
        <f t="shared" si="85"/>
        <v>8.3783391490650967</v>
      </c>
      <c r="BL81" s="15">
        <f t="shared" si="86"/>
        <v>23.727873678947404</v>
      </c>
      <c r="BM81" s="491">
        <v>4120426</v>
      </c>
      <c r="BN81" s="491">
        <v>4468606</v>
      </c>
      <c r="BO81" s="357">
        <f t="shared" si="87"/>
        <v>8.4500971501490376</v>
      </c>
      <c r="BP81" s="62">
        <f t="shared" si="88"/>
        <v>4688511</v>
      </c>
      <c r="BQ81" s="62">
        <f t="shared" si="89"/>
        <v>1172110</v>
      </c>
      <c r="BR81" s="17">
        <f t="shared" si="90"/>
        <v>-75.000378585013451</v>
      </c>
      <c r="BS81" s="62">
        <v>5063994</v>
      </c>
      <c r="BT81" s="62">
        <v>5104044</v>
      </c>
      <c r="BU81" s="17">
        <v>0.79087771431008802</v>
      </c>
      <c r="BV81" s="62">
        <v>13140110</v>
      </c>
      <c r="BW81" s="62">
        <v>10616682</v>
      </c>
      <c r="BX81" s="17">
        <v>-19.204009707681291</v>
      </c>
      <c r="BY81" s="491">
        <v>8808937</v>
      </c>
      <c r="BZ81" s="491">
        <v>9341395</v>
      </c>
      <c r="CA81" s="484">
        <f t="shared" si="91"/>
        <v>6.0445204682471898</v>
      </c>
      <c r="CB81" s="63">
        <f t="shared" si="92"/>
        <v>-2774354</v>
      </c>
      <c r="CC81" s="63">
        <f t="shared" si="93"/>
        <v>0</v>
      </c>
      <c r="CD81" s="64">
        <f t="shared" si="94"/>
        <v>-100</v>
      </c>
      <c r="CE81" s="491">
        <v>3022895</v>
      </c>
      <c r="CF81" s="320">
        <v>431569</v>
      </c>
      <c r="CG81" s="196">
        <v>1014142</v>
      </c>
      <c r="CH81" s="60">
        <f t="shared" si="95"/>
        <v>1172110</v>
      </c>
      <c r="CI81" s="63"/>
      <c r="CJ81" s="63"/>
      <c r="CK81" s="63"/>
      <c r="CL81" s="66"/>
      <c r="CM81" s="63"/>
      <c r="CN81" s="63"/>
      <c r="CO81" s="63"/>
      <c r="CP81" s="63"/>
      <c r="CQ81" s="190">
        <f t="shared" si="96"/>
        <v>15.576516898028087</v>
      </c>
      <c r="CR81" s="491">
        <v>6034583</v>
      </c>
      <c r="CS81" s="491">
        <v>5640716</v>
      </c>
      <c r="CT81" s="357">
        <f t="shared" si="97"/>
        <v>-6.5268304371652528</v>
      </c>
    </row>
    <row r="82" spans="4:98" ht="15" hidden="1" x14ac:dyDescent="0.25">
      <c r="D82" s="478">
        <v>82</v>
      </c>
      <c r="E82" s="479" t="s">
        <v>210</v>
      </c>
      <c r="H82" s="196">
        <v>17051345</v>
      </c>
      <c r="I82" s="196">
        <v>22940386</v>
      </c>
      <c r="J82" s="481">
        <v>28905098</v>
      </c>
      <c r="K82" s="482">
        <v>42625597</v>
      </c>
      <c r="L82" s="482">
        <v>46102021</v>
      </c>
      <c r="M82" s="14">
        <f t="shared" si="69"/>
        <v>8.155719203182068</v>
      </c>
      <c r="N82" s="15">
        <f t="shared" si="70"/>
        <v>29.807336828272412</v>
      </c>
      <c r="O82" s="483">
        <v>10544196</v>
      </c>
      <c r="P82" s="483">
        <v>9238783</v>
      </c>
      <c r="Q82" s="357">
        <f t="shared" si="71"/>
        <v>-12.380393915287614</v>
      </c>
      <c r="R82" s="62">
        <f t="shared" si="72"/>
        <v>7420036</v>
      </c>
      <c r="S82" s="62">
        <f t="shared" si="73"/>
        <v>3044917</v>
      </c>
      <c r="T82" s="17">
        <f t="shared" si="74"/>
        <v>-58.963581847850875</v>
      </c>
      <c r="U82" s="62">
        <v>12555579</v>
      </c>
      <c r="V82" s="62">
        <v>12352696</v>
      </c>
      <c r="W82" s="17">
        <v>-1.6158792836236384</v>
      </c>
      <c r="X82" s="62">
        <f t="shared" si="75"/>
        <v>-15805516</v>
      </c>
      <c r="Y82" s="62">
        <f t="shared" si="76"/>
        <v>0</v>
      </c>
      <c r="Z82" s="188">
        <f t="shared" si="98"/>
        <v>-100</v>
      </c>
      <c r="AA82" s="483">
        <v>17964232</v>
      </c>
      <c r="AB82" s="483">
        <v>21671670</v>
      </c>
      <c r="AC82" s="484">
        <f t="shared" si="78"/>
        <v>20.63788755344509</v>
      </c>
      <c r="AD82" s="63">
        <f t="shared" si="79"/>
        <v>-3249937</v>
      </c>
      <c r="AE82" s="63">
        <f t="shared" si="80"/>
        <v>0</v>
      </c>
      <c r="AF82" s="64">
        <f t="shared" si="81"/>
        <v>-100</v>
      </c>
      <c r="AG82" s="483">
        <v>5983146</v>
      </c>
      <c r="AH82" s="320">
        <v>2004911</v>
      </c>
      <c r="AI82" s="196">
        <v>1250726</v>
      </c>
      <c r="AJ82" s="60">
        <f t="shared" si="82"/>
        <v>3044917</v>
      </c>
      <c r="AK82" s="63"/>
      <c r="AL82" s="63"/>
      <c r="AM82" s="63"/>
      <c r="AN82" s="66"/>
      <c r="AO82" s="63"/>
      <c r="AP82" s="63"/>
      <c r="AQ82" s="63"/>
      <c r="AR82" s="63"/>
      <c r="AS82" s="190">
        <f t="shared" si="83"/>
        <v>143.4519630998316</v>
      </c>
      <c r="AT82" s="483">
        <v>14714295</v>
      </c>
      <c r="AU82" s="483">
        <v>12283700</v>
      </c>
      <c r="AV82" s="357">
        <f t="shared" si="84"/>
        <v>-16.518596371759571</v>
      </c>
      <c r="AZ82" s="205">
        <v>82</v>
      </c>
      <c r="BA82" s="497" t="s">
        <v>210</v>
      </c>
      <c r="BF82" s="196">
        <v>19967128</v>
      </c>
      <c r="BG82" s="196">
        <v>23364734</v>
      </c>
      <c r="BH82" s="481">
        <v>17975908</v>
      </c>
      <c r="BI82" s="490">
        <v>17696291</v>
      </c>
      <c r="BJ82" s="490">
        <v>20912975</v>
      </c>
      <c r="BK82" s="14">
        <f t="shared" si="85"/>
        <v>18.177164921169076</v>
      </c>
      <c r="BL82" s="15">
        <f t="shared" si="86"/>
        <v>-1.8360141256232794</v>
      </c>
      <c r="BM82" s="491">
        <v>4678087</v>
      </c>
      <c r="BN82" s="491">
        <v>4486003</v>
      </c>
      <c r="BO82" s="357">
        <f t="shared" si="87"/>
        <v>-4.1060373609982026</v>
      </c>
      <c r="BP82" s="62">
        <f t="shared" si="88"/>
        <v>1907576</v>
      </c>
      <c r="BQ82" s="62">
        <f t="shared" si="89"/>
        <v>1410264</v>
      </c>
      <c r="BR82" s="17">
        <f t="shared" si="90"/>
        <v>-26.070363644751243</v>
      </c>
      <c r="BS82" s="62">
        <v>5504695</v>
      </c>
      <c r="BT82" s="62">
        <v>5911270</v>
      </c>
      <c r="BU82" s="17">
        <v>7.3859677965809185</v>
      </c>
      <c r="BV82" s="62">
        <v>12555579</v>
      </c>
      <c r="BW82" s="62">
        <v>12352696</v>
      </c>
      <c r="BX82" s="17">
        <v>-1.6158792836236384</v>
      </c>
      <c r="BY82" s="491">
        <v>6585663</v>
      </c>
      <c r="BZ82" s="491">
        <v>9454834</v>
      </c>
      <c r="CA82" s="484">
        <f t="shared" si="91"/>
        <v>43.566927126395626</v>
      </c>
      <c r="CB82" s="63">
        <f t="shared" si="92"/>
        <v>40415</v>
      </c>
      <c r="CC82" s="63">
        <f t="shared" si="93"/>
        <v>0</v>
      </c>
      <c r="CD82" s="64">
        <f t="shared" si="94"/>
        <v>-100</v>
      </c>
      <c r="CE82" s="491">
        <v>2765219</v>
      </c>
      <c r="CF82" s="320">
        <v>957359</v>
      </c>
      <c r="CG82" s="196">
        <v>763425</v>
      </c>
      <c r="CH82" s="60">
        <f t="shared" si="95"/>
        <v>1410264</v>
      </c>
      <c r="CI82" s="63"/>
      <c r="CJ82" s="63"/>
      <c r="CK82" s="63"/>
      <c r="CL82" s="66"/>
      <c r="CM82" s="63"/>
      <c r="CN82" s="63"/>
      <c r="CO82" s="63"/>
      <c r="CP82" s="63"/>
      <c r="CQ82" s="190">
        <f t="shared" si="96"/>
        <v>84.728558797524315</v>
      </c>
      <c r="CR82" s="491">
        <v>6626078</v>
      </c>
      <c r="CS82" s="491">
        <v>5896267</v>
      </c>
      <c r="CT82" s="357">
        <f t="shared" si="97"/>
        <v>-11.014222893240918</v>
      </c>
    </row>
    <row r="83" spans="4:98" ht="15" hidden="1" x14ac:dyDescent="0.25">
      <c r="D83" s="478">
        <v>8404</v>
      </c>
      <c r="E83" s="479" t="s">
        <v>440</v>
      </c>
      <c r="H83" s="196">
        <v>21622116</v>
      </c>
      <c r="I83" s="196">
        <v>2942533</v>
      </c>
      <c r="J83" s="481">
        <v>10871138</v>
      </c>
      <c r="K83" s="482">
        <v>162133603</v>
      </c>
      <c r="L83" s="482">
        <v>98287655</v>
      </c>
      <c r="M83" s="14">
        <f t="shared" si="69"/>
        <v>-39.378603089453335</v>
      </c>
      <c r="N83" s="15">
        <f t="shared" si="70"/>
        <v>102.13211735502705</v>
      </c>
      <c r="O83" s="483">
        <v>22549680</v>
      </c>
      <c r="P83" s="483">
        <v>8047716</v>
      </c>
      <c r="Q83" s="357">
        <f t="shared" si="71"/>
        <v>-64.311174260566006</v>
      </c>
      <c r="R83" s="62">
        <f t="shared" si="72"/>
        <v>37681375</v>
      </c>
      <c r="S83" s="62">
        <f t="shared" si="73"/>
        <v>3940434</v>
      </c>
      <c r="T83" s="17">
        <f t="shared" si="74"/>
        <v>-89.542754212127335</v>
      </c>
      <c r="U83" s="62">
        <v>74176518</v>
      </c>
      <c r="V83" s="62">
        <v>29455971</v>
      </c>
      <c r="W83" s="17">
        <v>-60.289358688958686</v>
      </c>
      <c r="X83" s="62">
        <f t="shared" si="75"/>
        <v>-103350043</v>
      </c>
      <c r="Y83" s="62">
        <f t="shared" si="76"/>
        <v>0</v>
      </c>
      <c r="Z83" s="188">
        <f t="shared" si="98"/>
        <v>-100</v>
      </c>
      <c r="AA83" s="483">
        <v>60231055</v>
      </c>
      <c r="AB83" s="483">
        <v>50131477</v>
      </c>
      <c r="AC83" s="484">
        <f t="shared" si="78"/>
        <v>-16.768057607491684</v>
      </c>
      <c r="AD83" s="63">
        <f t="shared" si="79"/>
        <v>-29173525</v>
      </c>
      <c r="AE83" s="63">
        <f t="shared" si="80"/>
        <v>0</v>
      </c>
      <c r="AF83" s="64">
        <f t="shared" si="81"/>
        <v>-100</v>
      </c>
      <c r="AG83" s="483">
        <v>2909639</v>
      </c>
      <c r="AH83" s="320">
        <v>1260216</v>
      </c>
      <c r="AI83" s="196">
        <v>3877861</v>
      </c>
      <c r="AJ83" s="60">
        <f t="shared" si="82"/>
        <v>3940434</v>
      </c>
      <c r="AK83" s="63"/>
      <c r="AL83" s="63"/>
      <c r="AM83" s="63"/>
      <c r="AN83" s="66"/>
      <c r="AO83" s="63"/>
      <c r="AP83" s="63"/>
      <c r="AQ83" s="63"/>
      <c r="AR83" s="63"/>
      <c r="AS83" s="190">
        <f t="shared" si="83"/>
        <v>1.613595742601398</v>
      </c>
      <c r="AT83" s="483">
        <v>31057530</v>
      </c>
      <c r="AU83" s="483">
        <v>11988150</v>
      </c>
      <c r="AV83" s="357">
        <f t="shared" si="84"/>
        <v>-61.400182178041852</v>
      </c>
      <c r="AZ83" s="205">
        <v>8404</v>
      </c>
      <c r="BA83" s="204" t="s">
        <v>440</v>
      </c>
      <c r="BF83" s="196">
        <v>1314811</v>
      </c>
      <c r="BG83" s="196">
        <v>292694</v>
      </c>
      <c r="BH83" s="481">
        <v>1667017</v>
      </c>
      <c r="BI83" s="490">
        <v>16352951</v>
      </c>
      <c r="BJ83" s="490">
        <v>9007942</v>
      </c>
      <c r="BK83" s="14">
        <f t="shared" si="85"/>
        <v>-44.915495680259788</v>
      </c>
      <c r="BL83" s="15">
        <f t="shared" si="86"/>
        <v>119.7205523102252</v>
      </c>
      <c r="BM83" s="491">
        <v>2751652</v>
      </c>
      <c r="BN83" s="491">
        <v>866019</v>
      </c>
      <c r="BO83" s="357">
        <f t="shared" si="87"/>
        <v>-68.52730650532844</v>
      </c>
      <c r="BP83" s="62">
        <f t="shared" si="88"/>
        <v>5067753</v>
      </c>
      <c r="BQ83" s="62">
        <f t="shared" si="89"/>
        <v>536025</v>
      </c>
      <c r="BR83" s="17">
        <f t="shared" si="90"/>
        <v>-89.42282703991296</v>
      </c>
      <c r="BS83" s="62">
        <v>6551778</v>
      </c>
      <c r="BT83" s="62">
        <v>2866269</v>
      </c>
      <c r="BU83" s="17">
        <v>-56.252043338464766</v>
      </c>
      <c r="BV83" s="62">
        <v>74176518</v>
      </c>
      <c r="BW83" s="62">
        <v>29455971</v>
      </c>
      <c r="BX83" s="17">
        <v>-60.289358688958686</v>
      </c>
      <c r="BY83" s="491">
        <v>7819405</v>
      </c>
      <c r="BZ83" s="491">
        <v>4306258</v>
      </c>
      <c r="CA83" s="484">
        <f t="shared" si="91"/>
        <v>-44.928571930984518</v>
      </c>
      <c r="CB83" s="63">
        <f t="shared" si="92"/>
        <v>-4753204</v>
      </c>
      <c r="CC83" s="63">
        <f t="shared" si="93"/>
        <v>0</v>
      </c>
      <c r="CD83" s="64">
        <f t="shared" si="94"/>
        <v>-100</v>
      </c>
      <c r="CE83" s="491">
        <v>334385</v>
      </c>
      <c r="CF83" s="320">
        <v>59544</v>
      </c>
      <c r="CG83" s="196">
        <v>472090</v>
      </c>
      <c r="CH83" s="60">
        <f t="shared" si="95"/>
        <v>536025</v>
      </c>
      <c r="CI83" s="63"/>
      <c r="CJ83" s="63"/>
      <c r="CK83" s="63"/>
      <c r="CL83" s="66"/>
      <c r="CM83" s="63"/>
      <c r="CN83" s="63"/>
      <c r="CO83" s="63"/>
      <c r="CP83" s="63"/>
      <c r="CQ83" s="190">
        <f t="shared" si="96"/>
        <v>13.542968501768732</v>
      </c>
      <c r="CR83" s="491">
        <v>3066201</v>
      </c>
      <c r="CS83" s="491">
        <v>1402044</v>
      </c>
      <c r="CT83" s="357">
        <f t="shared" si="97"/>
        <v>-54.274230554357004</v>
      </c>
    </row>
    <row r="84" spans="4:98" ht="15" hidden="1" x14ac:dyDescent="0.25">
      <c r="D84" s="478" t="s">
        <v>148</v>
      </c>
      <c r="E84" s="479" t="s">
        <v>149</v>
      </c>
      <c r="H84" s="196">
        <v>18268873</v>
      </c>
      <c r="I84" s="196">
        <v>19757426</v>
      </c>
      <c r="J84" s="481">
        <v>23768688</v>
      </c>
      <c r="K84" s="482">
        <v>28781191</v>
      </c>
      <c r="L84" s="482">
        <v>30290749</v>
      </c>
      <c r="M84" s="14">
        <f t="shared" si="69"/>
        <v>5.2449462567410778</v>
      </c>
      <c r="N84" s="15">
        <f t="shared" si="70"/>
        <v>14.883455747126547</v>
      </c>
      <c r="O84" s="483">
        <v>8148148</v>
      </c>
      <c r="P84" s="483">
        <v>8821904</v>
      </c>
      <c r="Q84" s="357">
        <f t="shared" si="71"/>
        <v>8.2688237867058874</v>
      </c>
      <c r="R84" s="62">
        <f t="shared" si="72"/>
        <v>4608400</v>
      </c>
      <c r="S84" s="62">
        <f t="shared" si="73"/>
        <v>2968170</v>
      </c>
      <c r="T84" s="17">
        <f t="shared" si="74"/>
        <v>-35.592179498307445</v>
      </c>
      <c r="U84" s="62">
        <v>7595146</v>
      </c>
      <c r="V84" s="62">
        <v>7330240</v>
      </c>
      <c r="W84" s="17">
        <v>-3.487832886951745</v>
      </c>
      <c r="X84" s="62">
        <f t="shared" si="75"/>
        <v>-9333227</v>
      </c>
      <c r="Y84" s="62">
        <f t="shared" si="76"/>
        <v>0</v>
      </c>
      <c r="Z84" s="188">
        <f t="shared" si="98"/>
        <v>-100</v>
      </c>
      <c r="AA84" s="483">
        <v>12756548</v>
      </c>
      <c r="AB84" s="483">
        <v>14911670</v>
      </c>
      <c r="AC84" s="484">
        <f t="shared" si="78"/>
        <v>16.894241294745253</v>
      </c>
      <c r="AD84" s="63">
        <f t="shared" si="79"/>
        <v>-1738081</v>
      </c>
      <c r="AE84" s="63">
        <f t="shared" si="80"/>
        <v>0</v>
      </c>
      <c r="AF84" s="64">
        <f t="shared" si="81"/>
        <v>-100</v>
      </c>
      <c r="AG84" s="483">
        <v>3829806</v>
      </c>
      <c r="AH84" s="320">
        <v>2186602</v>
      </c>
      <c r="AI84" s="196">
        <v>2805496</v>
      </c>
      <c r="AJ84" s="60">
        <f t="shared" si="82"/>
        <v>2968170</v>
      </c>
      <c r="AK84" s="63"/>
      <c r="AL84" s="63"/>
      <c r="AM84" s="63"/>
      <c r="AN84" s="66"/>
      <c r="AO84" s="63"/>
      <c r="AP84" s="63"/>
      <c r="AQ84" s="63"/>
      <c r="AR84" s="63"/>
      <c r="AS84" s="190">
        <f t="shared" si="83"/>
        <v>5.7984042750372842</v>
      </c>
      <c r="AT84" s="483">
        <v>11018467</v>
      </c>
      <c r="AU84" s="483">
        <v>11790074</v>
      </c>
      <c r="AV84" s="357">
        <f t="shared" si="84"/>
        <v>7.0028525746821222</v>
      </c>
      <c r="AZ84" s="205" t="s">
        <v>148</v>
      </c>
      <c r="BA84" s="204" t="s">
        <v>149</v>
      </c>
      <c r="BF84" s="196">
        <v>28436794</v>
      </c>
      <c r="BG84" s="196">
        <v>32416328</v>
      </c>
      <c r="BH84" s="481">
        <v>43252769</v>
      </c>
      <c r="BI84" s="490">
        <v>46796705</v>
      </c>
      <c r="BJ84" s="490">
        <v>52165026</v>
      </c>
      <c r="BK84" s="14">
        <f t="shared" si="85"/>
        <v>11.471579035318832</v>
      </c>
      <c r="BL84" s="15">
        <f t="shared" si="86"/>
        <v>17.123732748320421</v>
      </c>
      <c r="BM84" s="491">
        <v>16417204</v>
      </c>
      <c r="BN84" s="491">
        <v>17568007</v>
      </c>
      <c r="BO84" s="357">
        <f t="shared" si="87"/>
        <v>7.009738077202428</v>
      </c>
      <c r="BP84" s="62">
        <f t="shared" si="88"/>
        <v>6100277</v>
      </c>
      <c r="BQ84" s="62">
        <f t="shared" si="89"/>
        <v>4854576</v>
      </c>
      <c r="BR84" s="17">
        <f t="shared" si="90"/>
        <v>-20.420400581809645</v>
      </c>
      <c r="BS84" s="62">
        <v>12271733</v>
      </c>
      <c r="BT84" s="62">
        <v>10298864</v>
      </c>
      <c r="BU84" s="17">
        <v>-16.076531326097136</v>
      </c>
      <c r="BV84" s="62">
        <v>7595146</v>
      </c>
      <c r="BW84" s="62">
        <v>7330240</v>
      </c>
      <c r="BX84" s="17">
        <v>-3.487832886951745</v>
      </c>
      <c r="BY84" s="491">
        <v>22517481</v>
      </c>
      <c r="BZ84" s="491">
        <v>27495463</v>
      </c>
      <c r="CA84" s="484">
        <f t="shared" si="91"/>
        <v>22.107188632689422</v>
      </c>
      <c r="CB84" s="63">
        <f t="shared" si="92"/>
        <v>-877271</v>
      </c>
      <c r="CC84" s="63">
        <f t="shared" si="93"/>
        <v>0</v>
      </c>
      <c r="CD84" s="64">
        <f t="shared" si="94"/>
        <v>-100</v>
      </c>
      <c r="CE84" s="491">
        <v>5950869</v>
      </c>
      <c r="CF84" s="320">
        <v>4494468</v>
      </c>
      <c r="CG84" s="196">
        <v>7122670</v>
      </c>
      <c r="CH84" s="60">
        <f t="shared" si="95"/>
        <v>4854576</v>
      </c>
      <c r="CI84" s="63"/>
      <c r="CJ84" s="63"/>
      <c r="CK84" s="63"/>
      <c r="CL84" s="66"/>
      <c r="CM84" s="63"/>
      <c r="CN84" s="63"/>
      <c r="CO84" s="63"/>
      <c r="CP84" s="63"/>
      <c r="CQ84" s="190">
        <f t="shared" si="96"/>
        <v>-31.843311567151083</v>
      </c>
      <c r="CR84" s="491">
        <v>21640210</v>
      </c>
      <c r="CS84" s="491">
        <v>22422583</v>
      </c>
      <c r="CT84" s="357">
        <f t="shared" si="97"/>
        <v>3.6153669488419937</v>
      </c>
    </row>
    <row r="85" spans="4:98" ht="15" hidden="1" x14ac:dyDescent="0.25">
      <c r="D85" s="478">
        <v>350110</v>
      </c>
      <c r="E85" s="479" t="s">
        <v>742</v>
      </c>
      <c r="H85" s="196">
        <v>18612859</v>
      </c>
      <c r="I85" s="196">
        <v>19720485</v>
      </c>
      <c r="J85" s="481">
        <v>20766853</v>
      </c>
      <c r="K85" s="482">
        <v>21597977</v>
      </c>
      <c r="L85" s="482">
        <v>23983122</v>
      </c>
      <c r="M85" s="14">
        <f t="shared" si="69"/>
        <v>11.04337225657755</v>
      </c>
      <c r="N85" s="15">
        <f t="shared" si="70"/>
        <v>6.1617512656325886</v>
      </c>
      <c r="O85" s="483">
        <v>4819753</v>
      </c>
      <c r="P85" s="483">
        <v>7635013</v>
      </c>
      <c r="Q85" s="357">
        <f t="shared" si="71"/>
        <v>58.410877071916346</v>
      </c>
      <c r="R85" s="62">
        <f t="shared" si="72"/>
        <v>6617502</v>
      </c>
      <c r="S85" s="62">
        <f t="shared" si="73"/>
        <v>3904160</v>
      </c>
      <c r="T85" s="17">
        <f t="shared" si="74"/>
        <v>-41.002511219490373</v>
      </c>
      <c r="U85" s="62">
        <v>4916120</v>
      </c>
      <c r="V85" s="62">
        <v>5975166</v>
      </c>
      <c r="W85" s="17">
        <v>21.542313857269555</v>
      </c>
      <c r="X85" s="62">
        <f t="shared" si="75"/>
        <v>-9223004</v>
      </c>
      <c r="Y85" s="62">
        <f t="shared" si="76"/>
        <v>0</v>
      </c>
      <c r="Z85" s="188">
        <f t="shared" si="98"/>
        <v>-100</v>
      </c>
      <c r="AA85" s="483">
        <v>11437255</v>
      </c>
      <c r="AB85" s="483">
        <v>10575112</v>
      </c>
      <c r="AC85" s="484">
        <f t="shared" si="78"/>
        <v>-7.5380237653178135</v>
      </c>
      <c r="AD85" s="63">
        <f t="shared" si="79"/>
        <v>-4306884</v>
      </c>
      <c r="AE85" s="63">
        <f t="shared" si="80"/>
        <v>0</v>
      </c>
      <c r="AF85" s="64">
        <f t="shared" si="81"/>
        <v>-100</v>
      </c>
      <c r="AG85" s="483">
        <v>2543961</v>
      </c>
      <c r="AH85" s="320">
        <v>2030596</v>
      </c>
      <c r="AI85" s="196">
        <v>3060456</v>
      </c>
      <c r="AJ85" s="60">
        <f t="shared" si="82"/>
        <v>3904160</v>
      </c>
      <c r="AK85" s="63"/>
      <c r="AL85" s="63"/>
      <c r="AM85" s="63"/>
      <c r="AN85" s="66"/>
      <c r="AO85" s="63"/>
      <c r="AP85" s="63"/>
      <c r="AQ85" s="63"/>
      <c r="AR85" s="63"/>
      <c r="AS85" s="190">
        <f t="shared" si="83"/>
        <v>27.567917983463904</v>
      </c>
      <c r="AT85" s="483">
        <v>7130371</v>
      </c>
      <c r="AU85" s="483">
        <v>11539173</v>
      </c>
      <c r="AV85" s="357">
        <f t="shared" si="84"/>
        <v>61.831312844731357</v>
      </c>
      <c r="AZ85" s="205">
        <v>350110</v>
      </c>
      <c r="BA85" s="488" t="s">
        <v>742</v>
      </c>
      <c r="BF85" s="196">
        <v>11965172</v>
      </c>
      <c r="BG85" s="196">
        <v>13665899</v>
      </c>
      <c r="BH85" s="481">
        <v>13422627</v>
      </c>
      <c r="BI85" s="490">
        <v>12397014</v>
      </c>
      <c r="BJ85" s="490">
        <v>12285833</v>
      </c>
      <c r="BK85" s="14">
        <f t="shared" si="85"/>
        <v>-0.89683693186117242</v>
      </c>
      <c r="BL85" s="15">
        <f t="shared" si="86"/>
        <v>-0.44455433603776839</v>
      </c>
      <c r="BM85" s="491">
        <v>2420118</v>
      </c>
      <c r="BN85" s="491">
        <v>3532340</v>
      </c>
      <c r="BO85" s="357">
        <f t="shared" si="87"/>
        <v>45.957345881481814</v>
      </c>
      <c r="BP85" s="62">
        <f t="shared" si="88"/>
        <v>3857441</v>
      </c>
      <c r="BQ85" s="62">
        <f t="shared" si="89"/>
        <v>1450263</v>
      </c>
      <c r="BR85" s="17">
        <f t="shared" si="90"/>
        <v>-62.403494959482209</v>
      </c>
      <c r="BS85" s="62">
        <v>2933665</v>
      </c>
      <c r="BT85" s="62">
        <v>3423577</v>
      </c>
      <c r="BU85" s="17">
        <v>16.699657254662682</v>
      </c>
      <c r="BV85" s="62">
        <v>4916120</v>
      </c>
      <c r="BW85" s="62">
        <v>5975166</v>
      </c>
      <c r="BX85" s="17">
        <v>21.542313857269555</v>
      </c>
      <c r="BY85" s="491">
        <v>6277559</v>
      </c>
      <c r="BZ85" s="491">
        <v>5366158</v>
      </c>
      <c r="CA85" s="484">
        <f t="shared" si="91"/>
        <v>-14.518397995144291</v>
      </c>
      <c r="CB85" s="63">
        <f t="shared" si="92"/>
        <v>-2529111</v>
      </c>
      <c r="CC85" s="63">
        <f t="shared" si="93"/>
        <v>0</v>
      </c>
      <c r="CD85" s="64">
        <f t="shared" si="94"/>
        <v>-100</v>
      </c>
      <c r="CE85" s="491">
        <v>1093875</v>
      </c>
      <c r="CF85" s="320">
        <v>1123559</v>
      </c>
      <c r="CG85" s="196">
        <v>1314906</v>
      </c>
      <c r="CH85" s="60">
        <f t="shared" si="95"/>
        <v>1450263</v>
      </c>
      <c r="CI85" s="63"/>
      <c r="CJ85" s="63"/>
      <c r="CK85" s="63"/>
      <c r="CL85" s="66"/>
      <c r="CM85" s="63"/>
      <c r="CN85" s="63"/>
      <c r="CO85" s="63"/>
      <c r="CP85" s="63"/>
      <c r="CQ85" s="190">
        <f t="shared" si="96"/>
        <v>10.29404383279109</v>
      </c>
      <c r="CR85" s="491">
        <v>3748448</v>
      </c>
      <c r="CS85" s="491">
        <v>4982603</v>
      </c>
      <c r="CT85" s="357">
        <f t="shared" si="97"/>
        <v>32.924426322574035</v>
      </c>
    </row>
    <row r="86" spans="4:98" ht="15" hidden="1" x14ac:dyDescent="0.25">
      <c r="D86" s="478">
        <v>11</v>
      </c>
      <c r="E86" s="479" t="s">
        <v>743</v>
      </c>
      <c r="H86" s="196">
        <v>33438183</v>
      </c>
      <c r="I86" s="196">
        <v>29280735</v>
      </c>
      <c r="J86" s="481">
        <v>14817194</v>
      </c>
      <c r="K86" s="482">
        <v>22467861</v>
      </c>
      <c r="L86" s="482">
        <v>21268452</v>
      </c>
      <c r="M86" s="14">
        <f t="shared" si="69"/>
        <v>-5.3383319400097768</v>
      </c>
      <c r="N86" s="15">
        <f t="shared" si="70"/>
        <v>-11.03962239541363</v>
      </c>
      <c r="O86" s="483">
        <v>7544173</v>
      </c>
      <c r="P86" s="483">
        <v>6328721</v>
      </c>
      <c r="Q86" s="357">
        <f t="shared" si="71"/>
        <v>-16.111136369751861</v>
      </c>
      <c r="R86" s="62">
        <f t="shared" si="72"/>
        <v>767871</v>
      </c>
      <c r="S86" s="62">
        <f t="shared" si="73"/>
        <v>4580448</v>
      </c>
      <c r="T86" s="17">
        <f t="shared" si="74"/>
        <v>496.51269549182092</v>
      </c>
      <c r="U86" s="62">
        <v>8093140</v>
      </c>
      <c r="V86" s="62">
        <v>4224362</v>
      </c>
      <c r="W86" s="17">
        <v>-47.80317651739621</v>
      </c>
      <c r="X86" s="62">
        <f t="shared" si="75"/>
        <v>-7042146</v>
      </c>
      <c r="Y86" s="62">
        <f t="shared" si="76"/>
        <v>0</v>
      </c>
      <c r="Z86" s="188">
        <f t="shared" si="98"/>
        <v>-100</v>
      </c>
      <c r="AA86" s="483">
        <v>8312044</v>
      </c>
      <c r="AB86" s="483">
        <v>12859591</v>
      </c>
      <c r="AC86" s="484">
        <f t="shared" si="78"/>
        <v>54.710333583412222</v>
      </c>
      <c r="AD86" s="63">
        <f t="shared" si="79"/>
        <v>1050994</v>
      </c>
      <c r="AE86" s="63">
        <f t="shared" si="80"/>
        <v>0</v>
      </c>
      <c r="AF86" s="64">
        <f t="shared" si="81"/>
        <v>-100</v>
      </c>
      <c r="AG86" s="483">
        <v>1224685</v>
      </c>
      <c r="AH86" s="320">
        <v>1865940</v>
      </c>
      <c r="AI86" s="196">
        <v>3238096</v>
      </c>
      <c r="AJ86" s="60">
        <f t="shared" si="82"/>
        <v>4580448</v>
      </c>
      <c r="AK86" s="63"/>
      <c r="AL86" s="63"/>
      <c r="AM86" s="63"/>
      <c r="AN86" s="66"/>
      <c r="AO86" s="63"/>
      <c r="AP86" s="63"/>
      <c r="AQ86" s="63"/>
      <c r="AR86" s="63"/>
      <c r="AS86" s="190">
        <f t="shared" si="83"/>
        <v>41.454978481181534</v>
      </c>
      <c r="AT86" s="483">
        <v>9363038</v>
      </c>
      <c r="AU86" s="483">
        <v>10909169</v>
      </c>
      <c r="AV86" s="357">
        <f t="shared" si="84"/>
        <v>16.513133878128016</v>
      </c>
      <c r="AZ86" s="205">
        <v>11</v>
      </c>
      <c r="BA86" s="495" t="s">
        <v>743</v>
      </c>
      <c r="BF86" s="196">
        <v>68269244</v>
      </c>
      <c r="BG86" s="196">
        <v>76908608</v>
      </c>
      <c r="BH86" s="481">
        <v>29453911</v>
      </c>
      <c r="BI86" s="490">
        <v>41650842</v>
      </c>
      <c r="BJ86" s="490">
        <v>40878536</v>
      </c>
      <c r="BK86" s="14">
        <f t="shared" si="85"/>
        <v>-1.8542386249958644</v>
      </c>
      <c r="BL86" s="15">
        <f t="shared" si="86"/>
        <v>-15.117349628572441</v>
      </c>
      <c r="BM86" s="491">
        <v>15321555</v>
      </c>
      <c r="BN86" s="491">
        <v>13867433</v>
      </c>
      <c r="BO86" s="357">
        <f t="shared" si="87"/>
        <v>-9.4906946455500112</v>
      </c>
      <c r="BP86" s="62">
        <f t="shared" si="88"/>
        <v>-1266175</v>
      </c>
      <c r="BQ86" s="62">
        <f t="shared" si="89"/>
        <v>10764480</v>
      </c>
      <c r="BR86" s="17">
        <f t="shared" si="90"/>
        <v>-950.15736371354672</v>
      </c>
      <c r="BS86" s="62">
        <v>16016334</v>
      </c>
      <c r="BT86" s="62">
        <v>8222526</v>
      </c>
      <c r="BU86" s="17">
        <v>-48.661622566062874</v>
      </c>
      <c r="BV86" s="62">
        <v>8093140</v>
      </c>
      <c r="BW86" s="62">
        <v>4224362</v>
      </c>
      <c r="BX86" s="17">
        <v>-47.80317651739621</v>
      </c>
      <c r="BY86" s="491">
        <v>14055380</v>
      </c>
      <c r="BZ86" s="491">
        <v>24934100</v>
      </c>
      <c r="CA86" s="484">
        <f t="shared" si="91"/>
        <v>77.398974627509176</v>
      </c>
      <c r="CB86" s="63">
        <f t="shared" si="92"/>
        <v>4978795</v>
      </c>
      <c r="CC86" s="63">
        <f t="shared" si="93"/>
        <v>0</v>
      </c>
      <c r="CD86" s="64">
        <f t="shared" si="94"/>
        <v>-100</v>
      </c>
      <c r="CE86" s="491">
        <v>2457260</v>
      </c>
      <c r="CF86" s="320">
        <v>4242300</v>
      </c>
      <c r="CG86" s="196">
        <v>7167873</v>
      </c>
      <c r="CH86" s="60">
        <f t="shared" si="95"/>
        <v>10764480</v>
      </c>
      <c r="CI86" s="63"/>
      <c r="CJ86" s="63"/>
      <c r="CK86" s="63"/>
      <c r="CL86" s="66"/>
      <c r="CM86" s="63"/>
      <c r="CN86" s="63"/>
      <c r="CO86" s="63"/>
      <c r="CP86" s="63"/>
      <c r="CQ86" s="190">
        <f t="shared" si="96"/>
        <v>50.176767919855727</v>
      </c>
      <c r="CR86" s="491">
        <v>19034175</v>
      </c>
      <c r="CS86" s="491">
        <v>24631913</v>
      </c>
      <c r="CT86" s="357">
        <f t="shared" si="97"/>
        <v>29.408881656284024</v>
      </c>
    </row>
    <row r="87" spans="4:98" ht="15" hidden="1" x14ac:dyDescent="0.25">
      <c r="D87" s="478">
        <v>2803</v>
      </c>
      <c r="E87" s="479" t="s">
        <v>207</v>
      </c>
      <c r="H87" s="196">
        <v>16029401</v>
      </c>
      <c r="I87" s="196">
        <v>16838690</v>
      </c>
      <c r="J87" s="481">
        <v>21609540</v>
      </c>
      <c r="K87" s="482">
        <v>26266548</v>
      </c>
      <c r="L87" s="482">
        <v>23581344</v>
      </c>
      <c r="M87" s="14">
        <f t="shared" si="69"/>
        <v>-10.222904052713741</v>
      </c>
      <c r="N87" s="15">
        <f t="shared" si="70"/>
        <v>12.937903603967158</v>
      </c>
      <c r="O87" s="483">
        <v>7464734</v>
      </c>
      <c r="P87" s="483">
        <v>6706333</v>
      </c>
      <c r="Q87" s="357">
        <f t="shared" si="71"/>
        <v>-10.159786001751703</v>
      </c>
      <c r="R87" s="62">
        <f t="shared" si="72"/>
        <v>7442175</v>
      </c>
      <c r="S87" s="62">
        <f t="shared" si="73"/>
        <v>4018180</v>
      </c>
      <c r="T87" s="17">
        <f t="shared" si="74"/>
        <v>-46.007988256121365</v>
      </c>
      <c r="U87" s="62">
        <v>5737089</v>
      </c>
      <c r="V87" s="62">
        <v>5189284</v>
      </c>
      <c r="W87" s="17">
        <v>-9.5484835602166882</v>
      </c>
      <c r="X87" s="62">
        <f t="shared" si="75"/>
        <v>-9848854</v>
      </c>
      <c r="Y87" s="62">
        <f t="shared" si="76"/>
        <v>0</v>
      </c>
      <c r="Z87" s="188">
        <f t="shared" si="98"/>
        <v>-100</v>
      </c>
      <c r="AA87" s="483">
        <v>14906909</v>
      </c>
      <c r="AB87" s="483">
        <v>13193622</v>
      </c>
      <c r="AC87" s="484">
        <f t="shared" si="78"/>
        <v>-11.493241154152079</v>
      </c>
      <c r="AD87" s="63">
        <f t="shared" si="79"/>
        <v>-4111765</v>
      </c>
      <c r="AE87" s="63">
        <f t="shared" si="80"/>
        <v>0</v>
      </c>
      <c r="AF87" s="64">
        <f t="shared" si="81"/>
        <v>-100</v>
      </c>
      <c r="AG87" s="483">
        <v>2988513</v>
      </c>
      <c r="AH87" s="320">
        <v>1736152</v>
      </c>
      <c r="AI87" s="196">
        <v>1981668</v>
      </c>
      <c r="AJ87" s="60">
        <f t="shared" si="82"/>
        <v>4018180</v>
      </c>
      <c r="AK87" s="63"/>
      <c r="AL87" s="63"/>
      <c r="AM87" s="63"/>
      <c r="AN87" s="66"/>
      <c r="AO87" s="63"/>
      <c r="AP87" s="63"/>
      <c r="AQ87" s="63"/>
      <c r="AR87" s="63"/>
      <c r="AS87" s="190">
        <f t="shared" si="83"/>
        <v>102.76756752392428</v>
      </c>
      <c r="AT87" s="483">
        <v>10795144</v>
      </c>
      <c r="AU87" s="483">
        <v>10724513</v>
      </c>
      <c r="AV87" s="357">
        <f t="shared" si="84"/>
        <v>-0.65428492662997362</v>
      </c>
      <c r="AZ87" s="205">
        <v>2803</v>
      </c>
      <c r="BA87" s="488" t="s">
        <v>207</v>
      </c>
      <c r="BF87" s="196">
        <v>29739294</v>
      </c>
      <c r="BG87" s="196">
        <v>32772542</v>
      </c>
      <c r="BH87" s="481">
        <v>38927105</v>
      </c>
      <c r="BI87" s="490">
        <v>44941674</v>
      </c>
      <c r="BJ87" s="490">
        <v>43829537</v>
      </c>
      <c r="BK87" s="14">
        <f t="shared" si="85"/>
        <v>-2.4746229969092828</v>
      </c>
      <c r="BL87" s="15">
        <f t="shared" si="86"/>
        <v>11.532428181821047</v>
      </c>
      <c r="BM87" s="491">
        <v>12711303</v>
      </c>
      <c r="BN87" s="491">
        <v>13832965</v>
      </c>
      <c r="BO87" s="357">
        <f t="shared" si="87"/>
        <v>8.8241307755782401</v>
      </c>
      <c r="BP87" s="62">
        <f t="shared" si="88"/>
        <v>11967363</v>
      </c>
      <c r="BQ87" s="62">
        <f t="shared" si="89"/>
        <v>6925648</v>
      </c>
      <c r="BR87" s="17">
        <f t="shared" si="90"/>
        <v>-42.128871665378583</v>
      </c>
      <c r="BS87" s="62">
        <v>10170381</v>
      </c>
      <c r="BT87" s="62">
        <v>9758744</v>
      </c>
      <c r="BU87" s="17">
        <v>-4.0474098266328467</v>
      </c>
      <c r="BV87" s="62">
        <v>5737089</v>
      </c>
      <c r="BW87" s="62">
        <v>5189284</v>
      </c>
      <c r="BX87" s="17">
        <v>-9.5484835602166882</v>
      </c>
      <c r="BY87" s="491">
        <v>24678666</v>
      </c>
      <c r="BZ87" s="491">
        <v>23465957</v>
      </c>
      <c r="CA87" s="484">
        <f t="shared" si="91"/>
        <v>-4.9139973773298768</v>
      </c>
      <c r="CB87" s="63">
        <f t="shared" si="92"/>
        <v>-5979327</v>
      </c>
      <c r="CC87" s="63">
        <f t="shared" si="93"/>
        <v>0</v>
      </c>
      <c r="CD87" s="64">
        <f t="shared" si="94"/>
        <v>-100</v>
      </c>
      <c r="CE87" s="491">
        <v>5855805</v>
      </c>
      <c r="CF87" s="320">
        <v>3659744</v>
      </c>
      <c r="CG87" s="196">
        <v>4317416</v>
      </c>
      <c r="CH87" s="60">
        <f t="shared" si="95"/>
        <v>6925648</v>
      </c>
      <c r="CI87" s="63"/>
      <c r="CJ87" s="63"/>
      <c r="CK87" s="63"/>
      <c r="CL87" s="66"/>
      <c r="CM87" s="63"/>
      <c r="CN87" s="63"/>
      <c r="CO87" s="63"/>
      <c r="CP87" s="63"/>
      <c r="CQ87" s="190">
        <f t="shared" si="96"/>
        <v>60.411875992491801</v>
      </c>
      <c r="CR87" s="491">
        <v>18699339</v>
      </c>
      <c r="CS87" s="491">
        <v>20758613</v>
      </c>
      <c r="CT87" s="357">
        <f t="shared" si="97"/>
        <v>11.012549694938414</v>
      </c>
    </row>
    <row r="88" spans="4:98" ht="15" hidden="1" x14ac:dyDescent="0.25">
      <c r="D88" s="478">
        <v>8421</v>
      </c>
      <c r="E88" s="479" t="s">
        <v>243</v>
      </c>
      <c r="H88" s="196">
        <v>8805903</v>
      </c>
      <c r="I88" s="196">
        <v>7520168</v>
      </c>
      <c r="J88" s="481">
        <v>16355088</v>
      </c>
      <c r="K88" s="482">
        <v>266307934</v>
      </c>
      <c r="L88" s="482">
        <v>240985925</v>
      </c>
      <c r="M88" s="14">
        <f t="shared" si="69"/>
        <v>-9.5085447210145837</v>
      </c>
      <c r="N88" s="15">
        <f t="shared" si="70"/>
        <v>176.92311769273931</v>
      </c>
      <c r="O88" s="483">
        <v>106750761</v>
      </c>
      <c r="P88" s="483">
        <v>9579136</v>
      </c>
      <c r="Q88" s="357">
        <f t="shared" si="71"/>
        <v>-91.02663446118197</v>
      </c>
      <c r="R88" s="62">
        <f t="shared" si="72"/>
        <v>-44476022</v>
      </c>
      <c r="S88" s="62">
        <f t="shared" si="73"/>
        <v>846633</v>
      </c>
      <c r="T88" s="17">
        <f t="shared" si="74"/>
        <v>-101.90357177177401</v>
      </c>
      <c r="U88" s="62">
        <v>66030369</v>
      </c>
      <c r="V88" s="62">
        <v>32475549</v>
      </c>
      <c r="W88" s="17">
        <v>-50.817253497402085</v>
      </c>
      <c r="X88" s="62">
        <f t="shared" si="75"/>
        <v>24764844</v>
      </c>
      <c r="Y88" s="62">
        <f t="shared" si="76"/>
        <v>0</v>
      </c>
      <c r="Z88" s="188">
        <f t="shared" si="98"/>
        <v>-100</v>
      </c>
      <c r="AA88" s="483">
        <v>62274739</v>
      </c>
      <c r="AB88" s="483">
        <v>192408755</v>
      </c>
      <c r="AC88" s="484">
        <f t="shared" si="78"/>
        <v>208.96758154217233</v>
      </c>
      <c r="AD88" s="63">
        <f t="shared" si="79"/>
        <v>90795213</v>
      </c>
      <c r="AE88" s="63">
        <f t="shared" si="80"/>
        <v>0</v>
      </c>
      <c r="AF88" s="64">
        <f t="shared" si="81"/>
        <v>-100</v>
      </c>
      <c r="AG88" s="483">
        <v>1281389</v>
      </c>
      <c r="AH88" s="320">
        <v>3808195</v>
      </c>
      <c r="AI88" s="196">
        <v>4489552</v>
      </c>
      <c r="AJ88" s="60">
        <f t="shared" si="82"/>
        <v>846633</v>
      </c>
      <c r="AK88" s="63"/>
      <c r="AL88" s="63"/>
      <c r="AM88" s="63"/>
      <c r="AN88" s="66"/>
      <c r="AO88" s="63"/>
      <c r="AP88" s="63"/>
      <c r="AQ88" s="63"/>
      <c r="AR88" s="63"/>
      <c r="AS88" s="190">
        <f t="shared" si="83"/>
        <v>-81.142149595327112</v>
      </c>
      <c r="AT88" s="483">
        <v>153069952</v>
      </c>
      <c r="AU88" s="483">
        <v>10425769</v>
      </c>
      <c r="AV88" s="357">
        <f t="shared" si="84"/>
        <v>-93.188885954573237</v>
      </c>
      <c r="AZ88" s="205">
        <v>8421</v>
      </c>
      <c r="BA88" s="204" t="s">
        <v>243</v>
      </c>
      <c r="BF88" s="196">
        <v>1984840</v>
      </c>
      <c r="BG88" s="196">
        <v>1806145</v>
      </c>
      <c r="BH88" s="481">
        <v>1833405</v>
      </c>
      <c r="BI88" s="490">
        <v>24337623</v>
      </c>
      <c r="BJ88" s="490">
        <v>21804358</v>
      </c>
      <c r="BK88" s="14">
        <f t="shared" si="85"/>
        <v>-10.408843131475905</v>
      </c>
      <c r="BL88" s="15">
        <f t="shared" si="86"/>
        <v>109.46724209530618</v>
      </c>
      <c r="BM88" s="491">
        <v>7968017</v>
      </c>
      <c r="BN88" s="491">
        <v>1234100</v>
      </c>
      <c r="BO88" s="357">
        <f t="shared" si="87"/>
        <v>-84.511830233293921</v>
      </c>
      <c r="BP88" s="62">
        <f t="shared" si="88"/>
        <v>-1807310</v>
      </c>
      <c r="BQ88" s="62">
        <f t="shared" si="89"/>
        <v>180535</v>
      </c>
      <c r="BR88" s="17">
        <f t="shared" si="90"/>
        <v>-109.9891551532388</v>
      </c>
      <c r="BS88" s="62">
        <v>6500710</v>
      </c>
      <c r="BT88" s="62">
        <v>3671854</v>
      </c>
      <c r="BU88" s="17">
        <v>-43.516108240484499</v>
      </c>
      <c r="BV88" s="62">
        <v>66030369</v>
      </c>
      <c r="BW88" s="62">
        <v>32475549</v>
      </c>
      <c r="BX88" s="17">
        <v>-50.817253497402085</v>
      </c>
      <c r="BY88" s="491">
        <v>6160707</v>
      </c>
      <c r="BZ88" s="491">
        <v>16042351</v>
      </c>
      <c r="CA88" s="484">
        <f t="shared" si="91"/>
        <v>160.39788939808369</v>
      </c>
      <c r="CB88" s="63">
        <f t="shared" si="92"/>
        <v>4913658</v>
      </c>
      <c r="CC88" s="63">
        <f t="shared" si="93"/>
        <v>0</v>
      </c>
      <c r="CD88" s="64">
        <f t="shared" si="94"/>
        <v>-100</v>
      </c>
      <c r="CE88" s="491">
        <v>297214</v>
      </c>
      <c r="CF88" s="320">
        <v>763550</v>
      </c>
      <c r="CG88" s="196">
        <v>173336</v>
      </c>
      <c r="CH88" s="60">
        <f t="shared" si="95"/>
        <v>180535</v>
      </c>
      <c r="CI88" s="63"/>
      <c r="CJ88" s="63"/>
      <c r="CK88" s="63"/>
      <c r="CL88" s="66"/>
      <c r="CM88" s="63"/>
      <c r="CN88" s="63"/>
      <c r="CO88" s="63"/>
      <c r="CP88" s="63"/>
      <c r="CQ88" s="190">
        <f t="shared" si="96"/>
        <v>4.153205335302534</v>
      </c>
      <c r="CR88" s="491">
        <v>11074365</v>
      </c>
      <c r="CS88" s="491">
        <v>1414635</v>
      </c>
      <c r="CT88" s="357">
        <f t="shared" si="97"/>
        <v>-87.226039596852729</v>
      </c>
    </row>
    <row r="89" spans="4:98" ht="15" hidden="1" x14ac:dyDescent="0.25">
      <c r="D89" s="478" t="s">
        <v>293</v>
      </c>
      <c r="E89" s="479" t="s">
        <v>744</v>
      </c>
      <c r="H89" s="196">
        <v>11760295</v>
      </c>
      <c r="I89" s="196">
        <v>17132152</v>
      </c>
      <c r="J89" s="481">
        <v>30248926</v>
      </c>
      <c r="K89" s="482">
        <v>34968519</v>
      </c>
      <c r="L89" s="482">
        <v>34307309</v>
      </c>
      <c r="M89" s="14">
        <f t="shared" si="69"/>
        <v>-1.8908721870663152</v>
      </c>
      <c r="N89" s="15">
        <f t="shared" si="70"/>
        <v>33.039382269413039</v>
      </c>
      <c r="O89" s="483">
        <v>8966097</v>
      </c>
      <c r="P89" s="483">
        <v>7344833</v>
      </c>
      <c r="Q89" s="357">
        <f t="shared" si="71"/>
        <v>-18.08215994094197</v>
      </c>
      <c r="R89" s="62">
        <f t="shared" si="72"/>
        <v>8105592</v>
      </c>
      <c r="S89" s="62">
        <f t="shared" si="73"/>
        <v>2911302</v>
      </c>
      <c r="T89" s="17">
        <f t="shared" si="74"/>
        <v>-64.082796173308495</v>
      </c>
      <c r="U89" s="62">
        <v>8176857</v>
      </c>
      <c r="V89" s="62">
        <v>8446733</v>
      </c>
      <c r="W89" s="17">
        <v>3.3004857489864383</v>
      </c>
      <c r="X89" s="62">
        <f t="shared" si="75"/>
        <v>-12334180</v>
      </c>
      <c r="Y89" s="62">
        <f t="shared" si="76"/>
        <v>0</v>
      </c>
      <c r="Z89" s="188">
        <f t="shared" si="98"/>
        <v>-100</v>
      </c>
      <c r="AA89" s="483">
        <v>17071689</v>
      </c>
      <c r="AB89" s="483">
        <v>17195899</v>
      </c>
      <c r="AC89" s="484">
        <f t="shared" si="78"/>
        <v>0.72757885877607076</v>
      </c>
      <c r="AD89" s="63">
        <f t="shared" si="79"/>
        <v>-4157323</v>
      </c>
      <c r="AE89" s="63">
        <f t="shared" si="80"/>
        <v>0</v>
      </c>
      <c r="AF89" s="64">
        <f t="shared" si="81"/>
        <v>-100</v>
      </c>
      <c r="AG89" s="483">
        <v>3484607</v>
      </c>
      <c r="AH89" s="320">
        <v>1503301</v>
      </c>
      <c r="AI89" s="196">
        <v>2356925</v>
      </c>
      <c r="AJ89" s="60">
        <f t="shared" si="82"/>
        <v>2911302</v>
      </c>
      <c r="AK89" s="63"/>
      <c r="AL89" s="63"/>
      <c r="AM89" s="63"/>
      <c r="AN89" s="66"/>
      <c r="AO89" s="63"/>
      <c r="AP89" s="63"/>
      <c r="AQ89" s="63"/>
      <c r="AR89" s="63"/>
      <c r="AS89" s="190">
        <f t="shared" si="83"/>
        <v>23.521198171346139</v>
      </c>
      <c r="AT89" s="483">
        <v>12914366</v>
      </c>
      <c r="AU89" s="483">
        <v>10256135</v>
      </c>
      <c r="AV89" s="357">
        <f t="shared" si="84"/>
        <v>-20.583519159980444</v>
      </c>
      <c r="AZ89" s="205" t="s">
        <v>293</v>
      </c>
      <c r="BA89" s="204" t="s">
        <v>744</v>
      </c>
      <c r="BF89" s="196">
        <v>9057075</v>
      </c>
      <c r="BG89" s="196">
        <v>12991042</v>
      </c>
      <c r="BH89" s="481">
        <v>12568828</v>
      </c>
      <c r="BI89" s="490">
        <v>12940081</v>
      </c>
      <c r="BJ89" s="490">
        <v>13218200</v>
      </c>
      <c r="BK89" s="14">
        <f t="shared" si="85"/>
        <v>2.1492833004677485</v>
      </c>
      <c r="BL89" s="15">
        <f t="shared" si="86"/>
        <v>7.8117689093216711</v>
      </c>
      <c r="BM89" s="491">
        <v>3389684</v>
      </c>
      <c r="BN89" s="491">
        <v>2955637</v>
      </c>
      <c r="BO89" s="357">
        <f t="shared" si="87"/>
        <v>-12.804939929503753</v>
      </c>
      <c r="BP89" s="62">
        <f t="shared" si="88"/>
        <v>2546208</v>
      </c>
      <c r="BQ89" s="62">
        <f t="shared" si="89"/>
        <v>1305594</v>
      </c>
      <c r="BR89" s="17">
        <f t="shared" si="90"/>
        <v>-48.723984843343516</v>
      </c>
      <c r="BS89" s="62">
        <v>2944529</v>
      </c>
      <c r="BT89" s="62">
        <v>3319965</v>
      </c>
      <c r="BU89" s="17">
        <v>12.75029045392319</v>
      </c>
      <c r="BV89" s="62">
        <v>8176857</v>
      </c>
      <c r="BW89" s="62">
        <v>8446733</v>
      </c>
      <c r="BX89" s="17">
        <v>3.3004857489864383</v>
      </c>
      <c r="BY89" s="491">
        <v>5935892</v>
      </c>
      <c r="BZ89" s="491">
        <v>6612254</v>
      </c>
      <c r="CA89" s="484">
        <f t="shared" si="91"/>
        <v>11.394445855820827</v>
      </c>
      <c r="CB89" s="63">
        <f t="shared" si="92"/>
        <v>-990558</v>
      </c>
      <c r="CC89" s="63">
        <f t="shared" si="93"/>
        <v>0</v>
      </c>
      <c r="CD89" s="64">
        <f t="shared" si="94"/>
        <v>-100</v>
      </c>
      <c r="CE89" s="491">
        <v>1413498</v>
      </c>
      <c r="CF89" s="320">
        <v>561279</v>
      </c>
      <c r="CG89" s="196">
        <v>980860</v>
      </c>
      <c r="CH89" s="60">
        <f t="shared" si="95"/>
        <v>1305594</v>
      </c>
      <c r="CI89" s="63"/>
      <c r="CJ89" s="63"/>
      <c r="CK89" s="63"/>
      <c r="CL89" s="66"/>
      <c r="CM89" s="63"/>
      <c r="CN89" s="63"/>
      <c r="CO89" s="63"/>
      <c r="CP89" s="63"/>
      <c r="CQ89" s="190">
        <f t="shared" si="96"/>
        <v>33.107069306526924</v>
      </c>
      <c r="CR89" s="491">
        <v>4945334</v>
      </c>
      <c r="CS89" s="491">
        <v>4261231</v>
      </c>
      <c r="CT89" s="357">
        <f t="shared" si="97"/>
        <v>-13.833302260272006</v>
      </c>
    </row>
    <row r="90" spans="4:98" ht="15" hidden="1" x14ac:dyDescent="0.25">
      <c r="D90" s="478">
        <v>8467</v>
      </c>
      <c r="E90" s="479" t="s">
        <v>340</v>
      </c>
      <c r="H90" s="196">
        <v>11960934</v>
      </c>
      <c r="I90" s="196">
        <v>10579311</v>
      </c>
      <c r="J90" s="481">
        <v>17493730</v>
      </c>
      <c r="K90" s="482">
        <v>32057709</v>
      </c>
      <c r="L90" s="482">
        <v>30103506</v>
      </c>
      <c r="M90" s="14">
        <f t="shared" si="69"/>
        <v>-6.095891007058551</v>
      </c>
      <c r="N90" s="15">
        <f t="shared" si="70"/>
        <v>34.374823471772373</v>
      </c>
      <c r="O90" s="483">
        <v>6703871</v>
      </c>
      <c r="P90" s="483">
        <v>7796155</v>
      </c>
      <c r="Q90" s="357">
        <f t="shared" si="71"/>
        <v>16.293332613351303</v>
      </c>
      <c r="R90" s="62">
        <f t="shared" si="72"/>
        <v>6188240</v>
      </c>
      <c r="S90" s="62">
        <f t="shared" si="73"/>
        <v>2344600</v>
      </c>
      <c r="T90" s="17">
        <f t="shared" si="74"/>
        <v>-62.11200599847453</v>
      </c>
      <c r="U90" s="62">
        <v>9813862</v>
      </c>
      <c r="V90" s="62">
        <v>8757789</v>
      </c>
      <c r="W90" s="17">
        <v>-10.761033729636711</v>
      </c>
      <c r="X90" s="62">
        <f t="shared" si="75"/>
        <v>-12115859</v>
      </c>
      <c r="Y90" s="62">
        <f t="shared" si="76"/>
        <v>0</v>
      </c>
      <c r="Z90" s="188">
        <f t="shared" si="98"/>
        <v>-100</v>
      </c>
      <c r="AA90" s="483">
        <v>12892111</v>
      </c>
      <c r="AB90" s="483">
        <v>14676625</v>
      </c>
      <c r="AC90" s="484">
        <f t="shared" si="78"/>
        <v>13.841906883985096</v>
      </c>
      <c r="AD90" s="63">
        <f t="shared" si="79"/>
        <v>-2301997</v>
      </c>
      <c r="AE90" s="63">
        <f t="shared" si="80"/>
        <v>0</v>
      </c>
      <c r="AF90" s="64">
        <f t="shared" si="81"/>
        <v>-100</v>
      </c>
      <c r="AG90" s="483">
        <v>5924019</v>
      </c>
      <c r="AH90" s="320">
        <v>630176</v>
      </c>
      <c r="AI90" s="196">
        <v>1241960</v>
      </c>
      <c r="AJ90" s="60">
        <f t="shared" si="82"/>
        <v>2344600</v>
      </c>
      <c r="AK90" s="63"/>
      <c r="AL90" s="63"/>
      <c r="AM90" s="63"/>
      <c r="AN90" s="66"/>
      <c r="AO90" s="63"/>
      <c r="AP90" s="63"/>
      <c r="AQ90" s="63"/>
      <c r="AR90" s="63"/>
      <c r="AS90" s="190">
        <f t="shared" si="83"/>
        <v>88.782247415375693</v>
      </c>
      <c r="AT90" s="483">
        <v>10590114</v>
      </c>
      <c r="AU90" s="483">
        <v>10140755</v>
      </c>
      <c r="AV90" s="357">
        <f t="shared" si="84"/>
        <v>-4.2431932271928323</v>
      </c>
      <c r="AZ90" s="205">
        <v>8467</v>
      </c>
      <c r="BA90" s="204" t="s">
        <v>340</v>
      </c>
      <c r="BF90" s="196">
        <v>10035291</v>
      </c>
      <c r="BG90" s="196">
        <v>8076863</v>
      </c>
      <c r="BH90" s="481">
        <v>6677750</v>
      </c>
      <c r="BI90" s="490">
        <v>5714821</v>
      </c>
      <c r="BJ90" s="490">
        <v>5307960</v>
      </c>
      <c r="BK90" s="14">
        <f t="shared" si="85"/>
        <v>-7.1194005901497173</v>
      </c>
      <c r="BL90" s="15">
        <f t="shared" si="86"/>
        <v>-14.953680091820317</v>
      </c>
      <c r="BM90" s="491">
        <v>1240854</v>
      </c>
      <c r="BN90" s="491">
        <v>1400098</v>
      </c>
      <c r="BO90" s="357">
        <f t="shared" si="87"/>
        <v>12.833419564267833</v>
      </c>
      <c r="BP90" s="62">
        <f t="shared" si="88"/>
        <v>1138646</v>
      </c>
      <c r="BQ90" s="62">
        <f t="shared" si="89"/>
        <v>472157</v>
      </c>
      <c r="BR90" s="17">
        <f t="shared" si="90"/>
        <v>-58.533468698787857</v>
      </c>
      <c r="BS90" s="62">
        <v>1746872</v>
      </c>
      <c r="BT90" s="62">
        <v>1437829</v>
      </c>
      <c r="BU90" s="17">
        <v>-17.6912217953004</v>
      </c>
      <c r="BV90" s="62">
        <v>9813862</v>
      </c>
      <c r="BW90" s="62">
        <v>8757789</v>
      </c>
      <c r="BX90" s="17">
        <v>-10.761033729636711</v>
      </c>
      <c r="BY90" s="491">
        <v>2379500</v>
      </c>
      <c r="BZ90" s="491">
        <v>2592457</v>
      </c>
      <c r="CA90" s="484">
        <f t="shared" si="91"/>
        <v>8.9496532885059885</v>
      </c>
      <c r="CB90" s="63">
        <f t="shared" si="92"/>
        <v>-508192</v>
      </c>
      <c r="CC90" s="63">
        <f t="shared" si="93"/>
        <v>0</v>
      </c>
      <c r="CD90" s="64">
        <f t="shared" si="94"/>
        <v>-100</v>
      </c>
      <c r="CE90" s="491">
        <v>1071642</v>
      </c>
      <c r="CF90" s="320">
        <v>124635</v>
      </c>
      <c r="CG90" s="196">
        <v>203821</v>
      </c>
      <c r="CH90" s="60">
        <f t="shared" si="95"/>
        <v>472157</v>
      </c>
      <c r="CI90" s="63"/>
      <c r="CJ90" s="63"/>
      <c r="CK90" s="63"/>
      <c r="CL90" s="66"/>
      <c r="CM90" s="63"/>
      <c r="CN90" s="63"/>
      <c r="CO90" s="63"/>
      <c r="CP90" s="63"/>
      <c r="CQ90" s="190">
        <f t="shared" si="96"/>
        <v>131.65277375736554</v>
      </c>
      <c r="CR90" s="491">
        <v>1871308</v>
      </c>
      <c r="CS90" s="491">
        <v>1872255</v>
      </c>
      <c r="CT90" s="357">
        <f t="shared" si="97"/>
        <v>5.0606313872435749E-2</v>
      </c>
    </row>
    <row r="91" spans="4:98" ht="15" hidden="1" x14ac:dyDescent="0.25">
      <c r="D91" s="478" t="s">
        <v>745</v>
      </c>
      <c r="E91" s="479" t="s">
        <v>746</v>
      </c>
      <c r="H91" s="196">
        <v>23951092</v>
      </c>
      <c r="I91" s="196">
        <v>23527819</v>
      </c>
      <c r="J91" s="481">
        <v>21632171</v>
      </c>
      <c r="K91" s="482">
        <v>22873644</v>
      </c>
      <c r="L91" s="482">
        <v>24136524</v>
      </c>
      <c r="M91" s="14">
        <f t="shared" si="69"/>
        <v>5.5211141696530737</v>
      </c>
      <c r="N91" s="15">
        <f t="shared" si="70"/>
        <v>-0.12765434543324261</v>
      </c>
      <c r="O91" s="483">
        <v>4909213</v>
      </c>
      <c r="P91" s="483">
        <v>6454007</v>
      </c>
      <c r="Q91" s="357">
        <f t="shared" si="71"/>
        <v>31.467243323929928</v>
      </c>
      <c r="R91" s="62">
        <f t="shared" si="72"/>
        <v>5656424</v>
      </c>
      <c r="S91" s="62">
        <f t="shared" si="73"/>
        <v>3606091</v>
      </c>
      <c r="T91" s="17">
        <f t="shared" si="74"/>
        <v>-36.247866142990695</v>
      </c>
      <c r="U91" s="62">
        <v>6289803</v>
      </c>
      <c r="V91" s="62">
        <v>6650585</v>
      </c>
      <c r="W91" s="17">
        <v>5.7359825101040522</v>
      </c>
      <c r="X91" s="62">
        <f t="shared" si="75"/>
        <v>-9702980</v>
      </c>
      <c r="Y91" s="62">
        <f t="shared" si="76"/>
        <v>0</v>
      </c>
      <c r="Z91" s="188">
        <f t="shared" si="98"/>
        <v>-100</v>
      </c>
      <c r="AA91" s="483">
        <v>10565637</v>
      </c>
      <c r="AB91" s="483">
        <v>10944885</v>
      </c>
      <c r="AC91" s="484">
        <f t="shared" si="78"/>
        <v>3.589447564780051</v>
      </c>
      <c r="AD91" s="63">
        <f t="shared" si="79"/>
        <v>-3413177</v>
      </c>
      <c r="AE91" s="63">
        <f t="shared" si="80"/>
        <v>0</v>
      </c>
      <c r="AF91" s="64">
        <f t="shared" si="81"/>
        <v>-100</v>
      </c>
      <c r="AG91" s="483">
        <v>1960465</v>
      </c>
      <c r="AH91" s="320">
        <v>1764500</v>
      </c>
      <c r="AI91" s="196">
        <v>2729042</v>
      </c>
      <c r="AJ91" s="60">
        <f t="shared" si="82"/>
        <v>3606091</v>
      </c>
      <c r="AK91" s="63"/>
      <c r="AL91" s="63"/>
      <c r="AM91" s="63"/>
      <c r="AN91" s="66"/>
      <c r="AO91" s="63"/>
      <c r="AP91" s="63"/>
      <c r="AQ91" s="63"/>
      <c r="AR91" s="63"/>
      <c r="AS91" s="190">
        <f t="shared" si="83"/>
        <v>32.137614591494014</v>
      </c>
      <c r="AT91" s="483">
        <v>7152460</v>
      </c>
      <c r="AU91" s="483">
        <v>10060098</v>
      </c>
      <c r="AV91" s="357">
        <f t="shared" si="84"/>
        <v>40.65227907601021</v>
      </c>
      <c r="AZ91" s="205" t="s">
        <v>745</v>
      </c>
      <c r="BA91" s="204" t="s">
        <v>746</v>
      </c>
      <c r="BF91" s="196">
        <v>27344315</v>
      </c>
      <c r="BG91" s="196">
        <v>33767074</v>
      </c>
      <c r="BH91" s="481">
        <v>30551102</v>
      </c>
      <c r="BI91" s="490">
        <v>44813601</v>
      </c>
      <c r="BJ91" s="490">
        <v>43448070</v>
      </c>
      <c r="BK91" s="14">
        <f t="shared" si="85"/>
        <v>-3.0471351766621031</v>
      </c>
      <c r="BL91" s="15">
        <f t="shared" si="86"/>
        <v>12.852797585620323</v>
      </c>
      <c r="BM91" s="491">
        <v>7197824</v>
      </c>
      <c r="BN91" s="491">
        <v>12720564</v>
      </c>
      <c r="BO91" s="357">
        <f t="shared" si="87"/>
        <v>76.727911102021935</v>
      </c>
      <c r="BP91" s="62">
        <f t="shared" si="88"/>
        <v>13300967</v>
      </c>
      <c r="BQ91" s="62">
        <f t="shared" si="89"/>
        <v>7717479</v>
      </c>
      <c r="BR91" s="17">
        <f t="shared" si="90"/>
        <v>-41.978060692880447</v>
      </c>
      <c r="BS91" s="62">
        <v>12521240</v>
      </c>
      <c r="BT91" s="62">
        <v>11635371</v>
      </c>
      <c r="BU91" s="17">
        <v>-7.0749302784708226</v>
      </c>
      <c r="BV91" s="62">
        <v>6289803</v>
      </c>
      <c r="BW91" s="62">
        <v>6650585</v>
      </c>
      <c r="BX91" s="17">
        <v>5.7359825101040522</v>
      </c>
      <c r="BY91" s="491">
        <v>20498791</v>
      </c>
      <c r="BZ91" s="491">
        <v>18003395</v>
      </c>
      <c r="CA91" s="484">
        <f t="shared" si="91"/>
        <v>-12.173381347221893</v>
      </c>
      <c r="CB91" s="63">
        <f t="shared" si="92"/>
        <v>-9060256</v>
      </c>
      <c r="CC91" s="63">
        <f t="shared" si="93"/>
        <v>0</v>
      </c>
      <c r="CD91" s="64">
        <f t="shared" si="94"/>
        <v>-100</v>
      </c>
      <c r="CE91" s="491">
        <v>3828607</v>
      </c>
      <c r="CF91" s="320">
        <v>3476664</v>
      </c>
      <c r="CG91" s="196">
        <v>5415293</v>
      </c>
      <c r="CH91" s="60">
        <f t="shared" si="95"/>
        <v>7717479</v>
      </c>
      <c r="CI91" s="63"/>
      <c r="CJ91" s="63"/>
      <c r="CK91" s="63"/>
      <c r="CL91" s="66"/>
      <c r="CM91" s="63"/>
      <c r="CN91" s="63"/>
      <c r="CO91" s="63"/>
      <c r="CP91" s="63"/>
      <c r="CQ91" s="190">
        <f t="shared" si="96"/>
        <v>42.512676599400997</v>
      </c>
      <c r="CR91" s="491">
        <v>11438535</v>
      </c>
      <c r="CS91" s="491">
        <v>20438043</v>
      </c>
      <c r="CT91" s="357">
        <f t="shared" si="97"/>
        <v>78.677103317863697</v>
      </c>
    </row>
    <row r="92" spans="4:98" ht="15" hidden="1" x14ac:dyDescent="0.25">
      <c r="D92" s="478" t="s">
        <v>173</v>
      </c>
      <c r="E92" s="479" t="s">
        <v>174</v>
      </c>
      <c r="H92" s="196">
        <v>0</v>
      </c>
      <c r="I92" s="196">
        <v>8667813</v>
      </c>
      <c r="J92" s="481">
        <v>34021728</v>
      </c>
      <c r="K92" s="482">
        <v>54938620</v>
      </c>
      <c r="L92" s="482">
        <v>7744295</v>
      </c>
      <c r="M92" s="14">
        <f t="shared" si="69"/>
        <v>-85.903732201500517</v>
      </c>
      <c r="N92" s="15">
        <v>0</v>
      </c>
      <c r="O92" s="483">
        <v>1961456</v>
      </c>
      <c r="P92" s="483">
        <v>6984973</v>
      </c>
      <c r="Q92" s="357">
        <f t="shared" si="71"/>
        <v>256.11163339886286</v>
      </c>
      <c r="R92" s="62">
        <f t="shared" si="72"/>
        <v>45529783</v>
      </c>
      <c r="S92" s="62">
        <f t="shared" si="73"/>
        <v>2885000</v>
      </c>
      <c r="T92" s="17">
        <f t="shared" si="74"/>
        <v>-93.663488358817787</v>
      </c>
      <c r="U92" s="62">
        <v>7050584</v>
      </c>
      <c r="V92" s="62">
        <v>1086807</v>
      </c>
      <c r="W92" s="17">
        <v>-84.585574755225949</v>
      </c>
      <c r="X92" s="62">
        <f t="shared" si="75"/>
        <v>-52376760</v>
      </c>
      <c r="Y92" s="62">
        <f t="shared" si="76"/>
        <v>0</v>
      </c>
      <c r="Z92" s="188">
        <f t="shared" si="98"/>
        <v>-100</v>
      </c>
      <c r="AA92" s="483">
        <v>47491239</v>
      </c>
      <c r="AB92" s="483">
        <v>2655713</v>
      </c>
      <c r="AC92" s="484">
        <f t="shared" si="78"/>
        <v>-94.407993861773122</v>
      </c>
      <c r="AD92" s="63">
        <f t="shared" si="79"/>
        <v>-45326176</v>
      </c>
      <c r="AE92" s="63">
        <f t="shared" si="80"/>
        <v>0</v>
      </c>
      <c r="AF92" s="64">
        <f t="shared" si="81"/>
        <v>-100</v>
      </c>
      <c r="AG92" s="483">
        <v>4672500</v>
      </c>
      <c r="AH92" s="320">
        <v>1668426</v>
      </c>
      <c r="AI92" s="196">
        <v>644047</v>
      </c>
      <c r="AJ92" s="60">
        <f t="shared" si="82"/>
        <v>2885000</v>
      </c>
      <c r="AK92" s="63"/>
      <c r="AL92" s="63"/>
      <c r="AM92" s="63"/>
      <c r="AN92" s="66"/>
      <c r="AO92" s="63"/>
      <c r="AP92" s="63"/>
      <c r="AQ92" s="63"/>
      <c r="AR92" s="63"/>
      <c r="AS92" s="190">
        <f t="shared" si="83"/>
        <v>347.94867455325465</v>
      </c>
      <c r="AT92" s="483">
        <v>2165063</v>
      </c>
      <c r="AU92" s="483">
        <v>9869973</v>
      </c>
      <c r="AV92" s="357">
        <f t="shared" si="84"/>
        <v>355.87463274740736</v>
      </c>
      <c r="AZ92" s="205" t="s">
        <v>173</v>
      </c>
      <c r="BA92" s="495" t="s">
        <v>174</v>
      </c>
      <c r="BF92" s="196">
        <v>0</v>
      </c>
      <c r="BG92" s="196">
        <v>1030889</v>
      </c>
      <c r="BH92" s="481">
        <v>4182072</v>
      </c>
      <c r="BI92" s="490">
        <v>6998330</v>
      </c>
      <c r="BJ92" s="490">
        <v>1279233</v>
      </c>
      <c r="BK92" s="14">
        <f t="shared" si="85"/>
        <v>-81.720881981844244</v>
      </c>
      <c r="BL92" s="15">
        <v>0</v>
      </c>
      <c r="BM92" s="491">
        <v>272915</v>
      </c>
      <c r="BN92" s="491">
        <v>1469000</v>
      </c>
      <c r="BO92" s="357">
        <f t="shared" si="87"/>
        <v>438.26282908597921</v>
      </c>
      <c r="BP92" s="62">
        <f t="shared" si="88"/>
        <v>5751268</v>
      </c>
      <c r="BQ92" s="62">
        <f t="shared" si="89"/>
        <v>550000</v>
      </c>
      <c r="BR92" s="17">
        <f t="shared" si="90"/>
        <v>-90.436891482017529</v>
      </c>
      <c r="BS92" s="62">
        <v>925461</v>
      </c>
      <c r="BT92" s="62">
        <v>151565</v>
      </c>
      <c r="BU92" s="17">
        <v>-83.622756658573408</v>
      </c>
      <c r="BV92" s="62">
        <v>7050584</v>
      </c>
      <c r="BW92" s="62">
        <v>1086807</v>
      </c>
      <c r="BX92" s="17">
        <v>-84.585574755225949</v>
      </c>
      <c r="BY92" s="491">
        <v>6024183</v>
      </c>
      <c r="BZ92" s="491">
        <v>373029</v>
      </c>
      <c r="CA92" s="484">
        <f t="shared" si="91"/>
        <v>-93.807807631341873</v>
      </c>
      <c r="CB92" s="63">
        <f t="shared" si="92"/>
        <v>-5725495</v>
      </c>
      <c r="CC92" s="63">
        <f t="shared" si="93"/>
        <v>0</v>
      </c>
      <c r="CD92" s="64">
        <f t="shared" si="94"/>
        <v>-100</v>
      </c>
      <c r="CE92" s="491">
        <v>1000000</v>
      </c>
      <c r="CF92" s="320">
        <v>350601</v>
      </c>
      <c r="CG92" s="196">
        <v>118399</v>
      </c>
      <c r="CH92" s="60">
        <f t="shared" si="95"/>
        <v>550000</v>
      </c>
      <c r="CI92" s="63"/>
      <c r="CJ92" s="63"/>
      <c r="CK92" s="63"/>
      <c r="CL92" s="66"/>
      <c r="CM92" s="63"/>
      <c r="CN92" s="63"/>
      <c r="CO92" s="63"/>
      <c r="CP92" s="63"/>
      <c r="CQ92" s="190">
        <f t="shared" si="96"/>
        <v>364.53095043032459</v>
      </c>
      <c r="CR92" s="491">
        <v>298688</v>
      </c>
      <c r="CS92" s="491">
        <v>2019000</v>
      </c>
      <c r="CT92" s="357">
        <f t="shared" si="97"/>
        <v>575.95618170130706</v>
      </c>
    </row>
    <row r="93" spans="4:98" ht="15" hidden="1" x14ac:dyDescent="0.25">
      <c r="D93" s="478">
        <v>8438</v>
      </c>
      <c r="E93" s="479" t="s">
        <v>322</v>
      </c>
      <c r="H93" s="196">
        <v>14022820</v>
      </c>
      <c r="I93" s="196">
        <v>13847339</v>
      </c>
      <c r="J93" s="481">
        <v>8800321</v>
      </c>
      <c r="K93" s="482">
        <v>12712699</v>
      </c>
      <c r="L93" s="482">
        <v>25233142</v>
      </c>
      <c r="M93" s="14">
        <f t="shared" si="69"/>
        <v>98.487685423842734</v>
      </c>
      <c r="N93" s="15">
        <f t="shared" ref="N93:N156" si="99">LOGEST(H93:L93)*100-100</f>
        <v>11.510134193307266</v>
      </c>
      <c r="O93" s="483">
        <v>3408793</v>
      </c>
      <c r="P93" s="483">
        <v>8969941</v>
      </c>
      <c r="Q93" s="357">
        <f t="shared" si="71"/>
        <v>163.1412643712892</v>
      </c>
      <c r="R93" s="62">
        <f t="shared" si="72"/>
        <v>1593392</v>
      </c>
      <c r="S93" s="62">
        <f t="shared" si="73"/>
        <v>765137</v>
      </c>
      <c r="T93" s="17">
        <f t="shared" si="74"/>
        <v>-51.980617450068792</v>
      </c>
      <c r="U93" s="62">
        <v>2216273</v>
      </c>
      <c r="V93" s="62">
        <v>9091203</v>
      </c>
      <c r="W93" s="17">
        <v>310.20230810915439</v>
      </c>
      <c r="X93" s="62">
        <f t="shared" si="75"/>
        <v>-2578283</v>
      </c>
      <c r="Y93" s="62">
        <f t="shared" si="76"/>
        <v>0</v>
      </c>
      <c r="Z93" s="188">
        <f t="shared" si="98"/>
        <v>-100</v>
      </c>
      <c r="AA93" s="483">
        <v>5002185</v>
      </c>
      <c r="AB93" s="483">
        <v>10424678</v>
      </c>
      <c r="AC93" s="484">
        <f t="shared" si="78"/>
        <v>108.40248811269475</v>
      </c>
      <c r="AD93" s="63">
        <f t="shared" si="79"/>
        <v>-362010</v>
      </c>
      <c r="AE93" s="63">
        <f t="shared" si="80"/>
        <v>0</v>
      </c>
      <c r="AF93" s="64">
        <f t="shared" si="81"/>
        <v>-100</v>
      </c>
      <c r="AG93" s="483">
        <v>1347107</v>
      </c>
      <c r="AH93" s="320">
        <v>2102951</v>
      </c>
      <c r="AI93" s="196">
        <v>5519883</v>
      </c>
      <c r="AJ93" s="60">
        <f t="shared" si="82"/>
        <v>765137</v>
      </c>
      <c r="AK93" s="63"/>
      <c r="AL93" s="63"/>
      <c r="AM93" s="63"/>
      <c r="AN93" s="66"/>
      <c r="AO93" s="63"/>
      <c r="AP93" s="63"/>
      <c r="AQ93" s="63"/>
      <c r="AR93" s="63"/>
      <c r="AS93" s="190">
        <f t="shared" si="83"/>
        <v>-86.138528660842994</v>
      </c>
      <c r="AT93" s="483">
        <v>4640175</v>
      </c>
      <c r="AU93" s="483">
        <v>9735078</v>
      </c>
      <c r="AV93" s="357">
        <f t="shared" si="84"/>
        <v>109.79980280916128</v>
      </c>
      <c r="AZ93" s="205">
        <v>8438</v>
      </c>
      <c r="BA93" s="204" t="s">
        <v>322</v>
      </c>
      <c r="BF93" s="196">
        <v>1521466</v>
      </c>
      <c r="BG93" s="196">
        <v>1514344</v>
      </c>
      <c r="BH93" s="481">
        <v>1291742</v>
      </c>
      <c r="BI93" s="490">
        <v>1267779</v>
      </c>
      <c r="BJ93" s="490">
        <v>1742426</v>
      </c>
      <c r="BK93" s="14">
        <f t="shared" si="85"/>
        <v>37.43925400247204</v>
      </c>
      <c r="BL93" s="15">
        <f t="shared" ref="BL93:BL156" si="100">LOGEST(BF93:BJ93)*100-100</f>
        <v>0.9393071710781129</v>
      </c>
      <c r="BM93" s="491">
        <v>234776</v>
      </c>
      <c r="BN93" s="491">
        <v>500273</v>
      </c>
      <c r="BO93" s="357">
        <f t="shared" si="87"/>
        <v>113.08523869560774</v>
      </c>
      <c r="BP93" s="62">
        <f t="shared" si="88"/>
        <v>281811</v>
      </c>
      <c r="BQ93" s="62">
        <f t="shared" si="89"/>
        <v>120863</v>
      </c>
      <c r="BR93" s="17">
        <f t="shared" si="90"/>
        <v>-57.112036080919481</v>
      </c>
      <c r="BS93" s="62">
        <v>401785</v>
      </c>
      <c r="BT93" s="62">
        <v>645492</v>
      </c>
      <c r="BU93" s="17">
        <v>60.656072277461824</v>
      </c>
      <c r="BV93" s="62">
        <v>2216273</v>
      </c>
      <c r="BW93" s="62">
        <v>9091203</v>
      </c>
      <c r="BX93" s="17">
        <v>310.20230810915439</v>
      </c>
      <c r="BY93" s="491">
        <v>516587</v>
      </c>
      <c r="BZ93" s="491">
        <v>714811</v>
      </c>
      <c r="CA93" s="484">
        <f t="shared" si="91"/>
        <v>38.37185217591616</v>
      </c>
      <c r="CB93" s="63">
        <f t="shared" si="92"/>
        <v>-122744</v>
      </c>
      <c r="CC93" s="63">
        <f t="shared" si="93"/>
        <v>0</v>
      </c>
      <c r="CD93" s="64">
        <f t="shared" si="94"/>
        <v>-100</v>
      </c>
      <c r="CE93" s="491">
        <v>256242</v>
      </c>
      <c r="CF93" s="320">
        <v>67669</v>
      </c>
      <c r="CG93" s="196">
        <v>176362</v>
      </c>
      <c r="CH93" s="60">
        <f t="shared" si="95"/>
        <v>120863</v>
      </c>
      <c r="CI93" s="63"/>
      <c r="CJ93" s="63"/>
      <c r="CK93" s="63"/>
      <c r="CL93" s="66"/>
      <c r="CM93" s="63"/>
      <c r="CN93" s="63"/>
      <c r="CO93" s="63"/>
      <c r="CP93" s="63"/>
      <c r="CQ93" s="190">
        <f t="shared" si="96"/>
        <v>-31.468797133169279</v>
      </c>
      <c r="CR93" s="491">
        <v>393843</v>
      </c>
      <c r="CS93" s="491">
        <v>621136</v>
      </c>
      <c r="CT93" s="357">
        <f t="shared" si="97"/>
        <v>57.711575424725083</v>
      </c>
    </row>
    <row r="94" spans="4:98" ht="40.5" hidden="1" x14ac:dyDescent="0.25">
      <c r="D94" s="478">
        <v>8473</v>
      </c>
      <c r="E94" s="479" t="s">
        <v>343</v>
      </c>
      <c r="H94" s="196">
        <v>26818642</v>
      </c>
      <c r="I94" s="196">
        <v>143902019</v>
      </c>
      <c r="J94" s="481">
        <v>140843074</v>
      </c>
      <c r="K94" s="482">
        <v>9350873</v>
      </c>
      <c r="L94" s="482">
        <v>10978483</v>
      </c>
      <c r="M94" s="14">
        <f t="shared" si="69"/>
        <v>17.405968405302904</v>
      </c>
      <c r="N94" s="15">
        <f t="shared" si="99"/>
        <v>-36.364474143307746</v>
      </c>
      <c r="O94" s="483">
        <v>503564</v>
      </c>
      <c r="P94" s="483">
        <v>3962147</v>
      </c>
      <c r="Q94" s="357">
        <f t="shared" si="71"/>
        <v>686.82094033727583</v>
      </c>
      <c r="R94" s="62">
        <f t="shared" si="72"/>
        <v>7384474</v>
      </c>
      <c r="S94" s="62">
        <f t="shared" si="73"/>
        <v>5637759</v>
      </c>
      <c r="T94" s="17">
        <f t="shared" si="74"/>
        <v>-23.653885165009722</v>
      </c>
      <c r="U94" s="62">
        <v>561136</v>
      </c>
      <c r="V94" s="62">
        <v>790614</v>
      </c>
      <c r="W94" s="17">
        <v>40.895255339169111</v>
      </c>
      <c r="X94" s="62">
        <f t="shared" si="75"/>
        <v>-7306296</v>
      </c>
      <c r="Y94" s="62">
        <f t="shared" si="76"/>
        <v>0</v>
      </c>
      <c r="Z94" s="188">
        <f t="shared" si="98"/>
        <v>-100</v>
      </c>
      <c r="AA94" s="483">
        <v>7888038</v>
      </c>
      <c r="AB94" s="483">
        <v>1674144</v>
      </c>
      <c r="AC94" s="484">
        <f t="shared" si="78"/>
        <v>-78.776167153352958</v>
      </c>
      <c r="AD94" s="63">
        <f t="shared" si="79"/>
        <v>-6745160</v>
      </c>
      <c r="AE94" s="63">
        <f t="shared" si="80"/>
        <v>0</v>
      </c>
      <c r="AF94" s="64">
        <f t="shared" si="81"/>
        <v>-100</v>
      </c>
      <c r="AG94" s="483">
        <v>644477</v>
      </c>
      <c r="AH94" s="320">
        <v>55446</v>
      </c>
      <c r="AI94" s="196">
        <v>3262224</v>
      </c>
      <c r="AJ94" s="60">
        <f t="shared" si="82"/>
        <v>5637759</v>
      </c>
      <c r="AK94" s="63"/>
      <c r="AL94" s="63"/>
      <c r="AM94" s="63"/>
      <c r="AN94" s="66"/>
      <c r="AO94" s="63"/>
      <c r="AP94" s="63"/>
      <c r="AQ94" s="63"/>
      <c r="AR94" s="63"/>
      <c r="AS94" s="190">
        <f t="shared" si="83"/>
        <v>72.819493695098799</v>
      </c>
      <c r="AT94" s="483">
        <v>1142878</v>
      </c>
      <c r="AU94" s="483">
        <v>9599906</v>
      </c>
      <c r="AV94" s="357">
        <f t="shared" si="84"/>
        <v>739.97644542987086</v>
      </c>
      <c r="AZ94" s="205">
        <v>8473</v>
      </c>
      <c r="BA94" s="488" t="s">
        <v>343</v>
      </c>
      <c r="BF94" s="196">
        <v>1133816</v>
      </c>
      <c r="BG94" s="196">
        <v>2780873</v>
      </c>
      <c r="BH94" s="481">
        <v>2354415</v>
      </c>
      <c r="BI94" s="490">
        <v>455071</v>
      </c>
      <c r="BJ94" s="490">
        <v>504213</v>
      </c>
      <c r="BK94" s="14">
        <f t="shared" si="85"/>
        <v>10.798754480070142</v>
      </c>
      <c r="BL94" s="15">
        <f t="shared" si="100"/>
        <v>-29.041554625289308</v>
      </c>
      <c r="BM94" s="491">
        <v>80789</v>
      </c>
      <c r="BN94" s="491">
        <v>129921</v>
      </c>
      <c r="BO94" s="357">
        <f t="shared" si="87"/>
        <v>60.815209991459227</v>
      </c>
      <c r="BP94" s="62">
        <f t="shared" si="88"/>
        <v>150547</v>
      </c>
      <c r="BQ94" s="62">
        <f t="shared" si="89"/>
        <v>109745</v>
      </c>
      <c r="BR94" s="17">
        <f t="shared" si="90"/>
        <v>-27.102499551635042</v>
      </c>
      <c r="BS94" s="62">
        <v>100799</v>
      </c>
      <c r="BT94" s="62">
        <v>121887</v>
      </c>
      <c r="BU94" s="17">
        <v>20.920842468675286</v>
      </c>
      <c r="BV94" s="62">
        <v>561136</v>
      </c>
      <c r="BW94" s="62">
        <v>790614</v>
      </c>
      <c r="BX94" s="17">
        <v>40.895255339169111</v>
      </c>
      <c r="BY94" s="491">
        <v>231336</v>
      </c>
      <c r="BZ94" s="491">
        <v>182135</v>
      </c>
      <c r="CA94" s="484">
        <f t="shared" si="91"/>
        <v>-21.268198637479681</v>
      </c>
      <c r="CB94" s="63">
        <f t="shared" si="92"/>
        <v>-81807</v>
      </c>
      <c r="CC94" s="63">
        <f t="shared" si="93"/>
        <v>0</v>
      </c>
      <c r="CD94" s="64">
        <f t="shared" si="94"/>
        <v>-100</v>
      </c>
      <c r="CE94" s="491">
        <v>67986</v>
      </c>
      <c r="CF94" s="320">
        <v>16107</v>
      </c>
      <c r="CG94" s="196">
        <v>45828</v>
      </c>
      <c r="CH94" s="60">
        <f t="shared" si="95"/>
        <v>109745</v>
      </c>
      <c r="CI94" s="63"/>
      <c r="CJ94" s="63"/>
      <c r="CK94" s="63"/>
      <c r="CL94" s="66"/>
      <c r="CM94" s="63"/>
      <c r="CN94" s="63"/>
      <c r="CO94" s="63"/>
      <c r="CP94" s="63"/>
      <c r="CQ94" s="190">
        <f t="shared" si="96"/>
        <v>139.47150213843065</v>
      </c>
      <c r="CR94" s="491">
        <v>149529</v>
      </c>
      <c r="CS94" s="491">
        <v>239666</v>
      </c>
      <c r="CT94" s="357">
        <f t="shared" si="97"/>
        <v>60.28061446274635</v>
      </c>
    </row>
    <row r="95" spans="4:98" ht="15" hidden="1" x14ac:dyDescent="0.25">
      <c r="D95" s="478" t="s">
        <v>101</v>
      </c>
      <c r="E95" s="479" t="s">
        <v>102</v>
      </c>
      <c r="H95" s="196">
        <v>13903606</v>
      </c>
      <c r="I95" s="196">
        <v>28752997</v>
      </c>
      <c r="J95" s="481">
        <v>43585982</v>
      </c>
      <c r="K95" s="482">
        <v>52418207</v>
      </c>
      <c r="L95" s="482">
        <v>44593782</v>
      </c>
      <c r="M95" s="14">
        <f t="shared" si="69"/>
        <v>-14.926922242876412</v>
      </c>
      <c r="N95" s="15">
        <f t="shared" si="99"/>
        <v>34.063105411593057</v>
      </c>
      <c r="O95" s="483">
        <v>11862968</v>
      </c>
      <c r="P95" s="483">
        <v>7221585</v>
      </c>
      <c r="Q95" s="357">
        <f t="shared" si="71"/>
        <v>-39.124972772412434</v>
      </c>
      <c r="R95" s="62">
        <f t="shared" si="72"/>
        <v>13851950</v>
      </c>
      <c r="S95" s="62">
        <f t="shared" si="73"/>
        <v>2174542</v>
      </c>
      <c r="T95" s="17">
        <f t="shared" si="74"/>
        <v>-84.301545991719578</v>
      </c>
      <c r="U95" s="62">
        <v>13611639</v>
      </c>
      <c r="V95" s="62">
        <v>11521212</v>
      </c>
      <c r="W95" s="17">
        <v>-15.357643557840465</v>
      </c>
      <c r="X95" s="62">
        <f t="shared" si="75"/>
        <v>-23475618</v>
      </c>
      <c r="Y95" s="62">
        <f t="shared" si="76"/>
        <v>0</v>
      </c>
      <c r="Z95" s="188">
        <f t="shared" si="98"/>
        <v>-100</v>
      </c>
      <c r="AA95" s="483">
        <v>25714918</v>
      </c>
      <c r="AB95" s="483">
        <v>21448074</v>
      </c>
      <c r="AC95" s="484">
        <f t="shared" si="78"/>
        <v>-16.592874221881633</v>
      </c>
      <c r="AD95" s="63">
        <f t="shared" si="79"/>
        <v>-9863979</v>
      </c>
      <c r="AE95" s="63">
        <f t="shared" si="80"/>
        <v>0</v>
      </c>
      <c r="AF95" s="64">
        <f t="shared" si="81"/>
        <v>-100</v>
      </c>
      <c r="AG95" s="483">
        <v>4351529</v>
      </c>
      <c r="AH95" s="320">
        <v>1189945</v>
      </c>
      <c r="AI95" s="196">
        <v>1680111</v>
      </c>
      <c r="AJ95" s="60">
        <f t="shared" si="82"/>
        <v>2174542</v>
      </c>
      <c r="AK95" s="63"/>
      <c r="AL95" s="63"/>
      <c r="AM95" s="63"/>
      <c r="AN95" s="66"/>
      <c r="AO95" s="63"/>
      <c r="AP95" s="63"/>
      <c r="AQ95" s="63"/>
      <c r="AR95" s="63"/>
      <c r="AS95" s="190">
        <f t="shared" si="83"/>
        <v>29.428472285462092</v>
      </c>
      <c r="AT95" s="483">
        <v>15850939</v>
      </c>
      <c r="AU95" s="483">
        <v>9396127</v>
      </c>
      <c r="AV95" s="357">
        <f t="shared" si="84"/>
        <v>-40.721953443893767</v>
      </c>
      <c r="AZ95" s="205" t="s">
        <v>101</v>
      </c>
      <c r="BA95" s="488" t="s">
        <v>102</v>
      </c>
      <c r="BF95" s="196">
        <v>10053774</v>
      </c>
      <c r="BG95" s="196">
        <v>18754542</v>
      </c>
      <c r="BH95" s="481">
        <v>20016119</v>
      </c>
      <c r="BI95" s="490">
        <v>21614719</v>
      </c>
      <c r="BJ95" s="490">
        <v>19335458</v>
      </c>
      <c r="BK95" s="14">
        <f t="shared" si="85"/>
        <v>-10.544948560284313</v>
      </c>
      <c r="BL95" s="15">
        <f t="shared" si="100"/>
        <v>15.603073893420401</v>
      </c>
      <c r="BM95" s="491">
        <v>4633406</v>
      </c>
      <c r="BN95" s="491">
        <v>2843312</v>
      </c>
      <c r="BO95" s="357">
        <f t="shared" si="87"/>
        <v>-38.634516379527284</v>
      </c>
      <c r="BP95" s="62">
        <f t="shared" si="88"/>
        <v>4683702</v>
      </c>
      <c r="BQ95" s="62">
        <f t="shared" si="89"/>
        <v>1056821</v>
      </c>
      <c r="BR95" s="17">
        <f t="shared" si="90"/>
        <v>-77.436203242648659</v>
      </c>
      <c r="BS95" s="62">
        <v>5745997</v>
      </c>
      <c r="BT95" s="62">
        <v>4953325</v>
      </c>
      <c r="BU95" s="17">
        <v>-13.795203861053182</v>
      </c>
      <c r="BV95" s="62">
        <v>13611639</v>
      </c>
      <c r="BW95" s="62">
        <v>11521212</v>
      </c>
      <c r="BX95" s="17">
        <v>-15.357643557840465</v>
      </c>
      <c r="BY95" s="491">
        <v>9317108</v>
      </c>
      <c r="BZ95" s="491">
        <v>9131394</v>
      </c>
      <c r="CA95" s="484">
        <f t="shared" si="91"/>
        <v>-1.9932579937894892</v>
      </c>
      <c r="CB95" s="63">
        <f t="shared" si="92"/>
        <v>-2823689</v>
      </c>
      <c r="CC95" s="63">
        <f t="shared" si="93"/>
        <v>0</v>
      </c>
      <c r="CD95" s="64">
        <f t="shared" si="94"/>
        <v>-100</v>
      </c>
      <c r="CE95" s="491">
        <v>1779004</v>
      </c>
      <c r="CF95" s="320">
        <v>426959</v>
      </c>
      <c r="CG95" s="196">
        <v>637349</v>
      </c>
      <c r="CH95" s="60">
        <f t="shared" si="95"/>
        <v>1056821</v>
      </c>
      <c r="CI95" s="63"/>
      <c r="CJ95" s="63"/>
      <c r="CK95" s="63"/>
      <c r="CL95" s="66"/>
      <c r="CM95" s="63"/>
      <c r="CN95" s="63"/>
      <c r="CO95" s="63"/>
      <c r="CP95" s="63"/>
      <c r="CQ95" s="190">
        <f t="shared" si="96"/>
        <v>65.815118561416114</v>
      </c>
      <c r="CR95" s="491">
        <v>6493419</v>
      </c>
      <c r="CS95" s="491">
        <v>3900133</v>
      </c>
      <c r="CT95" s="357">
        <f t="shared" si="97"/>
        <v>-39.93714251305822</v>
      </c>
    </row>
    <row r="96" spans="4:98" ht="15" hidden="1" x14ac:dyDescent="0.25">
      <c r="D96" s="478" t="s">
        <v>232</v>
      </c>
      <c r="E96" s="479" t="s">
        <v>233</v>
      </c>
      <c r="H96" s="196">
        <v>22441476</v>
      </c>
      <c r="I96" s="196">
        <v>17984270</v>
      </c>
      <c r="J96" s="481">
        <v>17358656</v>
      </c>
      <c r="K96" s="482">
        <v>19716562</v>
      </c>
      <c r="L96" s="482">
        <v>21946075</v>
      </c>
      <c r="M96" s="14">
        <f t="shared" si="69"/>
        <v>11.307818269736885</v>
      </c>
      <c r="N96" s="15">
        <f t="shared" si="99"/>
        <v>0.47428533480054114</v>
      </c>
      <c r="O96" s="483">
        <v>5789968</v>
      </c>
      <c r="P96" s="483">
        <v>5497522</v>
      </c>
      <c r="Q96" s="357">
        <f t="shared" si="71"/>
        <v>-5.0509087442279474</v>
      </c>
      <c r="R96" s="62">
        <f t="shared" si="72"/>
        <v>2176779</v>
      </c>
      <c r="S96" s="62">
        <f t="shared" si="73"/>
        <v>3760363</v>
      </c>
      <c r="T96" s="17">
        <f t="shared" si="74"/>
        <v>72.748956141160861</v>
      </c>
      <c r="U96" s="62">
        <v>4536922</v>
      </c>
      <c r="V96" s="62">
        <v>5301914</v>
      </c>
      <c r="W96" s="17">
        <v>16.861475687701926</v>
      </c>
      <c r="X96" s="62">
        <f t="shared" si="75"/>
        <v>-4304339</v>
      </c>
      <c r="Y96" s="62">
        <f t="shared" si="76"/>
        <v>0</v>
      </c>
      <c r="Z96" s="188">
        <f t="shared" si="98"/>
        <v>-100</v>
      </c>
      <c r="AA96" s="483">
        <v>7966747</v>
      </c>
      <c r="AB96" s="483">
        <v>12176614</v>
      </c>
      <c r="AC96" s="484">
        <f t="shared" si="78"/>
        <v>52.84298597658492</v>
      </c>
      <c r="AD96" s="63">
        <f t="shared" si="79"/>
        <v>232583</v>
      </c>
      <c r="AE96" s="63">
        <f t="shared" si="80"/>
        <v>0</v>
      </c>
      <c r="AF96" s="64">
        <f t="shared" si="81"/>
        <v>-100</v>
      </c>
      <c r="AG96" s="483">
        <v>2666830</v>
      </c>
      <c r="AH96" s="320">
        <v>895867</v>
      </c>
      <c r="AI96" s="196">
        <v>1934825</v>
      </c>
      <c r="AJ96" s="60">
        <f t="shared" si="82"/>
        <v>3760363</v>
      </c>
      <c r="AK96" s="63"/>
      <c r="AL96" s="63"/>
      <c r="AM96" s="63"/>
      <c r="AN96" s="66"/>
      <c r="AO96" s="63"/>
      <c r="AP96" s="63"/>
      <c r="AQ96" s="63"/>
      <c r="AR96" s="63"/>
      <c r="AS96" s="190">
        <f t="shared" si="83"/>
        <v>94.351582184435287</v>
      </c>
      <c r="AT96" s="483">
        <v>8199330</v>
      </c>
      <c r="AU96" s="483">
        <v>9257885</v>
      </c>
      <c r="AV96" s="357">
        <f t="shared" si="84"/>
        <v>12.910262179958606</v>
      </c>
      <c r="AZ96" s="205" t="s">
        <v>232</v>
      </c>
      <c r="BA96" s="204" t="s">
        <v>233</v>
      </c>
      <c r="BF96" s="196">
        <v>2285512</v>
      </c>
      <c r="BG96" s="196">
        <v>1941438</v>
      </c>
      <c r="BH96" s="481">
        <v>2576132</v>
      </c>
      <c r="BI96" s="490">
        <v>1720873</v>
      </c>
      <c r="BJ96" s="490">
        <v>2395560</v>
      </c>
      <c r="BK96" s="14">
        <f t="shared" si="85"/>
        <v>39.206089002500477</v>
      </c>
      <c r="BL96" s="15">
        <f t="shared" si="100"/>
        <v>-0.26508109755731368</v>
      </c>
      <c r="BM96" s="491">
        <v>730416</v>
      </c>
      <c r="BN96" s="491">
        <v>701592</v>
      </c>
      <c r="BO96" s="357">
        <f t="shared" si="87"/>
        <v>-3.9462443319971086</v>
      </c>
      <c r="BP96" s="62">
        <f t="shared" si="88"/>
        <v>95015</v>
      </c>
      <c r="BQ96" s="62">
        <f t="shared" si="89"/>
        <v>529024</v>
      </c>
      <c r="BR96" s="17">
        <f t="shared" si="90"/>
        <v>456.77945587538807</v>
      </c>
      <c r="BS96" s="62">
        <v>331029</v>
      </c>
      <c r="BT96" s="62">
        <v>698863</v>
      </c>
      <c r="BU96" s="17">
        <v>111.11836123119123</v>
      </c>
      <c r="BV96" s="62">
        <v>4536922</v>
      </c>
      <c r="BW96" s="62">
        <v>5301914</v>
      </c>
      <c r="BX96" s="17">
        <v>16.861475687701926</v>
      </c>
      <c r="BY96" s="491">
        <v>825431</v>
      </c>
      <c r="BZ96" s="491">
        <v>1340008</v>
      </c>
      <c r="CA96" s="484">
        <f t="shared" si="91"/>
        <v>62.340401559912337</v>
      </c>
      <c r="CB96" s="63">
        <f t="shared" si="92"/>
        <v>175688</v>
      </c>
      <c r="CC96" s="63">
        <f t="shared" si="93"/>
        <v>0</v>
      </c>
      <c r="CD96" s="64">
        <f t="shared" si="94"/>
        <v>-100</v>
      </c>
      <c r="CE96" s="491">
        <v>341974</v>
      </c>
      <c r="CF96" s="320">
        <v>148336</v>
      </c>
      <c r="CG96" s="196">
        <v>211282</v>
      </c>
      <c r="CH96" s="60">
        <f t="shared" si="95"/>
        <v>529024</v>
      </c>
      <c r="CI96" s="63"/>
      <c r="CJ96" s="63"/>
      <c r="CK96" s="63"/>
      <c r="CL96" s="66"/>
      <c r="CM96" s="63"/>
      <c r="CN96" s="63"/>
      <c r="CO96" s="63"/>
      <c r="CP96" s="63"/>
      <c r="CQ96" s="190">
        <f t="shared" si="96"/>
        <v>150.38763358923146</v>
      </c>
      <c r="CR96" s="491">
        <v>1001119</v>
      </c>
      <c r="CS96" s="491">
        <v>1230616</v>
      </c>
      <c r="CT96" s="357">
        <f t="shared" si="97"/>
        <v>22.924047990298853</v>
      </c>
    </row>
    <row r="97" spans="4:98" ht="15" hidden="1" x14ac:dyDescent="0.25">
      <c r="D97" s="478">
        <v>890120</v>
      </c>
      <c r="E97" s="479" t="s">
        <v>334</v>
      </c>
      <c r="H97" s="196">
        <v>8590364</v>
      </c>
      <c r="I97" s="196">
        <v>12114666</v>
      </c>
      <c r="J97" s="481">
        <v>1245890</v>
      </c>
      <c r="K97" s="482">
        <v>17729636</v>
      </c>
      <c r="L97" s="482">
        <v>409127</v>
      </c>
      <c r="M97" s="14">
        <f t="shared" si="69"/>
        <v>-97.692411733664471</v>
      </c>
      <c r="N97" s="15">
        <f t="shared" si="99"/>
        <v>-43.492232139812934</v>
      </c>
      <c r="O97" s="483">
        <v>62485</v>
      </c>
      <c r="P97" s="483">
        <v>9226570</v>
      </c>
      <c r="Q97" s="357">
        <f t="shared" si="71"/>
        <v>14666.055853404816</v>
      </c>
      <c r="R97" s="62">
        <f t="shared" si="72"/>
        <v>356106</v>
      </c>
      <c r="S97" s="62">
        <f t="shared" si="73"/>
        <v>9878</v>
      </c>
      <c r="T97" s="17">
        <f t="shared" si="74"/>
        <v>-97.2261068333586</v>
      </c>
      <c r="U97" s="62">
        <v>429025</v>
      </c>
      <c r="V97" s="62">
        <v>75849</v>
      </c>
      <c r="W97" s="17">
        <v>-82.320610687022906</v>
      </c>
      <c r="X97" s="62">
        <f t="shared" si="75"/>
        <v>-777673</v>
      </c>
      <c r="Y97" s="62">
        <f t="shared" si="76"/>
        <v>0</v>
      </c>
      <c r="Z97" s="188">
        <f t="shared" si="98"/>
        <v>-100</v>
      </c>
      <c r="AA97" s="483">
        <v>418591</v>
      </c>
      <c r="AB97" s="483">
        <v>274799</v>
      </c>
      <c r="AC97" s="484">
        <f t="shared" si="78"/>
        <v>-34.351431349455673</v>
      </c>
      <c r="AD97" s="63">
        <f t="shared" si="79"/>
        <v>-348648</v>
      </c>
      <c r="AE97" s="63">
        <f t="shared" si="80"/>
        <v>0</v>
      </c>
      <c r="AF97" s="64">
        <f t="shared" si="81"/>
        <v>-100</v>
      </c>
      <c r="AG97" s="483">
        <v>7040</v>
      </c>
      <c r="AH97" s="320">
        <v>9114129</v>
      </c>
      <c r="AI97" s="196">
        <v>105401</v>
      </c>
      <c r="AJ97" s="60">
        <f t="shared" si="82"/>
        <v>9878</v>
      </c>
      <c r="AK97" s="63"/>
      <c r="AL97" s="63"/>
      <c r="AM97" s="63"/>
      <c r="AN97" s="66"/>
      <c r="AO97" s="63"/>
      <c r="AP97" s="63"/>
      <c r="AQ97" s="63"/>
      <c r="AR97" s="63"/>
      <c r="AS97" s="190">
        <f t="shared" si="83"/>
        <v>-90.628172408231421</v>
      </c>
      <c r="AT97" s="483">
        <v>69943</v>
      </c>
      <c r="AU97" s="483">
        <v>9236448</v>
      </c>
      <c r="AV97" s="357">
        <f t="shared" si="84"/>
        <v>13105.678909969547</v>
      </c>
      <c r="AZ97" s="205">
        <v>890120</v>
      </c>
      <c r="BA97" s="488" t="s">
        <v>334</v>
      </c>
      <c r="BF97" s="196">
        <v>2785421</v>
      </c>
      <c r="BG97" s="196">
        <v>5868947</v>
      </c>
      <c r="BH97" s="481">
        <v>168792</v>
      </c>
      <c r="BI97" s="490">
        <v>7168418</v>
      </c>
      <c r="BJ97" s="490">
        <v>58089</v>
      </c>
      <c r="BK97" s="14">
        <f t="shared" si="85"/>
        <v>-99.189653839940689</v>
      </c>
      <c r="BL97" s="15">
        <f t="shared" si="100"/>
        <v>-52.953542845425893</v>
      </c>
      <c r="BM97" s="491">
        <v>13455</v>
      </c>
      <c r="BN97" s="491">
        <v>18566445</v>
      </c>
      <c r="BO97" s="357">
        <f t="shared" si="87"/>
        <v>137889.18617614268</v>
      </c>
      <c r="BP97" s="62">
        <f t="shared" si="88"/>
        <v>25617</v>
      </c>
      <c r="BQ97" s="62">
        <f t="shared" si="89"/>
        <v>3847</v>
      </c>
      <c r="BR97" s="17">
        <f t="shared" si="90"/>
        <v>-84.982628723113564</v>
      </c>
      <c r="BS97" s="62">
        <v>1222382</v>
      </c>
      <c r="BT97" s="62">
        <v>9344</v>
      </c>
      <c r="BU97" s="17">
        <v>-99.235590838215884</v>
      </c>
      <c r="BV97" s="62">
        <v>429025</v>
      </c>
      <c r="BW97" s="62">
        <v>75849</v>
      </c>
      <c r="BX97" s="17">
        <v>-82.320610687022906</v>
      </c>
      <c r="BY97" s="491">
        <v>39072</v>
      </c>
      <c r="BZ97" s="491">
        <v>37999</v>
      </c>
      <c r="CA97" s="484">
        <f t="shared" si="91"/>
        <v>-2.7462121212121211</v>
      </c>
      <c r="CB97" s="63">
        <f t="shared" si="92"/>
        <v>-23782</v>
      </c>
      <c r="CC97" s="63">
        <f t="shared" si="93"/>
        <v>0</v>
      </c>
      <c r="CD97" s="64">
        <f t="shared" si="94"/>
        <v>-100</v>
      </c>
      <c r="CE97" s="491">
        <v>3503</v>
      </c>
      <c r="CF97" s="320">
        <v>18552866</v>
      </c>
      <c r="CG97" s="196">
        <v>10076</v>
      </c>
      <c r="CH97" s="60">
        <f t="shared" si="95"/>
        <v>3847</v>
      </c>
      <c r="CI97" s="63"/>
      <c r="CJ97" s="63"/>
      <c r="CK97" s="63"/>
      <c r="CL97" s="66"/>
      <c r="CM97" s="63"/>
      <c r="CN97" s="63"/>
      <c r="CO97" s="63"/>
      <c r="CP97" s="63"/>
      <c r="CQ97" s="190">
        <f t="shared" si="96"/>
        <v>-61.820166732830486</v>
      </c>
      <c r="CR97" s="491">
        <v>15290</v>
      </c>
      <c r="CS97" s="491">
        <v>18570292</v>
      </c>
      <c r="CT97" s="357">
        <f t="shared" si="97"/>
        <v>121353.83911052975</v>
      </c>
    </row>
    <row r="98" spans="4:98" ht="15" hidden="1" x14ac:dyDescent="0.25">
      <c r="D98" s="478">
        <v>69</v>
      </c>
      <c r="E98" s="479" t="s">
        <v>129</v>
      </c>
      <c r="H98" s="196">
        <v>18584805</v>
      </c>
      <c r="I98" s="196">
        <v>24108440</v>
      </c>
      <c r="J98" s="481">
        <v>25392389</v>
      </c>
      <c r="K98" s="482">
        <v>76991928</v>
      </c>
      <c r="L98" s="482">
        <v>34060815</v>
      </c>
      <c r="M98" s="14">
        <f t="shared" si="69"/>
        <v>-55.760537650128725</v>
      </c>
      <c r="N98" s="15">
        <f t="shared" si="99"/>
        <v>26.778910124565797</v>
      </c>
      <c r="O98" s="483">
        <v>7923976</v>
      </c>
      <c r="P98" s="483">
        <v>7058639</v>
      </c>
      <c r="Q98" s="357">
        <f t="shared" si="71"/>
        <v>-10.920489915668599</v>
      </c>
      <c r="R98" s="62">
        <f t="shared" si="72"/>
        <v>16335098</v>
      </c>
      <c r="S98" s="62">
        <f t="shared" si="73"/>
        <v>1713995</v>
      </c>
      <c r="T98" s="17">
        <f t="shared" si="74"/>
        <v>-89.507286702534628</v>
      </c>
      <c r="U98" s="62">
        <v>16982814</v>
      </c>
      <c r="V98" s="62">
        <v>11749500</v>
      </c>
      <c r="W98" s="17">
        <v>-30.815352508718519</v>
      </c>
      <c r="X98" s="62">
        <f t="shared" si="75"/>
        <v>-30382608</v>
      </c>
      <c r="Y98" s="62">
        <f t="shared" si="76"/>
        <v>0</v>
      </c>
      <c r="Z98" s="188">
        <f t="shared" si="98"/>
        <v>-100</v>
      </c>
      <c r="AA98" s="483">
        <v>24259074</v>
      </c>
      <c r="AB98" s="483">
        <v>14244319</v>
      </c>
      <c r="AC98" s="484">
        <f t="shared" si="78"/>
        <v>-41.28251144293472</v>
      </c>
      <c r="AD98" s="63">
        <f t="shared" si="79"/>
        <v>-13399794</v>
      </c>
      <c r="AE98" s="63">
        <f t="shared" si="80"/>
        <v>0</v>
      </c>
      <c r="AF98" s="64">
        <f t="shared" si="81"/>
        <v>-100</v>
      </c>
      <c r="AG98" s="483">
        <v>2742339</v>
      </c>
      <c r="AH98" s="320">
        <v>2125770</v>
      </c>
      <c r="AI98" s="196">
        <v>2190530</v>
      </c>
      <c r="AJ98" s="60">
        <f t="shared" si="82"/>
        <v>1713995</v>
      </c>
      <c r="AK98" s="63"/>
      <c r="AL98" s="63"/>
      <c r="AM98" s="63"/>
      <c r="AN98" s="66"/>
      <c r="AO98" s="63"/>
      <c r="AP98" s="63"/>
      <c r="AQ98" s="63"/>
      <c r="AR98" s="63"/>
      <c r="AS98" s="190">
        <f t="shared" si="83"/>
        <v>-21.754324295946642</v>
      </c>
      <c r="AT98" s="483">
        <v>10859280</v>
      </c>
      <c r="AU98" s="483">
        <v>8772634</v>
      </c>
      <c r="AV98" s="357">
        <f t="shared" si="84"/>
        <v>-19.215325509610214</v>
      </c>
      <c r="AZ98" s="205">
        <v>69</v>
      </c>
      <c r="BA98" s="497" t="s">
        <v>129</v>
      </c>
      <c r="BF98" s="196">
        <v>74162620</v>
      </c>
      <c r="BG98" s="196">
        <v>103933770</v>
      </c>
      <c r="BH98" s="481">
        <v>126295014</v>
      </c>
      <c r="BI98" s="490">
        <v>167409097</v>
      </c>
      <c r="BJ98" s="490">
        <v>146130119</v>
      </c>
      <c r="BK98" s="14">
        <f t="shared" si="85"/>
        <v>-12.710765652119848</v>
      </c>
      <c r="BL98" s="15">
        <f t="shared" si="100"/>
        <v>20.11940494137616</v>
      </c>
      <c r="BM98" s="491">
        <v>29590023</v>
      </c>
      <c r="BN98" s="491">
        <v>31687646</v>
      </c>
      <c r="BO98" s="357">
        <f t="shared" si="87"/>
        <v>7.0889535976366087</v>
      </c>
      <c r="BP98" s="62">
        <f t="shared" si="88"/>
        <v>45327071</v>
      </c>
      <c r="BQ98" s="62">
        <f t="shared" si="89"/>
        <v>7860959</v>
      </c>
      <c r="BR98" s="17">
        <f t="shared" si="90"/>
        <v>-82.657253542811091</v>
      </c>
      <c r="BS98" s="62">
        <v>69433464</v>
      </c>
      <c r="BT98" s="62">
        <v>51383056</v>
      </c>
      <c r="BU98" s="17">
        <v>-25.996698076305108</v>
      </c>
      <c r="BV98" s="62">
        <v>16982814</v>
      </c>
      <c r="BW98" s="62">
        <v>11749500</v>
      </c>
      <c r="BX98" s="17">
        <v>-30.815352508718519</v>
      </c>
      <c r="BY98" s="491">
        <v>74917094</v>
      </c>
      <c r="BZ98" s="491">
        <v>55935586</v>
      </c>
      <c r="CA98" s="484">
        <f t="shared" si="91"/>
        <v>-25.336684842580787</v>
      </c>
      <c r="CB98" s="63">
        <f t="shared" si="92"/>
        <v>-32373824</v>
      </c>
      <c r="CC98" s="63">
        <f t="shared" si="93"/>
        <v>0</v>
      </c>
      <c r="CD98" s="64">
        <f t="shared" si="94"/>
        <v>-100</v>
      </c>
      <c r="CE98" s="491">
        <v>13205778</v>
      </c>
      <c r="CF98" s="320">
        <v>8855491</v>
      </c>
      <c r="CG98" s="196">
        <v>9626377</v>
      </c>
      <c r="CH98" s="60">
        <f t="shared" si="95"/>
        <v>7860959</v>
      </c>
      <c r="CI98" s="63"/>
      <c r="CJ98" s="63"/>
      <c r="CK98" s="63"/>
      <c r="CL98" s="66"/>
      <c r="CM98" s="63"/>
      <c r="CN98" s="63"/>
      <c r="CO98" s="63"/>
      <c r="CP98" s="63"/>
      <c r="CQ98" s="190">
        <f t="shared" si="96"/>
        <v>-18.339381472385714</v>
      </c>
      <c r="CR98" s="491">
        <v>42543270</v>
      </c>
      <c r="CS98" s="491">
        <v>39548605</v>
      </c>
      <c r="CT98" s="357">
        <f t="shared" si="97"/>
        <v>-7.0391039522819945</v>
      </c>
    </row>
    <row r="99" spans="4:98" ht="15" hidden="1" x14ac:dyDescent="0.25">
      <c r="D99" s="478" t="s">
        <v>315</v>
      </c>
      <c r="E99" s="479" t="s">
        <v>316</v>
      </c>
      <c r="H99" s="196">
        <v>2827582</v>
      </c>
      <c r="I99" s="196">
        <v>1914079</v>
      </c>
      <c r="J99" s="481">
        <v>7742508</v>
      </c>
      <c r="K99" s="482">
        <v>13673998</v>
      </c>
      <c r="L99" s="482">
        <v>15899314</v>
      </c>
      <c r="M99" s="14">
        <f t="shared" si="69"/>
        <v>16.27406995379113</v>
      </c>
      <c r="N99" s="15">
        <f t="shared" si="99"/>
        <v>71.943673485579154</v>
      </c>
      <c r="O99" s="483">
        <v>6958923</v>
      </c>
      <c r="P99" s="483">
        <v>5327001</v>
      </c>
      <c r="Q99" s="357">
        <f t="shared" si="71"/>
        <v>-23.450783979072622</v>
      </c>
      <c r="R99" s="62">
        <f t="shared" si="72"/>
        <v>803721</v>
      </c>
      <c r="S99" s="62">
        <f t="shared" si="73"/>
        <v>3389948</v>
      </c>
      <c r="T99" s="17">
        <f t="shared" si="74"/>
        <v>321.7816879240433</v>
      </c>
      <c r="U99" s="62">
        <v>4158245</v>
      </c>
      <c r="V99" s="62">
        <v>3513481</v>
      </c>
      <c r="W99" s="17">
        <v>-15.505676072477693</v>
      </c>
      <c r="X99" s="62">
        <f t="shared" si="75"/>
        <v>-4168846</v>
      </c>
      <c r="Y99" s="62">
        <f t="shared" si="76"/>
        <v>0</v>
      </c>
      <c r="Z99" s="188">
        <f t="shared" si="98"/>
        <v>-100</v>
      </c>
      <c r="AA99" s="483">
        <v>7762644</v>
      </c>
      <c r="AB99" s="483">
        <v>10095707</v>
      </c>
      <c r="AC99" s="484">
        <f t="shared" si="78"/>
        <v>30.055004454667767</v>
      </c>
      <c r="AD99" s="63">
        <f t="shared" si="79"/>
        <v>-10601</v>
      </c>
      <c r="AE99" s="63">
        <f t="shared" si="80"/>
        <v>0</v>
      </c>
      <c r="AF99" s="64">
        <f t="shared" si="81"/>
        <v>-100</v>
      </c>
      <c r="AG99" s="483">
        <v>3099432</v>
      </c>
      <c r="AH99" s="320">
        <v>667056</v>
      </c>
      <c r="AI99" s="196">
        <v>1560513</v>
      </c>
      <c r="AJ99" s="60">
        <f t="shared" si="82"/>
        <v>3389948</v>
      </c>
      <c r="AK99" s="63"/>
      <c r="AL99" s="63"/>
      <c r="AM99" s="63"/>
      <c r="AN99" s="66"/>
      <c r="AO99" s="63"/>
      <c r="AP99" s="63"/>
      <c r="AQ99" s="63"/>
      <c r="AR99" s="63"/>
      <c r="AS99" s="190">
        <f t="shared" si="83"/>
        <v>117.23292276321953</v>
      </c>
      <c r="AT99" s="483">
        <v>7752043</v>
      </c>
      <c r="AU99" s="483">
        <v>8716949</v>
      </c>
      <c r="AV99" s="357">
        <f t="shared" si="84"/>
        <v>12.447118778881903</v>
      </c>
      <c r="AZ99" s="611" t="s">
        <v>315</v>
      </c>
      <c r="BA99" s="495" t="s">
        <v>316</v>
      </c>
      <c r="BF99" s="196">
        <v>62717</v>
      </c>
      <c r="BG99" s="196">
        <v>731443</v>
      </c>
      <c r="BH99" s="481">
        <v>4401520</v>
      </c>
      <c r="BI99" s="490">
        <v>5338934</v>
      </c>
      <c r="BJ99" s="490">
        <v>6414463</v>
      </c>
      <c r="BK99" s="14">
        <f t="shared" si="85"/>
        <v>20.145013967207685</v>
      </c>
      <c r="BL99" s="15">
        <f t="shared" si="100"/>
        <v>207.80977826866564</v>
      </c>
      <c r="BM99" s="491">
        <v>1587558</v>
      </c>
      <c r="BN99" s="491">
        <v>577517</v>
      </c>
      <c r="BO99" s="357">
        <f t="shared" si="87"/>
        <v>-63.622305452777162</v>
      </c>
      <c r="BP99" s="62">
        <f t="shared" si="88"/>
        <v>1250385</v>
      </c>
      <c r="BQ99" s="62">
        <f t="shared" si="89"/>
        <v>713676</v>
      </c>
      <c r="BR99" s="17">
        <f t="shared" si="90"/>
        <v>-42.923499562134865</v>
      </c>
      <c r="BS99" s="62">
        <v>1214879</v>
      </c>
      <c r="BT99" s="62">
        <v>2481553</v>
      </c>
      <c r="BU99" s="17">
        <v>104.2633875472372</v>
      </c>
      <c r="BV99" s="62">
        <v>4158245</v>
      </c>
      <c r="BW99" s="62">
        <v>3513481</v>
      </c>
      <c r="BX99" s="17">
        <v>-15.505676072477693</v>
      </c>
      <c r="BY99" s="491">
        <v>2837943</v>
      </c>
      <c r="BZ99" s="491">
        <v>2996631</v>
      </c>
      <c r="CA99" s="484">
        <f t="shared" si="91"/>
        <v>5.5916556463607616</v>
      </c>
      <c r="CB99" s="63">
        <f t="shared" si="92"/>
        <v>-759167</v>
      </c>
      <c r="CC99" s="63">
        <f t="shared" si="93"/>
        <v>0</v>
      </c>
      <c r="CD99" s="64">
        <f t="shared" si="94"/>
        <v>-100</v>
      </c>
      <c r="CE99" s="491">
        <v>53072</v>
      </c>
      <c r="CF99" s="320">
        <v>209589</v>
      </c>
      <c r="CG99" s="196">
        <v>314856</v>
      </c>
      <c r="CH99" s="60">
        <f t="shared" si="95"/>
        <v>713676</v>
      </c>
      <c r="CI99" s="63"/>
      <c r="CJ99" s="63"/>
      <c r="CK99" s="63"/>
      <c r="CL99" s="66"/>
      <c r="CM99" s="63"/>
      <c r="CN99" s="63"/>
      <c r="CO99" s="63"/>
      <c r="CP99" s="63"/>
      <c r="CQ99" s="190">
        <f t="shared" si="96"/>
        <v>126.66742891988719</v>
      </c>
      <c r="CR99" s="491">
        <v>2078776</v>
      </c>
      <c r="CS99" s="491">
        <v>1291193</v>
      </c>
      <c r="CT99" s="357">
        <f t="shared" si="97"/>
        <v>-37.88686226895058</v>
      </c>
    </row>
    <row r="100" spans="4:98" ht="27" hidden="1" x14ac:dyDescent="0.25">
      <c r="D100" s="478">
        <v>38</v>
      </c>
      <c r="E100" s="479" t="s">
        <v>86</v>
      </c>
      <c r="H100" s="196">
        <v>18980497</v>
      </c>
      <c r="I100" s="196">
        <v>20715867</v>
      </c>
      <c r="J100" s="481">
        <v>20238307</v>
      </c>
      <c r="K100" s="482">
        <v>29689901</v>
      </c>
      <c r="L100" s="482">
        <v>28947459</v>
      </c>
      <c r="M100" s="14">
        <f t="shared" si="69"/>
        <v>-2.5006550207088933</v>
      </c>
      <c r="N100" s="15">
        <f t="shared" si="99"/>
        <v>12.795334630617745</v>
      </c>
      <c r="O100" s="483">
        <v>5491511</v>
      </c>
      <c r="P100" s="483">
        <v>5868491</v>
      </c>
      <c r="Q100" s="357">
        <f t="shared" si="71"/>
        <v>6.8647772898934365</v>
      </c>
      <c r="R100" s="62">
        <f t="shared" si="72"/>
        <v>9191822</v>
      </c>
      <c r="S100" s="62">
        <f t="shared" si="73"/>
        <v>2670251</v>
      </c>
      <c r="T100" s="17">
        <f t="shared" si="74"/>
        <v>-70.949709426488027</v>
      </c>
      <c r="U100" s="62">
        <v>8363860</v>
      </c>
      <c r="V100" s="62">
        <v>7435461</v>
      </c>
      <c r="W100" s="17">
        <v>-11.10012601836951</v>
      </c>
      <c r="X100" s="62">
        <f t="shared" si="75"/>
        <v>-14363526</v>
      </c>
      <c r="Y100" s="62">
        <f t="shared" si="76"/>
        <v>0</v>
      </c>
      <c r="Z100" s="188">
        <f t="shared" si="98"/>
        <v>-100</v>
      </c>
      <c r="AA100" s="483">
        <v>14683333</v>
      </c>
      <c r="AB100" s="483">
        <v>11968642</v>
      </c>
      <c r="AC100" s="484">
        <f t="shared" si="78"/>
        <v>-18.488247865794502</v>
      </c>
      <c r="AD100" s="63">
        <f t="shared" si="79"/>
        <v>-5999666</v>
      </c>
      <c r="AE100" s="63">
        <f t="shared" si="80"/>
        <v>0</v>
      </c>
      <c r="AF100" s="64">
        <f t="shared" si="81"/>
        <v>-100</v>
      </c>
      <c r="AG100" s="483">
        <v>1859848</v>
      </c>
      <c r="AH100" s="320">
        <v>1486721</v>
      </c>
      <c r="AI100" s="196">
        <v>2521922</v>
      </c>
      <c r="AJ100" s="60">
        <f t="shared" si="82"/>
        <v>2670251</v>
      </c>
      <c r="AK100" s="63"/>
      <c r="AL100" s="63"/>
      <c r="AM100" s="63"/>
      <c r="AN100" s="66"/>
      <c r="AO100" s="63"/>
      <c r="AP100" s="63"/>
      <c r="AQ100" s="63"/>
      <c r="AR100" s="63"/>
      <c r="AS100" s="190">
        <f t="shared" si="83"/>
        <v>5.8815855526063059</v>
      </c>
      <c r="AT100" s="483">
        <v>8683667</v>
      </c>
      <c r="AU100" s="483">
        <v>8538742</v>
      </c>
      <c r="AV100" s="357">
        <f t="shared" si="84"/>
        <v>-1.6689377886093513</v>
      </c>
      <c r="AZ100" s="205">
        <v>38</v>
      </c>
      <c r="BA100" s="488" t="s">
        <v>86</v>
      </c>
      <c r="BF100" s="196">
        <v>8159673</v>
      </c>
      <c r="BG100" s="196">
        <v>8520260</v>
      </c>
      <c r="BH100" s="481">
        <v>9949388</v>
      </c>
      <c r="BI100" s="490">
        <v>11670034</v>
      </c>
      <c r="BJ100" s="490">
        <v>13012803</v>
      </c>
      <c r="BK100" s="14">
        <f t="shared" si="85"/>
        <v>11.506127574264138</v>
      </c>
      <c r="BL100" s="15">
        <f t="shared" si="100"/>
        <v>13.292600971413364</v>
      </c>
      <c r="BM100" s="491">
        <v>2717795</v>
      </c>
      <c r="BN100" s="491">
        <v>3083132</v>
      </c>
      <c r="BO100" s="357">
        <f t="shared" si="87"/>
        <v>13.442404596373162</v>
      </c>
      <c r="BP100" s="62">
        <f t="shared" si="88"/>
        <v>2669965</v>
      </c>
      <c r="BQ100" s="62">
        <f t="shared" si="89"/>
        <v>1289686</v>
      </c>
      <c r="BR100" s="17">
        <f t="shared" si="90"/>
        <v>-51.696520366371843</v>
      </c>
      <c r="BS100" s="62">
        <v>3328734</v>
      </c>
      <c r="BT100" s="62">
        <v>3653268</v>
      </c>
      <c r="BU100" s="17">
        <v>9.7494723219097725</v>
      </c>
      <c r="BV100" s="62">
        <v>8363860</v>
      </c>
      <c r="BW100" s="62">
        <v>7435461</v>
      </c>
      <c r="BX100" s="17">
        <v>-11.10012601836951</v>
      </c>
      <c r="BY100" s="491">
        <v>5387760</v>
      </c>
      <c r="BZ100" s="491">
        <v>5590389</v>
      </c>
      <c r="CA100" s="484">
        <f t="shared" si="91"/>
        <v>3.7609136264421577</v>
      </c>
      <c r="CB100" s="63">
        <f t="shared" si="92"/>
        <v>-1481266</v>
      </c>
      <c r="CC100" s="63">
        <f t="shared" si="93"/>
        <v>0</v>
      </c>
      <c r="CD100" s="64">
        <f t="shared" si="94"/>
        <v>-100</v>
      </c>
      <c r="CE100" s="491">
        <v>913590</v>
      </c>
      <c r="CF100" s="320">
        <v>818021</v>
      </c>
      <c r="CG100" s="196">
        <v>1351521</v>
      </c>
      <c r="CH100" s="60">
        <f t="shared" si="95"/>
        <v>1289686</v>
      </c>
      <c r="CI100" s="63"/>
      <c r="CJ100" s="63"/>
      <c r="CK100" s="63"/>
      <c r="CL100" s="66"/>
      <c r="CM100" s="63"/>
      <c r="CN100" s="63"/>
      <c r="CO100" s="63"/>
      <c r="CP100" s="63"/>
      <c r="CQ100" s="190">
        <f t="shared" si="96"/>
        <v>-4.5752156274301328</v>
      </c>
      <c r="CR100" s="491">
        <v>3906494</v>
      </c>
      <c r="CS100" s="491">
        <v>4372818</v>
      </c>
      <c r="CT100" s="357">
        <f t="shared" si="97"/>
        <v>11.937148757939985</v>
      </c>
    </row>
    <row r="101" spans="4:98" ht="15" hidden="1" x14ac:dyDescent="0.25">
      <c r="D101" s="478">
        <v>33</v>
      </c>
      <c r="E101" s="479" t="s">
        <v>747</v>
      </c>
      <c r="H101" s="196">
        <v>2452647</v>
      </c>
      <c r="I101" s="196">
        <v>4212985</v>
      </c>
      <c r="J101" s="481">
        <v>6180738</v>
      </c>
      <c r="K101" s="482">
        <v>10202522</v>
      </c>
      <c r="L101" s="482">
        <v>20146939</v>
      </c>
      <c r="M101" s="14">
        <f t="shared" si="69"/>
        <v>97.470184332854174</v>
      </c>
      <c r="N101" s="15">
        <f t="shared" si="99"/>
        <v>66.4663923884371</v>
      </c>
      <c r="O101" s="483">
        <v>4234894</v>
      </c>
      <c r="P101" s="483">
        <v>5693641</v>
      </c>
      <c r="Q101" s="357">
        <f t="shared" si="71"/>
        <v>34.445891679933425</v>
      </c>
      <c r="R101" s="62">
        <f t="shared" si="72"/>
        <v>198499</v>
      </c>
      <c r="S101" s="62">
        <f t="shared" si="73"/>
        <v>2663328</v>
      </c>
      <c r="T101" s="17">
        <f t="shared" si="74"/>
        <v>1241.7337115048438</v>
      </c>
      <c r="U101" s="62">
        <v>2181865</v>
      </c>
      <c r="V101" s="62">
        <v>4592065</v>
      </c>
      <c r="W101" s="17">
        <v>110.4651296024273</v>
      </c>
      <c r="X101" s="62">
        <f t="shared" si="75"/>
        <v>-1055314</v>
      </c>
      <c r="Y101" s="62">
        <f t="shared" si="76"/>
        <v>0</v>
      </c>
      <c r="Z101" s="188">
        <f t="shared" si="98"/>
        <v>-100</v>
      </c>
      <c r="AA101" s="483">
        <v>4433393</v>
      </c>
      <c r="AB101" s="483">
        <v>8849050</v>
      </c>
      <c r="AC101" s="484">
        <f t="shared" si="78"/>
        <v>99.599945233819781</v>
      </c>
      <c r="AD101" s="63">
        <f t="shared" si="79"/>
        <v>1126551</v>
      </c>
      <c r="AE101" s="63">
        <f t="shared" si="80"/>
        <v>0</v>
      </c>
      <c r="AF101" s="64">
        <f t="shared" si="81"/>
        <v>-100</v>
      </c>
      <c r="AG101" s="483">
        <v>2390686</v>
      </c>
      <c r="AH101" s="320">
        <v>1035973</v>
      </c>
      <c r="AI101" s="196">
        <v>2266982</v>
      </c>
      <c r="AJ101" s="60">
        <f t="shared" si="82"/>
        <v>2663328</v>
      </c>
      <c r="AK101" s="63"/>
      <c r="AL101" s="63"/>
      <c r="AM101" s="63"/>
      <c r="AN101" s="66"/>
      <c r="AO101" s="63"/>
      <c r="AP101" s="63"/>
      <c r="AQ101" s="63"/>
      <c r="AR101" s="63"/>
      <c r="AS101" s="190">
        <f t="shared" si="83"/>
        <v>17.4834206888277</v>
      </c>
      <c r="AT101" s="483">
        <v>5559944</v>
      </c>
      <c r="AU101" s="483">
        <v>8356969</v>
      </c>
      <c r="AV101" s="357">
        <f t="shared" si="84"/>
        <v>50.30671172227634</v>
      </c>
      <c r="AZ101" s="205">
        <v>33</v>
      </c>
      <c r="BA101" s="204" t="s">
        <v>747</v>
      </c>
      <c r="BF101" s="196">
        <v>2205019</v>
      </c>
      <c r="BG101" s="196">
        <v>3729678</v>
      </c>
      <c r="BH101" s="481">
        <v>4217018</v>
      </c>
      <c r="BI101" s="490">
        <v>3066714</v>
      </c>
      <c r="BJ101" s="490">
        <v>5244602</v>
      </c>
      <c r="BK101" s="14">
        <f t="shared" si="85"/>
        <v>71.016990824706838</v>
      </c>
      <c r="BL101" s="15">
        <f t="shared" si="100"/>
        <v>16.616562002230339</v>
      </c>
      <c r="BM101" s="491">
        <v>1141402</v>
      </c>
      <c r="BN101" s="491">
        <v>1273578</v>
      </c>
      <c r="BO101" s="357">
        <f t="shared" si="87"/>
        <v>11.580144418881341</v>
      </c>
      <c r="BP101" s="62">
        <f t="shared" si="88"/>
        <v>-41202</v>
      </c>
      <c r="BQ101" s="62">
        <f t="shared" si="89"/>
        <v>617330</v>
      </c>
      <c r="BR101" s="17">
        <f t="shared" si="90"/>
        <v>-1598.3010533469248</v>
      </c>
      <c r="BS101" s="62">
        <v>670787</v>
      </c>
      <c r="BT101" s="62">
        <v>1197741</v>
      </c>
      <c r="BU101" s="17">
        <v>78.557574908279378</v>
      </c>
      <c r="BV101" s="62">
        <v>2181865</v>
      </c>
      <c r="BW101" s="62">
        <v>4592065</v>
      </c>
      <c r="BX101" s="17">
        <v>110.4651296024273</v>
      </c>
      <c r="BY101" s="491">
        <v>1100200</v>
      </c>
      <c r="BZ101" s="491">
        <v>2301427</v>
      </c>
      <c r="CA101" s="484">
        <f t="shared" si="91"/>
        <v>109.18260316306126</v>
      </c>
      <c r="CB101" s="63">
        <f t="shared" si="92"/>
        <v>437826</v>
      </c>
      <c r="CC101" s="63">
        <f t="shared" si="93"/>
        <v>0</v>
      </c>
      <c r="CD101" s="64">
        <f t="shared" si="94"/>
        <v>-100</v>
      </c>
      <c r="CE101" s="491">
        <v>628531</v>
      </c>
      <c r="CF101" s="320">
        <v>163737</v>
      </c>
      <c r="CG101" s="196">
        <v>481310</v>
      </c>
      <c r="CH101" s="60">
        <f t="shared" si="95"/>
        <v>617330</v>
      </c>
      <c r="CI101" s="63"/>
      <c r="CJ101" s="63"/>
      <c r="CK101" s="63"/>
      <c r="CL101" s="66"/>
      <c r="CM101" s="63"/>
      <c r="CN101" s="63"/>
      <c r="CO101" s="63"/>
      <c r="CP101" s="63"/>
      <c r="CQ101" s="190">
        <f t="shared" si="96"/>
        <v>28.260372732750206</v>
      </c>
      <c r="CR101" s="491">
        <v>1538026</v>
      </c>
      <c r="CS101" s="491">
        <v>1890908</v>
      </c>
      <c r="CT101" s="357">
        <f t="shared" si="97"/>
        <v>22.943825396969881</v>
      </c>
    </row>
    <row r="102" spans="4:98" ht="27" hidden="1" x14ac:dyDescent="0.25">
      <c r="D102" s="478">
        <v>8477</v>
      </c>
      <c r="E102" s="479" t="s">
        <v>271</v>
      </c>
      <c r="H102" s="352">
        <v>19288394</v>
      </c>
      <c r="I102" s="352">
        <v>25730825</v>
      </c>
      <c r="J102" s="612">
        <v>24450517</v>
      </c>
      <c r="K102" s="482">
        <v>31536061</v>
      </c>
      <c r="L102" s="482">
        <v>35673842</v>
      </c>
      <c r="M102" s="14">
        <f t="shared" si="69"/>
        <v>13.120792098924467</v>
      </c>
      <c r="N102" s="15">
        <f t="shared" si="99"/>
        <v>15.410716366498761</v>
      </c>
      <c r="O102" s="483">
        <v>7875262</v>
      </c>
      <c r="P102" s="483">
        <v>6417502</v>
      </c>
      <c r="Q102" s="357">
        <f t="shared" si="71"/>
        <v>-18.510622249774038</v>
      </c>
      <c r="R102" s="62">
        <f t="shared" si="72"/>
        <v>4609506</v>
      </c>
      <c r="S102" s="62">
        <f t="shared" si="73"/>
        <v>1919891</v>
      </c>
      <c r="T102" s="17">
        <f t="shared" si="74"/>
        <v>-58.34931118432214</v>
      </c>
      <c r="U102" s="62">
        <v>11112038</v>
      </c>
      <c r="V102" s="62">
        <v>6568106</v>
      </c>
      <c r="W102" s="17">
        <v>-40.891976791296067</v>
      </c>
      <c r="X102" s="62">
        <f t="shared" si="75"/>
        <v>-13674839</v>
      </c>
      <c r="Y102" s="62">
        <f t="shared" si="76"/>
        <v>0</v>
      </c>
      <c r="Z102" s="188">
        <f t="shared" si="98"/>
        <v>-100</v>
      </c>
      <c r="AA102" s="483">
        <v>12484768</v>
      </c>
      <c r="AB102" s="483">
        <v>17007825</v>
      </c>
      <c r="AC102" s="484">
        <f t="shared" si="78"/>
        <v>36.228602726137964</v>
      </c>
      <c r="AD102" s="63">
        <f t="shared" si="79"/>
        <v>-2562801</v>
      </c>
      <c r="AE102" s="63">
        <f t="shared" si="80"/>
        <v>0</v>
      </c>
      <c r="AF102" s="64">
        <f t="shared" si="81"/>
        <v>-100</v>
      </c>
      <c r="AG102" s="483">
        <v>3917291</v>
      </c>
      <c r="AH102" s="320">
        <v>592239</v>
      </c>
      <c r="AI102" s="196">
        <v>1907972</v>
      </c>
      <c r="AJ102" s="60">
        <f t="shared" si="82"/>
        <v>1919891</v>
      </c>
      <c r="AK102" s="63"/>
      <c r="AL102" s="63"/>
      <c r="AM102" s="63"/>
      <c r="AN102" s="66"/>
      <c r="AO102" s="63"/>
      <c r="AP102" s="63"/>
      <c r="AQ102" s="63"/>
      <c r="AR102" s="63"/>
      <c r="AS102" s="190">
        <f t="shared" si="83"/>
        <v>0.62469470201868793</v>
      </c>
      <c r="AT102" s="483">
        <v>9921967</v>
      </c>
      <c r="AU102" s="483">
        <v>8337393</v>
      </c>
      <c r="AV102" s="357">
        <f t="shared" si="84"/>
        <v>-15.970361522065129</v>
      </c>
      <c r="AZ102" s="613">
        <v>8477</v>
      </c>
      <c r="BA102" s="614" t="s">
        <v>271</v>
      </c>
      <c r="BF102" s="352">
        <v>3216433</v>
      </c>
      <c r="BG102" s="352">
        <v>3586604</v>
      </c>
      <c r="BH102" s="612">
        <v>3651489</v>
      </c>
      <c r="BI102" s="490">
        <v>5029876</v>
      </c>
      <c r="BJ102" s="490">
        <v>6528172</v>
      </c>
      <c r="BK102" s="14">
        <f t="shared" si="85"/>
        <v>29.787931153769993</v>
      </c>
      <c r="BL102" s="15">
        <f t="shared" si="100"/>
        <v>19.17105959730192</v>
      </c>
      <c r="BM102" s="491">
        <v>1433382</v>
      </c>
      <c r="BN102" s="491">
        <v>968702</v>
      </c>
      <c r="BO102" s="357">
        <f t="shared" si="87"/>
        <v>-32.418434164793474</v>
      </c>
      <c r="BP102" s="62">
        <f t="shared" si="88"/>
        <v>677905</v>
      </c>
      <c r="BQ102" s="62">
        <f t="shared" si="89"/>
        <v>318766</v>
      </c>
      <c r="BR102" s="17">
        <f t="shared" si="90"/>
        <v>-52.97777712216314</v>
      </c>
      <c r="BS102" s="62">
        <v>1559048</v>
      </c>
      <c r="BT102" s="62">
        <v>1454071</v>
      </c>
      <c r="BU102" s="17">
        <v>-6.7334039747332985</v>
      </c>
      <c r="BV102" s="62">
        <v>11112038</v>
      </c>
      <c r="BW102" s="62">
        <v>6568106</v>
      </c>
      <c r="BX102" s="17">
        <v>-40.891976791296067</v>
      </c>
      <c r="BY102" s="491">
        <v>2111287</v>
      </c>
      <c r="BZ102" s="491">
        <v>3003147</v>
      </c>
      <c r="CA102" s="484">
        <f t="shared" si="91"/>
        <v>42.242480534384953</v>
      </c>
      <c r="CB102" s="63">
        <f t="shared" si="92"/>
        <v>-90603</v>
      </c>
      <c r="CC102" s="63">
        <f t="shared" si="93"/>
        <v>0</v>
      </c>
      <c r="CD102" s="64">
        <f t="shared" si="94"/>
        <v>-100</v>
      </c>
      <c r="CE102" s="491">
        <v>582042</v>
      </c>
      <c r="CF102" s="320">
        <v>109154</v>
      </c>
      <c r="CG102" s="196">
        <v>277506</v>
      </c>
      <c r="CH102" s="60">
        <f t="shared" si="95"/>
        <v>318766</v>
      </c>
      <c r="CI102" s="63"/>
      <c r="CJ102" s="63"/>
      <c r="CK102" s="63"/>
      <c r="CL102" s="66"/>
      <c r="CM102" s="63"/>
      <c r="CN102" s="63"/>
      <c r="CO102" s="63"/>
      <c r="CP102" s="63"/>
      <c r="CQ102" s="190">
        <f t="shared" si="96"/>
        <v>14.868146995019927</v>
      </c>
      <c r="CR102" s="491">
        <v>2020684</v>
      </c>
      <c r="CS102" s="491">
        <v>1287468</v>
      </c>
      <c r="CT102" s="357">
        <f t="shared" si="97"/>
        <v>-36.285534997060402</v>
      </c>
    </row>
    <row r="103" spans="4:98" ht="27" hidden="1" x14ac:dyDescent="0.25">
      <c r="D103" s="478">
        <v>860120</v>
      </c>
      <c r="E103" s="479" t="s">
        <v>474</v>
      </c>
      <c r="H103" s="196">
        <v>1516265</v>
      </c>
      <c r="I103" s="196">
        <v>1423235</v>
      </c>
      <c r="J103" s="481">
        <v>1921198</v>
      </c>
      <c r="K103" s="482">
        <v>974841</v>
      </c>
      <c r="L103" s="482">
        <v>7686941</v>
      </c>
      <c r="M103" s="14">
        <f t="shared" si="69"/>
        <v>688.53279663042485</v>
      </c>
      <c r="N103" s="15">
        <f t="shared" si="99"/>
        <v>33.217538440378092</v>
      </c>
      <c r="O103" s="483">
        <v>89034</v>
      </c>
      <c r="P103" s="483">
        <v>8003684</v>
      </c>
      <c r="Q103" s="357">
        <f t="shared" si="71"/>
        <v>8889.4691915448038</v>
      </c>
      <c r="R103" s="62">
        <f t="shared" si="72"/>
        <v>355355</v>
      </c>
      <c r="S103" s="62">
        <f t="shared" si="73"/>
        <v>94508</v>
      </c>
      <c r="T103" s="17">
        <f t="shared" si="74"/>
        <v>-73.40462354546861</v>
      </c>
      <c r="U103" s="62">
        <v>529265</v>
      </c>
      <c r="V103" s="62">
        <v>3392690</v>
      </c>
      <c r="W103" s="17">
        <v>541.01914919747196</v>
      </c>
      <c r="X103" s="62">
        <f t="shared" si="75"/>
        <v>-824974</v>
      </c>
      <c r="Y103" s="62">
        <f t="shared" si="76"/>
        <v>0</v>
      </c>
      <c r="Z103" s="188">
        <f t="shared" si="98"/>
        <v>-100</v>
      </c>
      <c r="AA103" s="483">
        <v>444389</v>
      </c>
      <c r="AB103" s="483">
        <v>158061</v>
      </c>
      <c r="AC103" s="484">
        <f t="shared" si="78"/>
        <v>-64.431837871774505</v>
      </c>
      <c r="AD103" s="63">
        <f t="shared" si="79"/>
        <v>-295709</v>
      </c>
      <c r="AE103" s="63">
        <f t="shared" si="80"/>
        <v>0</v>
      </c>
      <c r="AF103" s="64">
        <f t="shared" si="81"/>
        <v>-100</v>
      </c>
      <c r="AG103" s="483">
        <v>66567</v>
      </c>
      <c r="AH103" s="320">
        <v>7106712</v>
      </c>
      <c r="AI103" s="196">
        <v>830405</v>
      </c>
      <c r="AJ103" s="60">
        <f t="shared" si="82"/>
        <v>94508</v>
      </c>
      <c r="AK103" s="63"/>
      <c r="AL103" s="63"/>
      <c r="AM103" s="63"/>
      <c r="AN103" s="66"/>
      <c r="AO103" s="63"/>
      <c r="AP103" s="63"/>
      <c r="AQ103" s="63"/>
      <c r="AR103" s="63"/>
      <c r="AS103" s="190">
        <f t="shared" si="83"/>
        <v>-88.619047332325792</v>
      </c>
      <c r="AT103" s="483">
        <v>148680</v>
      </c>
      <c r="AU103" s="483">
        <v>8098192</v>
      </c>
      <c r="AV103" s="357">
        <f t="shared" si="84"/>
        <v>5346.7258541834817</v>
      </c>
      <c r="AZ103" s="205">
        <v>860120</v>
      </c>
      <c r="BA103" s="488" t="s">
        <v>474</v>
      </c>
      <c r="BF103" s="196">
        <v>1115552</v>
      </c>
      <c r="BG103" s="196">
        <v>39497</v>
      </c>
      <c r="BH103" s="481">
        <v>960591</v>
      </c>
      <c r="BI103" s="490">
        <v>545363</v>
      </c>
      <c r="BJ103" s="490">
        <v>955576</v>
      </c>
      <c r="BK103" s="14">
        <f t="shared" si="85"/>
        <v>75.218340811532869</v>
      </c>
      <c r="BL103" s="15">
        <f t="shared" si="100"/>
        <v>26.057078846881794</v>
      </c>
      <c r="BM103" s="491">
        <v>6024</v>
      </c>
      <c r="BN103" s="491">
        <v>134856</v>
      </c>
      <c r="BO103" s="357">
        <f t="shared" si="87"/>
        <v>2138.6454183266933</v>
      </c>
      <c r="BP103" s="62">
        <f t="shared" si="88"/>
        <v>194324</v>
      </c>
      <c r="BQ103" s="62">
        <f t="shared" si="89"/>
        <v>1433</v>
      </c>
      <c r="BR103" s="17">
        <f t="shared" si="90"/>
        <v>-99.262571787324262</v>
      </c>
      <c r="BS103" s="62">
        <v>344774</v>
      </c>
      <c r="BT103" s="62">
        <v>132957</v>
      </c>
      <c r="BU103" s="17">
        <v>-61.436477228561316</v>
      </c>
      <c r="BV103" s="62">
        <v>529265</v>
      </c>
      <c r="BW103" s="62">
        <v>3392690</v>
      </c>
      <c r="BX103" s="17">
        <v>541.01914919747196</v>
      </c>
      <c r="BY103" s="491">
        <v>200348</v>
      </c>
      <c r="BZ103" s="491">
        <v>16389</v>
      </c>
      <c r="CA103" s="484">
        <f t="shared" si="91"/>
        <v>-91.819733663425637</v>
      </c>
      <c r="CB103" s="63">
        <f t="shared" si="92"/>
        <v>-184320</v>
      </c>
      <c r="CC103" s="63">
        <f t="shared" si="93"/>
        <v>0</v>
      </c>
      <c r="CD103" s="64">
        <f t="shared" si="94"/>
        <v>-100</v>
      </c>
      <c r="CE103" s="491">
        <v>35097</v>
      </c>
      <c r="CF103" s="320">
        <v>83840</v>
      </c>
      <c r="CG103" s="196">
        <v>15919</v>
      </c>
      <c r="CH103" s="60">
        <f t="shared" si="95"/>
        <v>1433</v>
      </c>
      <c r="CI103" s="63"/>
      <c r="CJ103" s="63"/>
      <c r="CK103" s="63"/>
      <c r="CL103" s="66"/>
      <c r="CM103" s="63"/>
      <c r="CN103" s="63"/>
      <c r="CO103" s="63"/>
      <c r="CP103" s="63"/>
      <c r="CQ103" s="190">
        <f t="shared" si="96"/>
        <v>-90.998178277530002</v>
      </c>
      <c r="CR103" s="491">
        <v>16028</v>
      </c>
      <c r="CS103" s="491">
        <v>136289</v>
      </c>
      <c r="CT103" s="357">
        <f t="shared" si="97"/>
        <v>750.31819316196652</v>
      </c>
    </row>
    <row r="104" spans="4:98" ht="15" hidden="1" x14ac:dyDescent="0.25">
      <c r="D104" s="478">
        <v>8419</v>
      </c>
      <c r="E104" s="479" t="s">
        <v>303</v>
      </c>
      <c r="H104" s="196">
        <v>10834307</v>
      </c>
      <c r="I104" s="196">
        <v>11895677</v>
      </c>
      <c r="J104" s="481">
        <v>29357361</v>
      </c>
      <c r="K104" s="482">
        <v>38130701</v>
      </c>
      <c r="L104" s="482">
        <v>46730323</v>
      </c>
      <c r="M104" s="14">
        <f t="shared" si="69"/>
        <v>22.553013121893564</v>
      </c>
      <c r="N104" s="15">
        <f t="shared" si="99"/>
        <v>50.50401704504128</v>
      </c>
      <c r="O104" s="483">
        <v>14122405</v>
      </c>
      <c r="P104" s="483">
        <v>3485170</v>
      </c>
      <c r="Q104" s="357">
        <f t="shared" si="71"/>
        <v>-75.321696269155296</v>
      </c>
      <c r="R104" s="62">
        <f t="shared" si="72"/>
        <v>9612839</v>
      </c>
      <c r="S104" s="62">
        <f t="shared" si="73"/>
        <v>4491243</v>
      </c>
      <c r="T104" s="17">
        <f t="shared" si="74"/>
        <v>-53.278703617110409</v>
      </c>
      <c r="U104" s="62">
        <v>10338614</v>
      </c>
      <c r="V104" s="62">
        <v>11718725</v>
      </c>
      <c r="W104" s="17">
        <v>13.349091087064474</v>
      </c>
      <c r="X104" s="62">
        <f t="shared" si="75"/>
        <v>-19466706</v>
      </c>
      <c r="Y104" s="62">
        <f t="shared" si="76"/>
        <v>0</v>
      </c>
      <c r="Z104" s="188">
        <f t="shared" si="98"/>
        <v>-100</v>
      </c>
      <c r="AA104" s="483">
        <v>23735244</v>
      </c>
      <c r="AB104" s="483">
        <v>17812751</v>
      </c>
      <c r="AC104" s="484">
        <f t="shared" si="78"/>
        <v>-24.952315636611953</v>
      </c>
      <c r="AD104" s="63">
        <f t="shared" si="79"/>
        <v>-9128092</v>
      </c>
      <c r="AE104" s="63">
        <f t="shared" si="80"/>
        <v>0</v>
      </c>
      <c r="AF104" s="64">
        <f t="shared" si="81"/>
        <v>-100</v>
      </c>
      <c r="AG104" s="483">
        <v>2612852</v>
      </c>
      <c r="AH104" s="320">
        <v>391411</v>
      </c>
      <c r="AI104" s="196">
        <v>480907</v>
      </c>
      <c r="AJ104" s="60">
        <f t="shared" si="82"/>
        <v>4491243</v>
      </c>
      <c r="AK104" s="63"/>
      <c r="AL104" s="63"/>
      <c r="AM104" s="63"/>
      <c r="AN104" s="66"/>
      <c r="AO104" s="63"/>
      <c r="AP104" s="63"/>
      <c r="AQ104" s="63"/>
      <c r="AR104" s="63"/>
      <c r="AS104" s="190">
        <f t="shared" si="83"/>
        <v>833.91092248605241</v>
      </c>
      <c r="AT104" s="483">
        <v>14607152</v>
      </c>
      <c r="AU104" s="483">
        <v>7976413</v>
      </c>
      <c r="AV104" s="357">
        <f t="shared" si="84"/>
        <v>-45.393783812203772</v>
      </c>
      <c r="AZ104" s="205">
        <v>8419</v>
      </c>
      <c r="BA104" s="204" t="s">
        <v>303</v>
      </c>
      <c r="BF104" s="196">
        <v>1266887</v>
      </c>
      <c r="BG104" s="196">
        <v>1794859</v>
      </c>
      <c r="BH104" s="481">
        <v>3781182</v>
      </c>
      <c r="BI104" s="490">
        <v>4859687</v>
      </c>
      <c r="BJ104" s="490">
        <v>4073170</v>
      </c>
      <c r="BK104" s="14">
        <f t="shared" si="85"/>
        <v>-16.184519702606362</v>
      </c>
      <c r="BL104" s="15">
        <f t="shared" si="100"/>
        <v>39.539360231855881</v>
      </c>
      <c r="BM104" s="491">
        <v>1512276</v>
      </c>
      <c r="BN104" s="491">
        <v>821540</v>
      </c>
      <c r="BO104" s="357">
        <f t="shared" si="87"/>
        <v>-45.675260336076221</v>
      </c>
      <c r="BP104" s="62">
        <f t="shared" si="88"/>
        <v>1305181</v>
      </c>
      <c r="BQ104" s="62">
        <f t="shared" si="89"/>
        <v>212377</v>
      </c>
      <c r="BR104" s="17">
        <f t="shared" si="90"/>
        <v>-83.728157244091051</v>
      </c>
      <c r="BS104" s="62">
        <v>1364656</v>
      </c>
      <c r="BT104" s="62">
        <v>1080926</v>
      </c>
      <c r="BU104" s="17">
        <v>-20.791320303431782</v>
      </c>
      <c r="BV104" s="62">
        <v>10338614</v>
      </c>
      <c r="BW104" s="62">
        <v>11718725</v>
      </c>
      <c r="BX104" s="17">
        <v>13.349091087064474</v>
      </c>
      <c r="BY104" s="491">
        <v>2817457</v>
      </c>
      <c r="BZ104" s="491">
        <v>2060997</v>
      </c>
      <c r="CA104" s="484">
        <f t="shared" si="91"/>
        <v>-26.849034430694061</v>
      </c>
      <c r="CB104" s="63">
        <f t="shared" si="92"/>
        <v>-1129079</v>
      </c>
      <c r="CC104" s="63">
        <f t="shared" si="93"/>
        <v>0</v>
      </c>
      <c r="CD104" s="64">
        <f t="shared" si="94"/>
        <v>-100</v>
      </c>
      <c r="CE104" s="491">
        <v>628637</v>
      </c>
      <c r="CF104" s="320">
        <v>131583</v>
      </c>
      <c r="CG104" s="196">
        <v>61320</v>
      </c>
      <c r="CH104" s="60">
        <f t="shared" si="95"/>
        <v>212377</v>
      </c>
      <c r="CI104" s="63"/>
      <c r="CJ104" s="63"/>
      <c r="CK104" s="63"/>
      <c r="CL104" s="66"/>
      <c r="CM104" s="63"/>
      <c r="CN104" s="63"/>
      <c r="CO104" s="63"/>
      <c r="CP104" s="63"/>
      <c r="CQ104" s="190">
        <f t="shared" si="96"/>
        <v>246.34213959556425</v>
      </c>
      <c r="CR104" s="491">
        <v>1688378</v>
      </c>
      <c r="CS104" s="491">
        <v>1033917</v>
      </c>
      <c r="CT104" s="357">
        <f t="shared" si="97"/>
        <v>-38.762705981717367</v>
      </c>
    </row>
    <row r="105" spans="4:98" ht="15" hidden="1" x14ac:dyDescent="0.25">
      <c r="D105" s="478">
        <v>68</v>
      </c>
      <c r="E105" s="479" t="s">
        <v>142</v>
      </c>
      <c r="H105" s="196">
        <v>29524814</v>
      </c>
      <c r="I105" s="196">
        <v>27106866</v>
      </c>
      <c r="J105" s="481">
        <v>28131547</v>
      </c>
      <c r="K105" s="482">
        <v>35290772</v>
      </c>
      <c r="L105" s="482">
        <v>40917880</v>
      </c>
      <c r="M105" s="14">
        <f t="shared" si="69"/>
        <v>15.944984144863705</v>
      </c>
      <c r="N105" s="15">
        <f t="shared" si="99"/>
        <v>9.5981884626539227</v>
      </c>
      <c r="O105" s="483">
        <v>11132775</v>
      </c>
      <c r="P105" s="483">
        <v>5861556</v>
      </c>
      <c r="Q105" s="357">
        <f t="shared" si="71"/>
        <v>-47.348652963883673</v>
      </c>
      <c r="R105" s="62">
        <f t="shared" si="72"/>
        <v>5191052</v>
      </c>
      <c r="S105" s="62">
        <f t="shared" si="73"/>
        <v>1891628</v>
      </c>
      <c r="T105" s="17">
        <f t="shared" si="74"/>
        <v>-63.5598333439927</v>
      </c>
      <c r="U105" s="62">
        <v>8693432</v>
      </c>
      <c r="V105" s="62">
        <v>11716893</v>
      </c>
      <c r="W105" s="17">
        <v>34.778681192882168</v>
      </c>
      <c r="X105" s="62">
        <f t="shared" si="75"/>
        <v>-9623885</v>
      </c>
      <c r="Y105" s="62">
        <f t="shared" si="76"/>
        <v>0</v>
      </c>
      <c r="Z105" s="188">
        <f t="shared" si="98"/>
        <v>-100</v>
      </c>
      <c r="AA105" s="483">
        <v>16323827</v>
      </c>
      <c r="AB105" s="483">
        <v>20831228</v>
      </c>
      <c r="AC105" s="484">
        <f t="shared" si="78"/>
        <v>27.612403635495525</v>
      </c>
      <c r="AD105" s="63">
        <f t="shared" si="79"/>
        <v>-930453</v>
      </c>
      <c r="AE105" s="63">
        <f t="shared" si="80"/>
        <v>0</v>
      </c>
      <c r="AF105" s="64">
        <f t="shared" si="81"/>
        <v>-100</v>
      </c>
      <c r="AG105" s="483">
        <v>2834279</v>
      </c>
      <c r="AH105" s="320">
        <v>1300004</v>
      </c>
      <c r="AI105" s="196">
        <v>1727273</v>
      </c>
      <c r="AJ105" s="60">
        <f t="shared" si="82"/>
        <v>1891628</v>
      </c>
      <c r="AK105" s="63"/>
      <c r="AL105" s="63"/>
      <c r="AM105" s="63"/>
      <c r="AN105" s="66"/>
      <c r="AO105" s="63"/>
      <c r="AP105" s="63"/>
      <c r="AQ105" s="63"/>
      <c r="AR105" s="63"/>
      <c r="AS105" s="190">
        <f t="shared" si="83"/>
        <v>9.51528797127032</v>
      </c>
      <c r="AT105" s="483">
        <v>15393374</v>
      </c>
      <c r="AU105" s="483">
        <v>7753184</v>
      </c>
      <c r="AV105" s="357">
        <f t="shared" si="84"/>
        <v>-49.632978449039179</v>
      </c>
      <c r="AZ105" s="205">
        <v>68</v>
      </c>
      <c r="BA105" s="488" t="s">
        <v>142</v>
      </c>
      <c r="BF105" s="196">
        <v>62915894</v>
      </c>
      <c r="BG105" s="196">
        <v>66755942</v>
      </c>
      <c r="BH105" s="481">
        <v>54675337</v>
      </c>
      <c r="BI105" s="490">
        <v>51634950</v>
      </c>
      <c r="BJ105" s="490">
        <v>75695861</v>
      </c>
      <c r="BK105" s="14">
        <f t="shared" si="85"/>
        <v>46.598110388409403</v>
      </c>
      <c r="BL105" s="15">
        <f t="shared" si="100"/>
        <v>1.1364570076257507</v>
      </c>
      <c r="BM105" s="491">
        <v>14437783</v>
      </c>
      <c r="BN105" s="491">
        <v>9044747</v>
      </c>
      <c r="BO105" s="357">
        <f t="shared" si="87"/>
        <v>-37.353629708938001</v>
      </c>
      <c r="BP105" s="62">
        <f t="shared" si="88"/>
        <v>9726536</v>
      </c>
      <c r="BQ105" s="62">
        <f t="shared" si="89"/>
        <v>2804146</v>
      </c>
      <c r="BR105" s="17">
        <f t="shared" si="90"/>
        <v>-71.170147316578067</v>
      </c>
      <c r="BS105" s="62">
        <v>13065234</v>
      </c>
      <c r="BT105" s="62">
        <v>24109663</v>
      </c>
      <c r="BU105" s="17">
        <v>84.532959761761646</v>
      </c>
      <c r="BV105" s="62">
        <v>8693432</v>
      </c>
      <c r="BW105" s="62">
        <v>11716893</v>
      </c>
      <c r="BX105" s="17">
        <v>34.778681192882168</v>
      </c>
      <c r="BY105" s="491">
        <v>24164319</v>
      </c>
      <c r="BZ105" s="491">
        <v>39811121</v>
      </c>
      <c r="CA105" s="484">
        <f t="shared" si="91"/>
        <v>64.751677876790154</v>
      </c>
      <c r="CB105" s="63">
        <f t="shared" si="92"/>
        <v>2313486</v>
      </c>
      <c r="CC105" s="63">
        <f t="shared" si="93"/>
        <v>0</v>
      </c>
      <c r="CD105" s="64">
        <f t="shared" si="94"/>
        <v>-100</v>
      </c>
      <c r="CE105" s="491">
        <v>4070529</v>
      </c>
      <c r="CF105" s="320">
        <v>2169340</v>
      </c>
      <c r="CG105" s="196">
        <v>2804878</v>
      </c>
      <c r="CH105" s="60">
        <f t="shared" si="95"/>
        <v>2804146</v>
      </c>
      <c r="CI105" s="63"/>
      <c r="CJ105" s="63"/>
      <c r="CK105" s="63"/>
      <c r="CL105" s="66"/>
      <c r="CM105" s="63"/>
      <c r="CN105" s="63"/>
      <c r="CO105" s="63"/>
      <c r="CP105" s="63"/>
      <c r="CQ105" s="190">
        <f t="shared" si="96"/>
        <v>-2.6097391758215509E-2</v>
      </c>
      <c r="CR105" s="491">
        <v>26477805</v>
      </c>
      <c r="CS105" s="491">
        <v>11848893</v>
      </c>
      <c r="CT105" s="357">
        <f t="shared" si="97"/>
        <v>-55.249715752495341</v>
      </c>
    </row>
    <row r="106" spans="4:98" ht="15" hidden="1" x14ac:dyDescent="0.25">
      <c r="D106" s="478">
        <v>8409</v>
      </c>
      <c r="E106" s="479" t="s">
        <v>241</v>
      </c>
      <c r="H106" s="196">
        <v>19441787</v>
      </c>
      <c r="I106" s="196">
        <v>19559565</v>
      </c>
      <c r="J106" s="481">
        <v>21982521</v>
      </c>
      <c r="K106" s="482">
        <v>27462961</v>
      </c>
      <c r="L106" s="482">
        <v>26101128</v>
      </c>
      <c r="M106" s="14">
        <f t="shared" si="69"/>
        <v>-4.9587988709593258</v>
      </c>
      <c r="N106" s="15">
        <f t="shared" si="99"/>
        <v>9.7295090150318657</v>
      </c>
      <c r="O106" s="483">
        <v>6336232</v>
      </c>
      <c r="P106" s="483">
        <v>5800508</v>
      </c>
      <c r="Q106" s="357">
        <f t="shared" si="71"/>
        <v>-8.4549303118951453</v>
      </c>
      <c r="R106" s="62">
        <f t="shared" si="72"/>
        <v>7319251</v>
      </c>
      <c r="S106" s="62">
        <f t="shared" si="73"/>
        <v>1907371</v>
      </c>
      <c r="T106" s="17">
        <f t="shared" si="74"/>
        <v>-73.940352639908099</v>
      </c>
      <c r="U106" s="62">
        <v>7550655</v>
      </c>
      <c r="V106" s="62">
        <v>6513273</v>
      </c>
      <c r="W106" s="17">
        <v>-13.738967016768743</v>
      </c>
      <c r="X106" s="62">
        <f t="shared" si="75"/>
        <v>-12512819</v>
      </c>
      <c r="Y106" s="62">
        <f t="shared" si="76"/>
        <v>0</v>
      </c>
      <c r="Z106" s="188">
        <f t="shared" si="98"/>
        <v>-100</v>
      </c>
      <c r="AA106" s="483">
        <v>13655483</v>
      </c>
      <c r="AB106" s="483">
        <v>12391521</v>
      </c>
      <c r="AC106" s="484">
        <f t="shared" si="78"/>
        <v>-9.2560768447370183</v>
      </c>
      <c r="AD106" s="63">
        <f t="shared" si="79"/>
        <v>-4962164</v>
      </c>
      <c r="AE106" s="63">
        <f t="shared" si="80"/>
        <v>0</v>
      </c>
      <c r="AF106" s="64">
        <f t="shared" si="81"/>
        <v>-100</v>
      </c>
      <c r="AG106" s="483">
        <v>3312739</v>
      </c>
      <c r="AH106" s="320">
        <v>1316605</v>
      </c>
      <c r="AI106" s="196">
        <v>1171164</v>
      </c>
      <c r="AJ106" s="60">
        <f t="shared" si="82"/>
        <v>1907371</v>
      </c>
      <c r="AK106" s="63"/>
      <c r="AL106" s="63"/>
      <c r="AM106" s="63"/>
      <c r="AN106" s="66"/>
      <c r="AO106" s="63"/>
      <c r="AP106" s="63"/>
      <c r="AQ106" s="63"/>
      <c r="AR106" s="63"/>
      <c r="AS106" s="190">
        <f t="shared" si="83"/>
        <v>62.861136442035445</v>
      </c>
      <c r="AT106" s="483">
        <v>8693319</v>
      </c>
      <c r="AU106" s="483">
        <v>7707879</v>
      </c>
      <c r="AV106" s="357">
        <f t="shared" si="84"/>
        <v>-11.335601511919672</v>
      </c>
      <c r="AZ106" s="205">
        <v>8409</v>
      </c>
      <c r="BA106" s="204" t="s">
        <v>241</v>
      </c>
      <c r="BF106" s="196">
        <v>7190827</v>
      </c>
      <c r="BG106" s="196">
        <v>9361921</v>
      </c>
      <c r="BH106" s="481">
        <v>7885200</v>
      </c>
      <c r="BI106" s="490">
        <v>9270628</v>
      </c>
      <c r="BJ106" s="490">
        <v>8903179</v>
      </c>
      <c r="BK106" s="14">
        <f t="shared" si="85"/>
        <v>-3.9635826181354701</v>
      </c>
      <c r="BL106" s="15">
        <f t="shared" si="100"/>
        <v>4.2623888396517771</v>
      </c>
      <c r="BM106" s="491">
        <v>2146360</v>
      </c>
      <c r="BN106" s="491">
        <v>2197598</v>
      </c>
      <c r="BO106" s="357">
        <f t="shared" si="87"/>
        <v>2.3872043832348719</v>
      </c>
      <c r="BP106" s="62">
        <f t="shared" si="88"/>
        <v>2302667</v>
      </c>
      <c r="BQ106" s="62">
        <f t="shared" si="89"/>
        <v>707423</v>
      </c>
      <c r="BR106" s="17">
        <f t="shared" si="90"/>
        <v>-69.278102304849114</v>
      </c>
      <c r="BS106" s="62">
        <v>2524077</v>
      </c>
      <c r="BT106" s="62">
        <v>2203408</v>
      </c>
      <c r="BU106" s="17">
        <v>-12.704406402815763</v>
      </c>
      <c r="BV106" s="62">
        <v>7550655</v>
      </c>
      <c r="BW106" s="62">
        <v>6513273</v>
      </c>
      <c r="BX106" s="17">
        <v>-13.738967016768743</v>
      </c>
      <c r="BY106" s="491">
        <v>4449027</v>
      </c>
      <c r="BZ106" s="491">
        <v>4104050</v>
      </c>
      <c r="CA106" s="484">
        <f t="shared" si="91"/>
        <v>-7.7539875572793777</v>
      </c>
      <c r="CB106" s="63">
        <f t="shared" si="92"/>
        <v>-1567573</v>
      </c>
      <c r="CC106" s="63">
        <f t="shared" si="93"/>
        <v>0</v>
      </c>
      <c r="CD106" s="64">
        <f t="shared" si="94"/>
        <v>-100</v>
      </c>
      <c r="CE106" s="491">
        <v>1447382</v>
      </c>
      <c r="CF106" s="320">
        <v>332149</v>
      </c>
      <c r="CG106" s="196">
        <v>418067</v>
      </c>
      <c r="CH106" s="60">
        <f t="shared" si="95"/>
        <v>707423</v>
      </c>
      <c r="CI106" s="63"/>
      <c r="CJ106" s="63"/>
      <c r="CK106" s="63"/>
      <c r="CL106" s="66"/>
      <c r="CM106" s="63"/>
      <c r="CN106" s="63"/>
      <c r="CO106" s="63"/>
      <c r="CP106" s="63"/>
      <c r="CQ106" s="190">
        <f t="shared" si="96"/>
        <v>69.212829522540645</v>
      </c>
      <c r="CR106" s="491">
        <v>2881454</v>
      </c>
      <c r="CS106" s="491">
        <v>2905021</v>
      </c>
      <c r="CT106" s="357">
        <f t="shared" si="97"/>
        <v>0.8178856924316682</v>
      </c>
    </row>
    <row r="107" spans="4:98" ht="27" hidden="1" x14ac:dyDescent="0.25">
      <c r="D107" s="478">
        <v>2503</v>
      </c>
      <c r="E107" s="479" t="s">
        <v>110</v>
      </c>
      <c r="H107" s="196">
        <v>51170139</v>
      </c>
      <c r="I107" s="196">
        <v>31218335</v>
      </c>
      <c r="J107" s="481">
        <v>28027204</v>
      </c>
      <c r="K107" s="482">
        <v>27425333</v>
      </c>
      <c r="L107" s="482">
        <v>26925409</v>
      </c>
      <c r="M107" s="14">
        <f t="shared" si="69"/>
        <v>-1.8228548036226213</v>
      </c>
      <c r="N107" s="15">
        <f t="shared" si="99"/>
        <v>-13.183282818865479</v>
      </c>
      <c r="O107" s="483">
        <v>6962099</v>
      </c>
      <c r="P107" s="483">
        <v>5222212</v>
      </c>
      <c r="Q107" s="357">
        <f t="shared" si="71"/>
        <v>-24.990839687858504</v>
      </c>
      <c r="R107" s="62">
        <f t="shared" si="72"/>
        <v>4984055</v>
      </c>
      <c r="S107" s="62">
        <f t="shared" si="73"/>
        <v>2388252</v>
      </c>
      <c r="T107" s="17">
        <f t="shared" si="74"/>
        <v>-52.082149976274337</v>
      </c>
      <c r="U107" s="62">
        <v>8808717</v>
      </c>
      <c r="V107" s="62">
        <v>7141848</v>
      </c>
      <c r="W107" s="17">
        <v>-18.92294871091897</v>
      </c>
      <c r="X107" s="62">
        <f t="shared" si="75"/>
        <v>-10997363</v>
      </c>
      <c r="Y107" s="62">
        <f t="shared" si="76"/>
        <v>0</v>
      </c>
      <c r="Z107" s="188">
        <f t="shared" si="98"/>
        <v>-100</v>
      </c>
      <c r="AA107" s="483">
        <v>11946154</v>
      </c>
      <c r="AB107" s="483">
        <v>14883359</v>
      </c>
      <c r="AC107" s="484">
        <f t="shared" si="78"/>
        <v>24.587034454770968</v>
      </c>
      <c r="AD107" s="63">
        <f t="shared" si="79"/>
        <v>-2188646</v>
      </c>
      <c r="AE107" s="63">
        <f t="shared" si="80"/>
        <v>0</v>
      </c>
      <c r="AF107" s="64">
        <f t="shared" si="81"/>
        <v>-100</v>
      </c>
      <c r="AG107" s="483">
        <v>2312443</v>
      </c>
      <c r="AH107" s="320">
        <v>725509</v>
      </c>
      <c r="AI107" s="196">
        <v>2184260</v>
      </c>
      <c r="AJ107" s="60">
        <f t="shared" si="82"/>
        <v>2388252</v>
      </c>
      <c r="AK107" s="63"/>
      <c r="AL107" s="63"/>
      <c r="AM107" s="63"/>
      <c r="AN107" s="66"/>
      <c r="AO107" s="63"/>
      <c r="AP107" s="63"/>
      <c r="AQ107" s="63"/>
      <c r="AR107" s="63"/>
      <c r="AS107" s="190">
        <f t="shared" si="83"/>
        <v>9.3391812330033979</v>
      </c>
      <c r="AT107" s="483">
        <v>9757508</v>
      </c>
      <c r="AU107" s="483">
        <v>7610464</v>
      </c>
      <c r="AV107" s="357">
        <f t="shared" si="84"/>
        <v>-22.004019878846115</v>
      </c>
      <c r="AZ107" s="205">
        <v>2503</v>
      </c>
      <c r="BA107" s="497" t="s">
        <v>110</v>
      </c>
      <c r="BF107" s="196">
        <v>520543668</v>
      </c>
      <c r="BG107" s="196">
        <v>172362035</v>
      </c>
      <c r="BH107" s="481">
        <v>222912632</v>
      </c>
      <c r="BI107" s="490">
        <v>197275847</v>
      </c>
      <c r="BJ107" s="490">
        <v>116971103</v>
      </c>
      <c r="BK107" s="14">
        <f t="shared" si="85"/>
        <v>-40.706830167607897</v>
      </c>
      <c r="BL107" s="15">
        <f t="shared" si="100"/>
        <v>-24.805251032266852</v>
      </c>
      <c r="BM107" s="491">
        <v>59343304</v>
      </c>
      <c r="BN107" s="491">
        <v>14581281</v>
      </c>
      <c r="BO107" s="357">
        <f t="shared" si="87"/>
        <v>-75.428936346382059</v>
      </c>
      <c r="BP107" s="62">
        <f t="shared" si="88"/>
        <v>29995239</v>
      </c>
      <c r="BQ107" s="62">
        <f t="shared" si="89"/>
        <v>7794384</v>
      </c>
      <c r="BR107" s="17">
        <f t="shared" si="90"/>
        <v>-74.014596116403681</v>
      </c>
      <c r="BS107" s="62">
        <v>50006166</v>
      </c>
      <c r="BT107" s="62">
        <v>21233857</v>
      </c>
      <c r="BU107" s="17">
        <v>-57.537522472728661</v>
      </c>
      <c r="BV107" s="62">
        <v>8808717</v>
      </c>
      <c r="BW107" s="62">
        <v>7141848</v>
      </c>
      <c r="BX107" s="17">
        <v>-18.92294871091897</v>
      </c>
      <c r="BY107" s="491">
        <v>89338543</v>
      </c>
      <c r="BZ107" s="491">
        <v>79933491</v>
      </c>
      <c r="CA107" s="484">
        <f t="shared" si="91"/>
        <v>-10.527429353756082</v>
      </c>
      <c r="CB107" s="63">
        <f t="shared" si="92"/>
        <v>-22180087</v>
      </c>
      <c r="CC107" s="63">
        <f t="shared" si="93"/>
        <v>0</v>
      </c>
      <c r="CD107" s="64">
        <f t="shared" si="94"/>
        <v>-100</v>
      </c>
      <c r="CE107" s="491">
        <v>6416557</v>
      </c>
      <c r="CF107" s="320">
        <v>2551635</v>
      </c>
      <c r="CG107" s="196">
        <v>5613089</v>
      </c>
      <c r="CH107" s="60">
        <f t="shared" si="95"/>
        <v>7794384</v>
      </c>
      <c r="CI107" s="63"/>
      <c r="CJ107" s="63"/>
      <c r="CK107" s="63"/>
      <c r="CL107" s="66"/>
      <c r="CM107" s="63"/>
      <c r="CN107" s="63"/>
      <c r="CO107" s="63"/>
      <c r="CP107" s="63"/>
      <c r="CQ107" s="190">
        <f t="shared" si="96"/>
        <v>38.860866093518204</v>
      </c>
      <c r="CR107" s="491">
        <v>67158456</v>
      </c>
      <c r="CS107" s="491">
        <v>22375665</v>
      </c>
      <c r="CT107" s="357">
        <f t="shared" si="97"/>
        <v>-66.682281975035281</v>
      </c>
    </row>
    <row r="108" spans="4:98" ht="15" hidden="1" x14ac:dyDescent="0.25">
      <c r="D108" s="478" t="s">
        <v>277</v>
      </c>
      <c r="E108" s="479" t="s">
        <v>278</v>
      </c>
      <c r="H108" s="196">
        <v>28079306</v>
      </c>
      <c r="I108" s="196">
        <v>35911085</v>
      </c>
      <c r="J108" s="481">
        <v>34640296</v>
      </c>
      <c r="K108" s="482">
        <v>41315579</v>
      </c>
      <c r="L108" s="482">
        <v>40257776</v>
      </c>
      <c r="M108" s="14">
        <f t="shared" si="69"/>
        <v>-2.5603005587795344</v>
      </c>
      <c r="N108" s="15">
        <f t="shared" si="99"/>
        <v>8.9886350286482468</v>
      </c>
      <c r="O108" s="483">
        <v>8812737</v>
      </c>
      <c r="P108" s="483">
        <v>6110160</v>
      </c>
      <c r="Q108" s="357">
        <f t="shared" si="71"/>
        <v>-30.66671568662494</v>
      </c>
      <c r="R108" s="62">
        <f t="shared" si="72"/>
        <v>12039651</v>
      </c>
      <c r="S108" s="62">
        <f t="shared" si="73"/>
        <v>1320961</v>
      </c>
      <c r="T108" s="17">
        <f t="shared" si="74"/>
        <v>-89.028245087835188</v>
      </c>
      <c r="U108" s="62">
        <v>9001050</v>
      </c>
      <c r="V108" s="62">
        <v>11302507</v>
      </c>
      <c r="W108" s="17">
        <v>25.568761422278513</v>
      </c>
      <c r="X108" s="62">
        <f t="shared" si="75"/>
        <v>-18410338</v>
      </c>
      <c r="Y108" s="62">
        <f t="shared" si="76"/>
        <v>0</v>
      </c>
      <c r="Z108" s="188">
        <f t="shared" si="98"/>
        <v>-100</v>
      </c>
      <c r="AA108" s="483">
        <v>20852388</v>
      </c>
      <c r="AB108" s="483">
        <v>17606879</v>
      </c>
      <c r="AC108" s="484">
        <f t="shared" si="78"/>
        <v>-15.564207802003299</v>
      </c>
      <c r="AD108" s="63">
        <f t="shared" si="79"/>
        <v>-9409288</v>
      </c>
      <c r="AE108" s="63">
        <f t="shared" si="80"/>
        <v>0</v>
      </c>
      <c r="AF108" s="64">
        <f t="shared" si="81"/>
        <v>-100</v>
      </c>
      <c r="AG108" s="483">
        <v>2979267</v>
      </c>
      <c r="AH108" s="320">
        <v>1742751</v>
      </c>
      <c r="AI108" s="196">
        <v>1388142</v>
      </c>
      <c r="AJ108" s="60">
        <f t="shared" si="82"/>
        <v>1320961</v>
      </c>
      <c r="AK108" s="63"/>
      <c r="AL108" s="63"/>
      <c r="AM108" s="63"/>
      <c r="AN108" s="66"/>
      <c r="AO108" s="63"/>
      <c r="AP108" s="63"/>
      <c r="AQ108" s="63"/>
      <c r="AR108" s="63"/>
      <c r="AS108" s="190">
        <f t="shared" si="83"/>
        <v>-4.8396345618819971</v>
      </c>
      <c r="AT108" s="483">
        <v>11443100</v>
      </c>
      <c r="AU108" s="483">
        <v>7431121</v>
      </c>
      <c r="AV108" s="357">
        <f t="shared" si="84"/>
        <v>-35.060245912383877</v>
      </c>
      <c r="AZ108" s="205" t="s">
        <v>277</v>
      </c>
      <c r="BA108" s="204" t="s">
        <v>278</v>
      </c>
      <c r="BF108" s="196">
        <v>4927541</v>
      </c>
      <c r="BG108" s="196">
        <v>4801523</v>
      </c>
      <c r="BH108" s="481">
        <v>3713635</v>
      </c>
      <c r="BI108" s="490">
        <v>3411745</v>
      </c>
      <c r="BJ108" s="490">
        <v>3616927</v>
      </c>
      <c r="BK108" s="14">
        <f t="shared" si="85"/>
        <v>6.0139899083899886</v>
      </c>
      <c r="BL108" s="15">
        <f t="shared" si="100"/>
        <v>-9.1548692288521778</v>
      </c>
      <c r="BM108" s="491">
        <v>777461</v>
      </c>
      <c r="BN108" s="491">
        <v>565970</v>
      </c>
      <c r="BO108" s="357">
        <f t="shared" si="87"/>
        <v>-27.202779303399144</v>
      </c>
      <c r="BP108" s="62">
        <f t="shared" si="88"/>
        <v>724842</v>
      </c>
      <c r="BQ108" s="62">
        <f t="shared" si="89"/>
        <v>218072</v>
      </c>
      <c r="BR108" s="17">
        <f t="shared" si="90"/>
        <v>-69.91454689435767</v>
      </c>
      <c r="BS108" s="62">
        <v>797907</v>
      </c>
      <c r="BT108" s="62">
        <v>1017455</v>
      </c>
      <c r="BU108" s="17">
        <v>27.515487393894279</v>
      </c>
      <c r="BV108" s="62">
        <v>9001050</v>
      </c>
      <c r="BW108" s="62">
        <v>11302507</v>
      </c>
      <c r="BX108" s="17">
        <v>25.568761422278513</v>
      </c>
      <c r="BY108" s="491">
        <v>1502303</v>
      </c>
      <c r="BZ108" s="491">
        <v>1605176</v>
      </c>
      <c r="CA108" s="484">
        <f t="shared" si="91"/>
        <v>6.8476865186317282</v>
      </c>
      <c r="CB108" s="63">
        <f t="shared" si="92"/>
        <v>-445572</v>
      </c>
      <c r="CC108" s="63">
        <f t="shared" si="93"/>
        <v>0</v>
      </c>
      <c r="CD108" s="64">
        <f t="shared" si="94"/>
        <v>-100</v>
      </c>
      <c r="CE108" s="491">
        <v>346141</v>
      </c>
      <c r="CF108" s="320">
        <v>104487</v>
      </c>
      <c r="CG108" s="196">
        <v>115342</v>
      </c>
      <c r="CH108" s="60">
        <f t="shared" si="95"/>
        <v>218072</v>
      </c>
      <c r="CI108" s="63"/>
      <c r="CJ108" s="63"/>
      <c r="CK108" s="63"/>
      <c r="CL108" s="66"/>
      <c r="CM108" s="63"/>
      <c r="CN108" s="63"/>
      <c r="CO108" s="63"/>
      <c r="CP108" s="63"/>
      <c r="CQ108" s="190">
        <f t="shared" si="96"/>
        <v>89.065561547398175</v>
      </c>
      <c r="CR108" s="491">
        <v>1056731</v>
      </c>
      <c r="CS108" s="491">
        <v>784042</v>
      </c>
      <c r="CT108" s="357">
        <f t="shared" si="97"/>
        <v>-25.80495887789797</v>
      </c>
    </row>
    <row r="109" spans="4:98" ht="27" hidden="1" x14ac:dyDescent="0.25">
      <c r="D109" s="478">
        <v>5807</v>
      </c>
      <c r="E109" s="479" t="s">
        <v>302</v>
      </c>
      <c r="H109" s="196">
        <v>11454049</v>
      </c>
      <c r="I109" s="196">
        <v>12913117</v>
      </c>
      <c r="J109" s="481">
        <v>16738509</v>
      </c>
      <c r="K109" s="482">
        <v>20591386</v>
      </c>
      <c r="L109" s="482">
        <v>22259092</v>
      </c>
      <c r="M109" s="14">
        <f t="shared" si="69"/>
        <v>8.0990468538640386</v>
      </c>
      <c r="N109" s="15">
        <f t="shared" si="99"/>
        <v>19.667200417744681</v>
      </c>
      <c r="O109" s="483">
        <v>5178234</v>
      </c>
      <c r="P109" s="483">
        <v>5789246</v>
      </c>
      <c r="Q109" s="357">
        <f t="shared" si="71"/>
        <v>11.799621260839119</v>
      </c>
      <c r="R109" s="62">
        <f t="shared" si="72"/>
        <v>4944182</v>
      </c>
      <c r="S109" s="62">
        <f t="shared" si="73"/>
        <v>1455485</v>
      </c>
      <c r="T109" s="17">
        <f t="shared" si="74"/>
        <v>-70.561662171821354</v>
      </c>
      <c r="U109" s="62">
        <v>5076536</v>
      </c>
      <c r="V109" s="62">
        <v>5228263</v>
      </c>
      <c r="W109" s="17">
        <v>2.9887899938068005</v>
      </c>
      <c r="X109" s="62">
        <f t="shared" si="75"/>
        <v>-8056694</v>
      </c>
      <c r="Y109" s="62">
        <f t="shared" si="76"/>
        <v>0</v>
      </c>
      <c r="Z109" s="188">
        <f t="shared" si="98"/>
        <v>-100</v>
      </c>
      <c r="AA109" s="483">
        <v>10122416</v>
      </c>
      <c r="AB109" s="483">
        <v>10075687</v>
      </c>
      <c r="AC109" s="484">
        <f t="shared" si="78"/>
        <v>-0.46163880243609828</v>
      </c>
      <c r="AD109" s="63">
        <f t="shared" si="79"/>
        <v>-2980158</v>
      </c>
      <c r="AE109" s="63">
        <f t="shared" si="80"/>
        <v>0</v>
      </c>
      <c r="AF109" s="64">
        <f t="shared" si="81"/>
        <v>-100</v>
      </c>
      <c r="AG109" s="483">
        <v>2450461</v>
      </c>
      <c r="AH109" s="320">
        <v>1116498</v>
      </c>
      <c r="AI109" s="196">
        <v>2222287</v>
      </c>
      <c r="AJ109" s="60">
        <f t="shared" si="82"/>
        <v>1455485</v>
      </c>
      <c r="AK109" s="63"/>
      <c r="AL109" s="63"/>
      <c r="AM109" s="63"/>
      <c r="AN109" s="66"/>
      <c r="AO109" s="63"/>
      <c r="AP109" s="63"/>
      <c r="AQ109" s="63"/>
      <c r="AR109" s="63"/>
      <c r="AS109" s="190">
        <f t="shared" si="83"/>
        <v>-34.505084176796245</v>
      </c>
      <c r="AT109" s="483">
        <v>7142258</v>
      </c>
      <c r="AU109" s="483">
        <v>7244731</v>
      </c>
      <c r="AV109" s="357">
        <f t="shared" si="84"/>
        <v>1.4347423461879982</v>
      </c>
      <c r="AZ109" s="205">
        <v>5807</v>
      </c>
      <c r="BA109" s="488" t="s">
        <v>302</v>
      </c>
      <c r="BF109" s="196">
        <v>966744</v>
      </c>
      <c r="BG109" s="196">
        <v>1244258</v>
      </c>
      <c r="BH109" s="481">
        <v>1154476</v>
      </c>
      <c r="BI109" s="490">
        <v>882942</v>
      </c>
      <c r="BJ109" s="490">
        <v>979152</v>
      </c>
      <c r="BK109" s="14">
        <f t="shared" si="85"/>
        <v>10.896525479589826</v>
      </c>
      <c r="BL109" s="15">
        <f t="shared" si="100"/>
        <v>-3.1254051031004479</v>
      </c>
      <c r="BM109" s="491">
        <v>230609</v>
      </c>
      <c r="BN109" s="491">
        <v>215940</v>
      </c>
      <c r="BO109" s="357">
        <f t="shared" si="87"/>
        <v>-6.3609833094111679</v>
      </c>
      <c r="BP109" s="62">
        <f t="shared" si="88"/>
        <v>203496</v>
      </c>
      <c r="BQ109" s="62">
        <f t="shared" si="89"/>
        <v>57342</v>
      </c>
      <c r="BR109" s="17">
        <f t="shared" si="90"/>
        <v>-71.821559146125722</v>
      </c>
      <c r="BS109" s="62">
        <v>207780</v>
      </c>
      <c r="BT109" s="62">
        <v>231810</v>
      </c>
      <c r="BU109" s="17">
        <v>11.565116950620849</v>
      </c>
      <c r="BV109" s="62">
        <v>5076536</v>
      </c>
      <c r="BW109" s="62">
        <v>5228263</v>
      </c>
      <c r="BX109" s="17">
        <v>2.9887899938068005</v>
      </c>
      <c r="BY109" s="491">
        <v>434105</v>
      </c>
      <c r="BZ109" s="491">
        <v>455150</v>
      </c>
      <c r="CA109" s="484">
        <f t="shared" si="91"/>
        <v>4.8479054606604395</v>
      </c>
      <c r="CB109" s="63">
        <f t="shared" si="92"/>
        <v>-108973</v>
      </c>
      <c r="CC109" s="63">
        <f t="shared" si="93"/>
        <v>0</v>
      </c>
      <c r="CD109" s="64">
        <f t="shared" si="94"/>
        <v>-100</v>
      </c>
      <c r="CE109" s="491">
        <v>106594</v>
      </c>
      <c r="CF109" s="320">
        <v>32017</v>
      </c>
      <c r="CG109" s="196">
        <v>77329</v>
      </c>
      <c r="CH109" s="60">
        <f t="shared" si="95"/>
        <v>57342</v>
      </c>
      <c r="CI109" s="63"/>
      <c r="CJ109" s="63"/>
      <c r="CK109" s="63"/>
      <c r="CL109" s="66"/>
      <c r="CM109" s="63"/>
      <c r="CN109" s="63"/>
      <c r="CO109" s="63"/>
      <c r="CP109" s="63"/>
      <c r="CQ109" s="190">
        <f t="shared" si="96"/>
        <v>-25.846706927543355</v>
      </c>
      <c r="CR109" s="491">
        <v>325132</v>
      </c>
      <c r="CS109" s="491">
        <v>273282</v>
      </c>
      <c r="CT109" s="357">
        <f t="shared" si="97"/>
        <v>-15.947369068562923</v>
      </c>
    </row>
    <row r="110" spans="4:98" ht="15" hidden="1" x14ac:dyDescent="0.25">
      <c r="D110" s="478" t="s">
        <v>748</v>
      </c>
      <c r="E110" s="479" t="s">
        <v>749</v>
      </c>
      <c r="H110" s="196">
        <v>50495982</v>
      </c>
      <c r="I110" s="196">
        <v>26797622</v>
      </c>
      <c r="J110" s="481">
        <v>21457249</v>
      </c>
      <c r="K110" s="482">
        <v>25036071</v>
      </c>
      <c r="L110" s="482">
        <v>25395502</v>
      </c>
      <c r="M110" s="14">
        <f t="shared" si="69"/>
        <v>1.4356525830271052</v>
      </c>
      <c r="N110" s="15">
        <f t="shared" si="99"/>
        <v>-13.434072275786534</v>
      </c>
      <c r="O110" s="483">
        <v>7369101</v>
      </c>
      <c r="P110" s="483">
        <v>4843980</v>
      </c>
      <c r="Q110" s="357">
        <f t="shared" si="71"/>
        <v>-34.266337237065954</v>
      </c>
      <c r="R110" s="62">
        <f t="shared" si="72"/>
        <v>4953430</v>
      </c>
      <c r="S110" s="62">
        <f t="shared" si="73"/>
        <v>1718631</v>
      </c>
      <c r="T110" s="17">
        <f t="shared" si="74"/>
        <v>-65.304223538033241</v>
      </c>
      <c r="U110" s="62">
        <v>7153067</v>
      </c>
      <c r="V110" s="62">
        <v>5892192</v>
      </c>
      <c r="W110" s="17">
        <v>-17.6270542412087</v>
      </c>
      <c r="X110" s="62">
        <f t="shared" si="75"/>
        <v>-9637904</v>
      </c>
      <c r="Y110" s="62">
        <f t="shared" si="76"/>
        <v>0</v>
      </c>
      <c r="Z110" s="188">
        <f t="shared" si="98"/>
        <v>-100</v>
      </c>
      <c r="AA110" s="483">
        <v>12322531</v>
      </c>
      <c r="AB110" s="483">
        <v>12839272</v>
      </c>
      <c r="AC110" s="484">
        <f t="shared" si="78"/>
        <v>4.1934648003725856</v>
      </c>
      <c r="AD110" s="63">
        <f t="shared" si="79"/>
        <v>-2484837</v>
      </c>
      <c r="AE110" s="63">
        <f t="shared" si="80"/>
        <v>0</v>
      </c>
      <c r="AF110" s="64">
        <f t="shared" si="81"/>
        <v>-100</v>
      </c>
      <c r="AG110" s="483">
        <v>1431696</v>
      </c>
      <c r="AH110" s="320">
        <v>1423431</v>
      </c>
      <c r="AI110" s="196">
        <v>1988853</v>
      </c>
      <c r="AJ110" s="60">
        <f t="shared" si="82"/>
        <v>1718631</v>
      </c>
      <c r="AK110" s="63"/>
      <c r="AL110" s="63"/>
      <c r="AM110" s="63"/>
      <c r="AN110" s="66"/>
      <c r="AO110" s="63"/>
      <c r="AP110" s="63"/>
      <c r="AQ110" s="63"/>
      <c r="AR110" s="63"/>
      <c r="AS110" s="190">
        <f t="shared" si="83"/>
        <v>-13.586826175690209</v>
      </c>
      <c r="AT110" s="483">
        <v>9837694</v>
      </c>
      <c r="AU110" s="483">
        <v>6562611</v>
      </c>
      <c r="AV110" s="357">
        <f t="shared" si="84"/>
        <v>-33.291165592261763</v>
      </c>
      <c r="AZ110" s="205" t="s">
        <v>748</v>
      </c>
      <c r="BA110" s="488" t="s">
        <v>749</v>
      </c>
      <c r="BF110" s="196">
        <v>16701160</v>
      </c>
      <c r="BG110" s="196">
        <v>11287415</v>
      </c>
      <c r="BH110" s="481">
        <v>10184385</v>
      </c>
      <c r="BI110" s="490">
        <v>10494620</v>
      </c>
      <c r="BJ110" s="490">
        <v>11912498</v>
      </c>
      <c r="BK110" s="14">
        <f t="shared" si="85"/>
        <v>13.510522534403341</v>
      </c>
      <c r="BL110" s="15">
        <f t="shared" si="100"/>
        <v>-7.2127158412422716</v>
      </c>
      <c r="BM110" s="491">
        <v>3551242</v>
      </c>
      <c r="BN110" s="491">
        <v>2305308</v>
      </c>
      <c r="BO110" s="357">
        <f t="shared" si="87"/>
        <v>-35.084457775617658</v>
      </c>
      <c r="BP110" s="62">
        <f t="shared" si="88"/>
        <v>1987449</v>
      </c>
      <c r="BQ110" s="62">
        <f t="shared" si="89"/>
        <v>791806</v>
      </c>
      <c r="BR110" s="17">
        <f t="shared" si="90"/>
        <v>-60.159682084923936</v>
      </c>
      <c r="BS110" s="62">
        <v>2795160</v>
      </c>
      <c r="BT110" s="62">
        <v>2560137</v>
      </c>
      <c r="BU110" s="17">
        <v>-8.4082127677843133</v>
      </c>
      <c r="BV110" s="62">
        <v>7153067</v>
      </c>
      <c r="BW110" s="62">
        <v>5892192</v>
      </c>
      <c r="BX110" s="17">
        <v>-17.6270542412087</v>
      </c>
      <c r="BY110" s="491">
        <v>5538691</v>
      </c>
      <c r="BZ110" s="491">
        <v>5956163</v>
      </c>
      <c r="CA110" s="484">
        <f t="shared" si="91"/>
        <v>7.5373766111884564</v>
      </c>
      <c r="CB110" s="63">
        <f t="shared" si="92"/>
        <v>-954425</v>
      </c>
      <c r="CC110" s="63">
        <f t="shared" si="93"/>
        <v>0</v>
      </c>
      <c r="CD110" s="64">
        <f t="shared" si="94"/>
        <v>-100</v>
      </c>
      <c r="CE110" s="491">
        <v>897168</v>
      </c>
      <c r="CF110" s="320">
        <v>365199</v>
      </c>
      <c r="CG110" s="196">
        <v>1042941</v>
      </c>
      <c r="CH110" s="60">
        <f t="shared" si="95"/>
        <v>791806</v>
      </c>
      <c r="CI110" s="63"/>
      <c r="CJ110" s="63"/>
      <c r="CK110" s="63"/>
      <c r="CL110" s="66"/>
      <c r="CM110" s="63"/>
      <c r="CN110" s="63"/>
      <c r="CO110" s="63"/>
      <c r="CP110" s="63"/>
      <c r="CQ110" s="190">
        <f t="shared" si="96"/>
        <v>-24.079502100310567</v>
      </c>
      <c r="CR110" s="491">
        <v>4584266</v>
      </c>
      <c r="CS110" s="491">
        <v>3097114</v>
      </c>
      <c r="CT110" s="357">
        <f t="shared" si="97"/>
        <v>-32.440351410672939</v>
      </c>
    </row>
    <row r="111" spans="4:98" ht="15" hidden="1" x14ac:dyDescent="0.25">
      <c r="D111" s="478" t="s">
        <v>750</v>
      </c>
      <c r="E111" s="479" t="s">
        <v>167</v>
      </c>
      <c r="H111" s="196">
        <v>22200760</v>
      </c>
      <c r="I111" s="196">
        <v>24409448</v>
      </c>
      <c r="J111" s="481">
        <v>18487965</v>
      </c>
      <c r="K111" s="482">
        <v>19260385</v>
      </c>
      <c r="L111" s="482">
        <v>22430352</v>
      </c>
      <c r="M111" s="14">
        <f t="shared" si="69"/>
        <v>16.45848200853721</v>
      </c>
      <c r="N111" s="15">
        <f t="shared" si="99"/>
        <v>-2.1401941061771481</v>
      </c>
      <c r="O111" s="483">
        <v>5039983</v>
      </c>
      <c r="P111" s="483">
        <v>4547299</v>
      </c>
      <c r="Q111" s="357">
        <f t="shared" si="71"/>
        <v>-9.7755091634237647</v>
      </c>
      <c r="R111" s="62">
        <f t="shared" si="72"/>
        <v>4104276</v>
      </c>
      <c r="S111" s="62">
        <f t="shared" si="73"/>
        <v>1938542</v>
      </c>
      <c r="T111" s="17">
        <f t="shared" si="74"/>
        <v>-52.767747588125168</v>
      </c>
      <c r="U111" s="62">
        <v>4905918</v>
      </c>
      <c r="V111" s="62">
        <v>7201335</v>
      </c>
      <c r="W111" s="17">
        <v>46.788735563863888</v>
      </c>
      <c r="X111" s="62">
        <f t="shared" si="75"/>
        <v>-6593870</v>
      </c>
      <c r="Y111" s="62">
        <f t="shared" si="76"/>
        <v>0</v>
      </c>
      <c r="Z111" s="188">
        <f t="shared" si="98"/>
        <v>-100</v>
      </c>
      <c r="AA111" s="483">
        <v>9144259</v>
      </c>
      <c r="AB111" s="483">
        <v>10330698</v>
      </c>
      <c r="AC111" s="484">
        <f t="shared" si="78"/>
        <v>12.974687178042529</v>
      </c>
      <c r="AD111" s="63">
        <f t="shared" si="79"/>
        <v>-1687952</v>
      </c>
      <c r="AE111" s="63">
        <f t="shared" si="80"/>
        <v>0</v>
      </c>
      <c r="AF111" s="64">
        <f t="shared" si="81"/>
        <v>-100</v>
      </c>
      <c r="AG111" s="483">
        <v>2013032</v>
      </c>
      <c r="AH111" s="320">
        <v>982269</v>
      </c>
      <c r="AI111" s="196">
        <v>1551998</v>
      </c>
      <c r="AJ111" s="60">
        <f t="shared" si="82"/>
        <v>1938542</v>
      </c>
      <c r="AK111" s="63"/>
      <c r="AL111" s="63"/>
      <c r="AM111" s="63"/>
      <c r="AN111" s="66"/>
      <c r="AO111" s="63"/>
      <c r="AP111" s="63"/>
      <c r="AQ111" s="63"/>
      <c r="AR111" s="63"/>
      <c r="AS111" s="190">
        <f t="shared" si="83"/>
        <v>24.906217662651628</v>
      </c>
      <c r="AT111" s="483">
        <v>7456307</v>
      </c>
      <c r="AU111" s="483">
        <v>6485841</v>
      </c>
      <c r="AV111" s="357">
        <f t="shared" si="84"/>
        <v>-13.015370745866553</v>
      </c>
      <c r="AZ111" s="205" t="s">
        <v>750</v>
      </c>
      <c r="BA111" s="204" t="s">
        <v>167</v>
      </c>
      <c r="BF111" s="196">
        <v>8732079</v>
      </c>
      <c r="BG111" s="196">
        <v>7997318</v>
      </c>
      <c r="BH111" s="481">
        <v>5501246</v>
      </c>
      <c r="BI111" s="490">
        <v>6016227</v>
      </c>
      <c r="BJ111" s="490">
        <v>6228235</v>
      </c>
      <c r="BK111" s="14">
        <f t="shared" si="85"/>
        <v>3.5239361812644372</v>
      </c>
      <c r="BL111" s="15">
        <f t="shared" si="100"/>
        <v>-9.1578400608813695</v>
      </c>
      <c r="BM111" s="491">
        <v>1353538</v>
      </c>
      <c r="BN111" s="491">
        <v>1205006</v>
      </c>
      <c r="BO111" s="357">
        <f t="shared" si="87"/>
        <v>-10.973611379953869</v>
      </c>
      <c r="BP111" s="62">
        <f t="shared" si="88"/>
        <v>1892145</v>
      </c>
      <c r="BQ111" s="62">
        <f t="shared" si="89"/>
        <v>633783</v>
      </c>
      <c r="BR111" s="17">
        <f t="shared" si="90"/>
        <v>-66.50452264493471</v>
      </c>
      <c r="BS111" s="62">
        <v>1371481</v>
      </c>
      <c r="BT111" s="62">
        <v>1882897</v>
      </c>
      <c r="BU111" s="17">
        <v>37.289324460200326</v>
      </c>
      <c r="BV111" s="62">
        <v>4905918</v>
      </c>
      <c r="BW111" s="62">
        <v>7201335</v>
      </c>
      <c r="BX111" s="17">
        <v>46.788735563863888</v>
      </c>
      <c r="BY111" s="491">
        <v>3245683</v>
      </c>
      <c r="BZ111" s="491">
        <v>2917462</v>
      </c>
      <c r="CA111" s="484">
        <f t="shared" si="91"/>
        <v>-10.112540257320262</v>
      </c>
      <c r="CB111" s="63">
        <f t="shared" si="92"/>
        <v>-1255694</v>
      </c>
      <c r="CC111" s="63">
        <f t="shared" si="93"/>
        <v>0</v>
      </c>
      <c r="CD111" s="64">
        <f t="shared" si="94"/>
        <v>-100</v>
      </c>
      <c r="CE111" s="491">
        <v>608489</v>
      </c>
      <c r="CF111" s="320">
        <v>233913</v>
      </c>
      <c r="CG111" s="196">
        <v>362604</v>
      </c>
      <c r="CH111" s="60">
        <f t="shared" si="95"/>
        <v>633783</v>
      </c>
      <c r="CI111" s="63"/>
      <c r="CJ111" s="63"/>
      <c r="CK111" s="63"/>
      <c r="CL111" s="66"/>
      <c r="CM111" s="63"/>
      <c r="CN111" s="63"/>
      <c r="CO111" s="63"/>
      <c r="CP111" s="63"/>
      <c r="CQ111" s="190">
        <f t="shared" si="96"/>
        <v>74.786543998411489</v>
      </c>
      <c r="CR111" s="491">
        <v>1989989</v>
      </c>
      <c r="CS111" s="491">
        <v>1838789</v>
      </c>
      <c r="CT111" s="357">
        <f t="shared" si="97"/>
        <v>-7.5980319489203207</v>
      </c>
    </row>
    <row r="112" spans="4:98" ht="27" hidden="1" x14ac:dyDescent="0.25">
      <c r="D112" s="478">
        <v>732111</v>
      </c>
      <c r="E112" s="479" t="s">
        <v>189</v>
      </c>
      <c r="H112" s="196">
        <v>20877054</v>
      </c>
      <c r="I112" s="196">
        <v>28658217</v>
      </c>
      <c r="J112" s="481">
        <v>14936392</v>
      </c>
      <c r="K112" s="482">
        <v>35074668</v>
      </c>
      <c r="L112" s="482">
        <v>36173010</v>
      </c>
      <c r="M112" s="14">
        <f t="shared" si="69"/>
        <v>3.1314394764905544</v>
      </c>
      <c r="N112" s="15">
        <f t="shared" si="99"/>
        <v>13.898374733814478</v>
      </c>
      <c r="O112" s="483">
        <v>7636408</v>
      </c>
      <c r="P112" s="483">
        <v>5165238</v>
      </c>
      <c r="Q112" s="357">
        <f t="shared" si="71"/>
        <v>-32.360371525460664</v>
      </c>
      <c r="R112" s="62">
        <f t="shared" si="72"/>
        <v>7034267</v>
      </c>
      <c r="S112" s="62">
        <f t="shared" si="73"/>
        <v>1215486</v>
      </c>
      <c r="T112" s="17">
        <f t="shared" si="74"/>
        <v>-82.720502363643575</v>
      </c>
      <c r="U112" s="62">
        <v>11475646</v>
      </c>
      <c r="V112" s="62">
        <v>10294665</v>
      </c>
      <c r="W112" s="17">
        <v>-10.291194064369012</v>
      </c>
      <c r="X112" s="62">
        <f t="shared" si="75"/>
        <v>-15562769</v>
      </c>
      <c r="Y112" s="62">
        <f t="shared" si="76"/>
        <v>0</v>
      </c>
      <c r="Z112" s="188">
        <f t="shared" si="98"/>
        <v>-100</v>
      </c>
      <c r="AA112" s="483">
        <v>14670675</v>
      </c>
      <c r="AB112" s="483">
        <v>16192853</v>
      </c>
      <c r="AC112" s="484">
        <f t="shared" si="78"/>
        <v>10.375650745449681</v>
      </c>
      <c r="AD112" s="63">
        <f t="shared" si="79"/>
        <v>-4087123</v>
      </c>
      <c r="AE112" s="63">
        <f t="shared" si="80"/>
        <v>0</v>
      </c>
      <c r="AF112" s="64">
        <f t="shared" si="81"/>
        <v>-100</v>
      </c>
      <c r="AG112" s="483">
        <v>3431359</v>
      </c>
      <c r="AH112" s="320">
        <v>1232054</v>
      </c>
      <c r="AI112" s="196">
        <v>501825</v>
      </c>
      <c r="AJ112" s="60">
        <f t="shared" si="82"/>
        <v>1215486</v>
      </c>
      <c r="AK112" s="63"/>
      <c r="AL112" s="63"/>
      <c r="AM112" s="63"/>
      <c r="AN112" s="66"/>
      <c r="AO112" s="63"/>
      <c r="AP112" s="63"/>
      <c r="AQ112" s="63"/>
      <c r="AR112" s="63"/>
      <c r="AS112" s="190">
        <f t="shared" si="83"/>
        <v>142.21312210431924</v>
      </c>
      <c r="AT112" s="483">
        <v>10583552</v>
      </c>
      <c r="AU112" s="483">
        <v>6380724</v>
      </c>
      <c r="AV112" s="357">
        <f t="shared" si="84"/>
        <v>-39.710940145614629</v>
      </c>
      <c r="AZ112" s="205">
        <v>732111</v>
      </c>
      <c r="BA112" s="497" t="s">
        <v>189</v>
      </c>
      <c r="BF112" s="196">
        <v>32240967</v>
      </c>
      <c r="BG112" s="196">
        <v>31450788</v>
      </c>
      <c r="BH112" s="481">
        <v>9352956</v>
      </c>
      <c r="BI112" s="490">
        <v>14911325</v>
      </c>
      <c r="BJ112" s="490">
        <v>15883427</v>
      </c>
      <c r="BK112" s="14">
        <f t="shared" si="85"/>
        <v>6.5192194523290183</v>
      </c>
      <c r="BL112" s="15">
        <f t="shared" si="100"/>
        <v>-19.444406641537824</v>
      </c>
      <c r="BM112" s="491">
        <v>3071498</v>
      </c>
      <c r="BN112" s="491">
        <v>2535819</v>
      </c>
      <c r="BO112" s="357">
        <f t="shared" si="87"/>
        <v>-17.440317395616081</v>
      </c>
      <c r="BP112" s="62">
        <f t="shared" si="88"/>
        <v>2386876</v>
      </c>
      <c r="BQ112" s="62">
        <f t="shared" si="89"/>
        <v>604352</v>
      </c>
      <c r="BR112" s="17">
        <f t="shared" si="90"/>
        <v>-74.680209612899873</v>
      </c>
      <c r="BS112" s="62">
        <v>4425487</v>
      </c>
      <c r="BT112" s="62">
        <v>4754472</v>
      </c>
      <c r="BU112" s="17">
        <v>7.4338711197208349</v>
      </c>
      <c r="BV112" s="62">
        <v>11475646</v>
      </c>
      <c r="BW112" s="62">
        <v>10294665</v>
      </c>
      <c r="BX112" s="17">
        <v>-10.291194064369012</v>
      </c>
      <c r="BY112" s="491">
        <v>5458374</v>
      </c>
      <c r="BZ112" s="491">
        <v>6532519</v>
      </c>
      <c r="CA112" s="484">
        <f t="shared" si="91"/>
        <v>19.678845751500354</v>
      </c>
      <c r="CB112" s="63">
        <f t="shared" si="92"/>
        <v>-947687</v>
      </c>
      <c r="CC112" s="63">
        <f t="shared" si="93"/>
        <v>0</v>
      </c>
      <c r="CD112" s="64">
        <f t="shared" si="94"/>
        <v>-100</v>
      </c>
      <c r="CE112" s="491">
        <v>1737904</v>
      </c>
      <c r="CF112" s="320">
        <v>539149</v>
      </c>
      <c r="CG112" s="196">
        <v>258766</v>
      </c>
      <c r="CH112" s="60">
        <f t="shared" si="95"/>
        <v>604352</v>
      </c>
      <c r="CI112" s="63"/>
      <c r="CJ112" s="63"/>
      <c r="CK112" s="63"/>
      <c r="CL112" s="66"/>
      <c r="CM112" s="63"/>
      <c r="CN112" s="63"/>
      <c r="CO112" s="63"/>
      <c r="CP112" s="63"/>
      <c r="CQ112" s="190">
        <f t="shared" si="96"/>
        <v>133.55154850328094</v>
      </c>
      <c r="CR112" s="491">
        <v>4510687</v>
      </c>
      <c r="CS112" s="491">
        <v>3140171</v>
      </c>
      <c r="CT112" s="357">
        <f t="shared" si="97"/>
        <v>-30.383753073534031</v>
      </c>
    </row>
    <row r="113" spans="4:98" ht="15" hidden="1" x14ac:dyDescent="0.25">
      <c r="D113" s="478" t="s">
        <v>72</v>
      </c>
      <c r="E113" s="479" t="s">
        <v>73</v>
      </c>
      <c r="H113" s="196">
        <v>13128290</v>
      </c>
      <c r="I113" s="196">
        <v>15546561</v>
      </c>
      <c r="J113" s="481">
        <v>16582839</v>
      </c>
      <c r="K113" s="482">
        <v>22699560</v>
      </c>
      <c r="L113" s="482">
        <v>24643418</v>
      </c>
      <c r="M113" s="14">
        <f t="shared" si="69"/>
        <v>8.5634170882607421</v>
      </c>
      <c r="N113" s="15">
        <f t="shared" si="99"/>
        <v>17.797715147736938</v>
      </c>
      <c r="O113" s="483">
        <v>5066906</v>
      </c>
      <c r="P113" s="483">
        <v>4195017</v>
      </c>
      <c r="Q113" s="357">
        <f t="shared" si="71"/>
        <v>-17.207522697283114</v>
      </c>
      <c r="R113" s="62">
        <f t="shared" si="72"/>
        <v>5084478</v>
      </c>
      <c r="S113" s="62">
        <f t="shared" si="73"/>
        <v>2065425</v>
      </c>
      <c r="T113" s="17">
        <f t="shared" si="74"/>
        <v>-59.377835836835168</v>
      </c>
      <c r="U113" s="62">
        <v>6841773</v>
      </c>
      <c r="V113" s="62">
        <v>7087662</v>
      </c>
      <c r="W113" s="17">
        <v>3.5939368347941389</v>
      </c>
      <c r="X113" s="62">
        <f t="shared" si="75"/>
        <v>-9711865</v>
      </c>
      <c r="Y113" s="62">
        <f t="shared" si="76"/>
        <v>0</v>
      </c>
      <c r="Z113" s="188">
        <f t="shared" si="98"/>
        <v>-100</v>
      </c>
      <c r="AA113" s="483">
        <v>10151384</v>
      </c>
      <c r="AB113" s="483">
        <v>11775702</v>
      </c>
      <c r="AC113" s="484">
        <f t="shared" si="78"/>
        <v>16.000951200348641</v>
      </c>
      <c r="AD113" s="63">
        <f t="shared" si="79"/>
        <v>-2870092</v>
      </c>
      <c r="AE113" s="63">
        <f t="shared" si="80"/>
        <v>0</v>
      </c>
      <c r="AF113" s="64">
        <f t="shared" si="81"/>
        <v>-100</v>
      </c>
      <c r="AG113" s="483">
        <v>2506723</v>
      </c>
      <c r="AH113" s="320">
        <v>676967</v>
      </c>
      <c r="AI113" s="196">
        <v>1011327</v>
      </c>
      <c r="AJ113" s="60">
        <f t="shared" si="82"/>
        <v>2065425</v>
      </c>
      <c r="AK113" s="63"/>
      <c r="AL113" s="63"/>
      <c r="AM113" s="63"/>
      <c r="AN113" s="66"/>
      <c r="AO113" s="63"/>
      <c r="AP113" s="63"/>
      <c r="AQ113" s="63"/>
      <c r="AR113" s="63"/>
      <c r="AS113" s="190">
        <f t="shared" si="83"/>
        <v>104.22919589806266</v>
      </c>
      <c r="AT113" s="483">
        <v>7281292</v>
      </c>
      <c r="AU113" s="483">
        <v>6260442</v>
      </c>
      <c r="AV113" s="357">
        <f t="shared" si="84"/>
        <v>-14.020176638981106</v>
      </c>
      <c r="AZ113" s="205" t="s">
        <v>72</v>
      </c>
      <c r="BA113" s="488" t="s">
        <v>73</v>
      </c>
      <c r="BF113" s="196">
        <v>7843037</v>
      </c>
      <c r="BG113" s="196">
        <v>9943101</v>
      </c>
      <c r="BH113" s="481">
        <v>7907878</v>
      </c>
      <c r="BI113" s="490">
        <v>9540650</v>
      </c>
      <c r="BJ113" s="490">
        <v>11683644</v>
      </c>
      <c r="BK113" s="14">
        <f t="shared" si="85"/>
        <v>22.461719065262852</v>
      </c>
      <c r="BL113" s="15">
        <f t="shared" si="100"/>
        <v>7.8510609416056525</v>
      </c>
      <c r="BM113" s="491">
        <v>2318664</v>
      </c>
      <c r="BN113" s="491">
        <v>3353353</v>
      </c>
      <c r="BO113" s="357">
        <f t="shared" si="87"/>
        <v>44.624361270110718</v>
      </c>
      <c r="BP113" s="62">
        <f t="shared" si="88"/>
        <v>1827298</v>
      </c>
      <c r="BQ113" s="62">
        <f t="shared" si="89"/>
        <v>1168062</v>
      </c>
      <c r="BR113" s="17">
        <f t="shared" si="90"/>
        <v>-36.07709306309097</v>
      </c>
      <c r="BS113" s="62">
        <v>2614947</v>
      </c>
      <c r="BT113" s="62">
        <v>2930791</v>
      </c>
      <c r="BU113" s="17">
        <v>12.078409237357391</v>
      </c>
      <c r="BV113" s="62">
        <v>6841773</v>
      </c>
      <c r="BW113" s="62">
        <v>7087662</v>
      </c>
      <c r="BX113" s="17">
        <v>3.5939368347941389</v>
      </c>
      <c r="BY113" s="491">
        <v>4145962</v>
      </c>
      <c r="BZ113" s="491">
        <v>5906153</v>
      </c>
      <c r="CA113" s="484">
        <f t="shared" si="91"/>
        <v>42.4555507262247</v>
      </c>
      <c r="CB113" s="63">
        <f t="shared" si="92"/>
        <v>-718679</v>
      </c>
      <c r="CC113" s="63">
        <f t="shared" si="93"/>
        <v>0</v>
      </c>
      <c r="CD113" s="64">
        <f t="shared" si="94"/>
        <v>-100</v>
      </c>
      <c r="CE113" s="491">
        <v>1403648</v>
      </c>
      <c r="CF113" s="320">
        <v>1389165</v>
      </c>
      <c r="CG113" s="196">
        <v>560540</v>
      </c>
      <c r="CH113" s="60">
        <f t="shared" si="95"/>
        <v>1168062</v>
      </c>
      <c r="CI113" s="63"/>
      <c r="CJ113" s="63"/>
      <c r="CK113" s="63"/>
      <c r="CL113" s="66"/>
      <c r="CM113" s="63"/>
      <c r="CN113" s="63"/>
      <c r="CO113" s="63"/>
      <c r="CP113" s="63"/>
      <c r="CQ113" s="190">
        <f t="shared" si="96"/>
        <v>108.38156063795626</v>
      </c>
      <c r="CR113" s="491">
        <v>3427283</v>
      </c>
      <c r="CS113" s="491">
        <v>4521415</v>
      </c>
      <c r="CT113" s="357">
        <f t="shared" si="97"/>
        <v>31.924180174207965</v>
      </c>
    </row>
    <row r="114" spans="4:98" ht="15" hidden="1" x14ac:dyDescent="0.25">
      <c r="D114" s="478">
        <v>410120</v>
      </c>
      <c r="E114" s="479" t="s">
        <v>751</v>
      </c>
      <c r="H114" s="196">
        <v>9064374</v>
      </c>
      <c r="I114" s="196">
        <v>10704349</v>
      </c>
      <c r="J114" s="481">
        <v>14431882</v>
      </c>
      <c r="K114" s="482">
        <v>14079027</v>
      </c>
      <c r="L114" s="482">
        <v>20459352</v>
      </c>
      <c r="M114" s="14">
        <f t="shared" si="69"/>
        <v>45.317939940025688</v>
      </c>
      <c r="N114" s="15">
        <f t="shared" si="99"/>
        <v>20.951720307976757</v>
      </c>
      <c r="O114" s="483">
        <v>3970284</v>
      </c>
      <c r="P114" s="483">
        <v>5099602</v>
      </c>
      <c r="Q114" s="357">
        <f t="shared" si="71"/>
        <v>28.444262425559479</v>
      </c>
      <c r="R114" s="62">
        <f t="shared" si="72"/>
        <v>2949753</v>
      </c>
      <c r="S114" s="62">
        <f t="shared" si="73"/>
        <v>1115482</v>
      </c>
      <c r="T114" s="17">
        <f t="shared" si="74"/>
        <v>-62.183884548977488</v>
      </c>
      <c r="U114" s="62">
        <v>3792178</v>
      </c>
      <c r="V114" s="62">
        <v>5541949</v>
      </c>
      <c r="W114" s="17">
        <v>46.141584071211852</v>
      </c>
      <c r="X114" s="62">
        <f t="shared" si="75"/>
        <v>-3899050</v>
      </c>
      <c r="Y114" s="62">
        <f t="shared" si="76"/>
        <v>0</v>
      </c>
      <c r="Z114" s="188">
        <f t="shared" si="98"/>
        <v>-100</v>
      </c>
      <c r="AA114" s="483">
        <v>6920037</v>
      </c>
      <c r="AB114" s="483">
        <v>10132604</v>
      </c>
      <c r="AC114" s="484">
        <f t="shared" si="78"/>
        <v>46.42413039121034</v>
      </c>
      <c r="AD114" s="63">
        <f t="shared" si="79"/>
        <v>-106872</v>
      </c>
      <c r="AE114" s="63">
        <f t="shared" si="80"/>
        <v>0</v>
      </c>
      <c r="AF114" s="64">
        <f t="shared" si="81"/>
        <v>-100</v>
      </c>
      <c r="AG114" s="483">
        <v>2030417</v>
      </c>
      <c r="AH114" s="320">
        <v>1165581</v>
      </c>
      <c r="AI114" s="196">
        <v>1903604</v>
      </c>
      <c r="AJ114" s="60">
        <f t="shared" si="82"/>
        <v>1115482</v>
      </c>
      <c r="AK114" s="63"/>
      <c r="AL114" s="63"/>
      <c r="AM114" s="63"/>
      <c r="AN114" s="66"/>
      <c r="AO114" s="63"/>
      <c r="AP114" s="63"/>
      <c r="AQ114" s="63"/>
      <c r="AR114" s="63"/>
      <c r="AS114" s="190">
        <f t="shared" si="83"/>
        <v>-41.401573016236568</v>
      </c>
      <c r="AT114" s="483">
        <v>6813165</v>
      </c>
      <c r="AU114" s="483">
        <v>6215084</v>
      </c>
      <c r="AV114" s="357">
        <f t="shared" si="84"/>
        <v>-8.7783137499238606</v>
      </c>
      <c r="AZ114" s="205">
        <v>410120</v>
      </c>
      <c r="BA114" s="497" t="s">
        <v>751</v>
      </c>
      <c r="BF114" s="196">
        <v>1062117</v>
      </c>
      <c r="BG114" s="196">
        <v>1275579</v>
      </c>
      <c r="BH114" s="481">
        <v>1396571</v>
      </c>
      <c r="BI114" s="490">
        <v>1230856</v>
      </c>
      <c r="BJ114" s="490">
        <v>1709614</v>
      </c>
      <c r="BK114" s="14">
        <f t="shared" si="85"/>
        <v>38.896345307655814</v>
      </c>
      <c r="BL114" s="15">
        <f t="shared" si="100"/>
        <v>9.596107509498907</v>
      </c>
      <c r="BM114" s="491">
        <v>332776</v>
      </c>
      <c r="BN114" s="491">
        <v>482730</v>
      </c>
      <c r="BO114" s="357">
        <f t="shared" si="87"/>
        <v>45.061542899728344</v>
      </c>
      <c r="BP114" s="62">
        <f t="shared" si="88"/>
        <v>237717</v>
      </c>
      <c r="BQ114" s="62">
        <f t="shared" si="89"/>
        <v>104868</v>
      </c>
      <c r="BR114" s="17">
        <f t="shared" si="90"/>
        <v>-55.885359482073227</v>
      </c>
      <c r="BS114" s="62">
        <v>353166</v>
      </c>
      <c r="BT114" s="62">
        <v>457870</v>
      </c>
      <c r="BU114" s="17">
        <v>29.64724803633419</v>
      </c>
      <c r="BV114" s="62">
        <v>3792178</v>
      </c>
      <c r="BW114" s="62">
        <v>5541949</v>
      </c>
      <c r="BX114" s="17">
        <v>46.141584071211852</v>
      </c>
      <c r="BY114" s="491">
        <v>570493</v>
      </c>
      <c r="BZ114" s="491">
        <v>858029</v>
      </c>
      <c r="CA114" s="484">
        <f t="shared" si="91"/>
        <v>50.401319560450354</v>
      </c>
      <c r="CB114" s="63">
        <f t="shared" si="92"/>
        <v>8751</v>
      </c>
      <c r="CC114" s="63">
        <f t="shared" si="93"/>
        <v>0</v>
      </c>
      <c r="CD114" s="64">
        <f t="shared" si="94"/>
        <v>-100</v>
      </c>
      <c r="CE114" s="491">
        <v>176772</v>
      </c>
      <c r="CF114" s="320">
        <v>125070</v>
      </c>
      <c r="CG114" s="196">
        <v>180888</v>
      </c>
      <c r="CH114" s="60">
        <f t="shared" si="95"/>
        <v>104868</v>
      </c>
      <c r="CI114" s="63"/>
      <c r="CJ114" s="63"/>
      <c r="CK114" s="63"/>
      <c r="CL114" s="66"/>
      <c r="CM114" s="63"/>
      <c r="CN114" s="63"/>
      <c r="CO114" s="63"/>
      <c r="CP114" s="63"/>
      <c r="CQ114" s="190">
        <f t="shared" si="96"/>
        <v>-42.026005041793816</v>
      </c>
      <c r="CR114" s="491">
        <v>579244</v>
      </c>
      <c r="CS114" s="491">
        <v>587598</v>
      </c>
      <c r="CT114" s="357">
        <f t="shared" si="97"/>
        <v>1.4422246928755413</v>
      </c>
    </row>
    <row r="115" spans="4:98" ht="15" hidden="1" x14ac:dyDescent="0.25">
      <c r="D115" s="478">
        <v>8430</v>
      </c>
      <c r="E115" s="479" t="s">
        <v>345</v>
      </c>
      <c r="H115" s="196">
        <v>2200778</v>
      </c>
      <c r="I115" s="196">
        <v>21646039</v>
      </c>
      <c r="J115" s="481">
        <v>25165711</v>
      </c>
      <c r="K115" s="482">
        <v>19579003</v>
      </c>
      <c r="L115" s="482">
        <v>22083762</v>
      </c>
      <c r="M115" s="14">
        <f t="shared" si="69"/>
        <v>12.793087574479662</v>
      </c>
      <c r="N115" s="15">
        <f t="shared" si="99"/>
        <v>57.014795553541887</v>
      </c>
      <c r="O115" s="483">
        <v>3895211</v>
      </c>
      <c r="P115" s="483">
        <v>3854691</v>
      </c>
      <c r="Q115" s="357">
        <f t="shared" si="71"/>
        <v>-1.0402517347583995</v>
      </c>
      <c r="R115" s="62">
        <f t="shared" si="72"/>
        <v>8081768</v>
      </c>
      <c r="S115" s="62">
        <f t="shared" si="73"/>
        <v>2109991</v>
      </c>
      <c r="T115" s="17">
        <f t="shared" si="74"/>
        <v>-73.891962748745073</v>
      </c>
      <c r="U115" s="62">
        <v>4889383</v>
      </c>
      <c r="V115" s="62">
        <v>6151785</v>
      </c>
      <c r="W115" s="17">
        <v>25.819249586297495</v>
      </c>
      <c r="X115" s="62">
        <f t="shared" si="75"/>
        <v>-11936922</v>
      </c>
      <c r="Y115" s="62">
        <f t="shared" si="76"/>
        <v>0</v>
      </c>
      <c r="Z115" s="188">
        <f t="shared" si="98"/>
        <v>-100</v>
      </c>
      <c r="AA115" s="483">
        <v>11976979</v>
      </c>
      <c r="AB115" s="483">
        <v>8911184</v>
      </c>
      <c r="AC115" s="484">
        <f t="shared" si="78"/>
        <v>-25.597398141885364</v>
      </c>
      <c r="AD115" s="63">
        <f t="shared" si="79"/>
        <v>-7047539</v>
      </c>
      <c r="AE115" s="63">
        <f t="shared" si="80"/>
        <v>0</v>
      </c>
      <c r="AF115" s="64">
        <f t="shared" si="81"/>
        <v>-100</v>
      </c>
      <c r="AG115" s="483">
        <v>2192021</v>
      </c>
      <c r="AH115" s="320">
        <v>466685</v>
      </c>
      <c r="AI115" s="196">
        <v>1195985</v>
      </c>
      <c r="AJ115" s="60">
        <f t="shared" si="82"/>
        <v>2109991</v>
      </c>
      <c r="AK115" s="63"/>
      <c r="AL115" s="63"/>
      <c r="AM115" s="63"/>
      <c r="AN115" s="66"/>
      <c r="AO115" s="63"/>
      <c r="AP115" s="63"/>
      <c r="AQ115" s="63"/>
      <c r="AR115" s="63"/>
      <c r="AS115" s="190">
        <f t="shared" si="83"/>
        <v>76.422864835261322</v>
      </c>
      <c r="AT115" s="483">
        <v>4929440</v>
      </c>
      <c r="AU115" s="483">
        <v>5964682</v>
      </c>
      <c r="AV115" s="357">
        <f t="shared" si="84"/>
        <v>21.001209062286993</v>
      </c>
      <c r="AZ115" s="205">
        <v>8430</v>
      </c>
      <c r="BA115" s="497" t="s">
        <v>345</v>
      </c>
      <c r="BF115" s="196">
        <v>798835</v>
      </c>
      <c r="BG115" s="196">
        <v>2626664</v>
      </c>
      <c r="BH115" s="481">
        <v>2593620</v>
      </c>
      <c r="BI115" s="490">
        <v>2831535</v>
      </c>
      <c r="BJ115" s="490">
        <v>2669929</v>
      </c>
      <c r="BK115" s="14">
        <f t="shared" si="85"/>
        <v>-5.7073636737670554</v>
      </c>
      <c r="BL115" s="15">
        <f t="shared" si="100"/>
        <v>28.253807449974403</v>
      </c>
      <c r="BM115" s="491">
        <v>595557</v>
      </c>
      <c r="BN115" s="491">
        <v>466498</v>
      </c>
      <c r="BO115" s="357">
        <f t="shared" si="87"/>
        <v>-21.670301919043851</v>
      </c>
      <c r="BP115" s="62">
        <f t="shared" si="88"/>
        <v>897057</v>
      </c>
      <c r="BQ115" s="62">
        <f t="shared" si="89"/>
        <v>218731</v>
      </c>
      <c r="BR115" s="17">
        <f t="shared" si="90"/>
        <v>-75.616822565344236</v>
      </c>
      <c r="BS115" s="62">
        <v>1025823</v>
      </c>
      <c r="BT115" s="62">
        <v>568677</v>
      </c>
      <c r="BU115" s="17">
        <v>-44.563828262770478</v>
      </c>
      <c r="BV115" s="62">
        <v>4889383</v>
      </c>
      <c r="BW115" s="62">
        <v>6151785</v>
      </c>
      <c r="BX115" s="17">
        <v>25.819249586297495</v>
      </c>
      <c r="BY115" s="491">
        <v>1492614</v>
      </c>
      <c r="BZ115" s="491">
        <v>1112186</v>
      </c>
      <c r="CA115" s="484">
        <f t="shared" si="91"/>
        <v>-25.487366459111332</v>
      </c>
      <c r="CB115" s="63">
        <f t="shared" si="92"/>
        <v>-793297</v>
      </c>
      <c r="CC115" s="63">
        <f t="shared" si="93"/>
        <v>0</v>
      </c>
      <c r="CD115" s="64">
        <f t="shared" si="94"/>
        <v>-100</v>
      </c>
      <c r="CE115" s="491">
        <v>335192</v>
      </c>
      <c r="CF115" s="320">
        <v>33131</v>
      </c>
      <c r="CG115" s="196">
        <v>98175</v>
      </c>
      <c r="CH115" s="60">
        <f t="shared" si="95"/>
        <v>218731</v>
      </c>
      <c r="CI115" s="63"/>
      <c r="CJ115" s="63"/>
      <c r="CK115" s="63"/>
      <c r="CL115" s="66"/>
      <c r="CM115" s="63"/>
      <c r="CN115" s="63"/>
      <c r="CO115" s="63"/>
      <c r="CP115" s="63"/>
      <c r="CQ115" s="190">
        <f t="shared" si="96"/>
        <v>122.79704609116374</v>
      </c>
      <c r="CR115" s="491">
        <v>699317</v>
      </c>
      <c r="CS115" s="491">
        <v>685229</v>
      </c>
      <c r="CT115" s="357">
        <f t="shared" si="97"/>
        <v>-2.0145370411415708</v>
      </c>
    </row>
    <row r="116" spans="4:98" ht="15" hidden="1" x14ac:dyDescent="0.25">
      <c r="D116" s="478">
        <v>400510</v>
      </c>
      <c r="E116" s="479" t="s">
        <v>238</v>
      </c>
      <c r="H116" s="196">
        <v>26553632</v>
      </c>
      <c r="I116" s="196">
        <v>27012883</v>
      </c>
      <c r="J116" s="481">
        <v>25342369</v>
      </c>
      <c r="K116" s="482">
        <v>37877620</v>
      </c>
      <c r="L116" s="482">
        <v>24563274</v>
      </c>
      <c r="M116" s="14">
        <f t="shared" si="69"/>
        <v>-35.150957214312832</v>
      </c>
      <c r="N116" s="15">
        <f t="shared" si="99"/>
        <v>1.8388856820495505</v>
      </c>
      <c r="O116" s="483">
        <v>6847601</v>
      </c>
      <c r="P116" s="483">
        <v>4391141</v>
      </c>
      <c r="Q116" s="357">
        <f t="shared" si="71"/>
        <v>-35.873293435175327</v>
      </c>
      <c r="R116" s="62">
        <f t="shared" si="72"/>
        <v>10709061</v>
      </c>
      <c r="S116" s="62">
        <f t="shared" si="73"/>
        <v>1430898</v>
      </c>
      <c r="T116" s="17">
        <f t="shared" si="74"/>
        <v>-86.63843636711006</v>
      </c>
      <c r="U116" s="62">
        <v>14402428</v>
      </c>
      <c r="V116" s="62">
        <v>3442229</v>
      </c>
      <c r="W116" s="17">
        <v>-76.099661807023082</v>
      </c>
      <c r="X116" s="62">
        <f t="shared" si="75"/>
        <v>-22243346</v>
      </c>
      <c r="Y116" s="62">
        <f t="shared" si="76"/>
        <v>0</v>
      </c>
      <c r="Z116" s="188">
        <f t="shared" si="98"/>
        <v>-100</v>
      </c>
      <c r="AA116" s="483">
        <v>17556662</v>
      </c>
      <c r="AB116" s="483">
        <v>14004707</v>
      </c>
      <c r="AC116" s="484">
        <f t="shared" si="78"/>
        <v>-20.231379974165932</v>
      </c>
      <c r="AD116" s="63">
        <f t="shared" si="79"/>
        <v>-7840918</v>
      </c>
      <c r="AE116" s="63">
        <f t="shared" si="80"/>
        <v>0</v>
      </c>
      <c r="AF116" s="64">
        <f t="shared" si="81"/>
        <v>-100</v>
      </c>
      <c r="AG116" s="483">
        <v>2922424</v>
      </c>
      <c r="AH116" s="320">
        <v>558223</v>
      </c>
      <c r="AI116" s="196">
        <v>910494</v>
      </c>
      <c r="AJ116" s="60">
        <f t="shared" si="82"/>
        <v>1430898</v>
      </c>
      <c r="AK116" s="63"/>
      <c r="AL116" s="63"/>
      <c r="AM116" s="63"/>
      <c r="AN116" s="66"/>
      <c r="AO116" s="63"/>
      <c r="AP116" s="63"/>
      <c r="AQ116" s="63"/>
      <c r="AR116" s="63"/>
      <c r="AS116" s="190">
        <f t="shared" si="83"/>
        <v>57.156225082208124</v>
      </c>
      <c r="AT116" s="483">
        <v>9715744</v>
      </c>
      <c r="AU116" s="483">
        <v>5822039</v>
      </c>
      <c r="AV116" s="357">
        <f t="shared" si="84"/>
        <v>-40.076241201908985</v>
      </c>
      <c r="AZ116" s="205">
        <v>400510</v>
      </c>
      <c r="BA116" s="497" t="s">
        <v>238</v>
      </c>
      <c r="BF116" s="196">
        <v>19619060</v>
      </c>
      <c r="BG116" s="196">
        <v>20738710</v>
      </c>
      <c r="BH116" s="481">
        <v>15765202</v>
      </c>
      <c r="BI116" s="490">
        <v>10343147</v>
      </c>
      <c r="BJ116" s="490">
        <v>8964955</v>
      </c>
      <c r="BK116" s="14">
        <f t="shared" si="85"/>
        <v>-13.324687350958078</v>
      </c>
      <c r="BL116" s="15">
        <f t="shared" si="100"/>
        <v>-20.244419653565672</v>
      </c>
      <c r="BM116" s="491">
        <v>2066506</v>
      </c>
      <c r="BN116" s="491">
        <v>1526830</v>
      </c>
      <c r="BO116" s="357">
        <f t="shared" si="87"/>
        <v>-26.115385099293203</v>
      </c>
      <c r="BP116" s="62">
        <f t="shared" si="88"/>
        <v>2776978</v>
      </c>
      <c r="BQ116" s="62">
        <f t="shared" si="89"/>
        <v>570249</v>
      </c>
      <c r="BR116" s="17">
        <f t="shared" si="90"/>
        <v>-79.465123598386441</v>
      </c>
      <c r="BS116" s="62">
        <v>3556994</v>
      </c>
      <c r="BT116" s="62">
        <v>975680</v>
      </c>
      <c r="BU116" s="17">
        <v>-72.5700971100879</v>
      </c>
      <c r="BV116" s="62">
        <v>14402428</v>
      </c>
      <c r="BW116" s="62">
        <v>3442229</v>
      </c>
      <c r="BX116" s="17">
        <v>-76.099661807023082</v>
      </c>
      <c r="BY116" s="491">
        <v>4843484</v>
      </c>
      <c r="BZ116" s="491">
        <v>5291462</v>
      </c>
      <c r="CA116" s="484">
        <f t="shared" si="91"/>
        <v>9.2490859885157057</v>
      </c>
      <c r="CB116" s="63">
        <f t="shared" si="92"/>
        <v>-1203935</v>
      </c>
      <c r="CC116" s="63">
        <f t="shared" si="93"/>
        <v>0</v>
      </c>
      <c r="CD116" s="64">
        <f t="shared" si="94"/>
        <v>-100</v>
      </c>
      <c r="CE116" s="491">
        <v>1189184</v>
      </c>
      <c r="CF116" s="320">
        <v>67760</v>
      </c>
      <c r="CG116" s="196">
        <v>269886</v>
      </c>
      <c r="CH116" s="60">
        <f t="shared" si="95"/>
        <v>570249</v>
      </c>
      <c r="CI116" s="63"/>
      <c r="CJ116" s="63"/>
      <c r="CK116" s="63"/>
      <c r="CL116" s="66"/>
      <c r="CM116" s="63"/>
      <c r="CN116" s="63"/>
      <c r="CO116" s="63"/>
      <c r="CP116" s="63"/>
      <c r="CQ116" s="190">
        <f t="shared" si="96"/>
        <v>111.29254574153531</v>
      </c>
      <c r="CR116" s="491">
        <v>3639549</v>
      </c>
      <c r="CS116" s="491">
        <v>2097079</v>
      </c>
      <c r="CT116" s="357">
        <f t="shared" si="97"/>
        <v>-42.380800478301026</v>
      </c>
    </row>
    <row r="117" spans="4:98" ht="15" hidden="1" x14ac:dyDescent="0.25">
      <c r="D117" s="478">
        <v>49</v>
      </c>
      <c r="E117" s="479" t="s">
        <v>145</v>
      </c>
      <c r="H117" s="196">
        <v>1548058</v>
      </c>
      <c r="I117" s="196">
        <v>1925652</v>
      </c>
      <c r="J117" s="481">
        <v>4479825</v>
      </c>
      <c r="K117" s="482">
        <v>12154237</v>
      </c>
      <c r="L117" s="482">
        <v>14996631</v>
      </c>
      <c r="M117" s="14">
        <f t="shared" si="69"/>
        <v>23.386034022538809</v>
      </c>
      <c r="N117" s="15">
        <f t="shared" si="99"/>
        <v>89.346065450258408</v>
      </c>
      <c r="O117" s="483">
        <v>4182413</v>
      </c>
      <c r="P117" s="483">
        <v>4105231</v>
      </c>
      <c r="Q117" s="357">
        <f t="shared" si="71"/>
        <v>-1.8453940344963542</v>
      </c>
      <c r="R117" s="62">
        <f t="shared" si="72"/>
        <v>1490931</v>
      </c>
      <c r="S117" s="62">
        <f t="shared" si="73"/>
        <v>1682131</v>
      </c>
      <c r="T117" s="17">
        <f t="shared" si="74"/>
        <v>12.824201790693198</v>
      </c>
      <c r="U117" s="62">
        <v>2565711</v>
      </c>
      <c r="V117" s="62">
        <v>3752554</v>
      </c>
      <c r="W117" s="17">
        <v>46.257859907058901</v>
      </c>
      <c r="X117" s="62">
        <f t="shared" si="75"/>
        <v>-2593864</v>
      </c>
      <c r="Y117" s="62">
        <f t="shared" si="76"/>
        <v>0</v>
      </c>
      <c r="Z117" s="188">
        <f t="shared" si="98"/>
        <v>-100</v>
      </c>
      <c r="AA117" s="483">
        <v>5673344</v>
      </c>
      <c r="AB117" s="483">
        <v>7583267</v>
      </c>
      <c r="AC117" s="484">
        <f t="shared" si="78"/>
        <v>33.664854449157325</v>
      </c>
      <c r="AD117" s="63">
        <f t="shared" si="79"/>
        <v>-28153</v>
      </c>
      <c r="AE117" s="63">
        <f t="shared" si="80"/>
        <v>0</v>
      </c>
      <c r="AF117" s="64">
        <f t="shared" si="81"/>
        <v>-100</v>
      </c>
      <c r="AG117" s="483">
        <v>1804374</v>
      </c>
      <c r="AH117" s="320">
        <v>919049</v>
      </c>
      <c r="AI117" s="196">
        <v>1381808</v>
      </c>
      <c r="AJ117" s="60">
        <f t="shared" si="82"/>
        <v>1682131</v>
      </c>
      <c r="AK117" s="63"/>
      <c r="AL117" s="63"/>
      <c r="AM117" s="63"/>
      <c r="AN117" s="66"/>
      <c r="AO117" s="63"/>
      <c r="AP117" s="63"/>
      <c r="AQ117" s="63"/>
      <c r="AR117" s="63"/>
      <c r="AS117" s="190">
        <f t="shared" si="83"/>
        <v>21.734061461505505</v>
      </c>
      <c r="AT117" s="483">
        <v>5645191</v>
      </c>
      <c r="AU117" s="483">
        <v>5787362</v>
      </c>
      <c r="AV117" s="357">
        <f t="shared" si="84"/>
        <v>2.5184444600722986</v>
      </c>
      <c r="AZ117" s="205">
        <v>49</v>
      </c>
      <c r="BA117" s="488" t="s">
        <v>145</v>
      </c>
      <c r="BF117" s="196">
        <v>515279</v>
      </c>
      <c r="BG117" s="196">
        <v>517313</v>
      </c>
      <c r="BH117" s="481">
        <v>1184532</v>
      </c>
      <c r="BI117" s="490">
        <v>1894564</v>
      </c>
      <c r="BJ117" s="490">
        <v>2032878</v>
      </c>
      <c r="BK117" s="14">
        <f t="shared" si="85"/>
        <v>7.3005715299140075</v>
      </c>
      <c r="BL117" s="15">
        <f t="shared" si="100"/>
        <v>49.826751495044135</v>
      </c>
      <c r="BM117" s="491">
        <v>541842</v>
      </c>
      <c r="BN117" s="491">
        <v>452431</v>
      </c>
      <c r="BO117" s="357">
        <f t="shared" si="87"/>
        <v>-16.501304808412783</v>
      </c>
      <c r="BP117" s="62">
        <f t="shared" si="88"/>
        <v>420109</v>
      </c>
      <c r="BQ117" s="62">
        <f t="shared" si="89"/>
        <v>243484</v>
      </c>
      <c r="BR117" s="17">
        <f t="shared" si="90"/>
        <v>-42.042660357193014</v>
      </c>
      <c r="BS117" s="62">
        <v>372045</v>
      </c>
      <c r="BT117" s="62">
        <v>557765</v>
      </c>
      <c r="BU117" s="17">
        <v>49.918692631267724</v>
      </c>
      <c r="BV117" s="62">
        <v>2565711</v>
      </c>
      <c r="BW117" s="62">
        <v>3752554</v>
      </c>
      <c r="BX117" s="17">
        <v>46.257859907058901</v>
      </c>
      <c r="BY117" s="491">
        <v>961951</v>
      </c>
      <c r="BZ117" s="491">
        <v>972660</v>
      </c>
      <c r="CA117" s="484">
        <f t="shared" si="91"/>
        <v>1.1132583676299521</v>
      </c>
      <c r="CB117" s="63">
        <f t="shared" si="92"/>
        <v>-243421</v>
      </c>
      <c r="CC117" s="63">
        <f t="shared" si="93"/>
        <v>0</v>
      </c>
      <c r="CD117" s="64">
        <f t="shared" si="94"/>
        <v>-100</v>
      </c>
      <c r="CE117" s="491">
        <v>273800</v>
      </c>
      <c r="CF117" s="320">
        <v>35965</v>
      </c>
      <c r="CG117" s="196">
        <v>142666</v>
      </c>
      <c r="CH117" s="60">
        <f t="shared" si="95"/>
        <v>243484</v>
      </c>
      <c r="CI117" s="63"/>
      <c r="CJ117" s="63"/>
      <c r="CK117" s="63"/>
      <c r="CL117" s="66"/>
      <c r="CM117" s="63"/>
      <c r="CN117" s="63"/>
      <c r="CO117" s="63"/>
      <c r="CP117" s="63"/>
      <c r="CQ117" s="190">
        <f t="shared" si="96"/>
        <v>70.667152650246038</v>
      </c>
      <c r="CR117" s="491">
        <v>718530</v>
      </c>
      <c r="CS117" s="491">
        <v>695915</v>
      </c>
      <c r="CT117" s="357">
        <f t="shared" si="97"/>
        <v>-3.1473981601324925</v>
      </c>
    </row>
    <row r="118" spans="4:98" ht="15" hidden="1" x14ac:dyDescent="0.25">
      <c r="D118" s="478">
        <v>8481</v>
      </c>
      <c r="E118" s="479" t="s">
        <v>257</v>
      </c>
      <c r="H118" s="196">
        <v>15512292</v>
      </c>
      <c r="I118" s="196">
        <v>8449613</v>
      </c>
      <c r="J118" s="481">
        <v>17189921</v>
      </c>
      <c r="K118" s="482">
        <v>63341901</v>
      </c>
      <c r="L118" s="482">
        <v>43151379</v>
      </c>
      <c r="M118" s="14">
        <f t="shared" si="69"/>
        <v>-31.875459500339275</v>
      </c>
      <c r="N118" s="15">
        <f t="shared" si="99"/>
        <v>50.0891054181524</v>
      </c>
      <c r="O118" s="483">
        <v>24693884</v>
      </c>
      <c r="P118" s="483">
        <v>4927427</v>
      </c>
      <c r="Q118" s="357">
        <f t="shared" si="71"/>
        <v>-80.045961987996705</v>
      </c>
      <c r="R118" s="62">
        <f t="shared" si="72"/>
        <v>-519639</v>
      </c>
      <c r="S118" s="62">
        <f t="shared" si="73"/>
        <v>685741</v>
      </c>
      <c r="T118" s="17">
        <f t="shared" si="74"/>
        <v>-231.9648833132232</v>
      </c>
      <c r="U118" s="62">
        <v>13672970</v>
      </c>
      <c r="V118" s="62">
        <v>5776322</v>
      </c>
      <c r="W118" s="17">
        <v>-57.753714079676911</v>
      </c>
      <c r="X118" s="62">
        <f t="shared" si="75"/>
        <v>-11484482</v>
      </c>
      <c r="Y118" s="62">
        <f t="shared" si="76"/>
        <v>0</v>
      </c>
      <c r="Z118" s="188">
        <f t="shared" si="98"/>
        <v>-100</v>
      </c>
      <c r="AA118" s="483">
        <v>24174245</v>
      </c>
      <c r="AB118" s="483">
        <v>28683111</v>
      </c>
      <c r="AC118" s="484">
        <f t="shared" si="78"/>
        <v>18.651527689903034</v>
      </c>
      <c r="AD118" s="63">
        <f t="shared" si="79"/>
        <v>2188488</v>
      </c>
      <c r="AE118" s="63">
        <f t="shared" si="80"/>
        <v>0</v>
      </c>
      <c r="AF118" s="64">
        <f t="shared" si="81"/>
        <v>-100</v>
      </c>
      <c r="AG118" s="483">
        <v>1458918</v>
      </c>
      <c r="AH118" s="320">
        <v>2045145</v>
      </c>
      <c r="AI118" s="196">
        <v>1423364</v>
      </c>
      <c r="AJ118" s="60">
        <f t="shared" si="82"/>
        <v>685741</v>
      </c>
      <c r="AK118" s="63"/>
      <c r="AL118" s="63"/>
      <c r="AM118" s="63"/>
      <c r="AN118" s="66"/>
      <c r="AO118" s="63"/>
      <c r="AP118" s="63"/>
      <c r="AQ118" s="63"/>
      <c r="AR118" s="63"/>
      <c r="AS118" s="190">
        <f t="shared" si="83"/>
        <v>-51.822513425940244</v>
      </c>
      <c r="AT118" s="483">
        <v>26362733</v>
      </c>
      <c r="AU118" s="483">
        <v>5613168</v>
      </c>
      <c r="AV118" s="357">
        <f t="shared" si="84"/>
        <v>-78.707943520119855</v>
      </c>
      <c r="AZ118" s="205">
        <v>8481</v>
      </c>
      <c r="BA118" s="488" t="s">
        <v>257</v>
      </c>
      <c r="BF118" s="196">
        <v>5716820</v>
      </c>
      <c r="BG118" s="196">
        <v>6447089</v>
      </c>
      <c r="BH118" s="481">
        <v>4434271</v>
      </c>
      <c r="BI118" s="490">
        <v>5369823</v>
      </c>
      <c r="BJ118" s="490">
        <v>5735018</v>
      </c>
      <c r="BK118" s="14">
        <f t="shared" si="85"/>
        <v>6.8008759320372381</v>
      </c>
      <c r="BL118" s="15">
        <f t="shared" si="100"/>
        <v>-1.749293056461994</v>
      </c>
      <c r="BM118" s="491">
        <v>2064595</v>
      </c>
      <c r="BN118" s="491">
        <v>944370</v>
      </c>
      <c r="BO118" s="357">
        <f t="shared" si="87"/>
        <v>-54.258825580803979</v>
      </c>
      <c r="BP118" s="62">
        <f t="shared" si="88"/>
        <v>-296851</v>
      </c>
      <c r="BQ118" s="62">
        <f t="shared" si="89"/>
        <v>198168</v>
      </c>
      <c r="BR118" s="17">
        <f t="shared" si="90"/>
        <v>-166.7567230698229</v>
      </c>
      <c r="BS118" s="62">
        <v>1609452</v>
      </c>
      <c r="BT118" s="62">
        <v>1269005</v>
      </c>
      <c r="BU118" s="17">
        <v>-21.152976292551749</v>
      </c>
      <c r="BV118" s="62">
        <v>13672970</v>
      </c>
      <c r="BW118" s="62">
        <v>5776322</v>
      </c>
      <c r="BX118" s="17">
        <v>-57.753714079676911</v>
      </c>
      <c r="BY118" s="491">
        <v>1767744</v>
      </c>
      <c r="BZ118" s="491">
        <v>3047642</v>
      </c>
      <c r="CA118" s="484">
        <f t="shared" si="91"/>
        <v>72.402904492958257</v>
      </c>
      <c r="CB118" s="63">
        <f t="shared" si="92"/>
        <v>744402</v>
      </c>
      <c r="CC118" s="63">
        <f t="shared" si="93"/>
        <v>0</v>
      </c>
      <c r="CD118" s="64">
        <f t="shared" si="94"/>
        <v>-100</v>
      </c>
      <c r="CE118" s="491">
        <v>519872</v>
      </c>
      <c r="CF118" s="320">
        <v>267707</v>
      </c>
      <c r="CG118" s="196">
        <v>156791</v>
      </c>
      <c r="CH118" s="60">
        <f t="shared" si="95"/>
        <v>198168</v>
      </c>
      <c r="CI118" s="63"/>
      <c r="CJ118" s="63"/>
      <c r="CK118" s="63"/>
      <c r="CL118" s="66"/>
      <c r="CM118" s="63"/>
      <c r="CN118" s="63"/>
      <c r="CO118" s="63"/>
      <c r="CP118" s="63"/>
      <c r="CQ118" s="190">
        <f t="shared" si="96"/>
        <v>26.389907583981227</v>
      </c>
      <c r="CR118" s="491">
        <v>2512146</v>
      </c>
      <c r="CS118" s="491">
        <v>1142538</v>
      </c>
      <c r="CT118" s="357">
        <f t="shared" si="97"/>
        <v>-54.519442739394918</v>
      </c>
    </row>
    <row r="119" spans="4:98" ht="15" hidden="1" x14ac:dyDescent="0.25">
      <c r="D119" s="478">
        <v>841610</v>
      </c>
      <c r="E119" s="479" t="s">
        <v>444</v>
      </c>
      <c r="H119" s="196">
        <v>2220270</v>
      </c>
      <c r="I119" s="196">
        <v>269473</v>
      </c>
      <c r="J119" s="481">
        <v>1505873</v>
      </c>
      <c r="K119" s="482">
        <v>22141199</v>
      </c>
      <c r="L119" s="482">
        <v>132113545</v>
      </c>
      <c r="M119" s="14">
        <f t="shared" si="69"/>
        <v>496.68649832378094</v>
      </c>
      <c r="N119" s="15">
        <f t="shared" si="99"/>
        <v>251.86567176077904</v>
      </c>
      <c r="O119" s="483">
        <v>38568271</v>
      </c>
      <c r="P119" s="483">
        <v>4713234</v>
      </c>
      <c r="Q119" s="357">
        <f t="shared" si="71"/>
        <v>-87.779504038436158</v>
      </c>
      <c r="R119" s="62">
        <f t="shared" si="72"/>
        <v>-30002186</v>
      </c>
      <c r="S119" s="62">
        <f t="shared" si="73"/>
        <v>834530</v>
      </c>
      <c r="T119" s="17">
        <f t="shared" si="74"/>
        <v>-102.78156398337109</v>
      </c>
      <c r="U119" s="62">
        <v>7427026</v>
      </c>
      <c r="V119" s="62">
        <v>53045010</v>
      </c>
      <c r="W119" s="17">
        <v>614.21602671109542</v>
      </c>
      <c r="X119" s="62">
        <f t="shared" si="75"/>
        <v>33256852</v>
      </c>
      <c r="Y119" s="62">
        <f t="shared" si="76"/>
        <v>0</v>
      </c>
      <c r="Z119" s="188">
        <f t="shared" si="98"/>
        <v>-100</v>
      </c>
      <c r="AA119" s="483">
        <v>8566085</v>
      </c>
      <c r="AB119" s="483">
        <v>65070636</v>
      </c>
      <c r="AC119" s="484">
        <f t="shared" si="78"/>
        <v>659.63098661757385</v>
      </c>
      <c r="AD119" s="63">
        <f t="shared" si="79"/>
        <v>40683878</v>
      </c>
      <c r="AE119" s="63">
        <f t="shared" si="80"/>
        <v>0</v>
      </c>
      <c r="AF119" s="64">
        <f t="shared" si="81"/>
        <v>-100</v>
      </c>
      <c r="AG119" s="483">
        <v>994938</v>
      </c>
      <c r="AH119" s="320">
        <v>2948550</v>
      </c>
      <c r="AI119" s="196">
        <v>769746</v>
      </c>
      <c r="AJ119" s="60">
        <f t="shared" si="82"/>
        <v>834530</v>
      </c>
      <c r="AK119" s="63"/>
      <c r="AL119" s="63"/>
      <c r="AM119" s="63"/>
      <c r="AN119" s="66"/>
      <c r="AO119" s="63"/>
      <c r="AP119" s="63"/>
      <c r="AQ119" s="63"/>
      <c r="AR119" s="63"/>
      <c r="AS119" s="190">
        <f t="shared" si="83"/>
        <v>8.4162827737981107</v>
      </c>
      <c r="AT119" s="483">
        <v>49249963</v>
      </c>
      <c r="AU119" s="483">
        <v>5547764</v>
      </c>
      <c r="AV119" s="357">
        <f t="shared" si="84"/>
        <v>-88.735496105854935</v>
      </c>
      <c r="AZ119" s="205">
        <v>841610</v>
      </c>
      <c r="BA119" s="204" t="s">
        <v>444</v>
      </c>
      <c r="BF119" s="196">
        <v>290503</v>
      </c>
      <c r="BG119" s="196">
        <v>65654</v>
      </c>
      <c r="BH119" s="481">
        <v>120316</v>
      </c>
      <c r="BI119" s="490">
        <v>6782148</v>
      </c>
      <c r="BJ119" s="490">
        <v>7574090</v>
      </c>
      <c r="BK119" s="14">
        <f t="shared" si="85"/>
        <v>11.676861077051106</v>
      </c>
      <c r="BL119" s="15">
        <f t="shared" si="100"/>
        <v>205.2436057694232</v>
      </c>
      <c r="BM119" s="491">
        <v>2186687</v>
      </c>
      <c r="BN119" s="491">
        <v>121180</v>
      </c>
      <c r="BO119" s="357">
        <f t="shared" si="87"/>
        <v>-94.458283238524771</v>
      </c>
      <c r="BP119" s="62">
        <f t="shared" si="88"/>
        <v>127415</v>
      </c>
      <c r="BQ119" s="62">
        <f t="shared" si="89"/>
        <v>2132</v>
      </c>
      <c r="BR119" s="17">
        <f t="shared" si="90"/>
        <v>-98.326727622336463</v>
      </c>
      <c r="BS119" s="62">
        <v>3525546</v>
      </c>
      <c r="BT119" s="62">
        <v>2958583</v>
      </c>
      <c r="BU119" s="17">
        <v>-16.081565805693643</v>
      </c>
      <c r="BV119" s="62">
        <v>7427026</v>
      </c>
      <c r="BW119" s="62">
        <v>53045010</v>
      </c>
      <c r="BX119" s="17">
        <v>614.21602671109542</v>
      </c>
      <c r="BY119" s="491">
        <v>2314102</v>
      </c>
      <c r="BZ119" s="491">
        <v>3855610</v>
      </c>
      <c r="CA119" s="484">
        <f t="shared" si="91"/>
        <v>66.613658343495658</v>
      </c>
      <c r="CB119" s="63">
        <f t="shared" si="92"/>
        <v>718800</v>
      </c>
      <c r="CC119" s="63">
        <f t="shared" si="93"/>
        <v>0</v>
      </c>
      <c r="CD119" s="64">
        <f t="shared" si="94"/>
        <v>-100</v>
      </c>
      <c r="CE119" s="491">
        <v>37222</v>
      </c>
      <c r="CF119" s="320">
        <v>18599</v>
      </c>
      <c r="CG119" s="196">
        <v>65359</v>
      </c>
      <c r="CH119" s="60">
        <f t="shared" si="95"/>
        <v>2132</v>
      </c>
      <c r="CI119" s="63"/>
      <c r="CJ119" s="63"/>
      <c r="CK119" s="63"/>
      <c r="CL119" s="66"/>
      <c r="CM119" s="63"/>
      <c r="CN119" s="63"/>
      <c r="CO119" s="63"/>
      <c r="CP119" s="63"/>
      <c r="CQ119" s="190">
        <f t="shared" si="96"/>
        <v>-96.73801618751817</v>
      </c>
      <c r="CR119" s="491">
        <v>3032902</v>
      </c>
      <c r="CS119" s="491">
        <v>123312</v>
      </c>
      <c r="CT119" s="357">
        <f t="shared" si="97"/>
        <v>-95.934191081676886</v>
      </c>
    </row>
    <row r="120" spans="4:98" ht="15" hidden="1" x14ac:dyDescent="0.25">
      <c r="D120" s="478" t="s">
        <v>111</v>
      </c>
      <c r="E120" s="496" t="s">
        <v>112</v>
      </c>
      <c r="H120" s="196">
        <v>4118268</v>
      </c>
      <c r="I120" s="196">
        <v>3664986</v>
      </c>
      <c r="J120" s="481">
        <v>7755813</v>
      </c>
      <c r="K120" s="482">
        <v>12107547</v>
      </c>
      <c r="L120" s="482">
        <v>12850626</v>
      </c>
      <c r="M120" s="14">
        <f t="shared" si="69"/>
        <v>6.1373207966898669</v>
      </c>
      <c r="N120" s="15">
        <f t="shared" si="99"/>
        <v>41.494748038882932</v>
      </c>
      <c r="O120" s="483">
        <v>3208311</v>
      </c>
      <c r="P120" s="483">
        <v>3377334</v>
      </c>
      <c r="Q120" s="357">
        <f t="shared" si="71"/>
        <v>5.2682860233936175</v>
      </c>
      <c r="R120" s="62">
        <f t="shared" si="72"/>
        <v>2339573</v>
      </c>
      <c r="S120" s="62">
        <f t="shared" si="73"/>
        <v>1991635</v>
      </c>
      <c r="T120" s="17">
        <f t="shared" si="74"/>
        <v>-14.871859095655489</v>
      </c>
      <c r="U120" s="62">
        <v>3557754</v>
      </c>
      <c r="V120" s="62">
        <v>3432915</v>
      </c>
      <c r="W120" s="17">
        <v>-3.5089272614126776</v>
      </c>
      <c r="X120" s="62">
        <f t="shared" si="75"/>
        <v>-4374565</v>
      </c>
      <c r="Y120" s="62">
        <f t="shared" si="76"/>
        <v>0</v>
      </c>
      <c r="Z120" s="188">
        <f t="shared" si="98"/>
        <v>-100</v>
      </c>
      <c r="AA120" s="483">
        <v>5547884</v>
      </c>
      <c r="AB120" s="483">
        <v>6867274</v>
      </c>
      <c r="AC120" s="484">
        <f t="shared" si="78"/>
        <v>23.781859894691383</v>
      </c>
      <c r="AD120" s="63">
        <f t="shared" si="79"/>
        <v>-816811</v>
      </c>
      <c r="AE120" s="63">
        <f t="shared" si="80"/>
        <v>0</v>
      </c>
      <c r="AF120" s="64">
        <f t="shared" si="81"/>
        <v>-100</v>
      </c>
      <c r="AG120" s="483">
        <v>1235246</v>
      </c>
      <c r="AH120" s="320">
        <v>551888</v>
      </c>
      <c r="AI120" s="196">
        <v>1590200</v>
      </c>
      <c r="AJ120" s="60">
        <f t="shared" si="82"/>
        <v>1991635</v>
      </c>
      <c r="AK120" s="63"/>
      <c r="AL120" s="63"/>
      <c r="AM120" s="63"/>
      <c r="AN120" s="66"/>
      <c r="AO120" s="63"/>
      <c r="AP120" s="63"/>
      <c r="AQ120" s="63"/>
      <c r="AR120" s="63"/>
      <c r="AS120" s="190">
        <f t="shared" si="83"/>
        <v>25.244308891963275</v>
      </c>
      <c r="AT120" s="483">
        <v>4731073</v>
      </c>
      <c r="AU120" s="483">
        <v>5368969</v>
      </c>
      <c r="AV120" s="357">
        <f t="shared" si="84"/>
        <v>13.483114718373612</v>
      </c>
      <c r="AZ120" s="205" t="s">
        <v>111</v>
      </c>
      <c r="BA120" s="497" t="s">
        <v>112</v>
      </c>
      <c r="BF120" s="196">
        <v>3696578</v>
      </c>
      <c r="BG120" s="196">
        <v>2541500</v>
      </c>
      <c r="BH120" s="481">
        <v>8538987</v>
      </c>
      <c r="BI120" s="490">
        <v>12161794</v>
      </c>
      <c r="BJ120" s="490">
        <v>17861628</v>
      </c>
      <c r="BK120" s="14">
        <f t="shared" si="85"/>
        <v>46.866720485481004</v>
      </c>
      <c r="BL120" s="15">
        <f t="shared" si="100"/>
        <v>60.256253690305101</v>
      </c>
      <c r="BM120" s="491">
        <v>4323550</v>
      </c>
      <c r="BN120" s="491">
        <v>4924875</v>
      </c>
      <c r="BO120" s="357">
        <f t="shared" si="87"/>
        <v>13.908131049716092</v>
      </c>
      <c r="BP120" s="62">
        <f t="shared" si="88"/>
        <v>1768705</v>
      </c>
      <c r="BQ120" s="62">
        <f t="shared" si="89"/>
        <v>3017150</v>
      </c>
      <c r="BR120" s="17">
        <f t="shared" si="90"/>
        <v>70.585258706228572</v>
      </c>
      <c r="BS120" s="62">
        <v>3150514</v>
      </c>
      <c r="BT120" s="62">
        <v>4840150</v>
      </c>
      <c r="BU120" s="17">
        <v>53.630486961810043</v>
      </c>
      <c r="BV120" s="62">
        <v>3557754</v>
      </c>
      <c r="BW120" s="62">
        <v>3432915</v>
      </c>
      <c r="BX120" s="17">
        <v>-3.5089272614126776</v>
      </c>
      <c r="BY120" s="491">
        <v>6092255</v>
      </c>
      <c r="BZ120" s="491">
        <v>9453263</v>
      </c>
      <c r="CA120" s="484">
        <f t="shared" si="91"/>
        <v>55.168537758186417</v>
      </c>
      <c r="CB120" s="63">
        <f t="shared" si="92"/>
        <v>317853</v>
      </c>
      <c r="CC120" s="63">
        <f t="shared" si="93"/>
        <v>0</v>
      </c>
      <c r="CD120" s="64">
        <f t="shared" si="94"/>
        <v>-100</v>
      </c>
      <c r="CE120" s="491">
        <v>1839125</v>
      </c>
      <c r="CF120" s="320">
        <v>816750</v>
      </c>
      <c r="CG120" s="196">
        <v>2269000</v>
      </c>
      <c r="CH120" s="60">
        <f t="shared" si="95"/>
        <v>3017150</v>
      </c>
      <c r="CI120" s="63"/>
      <c r="CJ120" s="63"/>
      <c r="CK120" s="63"/>
      <c r="CL120" s="66"/>
      <c r="CM120" s="63"/>
      <c r="CN120" s="63"/>
      <c r="CO120" s="63"/>
      <c r="CP120" s="63"/>
      <c r="CQ120" s="190">
        <f t="shared" si="96"/>
        <v>32.972675187307182</v>
      </c>
      <c r="CR120" s="491">
        <v>6410108</v>
      </c>
      <c r="CS120" s="491">
        <v>7942025</v>
      </c>
      <c r="CT120" s="357">
        <f t="shared" si="97"/>
        <v>23.898458497111125</v>
      </c>
    </row>
    <row r="121" spans="4:98" ht="15" hidden="1" x14ac:dyDescent="0.25">
      <c r="D121" s="478">
        <v>8443</v>
      </c>
      <c r="E121" s="479" t="s">
        <v>324</v>
      </c>
      <c r="H121" s="196">
        <v>15837253</v>
      </c>
      <c r="I121" s="196">
        <v>16670640</v>
      </c>
      <c r="J121" s="481">
        <v>13668570</v>
      </c>
      <c r="K121" s="482">
        <v>31510469</v>
      </c>
      <c r="L121" s="482">
        <v>16523319</v>
      </c>
      <c r="M121" s="14">
        <f t="shared" si="69"/>
        <v>-47.562446626865501</v>
      </c>
      <c r="N121" s="15">
        <f t="shared" si="99"/>
        <v>7.4815067343209307</v>
      </c>
      <c r="O121" s="483">
        <v>3124544</v>
      </c>
      <c r="P121" s="483">
        <v>2036553</v>
      </c>
      <c r="Q121" s="357">
        <f t="shared" si="71"/>
        <v>-34.820793050121871</v>
      </c>
      <c r="R121" s="62">
        <f t="shared" si="72"/>
        <v>11360689</v>
      </c>
      <c r="S121" s="62">
        <f t="shared" si="73"/>
        <v>3229342</v>
      </c>
      <c r="T121" s="17">
        <f t="shared" si="74"/>
        <v>-71.574417713573538</v>
      </c>
      <c r="U121" s="62">
        <v>10290294</v>
      </c>
      <c r="V121" s="62">
        <v>5048291</v>
      </c>
      <c r="W121" s="17">
        <v>-50.94123647001728</v>
      </c>
      <c r="X121" s="62">
        <f t="shared" si="75"/>
        <v>-21055716</v>
      </c>
      <c r="Y121" s="62">
        <f t="shared" si="76"/>
        <v>0</v>
      </c>
      <c r="Z121" s="188">
        <f t="shared" si="98"/>
        <v>-100</v>
      </c>
      <c r="AA121" s="483">
        <v>14485233</v>
      </c>
      <c r="AB121" s="483">
        <v>8413940</v>
      </c>
      <c r="AC121" s="484">
        <f t="shared" si="78"/>
        <v>-41.913671668243104</v>
      </c>
      <c r="AD121" s="63">
        <f t="shared" si="79"/>
        <v>-10765422</v>
      </c>
      <c r="AE121" s="63">
        <f t="shared" si="80"/>
        <v>0</v>
      </c>
      <c r="AF121" s="64">
        <f t="shared" si="81"/>
        <v>-100</v>
      </c>
      <c r="AG121" s="483">
        <v>1338527</v>
      </c>
      <c r="AH121" s="320">
        <v>473101</v>
      </c>
      <c r="AI121" s="196">
        <v>224925</v>
      </c>
      <c r="AJ121" s="60">
        <f t="shared" si="82"/>
        <v>3229342</v>
      </c>
      <c r="AK121" s="63"/>
      <c r="AL121" s="63"/>
      <c r="AM121" s="63"/>
      <c r="AN121" s="66"/>
      <c r="AO121" s="63"/>
      <c r="AP121" s="63"/>
      <c r="AQ121" s="63"/>
      <c r="AR121" s="63"/>
      <c r="AS121" s="190">
        <f t="shared" si="83"/>
        <v>1335.7416916750028</v>
      </c>
      <c r="AT121" s="483">
        <v>3719811</v>
      </c>
      <c r="AU121" s="483">
        <v>5265895</v>
      </c>
      <c r="AV121" s="357">
        <f t="shared" si="84"/>
        <v>41.563509543898867</v>
      </c>
      <c r="AZ121" s="205">
        <v>8443</v>
      </c>
      <c r="BA121" s="204" t="s">
        <v>324</v>
      </c>
      <c r="BF121" s="196">
        <v>4139177</v>
      </c>
      <c r="BG121" s="196">
        <v>4037986</v>
      </c>
      <c r="BH121" s="481">
        <v>3074726</v>
      </c>
      <c r="BI121" s="490">
        <v>4893710</v>
      </c>
      <c r="BJ121" s="490">
        <v>2153472</v>
      </c>
      <c r="BK121" s="14">
        <f t="shared" si="85"/>
        <v>-55.995103919112502</v>
      </c>
      <c r="BL121" s="15">
        <f t="shared" si="100"/>
        <v>-10.54751943113979</v>
      </c>
      <c r="BM121" s="491">
        <v>324194</v>
      </c>
      <c r="BN121" s="491">
        <v>586025</v>
      </c>
      <c r="BO121" s="357">
        <f t="shared" si="87"/>
        <v>80.76367853815924</v>
      </c>
      <c r="BP121" s="62">
        <f t="shared" si="88"/>
        <v>1946539</v>
      </c>
      <c r="BQ121" s="62">
        <f t="shared" si="89"/>
        <v>410491</v>
      </c>
      <c r="BR121" s="17">
        <f t="shared" si="90"/>
        <v>-78.911750548023946</v>
      </c>
      <c r="BS121" s="62">
        <v>1229701</v>
      </c>
      <c r="BT121" s="62">
        <v>955200</v>
      </c>
      <c r="BU121" s="17">
        <v>-22.322580855020853</v>
      </c>
      <c r="BV121" s="62">
        <v>10290294</v>
      </c>
      <c r="BW121" s="62">
        <v>5048291</v>
      </c>
      <c r="BX121" s="17">
        <v>-50.94123647001728</v>
      </c>
      <c r="BY121" s="491">
        <v>2270733</v>
      </c>
      <c r="BZ121" s="491">
        <v>623850</v>
      </c>
      <c r="CA121" s="484">
        <f t="shared" si="91"/>
        <v>-72.526492546679862</v>
      </c>
      <c r="CB121" s="63">
        <f t="shared" si="92"/>
        <v>-1891402</v>
      </c>
      <c r="CC121" s="63">
        <f t="shared" si="93"/>
        <v>0</v>
      </c>
      <c r="CD121" s="64">
        <f t="shared" si="94"/>
        <v>-100</v>
      </c>
      <c r="CE121" s="491">
        <v>276574</v>
      </c>
      <c r="CF121" s="320">
        <v>233391</v>
      </c>
      <c r="CG121" s="196">
        <v>76060</v>
      </c>
      <c r="CH121" s="60">
        <f t="shared" si="95"/>
        <v>410491</v>
      </c>
      <c r="CI121" s="63"/>
      <c r="CJ121" s="63"/>
      <c r="CK121" s="63"/>
      <c r="CL121" s="66"/>
      <c r="CM121" s="63"/>
      <c r="CN121" s="63"/>
      <c r="CO121" s="63"/>
      <c r="CP121" s="63"/>
      <c r="CQ121" s="190">
        <f t="shared" si="96"/>
        <v>439.69366289771233</v>
      </c>
      <c r="CR121" s="491">
        <v>379331</v>
      </c>
      <c r="CS121" s="491">
        <v>996516</v>
      </c>
      <c r="CT121" s="357">
        <f t="shared" si="97"/>
        <v>162.70354914309667</v>
      </c>
    </row>
    <row r="122" spans="4:98" ht="27" hidden="1" x14ac:dyDescent="0.25">
      <c r="D122" s="478">
        <v>8448</v>
      </c>
      <c r="E122" s="479" t="s">
        <v>321</v>
      </c>
      <c r="H122" s="196">
        <v>40161797</v>
      </c>
      <c r="I122" s="196">
        <v>35840706</v>
      </c>
      <c r="J122" s="481">
        <v>34393176</v>
      </c>
      <c r="K122" s="482">
        <v>26676738</v>
      </c>
      <c r="L122" s="482">
        <v>23770964</v>
      </c>
      <c r="M122" s="14">
        <f t="shared" si="69"/>
        <v>-10.89253866046141</v>
      </c>
      <c r="N122" s="15">
        <f t="shared" si="99"/>
        <v>-12.577675824422002</v>
      </c>
      <c r="O122" s="483">
        <v>5930986</v>
      </c>
      <c r="P122" s="483">
        <v>3445791</v>
      </c>
      <c r="Q122" s="357">
        <f t="shared" si="71"/>
        <v>-41.901886128208702</v>
      </c>
      <c r="R122" s="62">
        <f t="shared" si="72"/>
        <v>8846310</v>
      </c>
      <c r="S122" s="62">
        <f t="shared" si="73"/>
        <v>1732591</v>
      </c>
      <c r="T122" s="17">
        <f t="shared" si="74"/>
        <v>-80.414534421696729</v>
      </c>
      <c r="U122" s="62">
        <v>6650830</v>
      </c>
      <c r="V122" s="62">
        <v>4522782</v>
      </c>
      <c r="W122" s="17">
        <v>-31.99672822790539</v>
      </c>
      <c r="X122" s="62">
        <f t="shared" si="75"/>
        <v>-12521556</v>
      </c>
      <c r="Y122" s="62">
        <f t="shared" si="76"/>
        <v>0</v>
      </c>
      <c r="Z122" s="188">
        <f t="shared" si="98"/>
        <v>-100</v>
      </c>
      <c r="AA122" s="483">
        <v>14777296</v>
      </c>
      <c r="AB122" s="483">
        <v>13414990</v>
      </c>
      <c r="AC122" s="484">
        <f t="shared" si="78"/>
        <v>-9.2189125804883378</v>
      </c>
      <c r="AD122" s="63">
        <f t="shared" si="79"/>
        <v>-5870726</v>
      </c>
      <c r="AE122" s="63">
        <f t="shared" si="80"/>
        <v>0</v>
      </c>
      <c r="AF122" s="64">
        <f t="shared" si="81"/>
        <v>-100</v>
      </c>
      <c r="AG122" s="483">
        <v>1600002</v>
      </c>
      <c r="AH122" s="320">
        <v>803446</v>
      </c>
      <c r="AI122" s="196">
        <v>1042343</v>
      </c>
      <c r="AJ122" s="60">
        <f t="shared" si="82"/>
        <v>1732591</v>
      </c>
      <c r="AK122" s="63"/>
      <c r="AL122" s="63"/>
      <c r="AM122" s="63"/>
      <c r="AN122" s="66"/>
      <c r="AO122" s="63"/>
      <c r="AP122" s="63"/>
      <c r="AQ122" s="63"/>
      <c r="AR122" s="63"/>
      <c r="AS122" s="190">
        <f t="shared" si="83"/>
        <v>66.220812151086534</v>
      </c>
      <c r="AT122" s="483">
        <v>8906570</v>
      </c>
      <c r="AU122" s="483">
        <v>5178382</v>
      </c>
      <c r="AV122" s="357">
        <f t="shared" si="84"/>
        <v>-41.858852510001043</v>
      </c>
      <c r="AZ122" s="205">
        <v>8448</v>
      </c>
      <c r="BA122" s="204" t="s">
        <v>321</v>
      </c>
      <c r="BF122" s="196">
        <v>7899841</v>
      </c>
      <c r="BG122" s="196">
        <v>5385899</v>
      </c>
      <c r="BH122" s="481">
        <v>5133611</v>
      </c>
      <c r="BI122" s="490">
        <v>3933762</v>
      </c>
      <c r="BJ122" s="490">
        <v>3384217</v>
      </c>
      <c r="BK122" s="14">
        <f t="shared" si="85"/>
        <v>-13.969960561925202</v>
      </c>
      <c r="BL122" s="15">
        <f t="shared" si="100"/>
        <v>-18.20571544110112</v>
      </c>
      <c r="BM122" s="491">
        <v>816278</v>
      </c>
      <c r="BN122" s="491">
        <v>720407</v>
      </c>
      <c r="BO122" s="357">
        <f t="shared" si="87"/>
        <v>-11.744895734051388</v>
      </c>
      <c r="BP122" s="62">
        <f t="shared" si="88"/>
        <v>2127415</v>
      </c>
      <c r="BQ122" s="62">
        <f t="shared" si="89"/>
        <v>848409</v>
      </c>
      <c r="BR122" s="17">
        <f t="shared" si="90"/>
        <v>-60.12019281616422</v>
      </c>
      <c r="BS122" s="62">
        <v>467467</v>
      </c>
      <c r="BT122" s="62">
        <v>633543</v>
      </c>
      <c r="BU122" s="17">
        <v>35.526785847984996</v>
      </c>
      <c r="BV122" s="62">
        <v>6650830</v>
      </c>
      <c r="BW122" s="62">
        <v>4522782</v>
      </c>
      <c r="BX122" s="17">
        <v>-31.99672822790539</v>
      </c>
      <c r="BY122" s="491">
        <v>2943693</v>
      </c>
      <c r="BZ122" s="491">
        <v>2130781</v>
      </c>
      <c r="CA122" s="484">
        <f t="shared" si="91"/>
        <v>-27.615379728796448</v>
      </c>
      <c r="CB122" s="63">
        <f t="shared" si="92"/>
        <v>-1656790</v>
      </c>
      <c r="CC122" s="63">
        <f t="shared" si="93"/>
        <v>0</v>
      </c>
      <c r="CD122" s="64">
        <f t="shared" si="94"/>
        <v>-100</v>
      </c>
      <c r="CE122" s="491">
        <v>335013</v>
      </c>
      <c r="CF122" s="320">
        <v>56453</v>
      </c>
      <c r="CG122" s="196">
        <v>328941</v>
      </c>
      <c r="CH122" s="60">
        <f t="shared" si="95"/>
        <v>848409</v>
      </c>
      <c r="CI122" s="63"/>
      <c r="CJ122" s="63"/>
      <c r="CK122" s="63"/>
      <c r="CL122" s="66"/>
      <c r="CM122" s="63"/>
      <c r="CN122" s="63"/>
      <c r="CO122" s="63"/>
      <c r="CP122" s="63"/>
      <c r="CQ122" s="190">
        <f t="shared" si="96"/>
        <v>157.92132935693635</v>
      </c>
      <c r="CR122" s="491">
        <v>1286903</v>
      </c>
      <c r="CS122" s="491">
        <v>1568816</v>
      </c>
      <c r="CT122" s="357">
        <f t="shared" si="97"/>
        <v>21.906313063222324</v>
      </c>
    </row>
    <row r="123" spans="4:98" ht="15" hidden="1" x14ac:dyDescent="0.25">
      <c r="D123" s="478" t="s">
        <v>359</v>
      </c>
      <c r="E123" s="479" t="s">
        <v>360</v>
      </c>
      <c r="H123" s="196">
        <v>9221940</v>
      </c>
      <c r="I123" s="196">
        <v>8278690</v>
      </c>
      <c r="J123" s="481">
        <v>8999769</v>
      </c>
      <c r="K123" s="482">
        <v>11788717</v>
      </c>
      <c r="L123" s="482">
        <v>13753246</v>
      </c>
      <c r="M123" s="14">
        <f t="shared" si="69"/>
        <v>16.664485202248898</v>
      </c>
      <c r="N123" s="15">
        <f t="shared" si="99"/>
        <v>12.219176125519482</v>
      </c>
      <c r="O123" s="483">
        <v>2512760</v>
      </c>
      <c r="P123" s="483">
        <v>3216718</v>
      </c>
      <c r="Q123" s="357">
        <f t="shared" si="71"/>
        <v>28.015329756920675</v>
      </c>
      <c r="R123" s="62">
        <f t="shared" si="72"/>
        <v>3164932</v>
      </c>
      <c r="S123" s="62">
        <f t="shared" si="73"/>
        <v>1615858</v>
      </c>
      <c r="T123" s="17">
        <f t="shared" si="74"/>
        <v>-48.944937837527</v>
      </c>
      <c r="U123" s="62">
        <v>3098675</v>
      </c>
      <c r="V123" s="62">
        <v>3919688</v>
      </c>
      <c r="W123" s="17">
        <v>26.49561506127619</v>
      </c>
      <c r="X123" s="62">
        <f t="shared" si="75"/>
        <v>-5122096</v>
      </c>
      <c r="Y123" s="62">
        <f t="shared" si="76"/>
        <v>0</v>
      </c>
      <c r="Z123" s="188">
        <f t="shared" si="98"/>
        <v>-100</v>
      </c>
      <c r="AA123" s="483">
        <v>5677692</v>
      </c>
      <c r="AB123" s="483">
        <v>5717232</v>
      </c>
      <c r="AC123" s="484">
        <f t="shared" si="78"/>
        <v>0.69640973832324826</v>
      </c>
      <c r="AD123" s="63">
        <f t="shared" si="79"/>
        <v>-2023421</v>
      </c>
      <c r="AE123" s="63">
        <f t="shared" si="80"/>
        <v>0</v>
      </c>
      <c r="AF123" s="64">
        <f t="shared" si="81"/>
        <v>-100</v>
      </c>
      <c r="AG123" s="483">
        <v>1402739</v>
      </c>
      <c r="AH123" s="320">
        <v>789137</v>
      </c>
      <c r="AI123" s="196">
        <v>1024842</v>
      </c>
      <c r="AJ123" s="60">
        <f t="shared" si="82"/>
        <v>1615858</v>
      </c>
      <c r="AK123" s="63"/>
      <c r="AL123" s="63"/>
      <c r="AM123" s="63"/>
      <c r="AN123" s="66"/>
      <c r="AO123" s="63"/>
      <c r="AP123" s="63"/>
      <c r="AQ123" s="63"/>
      <c r="AR123" s="63"/>
      <c r="AS123" s="190">
        <f t="shared" si="83"/>
        <v>57.668987024341313</v>
      </c>
      <c r="AT123" s="483">
        <v>3654271</v>
      </c>
      <c r="AU123" s="483">
        <v>4832576</v>
      </c>
      <c r="AV123" s="357">
        <f t="shared" si="84"/>
        <v>32.244598170195914</v>
      </c>
      <c r="AZ123" s="205" t="s">
        <v>359</v>
      </c>
      <c r="BA123" s="488" t="s">
        <v>360</v>
      </c>
      <c r="BF123" s="196">
        <v>2410473</v>
      </c>
      <c r="BG123" s="196">
        <v>1998247</v>
      </c>
      <c r="BH123" s="481">
        <v>2243876</v>
      </c>
      <c r="BI123" s="490">
        <v>2671040</v>
      </c>
      <c r="BJ123" s="490">
        <v>2975910</v>
      </c>
      <c r="BK123" s="14">
        <f t="shared" si="85"/>
        <v>11.413906193842099</v>
      </c>
      <c r="BL123" s="15">
        <f t="shared" si="100"/>
        <v>7.3758529029147581</v>
      </c>
      <c r="BM123" s="491">
        <v>574015</v>
      </c>
      <c r="BN123" s="491">
        <v>763665</v>
      </c>
      <c r="BO123" s="357">
        <f t="shared" si="87"/>
        <v>33.039206292518486</v>
      </c>
      <c r="BP123" s="62">
        <f t="shared" si="88"/>
        <v>646770</v>
      </c>
      <c r="BQ123" s="62">
        <f t="shared" si="89"/>
        <v>279970</v>
      </c>
      <c r="BR123" s="17">
        <f t="shared" si="90"/>
        <v>-56.712587163906804</v>
      </c>
      <c r="BS123" s="62">
        <v>694673</v>
      </c>
      <c r="BT123" s="62">
        <v>803602</v>
      </c>
      <c r="BU123" s="17">
        <v>15.680615195926716</v>
      </c>
      <c r="BV123" s="62">
        <v>3098675</v>
      </c>
      <c r="BW123" s="62">
        <v>3919688</v>
      </c>
      <c r="BX123" s="17">
        <v>26.49561506127619</v>
      </c>
      <c r="BY123" s="491">
        <v>1220785</v>
      </c>
      <c r="BZ123" s="491">
        <v>1275796</v>
      </c>
      <c r="CA123" s="484">
        <f t="shared" si="91"/>
        <v>4.5061988802287054</v>
      </c>
      <c r="CB123" s="63">
        <f t="shared" si="92"/>
        <v>-432808</v>
      </c>
      <c r="CC123" s="63">
        <f t="shared" si="93"/>
        <v>0</v>
      </c>
      <c r="CD123" s="64">
        <f t="shared" si="94"/>
        <v>-100</v>
      </c>
      <c r="CE123" s="491">
        <v>292722</v>
      </c>
      <c r="CF123" s="320">
        <v>162802</v>
      </c>
      <c r="CG123" s="196">
        <v>308141</v>
      </c>
      <c r="CH123" s="60">
        <f t="shared" si="95"/>
        <v>279970</v>
      </c>
      <c r="CI123" s="63"/>
      <c r="CJ123" s="63"/>
      <c r="CK123" s="63"/>
      <c r="CL123" s="66"/>
      <c r="CM123" s="63"/>
      <c r="CN123" s="63"/>
      <c r="CO123" s="63"/>
      <c r="CP123" s="63"/>
      <c r="CQ123" s="190">
        <f t="shared" si="96"/>
        <v>-9.1422433236732541</v>
      </c>
      <c r="CR123" s="491">
        <v>787977</v>
      </c>
      <c r="CS123" s="491">
        <v>1043635</v>
      </c>
      <c r="CT123" s="357">
        <f t="shared" si="97"/>
        <v>32.444855623958567</v>
      </c>
    </row>
    <row r="124" spans="4:98" ht="15" hidden="1" x14ac:dyDescent="0.25">
      <c r="D124" s="478" t="s">
        <v>752</v>
      </c>
      <c r="E124" s="479" t="s">
        <v>122</v>
      </c>
      <c r="H124" s="196">
        <v>8435550</v>
      </c>
      <c r="I124" s="196">
        <v>12119357</v>
      </c>
      <c r="J124" s="481">
        <v>18569024</v>
      </c>
      <c r="K124" s="482">
        <v>11131797</v>
      </c>
      <c r="L124" s="482">
        <v>4975344</v>
      </c>
      <c r="M124" s="14">
        <f t="shared" si="69"/>
        <v>-55.305113810465642</v>
      </c>
      <c r="N124" s="15">
        <f t="shared" si="99"/>
        <v>-10.78240502317135</v>
      </c>
      <c r="O124" s="483">
        <v>2531000</v>
      </c>
      <c r="P124" s="483">
        <v>4019873</v>
      </c>
      <c r="Q124" s="357">
        <f t="shared" si="71"/>
        <v>58.825483998419593</v>
      </c>
      <c r="R124" s="62">
        <f t="shared" si="72"/>
        <v>5204845</v>
      </c>
      <c r="S124" s="62">
        <f t="shared" si="73"/>
        <v>638975</v>
      </c>
      <c r="T124" s="17">
        <f t="shared" si="74"/>
        <v>-87.723457663004382</v>
      </c>
      <c r="U124" s="62">
        <v>460959</v>
      </c>
      <c r="V124" s="62">
        <v>102543</v>
      </c>
      <c r="W124" s="17">
        <v>-77.754420675157661</v>
      </c>
      <c r="X124" s="62">
        <f t="shared" si="75"/>
        <v>-5021445</v>
      </c>
      <c r="Y124" s="62">
        <f t="shared" si="76"/>
        <v>0</v>
      </c>
      <c r="Z124" s="188">
        <f t="shared" si="98"/>
        <v>-100</v>
      </c>
      <c r="AA124" s="483">
        <v>7735845</v>
      </c>
      <c r="AB124" s="483">
        <v>3311314</v>
      </c>
      <c r="AC124" s="484">
        <f t="shared" si="78"/>
        <v>-57.195186821866258</v>
      </c>
      <c r="AD124" s="63">
        <f t="shared" si="79"/>
        <v>-4560486</v>
      </c>
      <c r="AE124" s="63">
        <f t="shared" si="80"/>
        <v>0</v>
      </c>
      <c r="AF124" s="64">
        <f t="shared" si="81"/>
        <v>-100</v>
      </c>
      <c r="AG124" s="483">
        <v>939228</v>
      </c>
      <c r="AH124" s="320">
        <v>1200399</v>
      </c>
      <c r="AI124" s="196">
        <v>1880246</v>
      </c>
      <c r="AJ124" s="60">
        <f t="shared" si="82"/>
        <v>638975</v>
      </c>
      <c r="AK124" s="63"/>
      <c r="AL124" s="63"/>
      <c r="AM124" s="63"/>
      <c r="AN124" s="66"/>
      <c r="AO124" s="63"/>
      <c r="AP124" s="63"/>
      <c r="AQ124" s="63"/>
      <c r="AR124" s="63"/>
      <c r="AS124" s="190">
        <f t="shared" si="83"/>
        <v>-66.016414873372952</v>
      </c>
      <c r="AT124" s="483">
        <v>3175359</v>
      </c>
      <c r="AU124" s="483">
        <v>4658848</v>
      </c>
      <c r="AV124" s="357">
        <f t="shared" si="84"/>
        <v>46.718780459154381</v>
      </c>
      <c r="AZ124" s="205" t="s">
        <v>752</v>
      </c>
      <c r="BA124" s="495" t="s">
        <v>122</v>
      </c>
      <c r="BF124" s="196">
        <v>6279504</v>
      </c>
      <c r="BG124" s="196">
        <v>9906879</v>
      </c>
      <c r="BH124" s="481">
        <v>14108807</v>
      </c>
      <c r="BI124" s="490">
        <v>7388620</v>
      </c>
      <c r="BJ124" s="490">
        <v>3596434</v>
      </c>
      <c r="BK124" s="14">
        <f t="shared" si="85"/>
        <v>-51.32468580059605</v>
      </c>
      <c r="BL124" s="15">
        <f t="shared" si="100"/>
        <v>-13.133565101661333</v>
      </c>
      <c r="BM124" s="491">
        <v>1319680</v>
      </c>
      <c r="BN124" s="491">
        <v>2945422</v>
      </c>
      <c r="BO124" s="357">
        <f t="shared" si="87"/>
        <v>123.19213748787585</v>
      </c>
      <c r="BP124" s="62">
        <f t="shared" si="88"/>
        <v>2948262</v>
      </c>
      <c r="BQ124" s="62">
        <f t="shared" si="89"/>
        <v>445491</v>
      </c>
      <c r="BR124" s="17">
        <f t="shared" si="90"/>
        <v>-84.889707902486279</v>
      </c>
      <c r="BS124" s="62">
        <v>356100</v>
      </c>
      <c r="BT124" s="62">
        <v>80200</v>
      </c>
      <c r="BU124" s="17">
        <v>-77.478236450435261</v>
      </c>
      <c r="BV124" s="62">
        <v>460959</v>
      </c>
      <c r="BW124" s="62">
        <v>102543</v>
      </c>
      <c r="BX124" s="17">
        <v>-77.754420675157661</v>
      </c>
      <c r="BY124" s="491">
        <v>4267942</v>
      </c>
      <c r="BZ124" s="491">
        <v>1958194</v>
      </c>
      <c r="CA124" s="484">
        <f t="shared" si="91"/>
        <v>-54.118542379441891</v>
      </c>
      <c r="CB124" s="63">
        <f t="shared" si="92"/>
        <v>-2403442</v>
      </c>
      <c r="CC124" s="63">
        <f t="shared" si="93"/>
        <v>0</v>
      </c>
      <c r="CD124" s="64">
        <f t="shared" si="94"/>
        <v>-100</v>
      </c>
      <c r="CE124" s="491">
        <v>784400</v>
      </c>
      <c r="CF124" s="320">
        <v>784162</v>
      </c>
      <c r="CG124" s="196">
        <v>1376860</v>
      </c>
      <c r="CH124" s="60">
        <f t="shared" si="95"/>
        <v>445491</v>
      </c>
      <c r="CI124" s="63"/>
      <c r="CJ124" s="63"/>
      <c r="CK124" s="63"/>
      <c r="CL124" s="66"/>
      <c r="CM124" s="63"/>
      <c r="CN124" s="63"/>
      <c r="CO124" s="63"/>
      <c r="CP124" s="63"/>
      <c r="CQ124" s="190">
        <f t="shared" si="96"/>
        <v>-67.64442281713464</v>
      </c>
      <c r="CR124" s="491">
        <v>1864500</v>
      </c>
      <c r="CS124" s="491">
        <v>3390913</v>
      </c>
      <c r="CT124" s="357">
        <f t="shared" si="97"/>
        <v>81.867149369804238</v>
      </c>
    </row>
    <row r="125" spans="4:98" ht="15" hidden="1" x14ac:dyDescent="0.25">
      <c r="D125" s="478">
        <v>8483</v>
      </c>
      <c r="E125" s="479" t="s">
        <v>272</v>
      </c>
      <c r="H125" s="196">
        <v>6496088</v>
      </c>
      <c r="I125" s="196">
        <v>8791627</v>
      </c>
      <c r="J125" s="481">
        <v>11416189</v>
      </c>
      <c r="K125" s="482">
        <v>13404402</v>
      </c>
      <c r="L125" s="482">
        <v>13935108</v>
      </c>
      <c r="M125" s="14">
        <f t="shared" si="69"/>
        <v>3.959191913223731</v>
      </c>
      <c r="N125" s="15">
        <f t="shared" si="99"/>
        <v>21.509296618235751</v>
      </c>
      <c r="O125" s="483">
        <v>3121328</v>
      </c>
      <c r="P125" s="483">
        <v>3391323</v>
      </c>
      <c r="Q125" s="357">
        <f t="shared" si="71"/>
        <v>8.6500041008186255</v>
      </c>
      <c r="R125" s="62">
        <f t="shared" si="72"/>
        <v>3610123</v>
      </c>
      <c r="S125" s="62">
        <f t="shared" si="73"/>
        <v>901087</v>
      </c>
      <c r="T125" s="17">
        <f t="shared" si="74"/>
        <v>-75.039991712193739</v>
      </c>
      <c r="U125" s="62">
        <v>3321409</v>
      </c>
      <c r="V125" s="62">
        <v>4525257</v>
      </c>
      <c r="W125" s="17">
        <v>36.245099594780406</v>
      </c>
      <c r="X125" s="62">
        <f t="shared" si="75"/>
        <v>-5806806</v>
      </c>
      <c r="Y125" s="62">
        <f t="shared" si="76"/>
        <v>0</v>
      </c>
      <c r="Z125" s="188">
        <f t="shared" si="98"/>
        <v>-100</v>
      </c>
      <c r="AA125" s="483">
        <v>6731451</v>
      </c>
      <c r="AB125" s="483">
        <v>5994156</v>
      </c>
      <c r="AC125" s="484">
        <f t="shared" si="78"/>
        <v>-10.952987699085977</v>
      </c>
      <c r="AD125" s="63">
        <f t="shared" si="79"/>
        <v>-2485397</v>
      </c>
      <c r="AE125" s="63">
        <f t="shared" si="80"/>
        <v>0</v>
      </c>
      <c r="AF125" s="64">
        <f t="shared" si="81"/>
        <v>-100</v>
      </c>
      <c r="AG125" s="483">
        <v>1720604</v>
      </c>
      <c r="AH125" s="320">
        <v>890021</v>
      </c>
      <c r="AI125" s="196">
        <v>780698</v>
      </c>
      <c r="AJ125" s="60">
        <f t="shared" si="82"/>
        <v>901087</v>
      </c>
      <c r="AK125" s="63"/>
      <c r="AL125" s="63"/>
      <c r="AM125" s="63"/>
      <c r="AN125" s="66"/>
      <c r="AO125" s="63"/>
      <c r="AP125" s="63"/>
      <c r="AQ125" s="63"/>
      <c r="AR125" s="63"/>
      <c r="AS125" s="190">
        <f t="shared" si="83"/>
        <v>15.420687641059667</v>
      </c>
      <c r="AT125" s="483">
        <v>4246054</v>
      </c>
      <c r="AU125" s="483">
        <v>4292410</v>
      </c>
      <c r="AV125" s="357">
        <f t="shared" si="84"/>
        <v>1.0917430630886937</v>
      </c>
      <c r="AZ125" s="205">
        <v>8483</v>
      </c>
      <c r="BA125" s="488" t="s">
        <v>272</v>
      </c>
      <c r="BF125" s="196">
        <v>2621119</v>
      </c>
      <c r="BG125" s="196">
        <v>3260143</v>
      </c>
      <c r="BH125" s="481">
        <v>3520677</v>
      </c>
      <c r="BI125" s="490">
        <v>4550822</v>
      </c>
      <c r="BJ125" s="490">
        <v>4099055</v>
      </c>
      <c r="BK125" s="14">
        <f t="shared" si="85"/>
        <v>-9.9271516222783482</v>
      </c>
      <c r="BL125" s="15">
        <f t="shared" si="100"/>
        <v>13.064097718795637</v>
      </c>
      <c r="BM125" s="491">
        <v>1098706</v>
      </c>
      <c r="BN125" s="491">
        <v>1051706</v>
      </c>
      <c r="BO125" s="357">
        <f t="shared" si="87"/>
        <v>-4.2777594734169107</v>
      </c>
      <c r="BP125" s="62">
        <f t="shared" si="88"/>
        <v>1056080</v>
      </c>
      <c r="BQ125" s="62">
        <f t="shared" si="89"/>
        <v>309934</v>
      </c>
      <c r="BR125" s="17">
        <f t="shared" si="90"/>
        <v>-70.652412696007886</v>
      </c>
      <c r="BS125" s="62">
        <v>1232985</v>
      </c>
      <c r="BT125" s="62">
        <v>1000177</v>
      </c>
      <c r="BU125" s="17">
        <v>-18.881657116672141</v>
      </c>
      <c r="BV125" s="62">
        <v>3321409</v>
      </c>
      <c r="BW125" s="62">
        <v>4525257</v>
      </c>
      <c r="BX125" s="17">
        <v>36.245099594780406</v>
      </c>
      <c r="BY125" s="491">
        <v>2154786</v>
      </c>
      <c r="BZ125" s="491">
        <v>1973637</v>
      </c>
      <c r="CA125" s="484">
        <f t="shared" si="91"/>
        <v>-8.4068209093617643</v>
      </c>
      <c r="CB125" s="63">
        <f t="shared" si="92"/>
        <v>-740288</v>
      </c>
      <c r="CC125" s="63">
        <f t="shared" si="93"/>
        <v>0</v>
      </c>
      <c r="CD125" s="64">
        <f t="shared" si="94"/>
        <v>-100</v>
      </c>
      <c r="CE125" s="491">
        <v>564954</v>
      </c>
      <c r="CF125" s="320">
        <v>167125</v>
      </c>
      <c r="CG125" s="196">
        <v>319627</v>
      </c>
      <c r="CH125" s="60">
        <f t="shared" si="95"/>
        <v>309934</v>
      </c>
      <c r="CI125" s="63"/>
      <c r="CJ125" s="63"/>
      <c r="CK125" s="63"/>
      <c r="CL125" s="66"/>
      <c r="CM125" s="63"/>
      <c r="CN125" s="63"/>
      <c r="CO125" s="63"/>
      <c r="CP125" s="63"/>
      <c r="CQ125" s="190">
        <f t="shared" si="96"/>
        <v>-3.032597371310934</v>
      </c>
      <c r="CR125" s="491">
        <v>1414498</v>
      </c>
      <c r="CS125" s="491">
        <v>1361640</v>
      </c>
      <c r="CT125" s="357">
        <f t="shared" si="97"/>
        <v>-3.7368734349571366</v>
      </c>
    </row>
    <row r="126" spans="4:98" ht="15" hidden="1" x14ac:dyDescent="0.25">
      <c r="D126" s="478" t="s">
        <v>753</v>
      </c>
      <c r="E126" s="479" t="s">
        <v>147</v>
      </c>
      <c r="H126" s="196">
        <v>1130199</v>
      </c>
      <c r="I126" s="196">
        <v>2382927</v>
      </c>
      <c r="J126" s="481">
        <v>7327598</v>
      </c>
      <c r="K126" s="482">
        <v>12212045</v>
      </c>
      <c r="L126" s="482">
        <v>11769868</v>
      </c>
      <c r="M126" s="14">
        <f t="shared" si="69"/>
        <v>-3.6208268148373182</v>
      </c>
      <c r="N126" s="15">
        <f t="shared" si="99"/>
        <v>88.144315151395176</v>
      </c>
      <c r="O126" s="483">
        <v>2270253</v>
      </c>
      <c r="P126" s="483">
        <v>2368362</v>
      </c>
      <c r="Q126" s="357">
        <f t="shared" si="71"/>
        <v>4.321500731416279</v>
      </c>
      <c r="R126" s="62">
        <f t="shared" si="72"/>
        <v>3415737</v>
      </c>
      <c r="S126" s="62">
        <f t="shared" si="73"/>
        <v>1831793</v>
      </c>
      <c r="T126" s="17">
        <f t="shared" si="74"/>
        <v>-46.371954281023392</v>
      </c>
      <c r="U126" s="62">
        <v>3595962</v>
      </c>
      <c r="V126" s="62">
        <v>4265672</v>
      </c>
      <c r="W126" s="17">
        <v>18.623945414328627</v>
      </c>
      <c r="X126" s="62">
        <f t="shared" si="75"/>
        <v>-6002350</v>
      </c>
      <c r="Y126" s="62">
        <f t="shared" si="76"/>
        <v>0</v>
      </c>
      <c r="Z126" s="188">
        <f t="shared" si="98"/>
        <v>-100</v>
      </c>
      <c r="AA126" s="483">
        <v>5685990</v>
      </c>
      <c r="AB126" s="483">
        <v>4404483</v>
      </c>
      <c r="AC126" s="484">
        <f t="shared" si="78"/>
        <v>-22.537974917296726</v>
      </c>
      <c r="AD126" s="63">
        <f t="shared" si="79"/>
        <v>-2406388</v>
      </c>
      <c r="AE126" s="63">
        <f t="shared" si="80"/>
        <v>0</v>
      </c>
      <c r="AF126" s="64">
        <f t="shared" si="81"/>
        <v>-100</v>
      </c>
      <c r="AG126" s="483">
        <v>1270418</v>
      </c>
      <c r="AH126" s="320">
        <v>576691</v>
      </c>
      <c r="AI126" s="196">
        <v>521253</v>
      </c>
      <c r="AJ126" s="60">
        <f t="shared" si="82"/>
        <v>1831793</v>
      </c>
      <c r="AK126" s="63"/>
      <c r="AL126" s="63"/>
      <c r="AM126" s="63"/>
      <c r="AN126" s="66"/>
      <c r="AO126" s="63"/>
      <c r="AP126" s="63"/>
      <c r="AQ126" s="63"/>
      <c r="AR126" s="63"/>
      <c r="AS126" s="190">
        <f t="shared" si="83"/>
        <v>251.4210949385423</v>
      </c>
      <c r="AT126" s="483">
        <v>3279602</v>
      </c>
      <c r="AU126" s="483">
        <v>4200155</v>
      </c>
      <c r="AV126" s="357">
        <f t="shared" si="84"/>
        <v>28.069046183042946</v>
      </c>
      <c r="AZ126" s="205" t="s">
        <v>753</v>
      </c>
      <c r="BA126" s="488" t="s">
        <v>147</v>
      </c>
      <c r="BF126" s="196">
        <v>801889</v>
      </c>
      <c r="BG126" s="196">
        <v>2042649</v>
      </c>
      <c r="BH126" s="481">
        <v>4602335</v>
      </c>
      <c r="BI126" s="490">
        <v>4617153</v>
      </c>
      <c r="BJ126" s="490">
        <v>5215824</v>
      </c>
      <c r="BK126" s="14">
        <f t="shared" si="85"/>
        <v>12.966236986298698</v>
      </c>
      <c r="BL126" s="15">
        <f t="shared" si="100"/>
        <v>57.782846416278829</v>
      </c>
      <c r="BM126" s="491">
        <v>1109404</v>
      </c>
      <c r="BN126" s="491">
        <v>982312</v>
      </c>
      <c r="BO126" s="357">
        <f t="shared" si="87"/>
        <v>-11.455880815284605</v>
      </c>
      <c r="BP126" s="62">
        <f t="shared" si="88"/>
        <v>788055</v>
      </c>
      <c r="BQ126" s="62">
        <f t="shared" si="89"/>
        <v>375790</v>
      </c>
      <c r="BR126" s="17">
        <f t="shared" si="90"/>
        <v>-52.314242026254512</v>
      </c>
      <c r="BS126" s="62">
        <v>1346816</v>
      </c>
      <c r="BT126" s="62">
        <v>1897192</v>
      </c>
      <c r="BU126" s="17">
        <v>40.864973389089528</v>
      </c>
      <c r="BV126" s="62">
        <v>3595962</v>
      </c>
      <c r="BW126" s="62">
        <v>4265672</v>
      </c>
      <c r="BX126" s="17">
        <v>18.623945414328627</v>
      </c>
      <c r="BY126" s="491">
        <v>1897459</v>
      </c>
      <c r="BZ126" s="491">
        <v>1933297</v>
      </c>
      <c r="CA126" s="484">
        <f t="shared" si="91"/>
        <v>1.8887364628168515</v>
      </c>
      <c r="CB126" s="63">
        <f t="shared" si="92"/>
        <v>-358358</v>
      </c>
      <c r="CC126" s="63">
        <f t="shared" si="93"/>
        <v>0</v>
      </c>
      <c r="CD126" s="64">
        <f t="shared" si="94"/>
        <v>-100</v>
      </c>
      <c r="CE126" s="491">
        <v>504889</v>
      </c>
      <c r="CF126" s="320">
        <v>279779</v>
      </c>
      <c r="CG126" s="196">
        <v>197644</v>
      </c>
      <c r="CH126" s="60">
        <f t="shared" si="95"/>
        <v>375790</v>
      </c>
      <c r="CI126" s="63"/>
      <c r="CJ126" s="63"/>
      <c r="CK126" s="63"/>
      <c r="CL126" s="66"/>
      <c r="CM126" s="63"/>
      <c r="CN126" s="63"/>
      <c r="CO126" s="63"/>
      <c r="CP126" s="63"/>
      <c r="CQ126" s="190">
        <f t="shared" si="96"/>
        <v>90.134787800287384</v>
      </c>
      <c r="CR126" s="491">
        <v>1539101</v>
      </c>
      <c r="CS126" s="491">
        <v>1358102</v>
      </c>
      <c r="CT126" s="357">
        <f t="shared" si="97"/>
        <v>-11.760046936490848</v>
      </c>
    </row>
    <row r="127" spans="4:98" ht="15" hidden="1" x14ac:dyDescent="0.25">
      <c r="D127" s="478">
        <v>31</v>
      </c>
      <c r="E127" s="479" t="s">
        <v>216</v>
      </c>
      <c r="H127" s="196">
        <v>10826856</v>
      </c>
      <c r="I127" s="196">
        <v>10011509</v>
      </c>
      <c r="J127" s="481">
        <v>23432350</v>
      </c>
      <c r="K127" s="482">
        <v>15574512</v>
      </c>
      <c r="L127" s="482">
        <v>14081189</v>
      </c>
      <c r="M127" s="14">
        <f t="shared" si="69"/>
        <v>-9.5882490571775225</v>
      </c>
      <c r="N127" s="15">
        <f t="shared" si="99"/>
        <v>10.158720768259968</v>
      </c>
      <c r="O127" s="483">
        <v>2535115</v>
      </c>
      <c r="P127" s="483">
        <v>2269606</v>
      </c>
      <c r="Q127" s="357">
        <f t="shared" si="71"/>
        <v>-10.473252692678637</v>
      </c>
      <c r="R127" s="62">
        <f t="shared" si="72"/>
        <v>4692102</v>
      </c>
      <c r="S127" s="62">
        <f t="shared" si="73"/>
        <v>1899714</v>
      </c>
      <c r="T127" s="17">
        <f t="shared" si="74"/>
        <v>-59.512516991318599</v>
      </c>
      <c r="U127" s="62">
        <v>4387410</v>
      </c>
      <c r="V127" s="62">
        <v>4364489</v>
      </c>
      <c r="W127" s="17">
        <v>-0.52242667086048489</v>
      </c>
      <c r="X127" s="62">
        <f t="shared" si="75"/>
        <v>-6985975</v>
      </c>
      <c r="Y127" s="62">
        <f t="shared" si="76"/>
        <v>0</v>
      </c>
      <c r="Z127" s="188">
        <f t="shared" si="98"/>
        <v>-100</v>
      </c>
      <c r="AA127" s="483">
        <v>7227217</v>
      </c>
      <c r="AB127" s="483">
        <v>6807177</v>
      </c>
      <c r="AC127" s="484">
        <f t="shared" si="78"/>
        <v>-5.8119190277530066</v>
      </c>
      <c r="AD127" s="63">
        <f t="shared" si="79"/>
        <v>-2598565</v>
      </c>
      <c r="AE127" s="63">
        <f t="shared" si="80"/>
        <v>0</v>
      </c>
      <c r="AF127" s="64">
        <f t="shared" si="81"/>
        <v>-100</v>
      </c>
      <c r="AG127" s="483">
        <v>1126826</v>
      </c>
      <c r="AH127" s="320">
        <v>410479</v>
      </c>
      <c r="AI127" s="196">
        <v>732301</v>
      </c>
      <c r="AJ127" s="60">
        <f t="shared" si="82"/>
        <v>1899714</v>
      </c>
      <c r="AK127" s="63"/>
      <c r="AL127" s="63"/>
      <c r="AM127" s="63"/>
      <c r="AN127" s="66"/>
      <c r="AO127" s="63"/>
      <c r="AP127" s="63"/>
      <c r="AQ127" s="63"/>
      <c r="AR127" s="63"/>
      <c r="AS127" s="190">
        <f t="shared" si="83"/>
        <v>159.4170976142324</v>
      </c>
      <c r="AT127" s="483">
        <v>4628652</v>
      </c>
      <c r="AU127" s="483">
        <v>4169320</v>
      </c>
      <c r="AV127" s="357">
        <f t="shared" si="84"/>
        <v>-9.9236667608625577</v>
      </c>
      <c r="AZ127" s="205">
        <v>31</v>
      </c>
      <c r="BA127" s="488" t="s">
        <v>216</v>
      </c>
      <c r="BF127" s="196">
        <v>22943816</v>
      </c>
      <c r="BG127" s="196">
        <v>24041526</v>
      </c>
      <c r="BH127" s="481">
        <v>84402134</v>
      </c>
      <c r="BI127" s="490">
        <v>61127278</v>
      </c>
      <c r="BJ127" s="490">
        <v>43736505</v>
      </c>
      <c r="BK127" s="14">
        <f t="shared" si="85"/>
        <v>-28.450102096808568</v>
      </c>
      <c r="BL127" s="15">
        <f t="shared" si="100"/>
        <v>24.900157933747778</v>
      </c>
      <c r="BM127" s="491">
        <v>6997185</v>
      </c>
      <c r="BN127" s="491">
        <v>8555096</v>
      </c>
      <c r="BO127" s="357">
        <f t="shared" si="87"/>
        <v>22.264825068938439</v>
      </c>
      <c r="BP127" s="62">
        <f t="shared" si="88"/>
        <v>18995063</v>
      </c>
      <c r="BQ127" s="62">
        <f t="shared" si="89"/>
        <v>5871388</v>
      </c>
      <c r="BR127" s="17">
        <f t="shared" si="90"/>
        <v>-69.089926156075393</v>
      </c>
      <c r="BS127" s="62">
        <v>18119989</v>
      </c>
      <c r="BT127" s="62">
        <v>13325465</v>
      </c>
      <c r="BU127" s="17">
        <v>-26.45986153744354</v>
      </c>
      <c r="BV127" s="62">
        <v>4387410</v>
      </c>
      <c r="BW127" s="62">
        <v>4364489</v>
      </c>
      <c r="BX127" s="17">
        <v>-0.52242667086048489</v>
      </c>
      <c r="BY127" s="491">
        <v>25992248</v>
      </c>
      <c r="BZ127" s="491">
        <v>19163902</v>
      </c>
      <c r="CA127" s="484">
        <f t="shared" si="91"/>
        <v>-26.270701941594275</v>
      </c>
      <c r="CB127" s="63">
        <f t="shared" si="92"/>
        <v>-12542623</v>
      </c>
      <c r="CC127" s="63">
        <f t="shared" si="93"/>
        <v>0</v>
      </c>
      <c r="CD127" s="64">
        <f t="shared" si="94"/>
        <v>-100</v>
      </c>
      <c r="CE127" s="491">
        <v>3266975</v>
      </c>
      <c r="CF127" s="320">
        <v>2487345</v>
      </c>
      <c r="CG127" s="196">
        <v>2800776</v>
      </c>
      <c r="CH127" s="60">
        <f t="shared" si="95"/>
        <v>5871388</v>
      </c>
      <c r="CI127" s="63"/>
      <c r="CJ127" s="63"/>
      <c r="CK127" s="63"/>
      <c r="CL127" s="66"/>
      <c r="CM127" s="63"/>
      <c r="CN127" s="63"/>
      <c r="CO127" s="63"/>
      <c r="CP127" s="63"/>
      <c r="CQ127" s="190">
        <f t="shared" si="96"/>
        <v>109.6343299142809</v>
      </c>
      <c r="CR127" s="491">
        <v>13449625</v>
      </c>
      <c r="CS127" s="491">
        <v>14426484</v>
      </c>
      <c r="CT127" s="357">
        <f t="shared" si="97"/>
        <v>7.2630946959487712</v>
      </c>
    </row>
    <row r="128" spans="4:98" ht="15" hidden="1" x14ac:dyDescent="0.25">
      <c r="D128" s="478">
        <v>8402</v>
      </c>
      <c r="E128" s="479" t="s">
        <v>203</v>
      </c>
      <c r="H128" s="196">
        <v>25310845</v>
      </c>
      <c r="I128" s="196">
        <v>2799548</v>
      </c>
      <c r="J128" s="481">
        <v>14788918</v>
      </c>
      <c r="K128" s="482">
        <v>262173809</v>
      </c>
      <c r="L128" s="482">
        <v>283159458</v>
      </c>
      <c r="M128" s="14">
        <f t="shared" si="69"/>
        <v>8.0044795778971203</v>
      </c>
      <c r="N128" s="15">
        <f t="shared" si="99"/>
        <v>155.20843491017314</v>
      </c>
      <c r="O128" s="483">
        <v>131970484</v>
      </c>
      <c r="P128" s="483">
        <v>3484983</v>
      </c>
      <c r="Q128" s="357">
        <f t="shared" si="71"/>
        <v>-97.359270880600846</v>
      </c>
      <c r="R128" s="62">
        <f t="shared" si="72"/>
        <v>-56801969</v>
      </c>
      <c r="S128" s="62">
        <f t="shared" si="73"/>
        <v>577855</v>
      </c>
      <c r="T128" s="17">
        <f t="shared" si="74"/>
        <v>-101.01731508638372</v>
      </c>
      <c r="U128" s="62">
        <v>88533056</v>
      </c>
      <c r="V128" s="62">
        <v>95103873</v>
      </c>
      <c r="W128" s="17">
        <v>7.4218798004668445</v>
      </c>
      <c r="X128" s="62">
        <f t="shared" si="75"/>
        <v>-8906489</v>
      </c>
      <c r="Y128" s="62">
        <f t="shared" si="76"/>
        <v>0</v>
      </c>
      <c r="Z128" s="188">
        <f t="shared" si="98"/>
        <v>-100</v>
      </c>
      <c r="AA128" s="483">
        <v>75168515</v>
      </c>
      <c r="AB128" s="483">
        <v>182643475</v>
      </c>
      <c r="AC128" s="484">
        <f t="shared" si="78"/>
        <v>142.97869260820173</v>
      </c>
      <c r="AD128" s="63">
        <f t="shared" si="79"/>
        <v>79626567</v>
      </c>
      <c r="AE128" s="63">
        <f t="shared" si="80"/>
        <v>0</v>
      </c>
      <c r="AF128" s="64">
        <f t="shared" si="81"/>
        <v>-100</v>
      </c>
      <c r="AG128" s="483">
        <v>1227943</v>
      </c>
      <c r="AH128" s="320">
        <v>1669434</v>
      </c>
      <c r="AI128" s="196">
        <v>587606</v>
      </c>
      <c r="AJ128" s="60">
        <f t="shared" si="82"/>
        <v>577855</v>
      </c>
      <c r="AK128" s="63"/>
      <c r="AL128" s="63"/>
      <c r="AM128" s="63"/>
      <c r="AN128" s="66"/>
      <c r="AO128" s="63"/>
      <c r="AP128" s="63"/>
      <c r="AQ128" s="63"/>
      <c r="AR128" s="63"/>
      <c r="AS128" s="190">
        <f t="shared" si="83"/>
        <v>-1.6594452745547186</v>
      </c>
      <c r="AT128" s="483">
        <v>154795082</v>
      </c>
      <c r="AU128" s="483">
        <v>4062838</v>
      </c>
      <c r="AV128" s="357">
        <f t="shared" si="84"/>
        <v>-97.375344263198244</v>
      </c>
      <c r="AZ128" s="205">
        <v>8402</v>
      </c>
      <c r="BA128" s="204" t="s">
        <v>203</v>
      </c>
      <c r="BF128" s="196">
        <v>4275535</v>
      </c>
      <c r="BG128" s="196">
        <v>1475442</v>
      </c>
      <c r="BH128" s="481">
        <v>2547059</v>
      </c>
      <c r="BI128" s="490">
        <v>26517522</v>
      </c>
      <c r="BJ128" s="490">
        <v>22777226</v>
      </c>
      <c r="BK128" s="14">
        <f t="shared" si="85"/>
        <v>-14.104998197041185</v>
      </c>
      <c r="BL128" s="15">
        <f t="shared" si="100"/>
        <v>86.536211704579785</v>
      </c>
      <c r="BM128" s="491">
        <v>8191674</v>
      </c>
      <c r="BN128" s="491">
        <v>416706</v>
      </c>
      <c r="BO128" s="357">
        <f t="shared" si="87"/>
        <v>-94.913054401334819</v>
      </c>
      <c r="BP128" s="62">
        <f t="shared" si="88"/>
        <v>4750894</v>
      </c>
      <c r="BQ128" s="62">
        <f t="shared" si="89"/>
        <v>41321</v>
      </c>
      <c r="BR128" s="17">
        <f t="shared" si="90"/>
        <v>-99.130247907025506</v>
      </c>
      <c r="BS128" s="62">
        <v>7865830</v>
      </c>
      <c r="BT128" s="62">
        <v>11244189</v>
      </c>
      <c r="BU128" s="17">
        <v>42.949809492450257</v>
      </c>
      <c r="BV128" s="62">
        <v>88533056</v>
      </c>
      <c r="BW128" s="62">
        <v>95103873</v>
      </c>
      <c r="BX128" s="17">
        <v>7.4218798004668445</v>
      </c>
      <c r="BY128" s="491">
        <v>12942568</v>
      </c>
      <c r="BZ128" s="491">
        <v>10975414</v>
      </c>
      <c r="CA128" s="484">
        <f t="shared" si="91"/>
        <v>-15.199101136652324</v>
      </c>
      <c r="CB128" s="63">
        <f t="shared" si="92"/>
        <v>-3476469</v>
      </c>
      <c r="CC128" s="63">
        <f t="shared" si="93"/>
        <v>0</v>
      </c>
      <c r="CD128" s="64">
        <f t="shared" si="94"/>
        <v>-100</v>
      </c>
      <c r="CE128" s="491">
        <v>208870</v>
      </c>
      <c r="CF128" s="320">
        <v>102265</v>
      </c>
      <c r="CG128" s="196">
        <v>105571</v>
      </c>
      <c r="CH128" s="60">
        <f t="shared" si="95"/>
        <v>41321</v>
      </c>
      <c r="CI128" s="63"/>
      <c r="CJ128" s="63"/>
      <c r="CK128" s="63"/>
      <c r="CL128" s="66"/>
      <c r="CM128" s="63"/>
      <c r="CN128" s="63"/>
      <c r="CO128" s="63"/>
      <c r="CP128" s="63"/>
      <c r="CQ128" s="190">
        <f t="shared" si="96"/>
        <v>-60.859516344450661</v>
      </c>
      <c r="CR128" s="491">
        <v>9466099</v>
      </c>
      <c r="CS128" s="491">
        <v>458027</v>
      </c>
      <c r="CT128" s="357">
        <f t="shared" si="97"/>
        <v>-95.161396473880117</v>
      </c>
    </row>
    <row r="129" spans="4:98" ht="15" hidden="1" x14ac:dyDescent="0.25">
      <c r="D129" s="478" t="s">
        <v>466</v>
      </c>
      <c r="E129" s="479" t="s">
        <v>467</v>
      </c>
      <c r="H129" s="196">
        <v>11313952</v>
      </c>
      <c r="I129" s="196">
        <v>11678075</v>
      </c>
      <c r="J129" s="481">
        <v>12981974</v>
      </c>
      <c r="K129" s="482">
        <v>17717983</v>
      </c>
      <c r="L129" s="482">
        <v>20757227</v>
      </c>
      <c r="M129" s="14">
        <f t="shared" si="69"/>
        <v>17.153442352890846</v>
      </c>
      <c r="N129" s="15">
        <f t="shared" si="99"/>
        <v>17.710526607528294</v>
      </c>
      <c r="O129" s="483">
        <v>6090199</v>
      </c>
      <c r="P129" s="483">
        <v>2960623</v>
      </c>
      <c r="Q129" s="357">
        <f t="shared" si="71"/>
        <v>-51.387089321711819</v>
      </c>
      <c r="R129" s="62">
        <f t="shared" si="72"/>
        <v>1281762</v>
      </c>
      <c r="S129" s="62">
        <f t="shared" si="73"/>
        <v>936593</v>
      </c>
      <c r="T129" s="17">
        <f t="shared" si="74"/>
        <v>-26.929258317846838</v>
      </c>
      <c r="U129" s="62">
        <v>5204940</v>
      </c>
      <c r="V129" s="62">
        <v>5516484</v>
      </c>
      <c r="W129" s="17">
        <v>5.9855445019539131</v>
      </c>
      <c r="X129" s="62">
        <f t="shared" si="75"/>
        <v>-4676117</v>
      </c>
      <c r="Y129" s="62">
        <f t="shared" si="76"/>
        <v>0</v>
      </c>
      <c r="Z129" s="188">
        <f t="shared" si="98"/>
        <v>-100</v>
      </c>
      <c r="AA129" s="483">
        <v>7371961</v>
      </c>
      <c r="AB129" s="483">
        <v>10832151</v>
      </c>
      <c r="AC129" s="484">
        <f t="shared" si="78"/>
        <v>46.937171805439561</v>
      </c>
      <c r="AD129" s="63">
        <f t="shared" si="79"/>
        <v>528823</v>
      </c>
      <c r="AE129" s="63">
        <f t="shared" si="80"/>
        <v>0</v>
      </c>
      <c r="AF129" s="64">
        <f t="shared" si="81"/>
        <v>-100</v>
      </c>
      <c r="AG129" s="483">
        <v>1398634</v>
      </c>
      <c r="AH129" s="320">
        <v>895958</v>
      </c>
      <c r="AI129" s="196">
        <v>666031</v>
      </c>
      <c r="AJ129" s="60">
        <f t="shared" si="82"/>
        <v>936593</v>
      </c>
      <c r="AK129" s="63"/>
      <c r="AL129" s="63"/>
      <c r="AM129" s="63"/>
      <c r="AN129" s="66"/>
      <c r="AO129" s="63"/>
      <c r="AP129" s="63"/>
      <c r="AQ129" s="63"/>
      <c r="AR129" s="63"/>
      <c r="AS129" s="190">
        <f t="shared" si="83"/>
        <v>40.623034062979052</v>
      </c>
      <c r="AT129" s="483">
        <v>7900784</v>
      </c>
      <c r="AU129" s="483">
        <v>3897216</v>
      </c>
      <c r="AV129" s="357">
        <f t="shared" si="84"/>
        <v>-50.673047130512614</v>
      </c>
      <c r="AZ129" s="205" t="s">
        <v>466</v>
      </c>
      <c r="BA129" s="204" t="s">
        <v>467</v>
      </c>
      <c r="BF129" s="196">
        <v>2769394</v>
      </c>
      <c r="BG129" s="196">
        <v>2386894</v>
      </c>
      <c r="BH129" s="481">
        <v>2813849</v>
      </c>
      <c r="BI129" s="490">
        <v>4225251</v>
      </c>
      <c r="BJ129" s="490">
        <v>4874063</v>
      </c>
      <c r="BK129" s="14">
        <f t="shared" si="85"/>
        <v>15.355584792477417</v>
      </c>
      <c r="BL129" s="15">
        <f t="shared" si="100"/>
        <v>18.550452591834343</v>
      </c>
      <c r="BM129" s="491">
        <v>1515769</v>
      </c>
      <c r="BN129" s="491">
        <v>868651</v>
      </c>
      <c r="BO129" s="357">
        <f t="shared" si="87"/>
        <v>-42.692389143728363</v>
      </c>
      <c r="BP129" s="62">
        <f t="shared" si="88"/>
        <v>-263199</v>
      </c>
      <c r="BQ129" s="62">
        <f t="shared" si="89"/>
        <v>188935</v>
      </c>
      <c r="BR129" s="17">
        <f t="shared" si="90"/>
        <v>-171.78408732555974</v>
      </c>
      <c r="BS129" s="62">
        <v>1099856</v>
      </c>
      <c r="BT129" s="62">
        <v>1234740</v>
      </c>
      <c r="BU129" s="17">
        <v>12.263787259423053</v>
      </c>
      <c r="BV129" s="62">
        <v>5204940</v>
      </c>
      <c r="BW129" s="62">
        <v>5516484</v>
      </c>
      <c r="BX129" s="17">
        <v>5.9855445019539131</v>
      </c>
      <c r="BY129" s="491">
        <v>1252570</v>
      </c>
      <c r="BZ129" s="491">
        <v>2732657</v>
      </c>
      <c r="CA129" s="484">
        <f t="shared" si="91"/>
        <v>118.16401478560081</v>
      </c>
      <c r="CB129" s="63">
        <f t="shared" si="92"/>
        <v>848713</v>
      </c>
      <c r="CC129" s="63">
        <f t="shared" si="93"/>
        <v>0</v>
      </c>
      <c r="CD129" s="64">
        <f t="shared" si="94"/>
        <v>-100</v>
      </c>
      <c r="CE129" s="491">
        <v>355972</v>
      </c>
      <c r="CF129" s="320">
        <v>376714</v>
      </c>
      <c r="CG129" s="196">
        <v>135965</v>
      </c>
      <c r="CH129" s="60">
        <f t="shared" si="95"/>
        <v>188935</v>
      </c>
      <c r="CI129" s="63"/>
      <c r="CJ129" s="63"/>
      <c r="CK129" s="63"/>
      <c r="CL129" s="66"/>
      <c r="CM129" s="63"/>
      <c r="CN129" s="63"/>
      <c r="CO129" s="63"/>
      <c r="CP129" s="63"/>
      <c r="CQ129" s="190">
        <f t="shared" si="96"/>
        <v>38.958555510609351</v>
      </c>
      <c r="CR129" s="491">
        <v>2101283</v>
      </c>
      <c r="CS129" s="491">
        <v>1057586</v>
      </c>
      <c r="CT129" s="357">
        <f t="shared" si="97"/>
        <v>-49.669511436584216</v>
      </c>
    </row>
    <row r="130" spans="4:98" ht="15" hidden="1" x14ac:dyDescent="0.25">
      <c r="D130" s="478">
        <v>320810</v>
      </c>
      <c r="E130" s="479" t="s">
        <v>290</v>
      </c>
      <c r="H130" s="196">
        <v>6539527</v>
      </c>
      <c r="I130" s="196">
        <v>7772403</v>
      </c>
      <c r="J130" s="481">
        <v>6851000</v>
      </c>
      <c r="K130" s="482">
        <v>7088143</v>
      </c>
      <c r="L130" s="482">
        <v>7768587</v>
      </c>
      <c r="M130" s="14">
        <f t="shared" si="69"/>
        <v>9.5997498921790942</v>
      </c>
      <c r="N130" s="15">
        <f t="shared" si="99"/>
        <v>2.5550038595641809</v>
      </c>
      <c r="O130" s="483">
        <v>1392398</v>
      </c>
      <c r="P130" s="483">
        <v>2209243</v>
      </c>
      <c r="Q130" s="357">
        <f t="shared" si="71"/>
        <v>58.664620316892155</v>
      </c>
      <c r="R130" s="62">
        <f t="shared" si="72"/>
        <v>1767698</v>
      </c>
      <c r="S130" s="62">
        <f t="shared" si="73"/>
        <v>1384367</v>
      </c>
      <c r="T130" s="17">
        <f t="shared" si="74"/>
        <v>-21.685321814020266</v>
      </c>
      <c r="U130" s="62">
        <v>1808732</v>
      </c>
      <c r="V130" s="62">
        <v>2396782</v>
      </c>
      <c r="W130" s="17">
        <v>32.511726447035819</v>
      </c>
      <c r="X130" s="62">
        <f t="shared" si="75"/>
        <v>-2802520</v>
      </c>
      <c r="Y130" s="62">
        <f t="shared" si="76"/>
        <v>0</v>
      </c>
      <c r="Z130" s="188">
        <f t="shared" si="98"/>
        <v>-100</v>
      </c>
      <c r="AA130" s="483">
        <v>3160096</v>
      </c>
      <c r="AB130" s="483">
        <v>3250903</v>
      </c>
      <c r="AC130" s="484">
        <f t="shared" si="78"/>
        <v>2.8735519427257907</v>
      </c>
      <c r="AD130" s="63">
        <f t="shared" si="79"/>
        <v>-993788</v>
      </c>
      <c r="AE130" s="63">
        <f t="shared" si="80"/>
        <v>0</v>
      </c>
      <c r="AF130" s="64">
        <f t="shared" si="81"/>
        <v>-100</v>
      </c>
      <c r="AG130" s="483">
        <v>1009662</v>
      </c>
      <c r="AH130" s="320">
        <v>454919</v>
      </c>
      <c r="AI130" s="196">
        <v>744662</v>
      </c>
      <c r="AJ130" s="60">
        <f t="shared" si="82"/>
        <v>1384367</v>
      </c>
      <c r="AK130" s="63"/>
      <c r="AL130" s="63"/>
      <c r="AM130" s="63"/>
      <c r="AN130" s="66"/>
      <c r="AO130" s="63"/>
      <c r="AP130" s="63"/>
      <c r="AQ130" s="63"/>
      <c r="AR130" s="63"/>
      <c r="AS130" s="190">
        <f t="shared" si="83"/>
        <v>85.905417491425638</v>
      </c>
      <c r="AT130" s="483">
        <v>2166308</v>
      </c>
      <c r="AU130" s="483">
        <v>3593610</v>
      </c>
      <c r="AV130" s="357">
        <f t="shared" si="84"/>
        <v>65.886383653663287</v>
      </c>
      <c r="AZ130" s="205">
        <v>320810</v>
      </c>
      <c r="BA130" s="488" t="s">
        <v>290</v>
      </c>
      <c r="BF130" s="196">
        <v>1686203</v>
      </c>
      <c r="BG130" s="196">
        <v>1734471</v>
      </c>
      <c r="BH130" s="481">
        <v>1536911</v>
      </c>
      <c r="BI130" s="490">
        <v>1602310</v>
      </c>
      <c r="BJ130" s="490">
        <v>1709920</v>
      </c>
      <c r="BK130" s="14">
        <f t="shared" si="85"/>
        <v>6.7159288776828463</v>
      </c>
      <c r="BL130" s="15">
        <f t="shared" si="100"/>
        <v>-0.51189999791053253</v>
      </c>
      <c r="BM130" s="491">
        <v>328717</v>
      </c>
      <c r="BN130" s="491">
        <v>476319</v>
      </c>
      <c r="BO130" s="357">
        <f t="shared" si="87"/>
        <v>44.90245408664596</v>
      </c>
      <c r="BP130" s="62">
        <f t="shared" si="88"/>
        <v>343289</v>
      </c>
      <c r="BQ130" s="62">
        <f t="shared" si="89"/>
        <v>329708</v>
      </c>
      <c r="BR130" s="17">
        <f t="shared" si="90"/>
        <v>-3.9561419095863837</v>
      </c>
      <c r="BS130" s="62">
        <v>450557</v>
      </c>
      <c r="BT130" s="62">
        <v>513921</v>
      </c>
      <c r="BU130" s="17">
        <v>14.063481424103944</v>
      </c>
      <c r="BV130" s="62">
        <v>1808732</v>
      </c>
      <c r="BW130" s="62">
        <v>2396782</v>
      </c>
      <c r="BX130" s="17">
        <v>32.511726447035819</v>
      </c>
      <c r="BY130" s="491">
        <v>672006</v>
      </c>
      <c r="BZ130" s="491">
        <v>724089</v>
      </c>
      <c r="CA130" s="484">
        <f t="shared" si="91"/>
        <v>7.7503772287747434</v>
      </c>
      <c r="CB130" s="63">
        <f t="shared" si="92"/>
        <v>-162555</v>
      </c>
      <c r="CC130" s="63">
        <f t="shared" si="93"/>
        <v>0</v>
      </c>
      <c r="CD130" s="64">
        <f t="shared" si="94"/>
        <v>-100</v>
      </c>
      <c r="CE130" s="491">
        <v>223099</v>
      </c>
      <c r="CF130" s="320">
        <v>78951</v>
      </c>
      <c r="CG130" s="196">
        <v>174269</v>
      </c>
      <c r="CH130" s="60">
        <f t="shared" si="95"/>
        <v>329708</v>
      </c>
      <c r="CI130" s="63"/>
      <c r="CJ130" s="63"/>
      <c r="CK130" s="63"/>
      <c r="CL130" s="66"/>
      <c r="CM130" s="63"/>
      <c r="CN130" s="63"/>
      <c r="CO130" s="63"/>
      <c r="CP130" s="63"/>
      <c r="CQ130" s="190">
        <f t="shared" si="96"/>
        <v>89.194865409223667</v>
      </c>
      <c r="CR130" s="491">
        <v>509451</v>
      </c>
      <c r="CS130" s="491">
        <v>806027</v>
      </c>
      <c r="CT130" s="357">
        <f t="shared" si="97"/>
        <v>58.214823407943058</v>
      </c>
    </row>
    <row r="131" spans="4:98" ht="15" hidden="1" x14ac:dyDescent="0.25">
      <c r="D131" s="478">
        <v>8445</v>
      </c>
      <c r="E131" s="479" t="s">
        <v>228</v>
      </c>
      <c r="H131" s="196">
        <v>83127669</v>
      </c>
      <c r="I131" s="196">
        <v>44907682</v>
      </c>
      <c r="J131" s="481">
        <v>61978425</v>
      </c>
      <c r="K131" s="482">
        <v>24723962</v>
      </c>
      <c r="L131" s="482">
        <v>42841467</v>
      </c>
      <c r="M131" s="14">
        <f t="shared" si="69"/>
        <v>73.279133012742861</v>
      </c>
      <c r="N131" s="15">
        <f t="shared" si="99"/>
        <v>-17.490588574426937</v>
      </c>
      <c r="O131" s="483">
        <v>11986852</v>
      </c>
      <c r="P131" s="483">
        <v>2907598</v>
      </c>
      <c r="Q131" s="357">
        <f t="shared" si="71"/>
        <v>-75.743439561946701</v>
      </c>
      <c r="R131" s="62">
        <f t="shared" si="72"/>
        <v>3998091</v>
      </c>
      <c r="S131" s="62">
        <f t="shared" si="73"/>
        <v>645307</v>
      </c>
      <c r="T131" s="17">
        <f t="shared" si="74"/>
        <v>-83.859622004601704</v>
      </c>
      <c r="U131" s="62">
        <v>4570175</v>
      </c>
      <c r="V131" s="62">
        <v>1829093</v>
      </c>
      <c r="W131" s="17">
        <v>-59.977615736815324</v>
      </c>
      <c r="X131" s="62">
        <f t="shared" si="75"/>
        <v>1094878</v>
      </c>
      <c r="Y131" s="62">
        <f t="shared" si="76"/>
        <v>0</v>
      </c>
      <c r="Z131" s="188">
        <f t="shared" si="98"/>
        <v>-100</v>
      </c>
      <c r="AA131" s="483">
        <v>15984943</v>
      </c>
      <c r="AB131" s="483">
        <v>36548336</v>
      </c>
      <c r="AC131" s="484">
        <f t="shared" si="78"/>
        <v>128.64226666307161</v>
      </c>
      <c r="AD131" s="63">
        <f t="shared" si="79"/>
        <v>5665053</v>
      </c>
      <c r="AE131" s="63">
        <f t="shared" si="80"/>
        <v>0</v>
      </c>
      <c r="AF131" s="64">
        <f t="shared" si="81"/>
        <v>-100</v>
      </c>
      <c r="AG131" s="483">
        <v>1591809</v>
      </c>
      <c r="AH131" s="320">
        <v>1013019</v>
      </c>
      <c r="AI131" s="196">
        <v>302770</v>
      </c>
      <c r="AJ131" s="60">
        <f t="shared" si="82"/>
        <v>645307</v>
      </c>
      <c r="AK131" s="63"/>
      <c r="AL131" s="63"/>
      <c r="AM131" s="63"/>
      <c r="AN131" s="66"/>
      <c r="AO131" s="63"/>
      <c r="AP131" s="63"/>
      <c r="AQ131" s="63"/>
      <c r="AR131" s="63"/>
      <c r="AS131" s="190">
        <f t="shared" si="83"/>
        <v>113.13439244310864</v>
      </c>
      <c r="AT131" s="483">
        <v>21649996</v>
      </c>
      <c r="AU131" s="483">
        <v>3552905</v>
      </c>
      <c r="AV131" s="357">
        <f t="shared" si="84"/>
        <v>-83.589350316739086</v>
      </c>
      <c r="AZ131" s="205">
        <v>8445</v>
      </c>
      <c r="BA131" s="204" t="s">
        <v>228</v>
      </c>
      <c r="BF131" s="196">
        <v>11962221</v>
      </c>
      <c r="BG131" s="196">
        <v>5177072</v>
      </c>
      <c r="BH131" s="481">
        <v>7027768</v>
      </c>
      <c r="BI131" s="490">
        <v>2475262</v>
      </c>
      <c r="BJ131" s="490">
        <v>5161082</v>
      </c>
      <c r="BK131" s="14">
        <f t="shared" si="85"/>
        <v>108.50649345402627</v>
      </c>
      <c r="BL131" s="15">
        <f t="shared" si="100"/>
        <v>-21.487377416687252</v>
      </c>
      <c r="BM131" s="491">
        <v>1693648</v>
      </c>
      <c r="BN131" s="491">
        <v>272238</v>
      </c>
      <c r="BO131" s="357">
        <f t="shared" si="87"/>
        <v>-83.925939746629766</v>
      </c>
      <c r="BP131" s="62">
        <f t="shared" si="88"/>
        <v>-364587</v>
      </c>
      <c r="BQ131" s="62">
        <f t="shared" si="89"/>
        <v>83738</v>
      </c>
      <c r="BR131" s="17">
        <f t="shared" si="90"/>
        <v>-122.96790615134385</v>
      </c>
      <c r="BS131" s="62">
        <v>655031</v>
      </c>
      <c r="BT131" s="62">
        <v>149630</v>
      </c>
      <c r="BU131" s="17">
        <v>-77.156806319090236</v>
      </c>
      <c r="BV131" s="62">
        <v>4570175</v>
      </c>
      <c r="BW131" s="62">
        <v>1829093</v>
      </c>
      <c r="BX131" s="17">
        <v>-59.977615736815324</v>
      </c>
      <c r="BY131" s="491">
        <v>1329061</v>
      </c>
      <c r="BZ131" s="491">
        <v>4654114</v>
      </c>
      <c r="CA131" s="484">
        <f t="shared" si="91"/>
        <v>250.1806162395857</v>
      </c>
      <c r="CB131" s="63">
        <f t="shared" si="92"/>
        <v>1672346</v>
      </c>
      <c r="CC131" s="63">
        <f t="shared" si="93"/>
        <v>0</v>
      </c>
      <c r="CD131" s="64">
        <f t="shared" si="94"/>
        <v>-100</v>
      </c>
      <c r="CE131" s="491">
        <v>130382</v>
      </c>
      <c r="CF131" s="320">
        <v>115899</v>
      </c>
      <c r="CG131" s="196">
        <v>25957</v>
      </c>
      <c r="CH131" s="60">
        <f t="shared" si="95"/>
        <v>83738</v>
      </c>
      <c r="CI131" s="63"/>
      <c r="CJ131" s="63"/>
      <c r="CK131" s="63"/>
      <c r="CL131" s="66"/>
      <c r="CM131" s="63"/>
      <c r="CN131" s="63"/>
      <c r="CO131" s="63"/>
      <c r="CP131" s="63"/>
      <c r="CQ131" s="190">
        <f t="shared" si="96"/>
        <v>222.60276611318722</v>
      </c>
      <c r="CR131" s="491">
        <v>3001407</v>
      </c>
      <c r="CS131" s="491">
        <v>355976</v>
      </c>
      <c r="CT131" s="357">
        <f t="shared" si="97"/>
        <v>-88.139695815995637</v>
      </c>
    </row>
    <row r="132" spans="4:98" ht="15" hidden="1" x14ac:dyDescent="0.25">
      <c r="D132" s="478" t="s">
        <v>201</v>
      </c>
      <c r="E132" s="479" t="s">
        <v>754</v>
      </c>
      <c r="H132" s="196">
        <v>56274439</v>
      </c>
      <c r="I132" s="196">
        <v>39801626</v>
      </c>
      <c r="J132" s="481">
        <v>41202825</v>
      </c>
      <c r="K132" s="482">
        <v>38061192</v>
      </c>
      <c r="L132" s="482">
        <v>26959134</v>
      </c>
      <c r="M132" s="14">
        <f t="shared" si="69"/>
        <v>-29.168970850939189</v>
      </c>
      <c r="N132" s="15">
        <f t="shared" si="99"/>
        <v>-14.071523926661484</v>
      </c>
      <c r="O132" s="483">
        <v>7087305</v>
      </c>
      <c r="P132" s="483">
        <v>2852710</v>
      </c>
      <c r="Q132" s="357">
        <f t="shared" si="71"/>
        <v>-59.749016022310322</v>
      </c>
      <c r="R132" s="62">
        <f t="shared" si="72"/>
        <v>15551545</v>
      </c>
      <c r="S132" s="62">
        <f t="shared" si="73"/>
        <v>593653</v>
      </c>
      <c r="T132" s="17">
        <f t="shared" si="74"/>
        <v>-96.182675097554622</v>
      </c>
      <c r="U132" s="62">
        <v>8225630</v>
      </c>
      <c r="V132" s="62">
        <v>6570981</v>
      </c>
      <c r="W132" s="17">
        <v>-20.115772287350634</v>
      </c>
      <c r="X132" s="62">
        <f t="shared" si="75"/>
        <v>-20272077</v>
      </c>
      <c r="Y132" s="62">
        <f t="shared" si="76"/>
        <v>0</v>
      </c>
      <c r="Z132" s="188">
        <f t="shared" si="98"/>
        <v>-100</v>
      </c>
      <c r="AA132" s="483">
        <v>22638850</v>
      </c>
      <c r="AB132" s="483">
        <v>14595076</v>
      </c>
      <c r="AC132" s="484">
        <f t="shared" si="78"/>
        <v>-35.530841893470736</v>
      </c>
      <c r="AD132" s="63">
        <f t="shared" si="79"/>
        <v>-12046447</v>
      </c>
      <c r="AE132" s="63">
        <f t="shared" si="80"/>
        <v>0</v>
      </c>
      <c r="AF132" s="64">
        <f t="shared" si="81"/>
        <v>-100</v>
      </c>
      <c r="AG132" s="483">
        <v>1640909</v>
      </c>
      <c r="AH132" s="320">
        <v>53</v>
      </c>
      <c r="AI132" s="196">
        <v>1211748</v>
      </c>
      <c r="AJ132" s="60">
        <f t="shared" si="82"/>
        <v>593653</v>
      </c>
      <c r="AK132" s="63"/>
      <c r="AL132" s="63"/>
      <c r="AM132" s="63"/>
      <c r="AN132" s="66"/>
      <c r="AO132" s="63"/>
      <c r="AP132" s="63"/>
      <c r="AQ132" s="63"/>
      <c r="AR132" s="63"/>
      <c r="AS132" s="190">
        <f t="shared" si="83"/>
        <v>-51.008543030399053</v>
      </c>
      <c r="AT132" s="483">
        <v>10592403</v>
      </c>
      <c r="AU132" s="483">
        <v>3446363</v>
      </c>
      <c r="AV132" s="357">
        <f t="shared" si="84"/>
        <v>-67.46382289269016</v>
      </c>
      <c r="AZ132" s="205" t="s">
        <v>201</v>
      </c>
      <c r="BA132" s="497" t="s">
        <v>754</v>
      </c>
      <c r="BF132" s="196">
        <v>8691440</v>
      </c>
      <c r="BG132" s="196">
        <v>7097210</v>
      </c>
      <c r="BH132" s="481">
        <v>7474940</v>
      </c>
      <c r="BI132" s="490">
        <v>7140140</v>
      </c>
      <c r="BJ132" s="490">
        <v>5200907</v>
      </c>
      <c r="BK132" s="14">
        <f t="shared" si="85"/>
        <v>-27.159593509370968</v>
      </c>
      <c r="BL132" s="15">
        <f t="shared" si="100"/>
        <v>-9.7058991878267307</v>
      </c>
      <c r="BM132" s="491">
        <v>1382579</v>
      </c>
      <c r="BN132" s="491">
        <v>671102</v>
      </c>
      <c r="BO132" s="357">
        <f t="shared" si="87"/>
        <v>-51.460133561988144</v>
      </c>
      <c r="BP132" s="62">
        <f t="shared" si="88"/>
        <v>2762361</v>
      </c>
      <c r="BQ132" s="62">
        <f t="shared" si="89"/>
        <v>139683</v>
      </c>
      <c r="BR132" s="17">
        <f t="shared" si="90"/>
        <v>-94.94334737566885</v>
      </c>
      <c r="BS132" s="62">
        <v>1596480</v>
      </c>
      <c r="BT132" s="62">
        <v>1197967</v>
      </c>
      <c r="BU132" s="17">
        <v>-24.96197885347765</v>
      </c>
      <c r="BV132" s="62">
        <v>8225630</v>
      </c>
      <c r="BW132" s="62">
        <v>6570981</v>
      </c>
      <c r="BX132" s="17">
        <v>-20.115772287350634</v>
      </c>
      <c r="BY132" s="491">
        <v>4144940</v>
      </c>
      <c r="BZ132" s="491">
        <v>2798410</v>
      </c>
      <c r="CA132" s="484">
        <f t="shared" si="91"/>
        <v>-32.486115601190853</v>
      </c>
      <c r="CB132" s="63">
        <f t="shared" si="92"/>
        <v>-2099721</v>
      </c>
      <c r="CC132" s="63">
        <f t="shared" si="93"/>
        <v>0</v>
      </c>
      <c r="CD132" s="64">
        <f t="shared" si="94"/>
        <v>-100</v>
      </c>
      <c r="CE132" s="491">
        <v>395400</v>
      </c>
      <c r="CF132" s="320">
        <v>1</v>
      </c>
      <c r="CG132" s="196">
        <v>275701</v>
      </c>
      <c r="CH132" s="60">
        <f t="shared" si="95"/>
        <v>139683</v>
      </c>
      <c r="CI132" s="63"/>
      <c r="CJ132" s="63"/>
      <c r="CK132" s="63"/>
      <c r="CL132" s="66"/>
      <c r="CM132" s="63"/>
      <c r="CN132" s="63"/>
      <c r="CO132" s="63"/>
      <c r="CP132" s="63"/>
      <c r="CQ132" s="190">
        <f t="shared" si="96"/>
        <v>-49.335330666192725</v>
      </c>
      <c r="CR132" s="491">
        <v>2045219</v>
      </c>
      <c r="CS132" s="491">
        <v>810785</v>
      </c>
      <c r="CT132" s="357">
        <f t="shared" si="97"/>
        <v>-60.357057117110692</v>
      </c>
    </row>
    <row r="133" spans="4:98" ht="27" hidden="1" x14ac:dyDescent="0.25">
      <c r="D133" s="478">
        <v>910111</v>
      </c>
      <c r="E133" s="479" t="s">
        <v>336</v>
      </c>
      <c r="H133" s="196">
        <v>1421325</v>
      </c>
      <c r="I133" s="196">
        <v>3249932</v>
      </c>
      <c r="J133" s="481">
        <v>7459014</v>
      </c>
      <c r="K133" s="482">
        <v>18323736</v>
      </c>
      <c r="L133" s="482">
        <v>14114908</v>
      </c>
      <c r="M133" s="14">
        <f t="shared" si="69"/>
        <v>-22.969267839265967</v>
      </c>
      <c r="N133" s="15">
        <f t="shared" si="99"/>
        <v>88.152895694807341</v>
      </c>
      <c r="O133" s="483">
        <v>3332186</v>
      </c>
      <c r="P133" s="483">
        <v>2634365</v>
      </c>
      <c r="Q133" s="357">
        <f t="shared" si="71"/>
        <v>-20.941838180701797</v>
      </c>
      <c r="R133" s="62">
        <f t="shared" si="72"/>
        <v>5686149</v>
      </c>
      <c r="S133" s="62">
        <f t="shared" si="73"/>
        <v>648109</v>
      </c>
      <c r="T133" s="17">
        <f t="shared" si="74"/>
        <v>-88.601969452436094</v>
      </c>
      <c r="U133" s="62">
        <v>4633390</v>
      </c>
      <c r="V133" s="62">
        <v>2677624</v>
      </c>
      <c r="W133" s="17">
        <v>-42.210260737818317</v>
      </c>
      <c r="X133" s="62">
        <f t="shared" si="75"/>
        <v>-8262753</v>
      </c>
      <c r="Y133" s="62">
        <f t="shared" si="76"/>
        <v>0</v>
      </c>
      <c r="Z133" s="188">
        <f t="shared" si="98"/>
        <v>-100</v>
      </c>
      <c r="AA133" s="483">
        <v>9018335</v>
      </c>
      <c r="AB133" s="483">
        <v>7987381</v>
      </c>
      <c r="AC133" s="484">
        <f t="shared" si="78"/>
        <v>-11.43175541826734</v>
      </c>
      <c r="AD133" s="63">
        <f t="shared" si="79"/>
        <v>-3629363</v>
      </c>
      <c r="AE133" s="63">
        <f t="shared" si="80"/>
        <v>0</v>
      </c>
      <c r="AF133" s="64">
        <f t="shared" si="81"/>
        <v>-100</v>
      </c>
      <c r="AG133" s="483">
        <v>1630207</v>
      </c>
      <c r="AH133" s="320">
        <v>613954</v>
      </c>
      <c r="AI133" s="196">
        <v>390204</v>
      </c>
      <c r="AJ133" s="60">
        <f t="shared" si="82"/>
        <v>648109</v>
      </c>
      <c r="AK133" s="63"/>
      <c r="AL133" s="63"/>
      <c r="AM133" s="63"/>
      <c r="AN133" s="66"/>
      <c r="AO133" s="63"/>
      <c r="AP133" s="63"/>
      <c r="AQ133" s="63"/>
      <c r="AR133" s="63"/>
      <c r="AS133" s="190">
        <f t="shared" si="83"/>
        <v>66.094914455003035</v>
      </c>
      <c r="AT133" s="483">
        <v>5388972</v>
      </c>
      <c r="AU133" s="483">
        <v>3282474</v>
      </c>
      <c r="AV133" s="357">
        <f t="shared" si="84"/>
        <v>-39.089050750310079</v>
      </c>
      <c r="AZ133" s="205">
        <v>910111</v>
      </c>
      <c r="BA133" s="488" t="s">
        <v>336</v>
      </c>
      <c r="BF133" s="196">
        <v>463421</v>
      </c>
      <c r="BG133" s="196">
        <v>1291045</v>
      </c>
      <c r="BH133" s="481">
        <v>2178751</v>
      </c>
      <c r="BI133" s="490">
        <v>5146300</v>
      </c>
      <c r="BJ133" s="490">
        <v>4725617</v>
      </c>
      <c r="BK133" s="14">
        <f t="shared" si="85"/>
        <v>-8.1744748654373041</v>
      </c>
      <c r="BL133" s="15">
        <f t="shared" si="100"/>
        <v>82.705631602250435</v>
      </c>
      <c r="BM133" s="491">
        <v>1030905</v>
      </c>
      <c r="BN133" s="491">
        <v>942411</v>
      </c>
      <c r="BO133" s="357">
        <f t="shared" si="87"/>
        <v>-8.5841081379952566</v>
      </c>
      <c r="BP133" s="62">
        <f t="shared" si="88"/>
        <v>1154874</v>
      </c>
      <c r="BQ133" s="62">
        <f t="shared" si="89"/>
        <v>263627</v>
      </c>
      <c r="BR133" s="17">
        <f t="shared" si="90"/>
        <v>-77.172661260016241</v>
      </c>
      <c r="BS133" s="62">
        <v>1293305</v>
      </c>
      <c r="BT133" s="62">
        <v>1084338</v>
      </c>
      <c r="BU133" s="17">
        <v>-16.157596236000018</v>
      </c>
      <c r="BV133" s="62">
        <v>4633390</v>
      </c>
      <c r="BW133" s="62">
        <v>2677624</v>
      </c>
      <c r="BX133" s="17">
        <v>-42.210260737818317</v>
      </c>
      <c r="BY133" s="491">
        <v>2185779</v>
      </c>
      <c r="BZ133" s="491">
        <v>2376032</v>
      </c>
      <c r="CA133" s="484">
        <f t="shared" si="91"/>
        <v>8.7041279104612137</v>
      </c>
      <c r="CB133" s="63">
        <f t="shared" si="92"/>
        <v>-608795</v>
      </c>
      <c r="CC133" s="63">
        <f t="shared" si="93"/>
        <v>0</v>
      </c>
      <c r="CD133" s="64">
        <f t="shared" si="94"/>
        <v>-100</v>
      </c>
      <c r="CE133" s="491">
        <v>589953</v>
      </c>
      <c r="CF133" s="320">
        <v>203310</v>
      </c>
      <c r="CG133" s="196">
        <v>149148</v>
      </c>
      <c r="CH133" s="60">
        <f t="shared" si="95"/>
        <v>263627</v>
      </c>
      <c r="CI133" s="63"/>
      <c r="CJ133" s="63"/>
      <c r="CK133" s="63"/>
      <c r="CL133" s="66"/>
      <c r="CM133" s="63"/>
      <c r="CN133" s="63"/>
      <c r="CO133" s="63"/>
      <c r="CP133" s="63"/>
      <c r="CQ133" s="190">
        <f t="shared" si="96"/>
        <v>76.755303456968917</v>
      </c>
      <c r="CR133" s="491">
        <v>1576984</v>
      </c>
      <c r="CS133" s="491">
        <v>1206038</v>
      </c>
      <c r="CT133" s="357">
        <f t="shared" si="97"/>
        <v>-23.522496106491886</v>
      </c>
    </row>
    <row r="134" spans="4:98" ht="15" hidden="1" x14ac:dyDescent="0.2">
      <c r="D134" s="615" t="s">
        <v>755</v>
      </c>
      <c r="E134" s="479" t="s">
        <v>141</v>
      </c>
      <c r="H134" s="196">
        <v>5002735</v>
      </c>
      <c r="I134" s="196">
        <v>5191292</v>
      </c>
      <c r="J134" s="481">
        <v>2979925</v>
      </c>
      <c r="K134" s="482">
        <v>3054415</v>
      </c>
      <c r="L134" s="482">
        <v>3672472</v>
      </c>
      <c r="M134" s="14">
        <f t="shared" si="69"/>
        <v>20.234873126277865</v>
      </c>
      <c r="N134" s="15">
        <f t="shared" si="99"/>
        <v>-10.851209052260018</v>
      </c>
      <c r="O134" s="483">
        <v>1258394</v>
      </c>
      <c r="P134" s="483">
        <v>1936358</v>
      </c>
      <c r="Q134" s="357">
        <f t="shared" si="71"/>
        <v>53.875336341400228</v>
      </c>
      <c r="R134" s="62">
        <f t="shared" si="72"/>
        <v>331115</v>
      </c>
      <c r="S134" s="62">
        <f t="shared" si="73"/>
        <v>1269748</v>
      </c>
      <c r="T134" s="17">
        <f t="shared" si="74"/>
        <v>283.47643567944669</v>
      </c>
      <c r="U134" s="62">
        <v>1143396</v>
      </c>
      <c r="V134" s="62">
        <v>1218608</v>
      </c>
      <c r="W134" s="17">
        <v>6.5779484972835309</v>
      </c>
      <c r="X134" s="62">
        <f t="shared" si="75"/>
        <v>-1316672</v>
      </c>
      <c r="Y134" s="62">
        <f t="shared" si="76"/>
        <v>0</v>
      </c>
      <c r="Z134" s="188">
        <f t="shared" si="98"/>
        <v>-100</v>
      </c>
      <c r="AA134" s="483">
        <v>1589509</v>
      </c>
      <c r="AB134" s="483">
        <v>1929184</v>
      </c>
      <c r="AC134" s="484">
        <f t="shared" si="78"/>
        <v>21.369806650984675</v>
      </c>
      <c r="AD134" s="63">
        <f t="shared" si="79"/>
        <v>-173276</v>
      </c>
      <c r="AE134" s="63">
        <f t="shared" si="80"/>
        <v>0</v>
      </c>
      <c r="AF134" s="64">
        <f t="shared" si="81"/>
        <v>-100</v>
      </c>
      <c r="AG134" s="483">
        <v>284985</v>
      </c>
      <c r="AH134" s="320">
        <v>741450</v>
      </c>
      <c r="AI134" s="196">
        <v>909923</v>
      </c>
      <c r="AJ134" s="60">
        <f t="shared" si="82"/>
        <v>1269748</v>
      </c>
      <c r="AK134" s="63"/>
      <c r="AL134" s="63"/>
      <c r="AM134" s="63"/>
      <c r="AN134" s="66"/>
      <c r="AO134" s="63"/>
      <c r="AP134" s="63"/>
      <c r="AQ134" s="63"/>
      <c r="AR134" s="63"/>
      <c r="AS134" s="190">
        <f t="shared" si="83"/>
        <v>39.544554868928472</v>
      </c>
      <c r="AT134" s="483">
        <v>1416233</v>
      </c>
      <c r="AU134" s="483">
        <v>3206106</v>
      </c>
      <c r="AV134" s="357">
        <f t="shared" si="84"/>
        <v>126.38266443445394</v>
      </c>
      <c r="AZ134" s="611" t="s">
        <v>755</v>
      </c>
      <c r="BA134" s="495" t="s">
        <v>141</v>
      </c>
      <c r="BF134" s="196">
        <v>3461610</v>
      </c>
      <c r="BG134" s="196">
        <v>5892703</v>
      </c>
      <c r="BH134" s="481">
        <v>2970869</v>
      </c>
      <c r="BI134" s="490">
        <v>3829303</v>
      </c>
      <c r="BJ134" s="490">
        <v>4669608</v>
      </c>
      <c r="BK134" s="14">
        <f t="shared" si="85"/>
        <v>21.944071806279105</v>
      </c>
      <c r="BL134" s="15">
        <f t="shared" si="100"/>
        <v>1.6906387885469343</v>
      </c>
      <c r="BM134" s="499">
        <v>1362705</v>
      </c>
      <c r="BN134" s="491">
        <v>2424381</v>
      </c>
      <c r="BO134" s="357">
        <f t="shared" si="87"/>
        <v>77.909452155822422</v>
      </c>
      <c r="BP134" s="62">
        <f t="shared" si="88"/>
        <v>719798</v>
      </c>
      <c r="BQ134" s="62">
        <f t="shared" si="89"/>
        <v>1461450</v>
      </c>
      <c r="BR134" s="17">
        <f t="shared" si="90"/>
        <v>103.03612958079907</v>
      </c>
      <c r="BS134" s="62">
        <v>1407800</v>
      </c>
      <c r="BT134" s="62">
        <v>1506173</v>
      </c>
      <c r="BU134" s="17">
        <v>6.9877113226310561</v>
      </c>
      <c r="BV134" s="62">
        <v>1143396</v>
      </c>
      <c r="BW134" s="62">
        <v>1218608</v>
      </c>
      <c r="BX134" s="17">
        <v>6.5779484972835309</v>
      </c>
      <c r="BY134" s="499">
        <v>2082503</v>
      </c>
      <c r="BZ134" s="491">
        <v>2157115</v>
      </c>
      <c r="CA134" s="484">
        <f t="shared" si="91"/>
        <v>3.5828039623472328</v>
      </c>
      <c r="CB134" s="63">
        <f t="shared" si="92"/>
        <v>-588558</v>
      </c>
      <c r="CC134" s="63">
        <f t="shared" si="93"/>
        <v>0</v>
      </c>
      <c r="CD134" s="64">
        <f t="shared" si="94"/>
        <v>-100</v>
      </c>
      <c r="CE134" s="491">
        <v>345000</v>
      </c>
      <c r="CF134" s="320">
        <v>1088380</v>
      </c>
      <c r="CG134" s="196">
        <v>991001</v>
      </c>
      <c r="CH134" s="60">
        <f t="shared" si="95"/>
        <v>1461450</v>
      </c>
      <c r="CI134" s="63"/>
      <c r="CJ134" s="63"/>
      <c r="CK134" s="63"/>
      <c r="CL134" s="66"/>
      <c r="CM134" s="63"/>
      <c r="CN134" s="63"/>
      <c r="CO134" s="63"/>
      <c r="CP134" s="63"/>
      <c r="CQ134" s="190">
        <f t="shared" si="96"/>
        <v>47.472101440866354</v>
      </c>
      <c r="CR134" s="499">
        <v>1493945</v>
      </c>
      <c r="CS134" s="491">
        <v>3885831</v>
      </c>
      <c r="CT134" s="357">
        <f t="shared" si="97"/>
        <v>160.10535863100716</v>
      </c>
    </row>
    <row r="135" spans="4:98" ht="15" hidden="1" x14ac:dyDescent="0.25">
      <c r="D135" s="478">
        <v>8437</v>
      </c>
      <c r="E135" s="479" t="s">
        <v>454</v>
      </c>
      <c r="H135" s="196">
        <v>8404459</v>
      </c>
      <c r="I135" s="196">
        <v>3732462</v>
      </c>
      <c r="J135" s="481">
        <v>4032327</v>
      </c>
      <c r="K135" s="482">
        <v>5488501</v>
      </c>
      <c r="L135" s="482">
        <v>5106311</v>
      </c>
      <c r="M135" s="14">
        <f t="shared" si="69"/>
        <v>-6.9634678029574921</v>
      </c>
      <c r="N135" s="15">
        <f t="shared" si="99"/>
        <v>-5.9269261037002678</v>
      </c>
      <c r="O135" s="483">
        <v>1569612</v>
      </c>
      <c r="P135" s="483">
        <v>2252938</v>
      </c>
      <c r="Q135" s="357">
        <f t="shared" si="71"/>
        <v>43.534707940561105</v>
      </c>
      <c r="R135" s="62">
        <f t="shared" si="72"/>
        <v>884648</v>
      </c>
      <c r="S135" s="62">
        <f t="shared" si="73"/>
        <v>908752</v>
      </c>
      <c r="T135" s="17">
        <f t="shared" si="74"/>
        <v>2.7246995415125563</v>
      </c>
      <c r="U135" s="62">
        <v>1572139</v>
      </c>
      <c r="V135" s="62">
        <v>1211942</v>
      </c>
      <c r="W135" s="17">
        <v>-22.911269296162747</v>
      </c>
      <c r="X135" s="62">
        <f t="shared" si="75"/>
        <v>-1984001</v>
      </c>
      <c r="Y135" s="62">
        <f t="shared" si="76"/>
        <v>0</v>
      </c>
      <c r="Z135" s="188">
        <f t="shared" si="98"/>
        <v>-100</v>
      </c>
      <c r="AA135" s="483">
        <v>2454260</v>
      </c>
      <c r="AB135" s="483">
        <v>3002271</v>
      </c>
      <c r="AC135" s="484">
        <f t="shared" si="78"/>
        <v>22.328970850684115</v>
      </c>
      <c r="AD135" s="63">
        <f t="shared" si="79"/>
        <v>-411862</v>
      </c>
      <c r="AE135" s="63">
        <f t="shared" si="80"/>
        <v>0</v>
      </c>
      <c r="AF135" s="64">
        <f t="shared" si="81"/>
        <v>-100</v>
      </c>
      <c r="AG135" s="483">
        <v>487661</v>
      </c>
      <c r="AH135" s="320">
        <v>1385660</v>
      </c>
      <c r="AI135" s="196">
        <v>379617</v>
      </c>
      <c r="AJ135" s="60">
        <f t="shared" si="82"/>
        <v>908752</v>
      </c>
      <c r="AK135" s="63"/>
      <c r="AL135" s="63"/>
      <c r="AM135" s="63"/>
      <c r="AN135" s="66"/>
      <c r="AO135" s="63"/>
      <c r="AP135" s="63"/>
      <c r="AQ135" s="63"/>
      <c r="AR135" s="63"/>
      <c r="AS135" s="190">
        <f t="shared" si="83"/>
        <v>139.38653959121956</v>
      </c>
      <c r="AT135" s="483">
        <v>2042398</v>
      </c>
      <c r="AU135" s="483">
        <v>3161690</v>
      </c>
      <c r="AV135" s="357">
        <f t="shared" si="84"/>
        <v>54.802834707045342</v>
      </c>
      <c r="AZ135" s="205">
        <v>8437</v>
      </c>
      <c r="BA135" s="204" t="s">
        <v>454</v>
      </c>
      <c r="BF135" s="196">
        <v>3181888</v>
      </c>
      <c r="BG135" s="196">
        <v>2584858</v>
      </c>
      <c r="BH135" s="481">
        <v>1945999</v>
      </c>
      <c r="BI135" s="490">
        <v>1955573</v>
      </c>
      <c r="BJ135" s="490">
        <v>1750352</v>
      </c>
      <c r="BK135" s="14">
        <f t="shared" si="85"/>
        <v>-10.494162069122453</v>
      </c>
      <c r="BL135" s="15">
        <f t="shared" si="100"/>
        <v>-13.707741552593049</v>
      </c>
      <c r="BM135" s="491">
        <v>448741</v>
      </c>
      <c r="BN135" s="491">
        <v>318518</v>
      </c>
      <c r="BO135" s="357">
        <f t="shared" si="87"/>
        <v>-29.019634934182527</v>
      </c>
      <c r="BP135" s="62">
        <f t="shared" si="88"/>
        <v>468976</v>
      </c>
      <c r="BQ135" s="62">
        <f t="shared" si="89"/>
        <v>208704</v>
      </c>
      <c r="BR135" s="17">
        <f t="shared" si="90"/>
        <v>-55.497935928491017</v>
      </c>
      <c r="BS135" s="62">
        <v>514261</v>
      </c>
      <c r="BT135" s="62">
        <v>365244</v>
      </c>
      <c r="BU135" s="17">
        <v>-28.97692027978011</v>
      </c>
      <c r="BV135" s="62">
        <v>1572139</v>
      </c>
      <c r="BW135" s="62">
        <v>1211942</v>
      </c>
      <c r="BX135" s="17">
        <v>-22.911269296162747</v>
      </c>
      <c r="BY135" s="491">
        <v>917717</v>
      </c>
      <c r="BZ135" s="491">
        <v>1025905</v>
      </c>
      <c r="CA135" s="484">
        <f t="shared" si="91"/>
        <v>11.788819429083258</v>
      </c>
      <c r="CB135" s="63">
        <f t="shared" si="92"/>
        <v>-253484</v>
      </c>
      <c r="CC135" s="63">
        <f t="shared" si="93"/>
        <v>0</v>
      </c>
      <c r="CD135" s="64">
        <f t="shared" si="94"/>
        <v>-100</v>
      </c>
      <c r="CE135" s="491">
        <v>139674</v>
      </c>
      <c r="CF135" s="320">
        <v>120605</v>
      </c>
      <c r="CG135" s="196">
        <v>58239</v>
      </c>
      <c r="CH135" s="60">
        <f t="shared" si="95"/>
        <v>208704</v>
      </c>
      <c r="CI135" s="63"/>
      <c r="CJ135" s="63"/>
      <c r="CK135" s="63"/>
      <c r="CL135" s="66"/>
      <c r="CM135" s="63"/>
      <c r="CN135" s="63"/>
      <c r="CO135" s="63"/>
      <c r="CP135" s="63"/>
      <c r="CQ135" s="190">
        <f t="shared" si="96"/>
        <v>258.35780147323959</v>
      </c>
      <c r="CR135" s="491">
        <v>664233</v>
      </c>
      <c r="CS135" s="491">
        <v>527222</v>
      </c>
      <c r="CT135" s="357">
        <f t="shared" si="97"/>
        <v>-20.626948676142256</v>
      </c>
    </row>
    <row r="136" spans="4:98" ht="15" hidden="1" x14ac:dyDescent="0.25">
      <c r="D136" s="478">
        <v>790111</v>
      </c>
      <c r="E136" s="479" t="s">
        <v>756</v>
      </c>
      <c r="H136" s="196">
        <v>11295895</v>
      </c>
      <c r="I136" s="196">
        <v>11522276</v>
      </c>
      <c r="J136" s="481">
        <v>15460245</v>
      </c>
      <c r="K136" s="482">
        <v>15919826</v>
      </c>
      <c r="L136" s="482">
        <v>15123321</v>
      </c>
      <c r="M136" s="14">
        <f t="shared" si="69"/>
        <v>-5.0032267940616935</v>
      </c>
      <c r="N136" s="15">
        <f t="shared" si="99"/>
        <v>9.492736241355118</v>
      </c>
      <c r="O136" s="483">
        <v>3239925</v>
      </c>
      <c r="P136" s="483">
        <v>2586871</v>
      </c>
      <c r="Q136" s="357">
        <f t="shared" si="71"/>
        <v>-20.156454238909852</v>
      </c>
      <c r="R136" s="62">
        <f t="shared" si="72"/>
        <v>5406209</v>
      </c>
      <c r="S136" s="62">
        <f t="shared" si="73"/>
        <v>505637</v>
      </c>
      <c r="T136" s="17">
        <f t="shared" si="74"/>
        <v>-90.647105947994248</v>
      </c>
      <c r="U136" s="62">
        <v>3378515</v>
      </c>
      <c r="V136" s="62">
        <v>4394866</v>
      </c>
      <c r="W136" s="17">
        <v>30.082773052657753</v>
      </c>
      <c r="X136" s="62">
        <f t="shared" si="75"/>
        <v>-7084904</v>
      </c>
      <c r="Y136" s="62">
        <f t="shared" si="76"/>
        <v>0</v>
      </c>
      <c r="Z136" s="188">
        <f t="shared" si="98"/>
        <v>-100</v>
      </c>
      <c r="AA136" s="483">
        <v>8646134</v>
      </c>
      <c r="AB136" s="483">
        <v>7556927</v>
      </c>
      <c r="AC136" s="484">
        <f t="shared" si="78"/>
        <v>-12.597618773893625</v>
      </c>
      <c r="AD136" s="63">
        <f t="shared" si="79"/>
        <v>-3706389</v>
      </c>
      <c r="AE136" s="63">
        <f t="shared" si="80"/>
        <v>0</v>
      </c>
      <c r="AF136" s="64">
        <f t="shared" si="81"/>
        <v>-100</v>
      </c>
      <c r="AG136" s="483">
        <v>560384</v>
      </c>
      <c r="AH136" s="320">
        <v>1027040</v>
      </c>
      <c r="AI136" s="196">
        <v>999447</v>
      </c>
      <c r="AJ136" s="60">
        <f t="shared" si="82"/>
        <v>505637</v>
      </c>
      <c r="AK136" s="63"/>
      <c r="AL136" s="63"/>
      <c r="AM136" s="63"/>
      <c r="AN136" s="66"/>
      <c r="AO136" s="63"/>
      <c r="AP136" s="63"/>
      <c r="AQ136" s="63"/>
      <c r="AR136" s="63"/>
      <c r="AS136" s="190">
        <f t="shared" si="83"/>
        <v>-49.408322802509787</v>
      </c>
      <c r="AT136" s="483">
        <v>4939745</v>
      </c>
      <c r="AU136" s="483">
        <v>3092508</v>
      </c>
      <c r="AV136" s="357">
        <f t="shared" si="84"/>
        <v>-37.395391867393961</v>
      </c>
      <c r="AZ136" s="205">
        <v>790111</v>
      </c>
      <c r="BA136" s="497" t="s">
        <v>756</v>
      </c>
      <c r="BF136" s="196">
        <v>5712038</v>
      </c>
      <c r="BG136" s="196">
        <v>6750473</v>
      </c>
      <c r="BH136" s="481">
        <v>7449919</v>
      </c>
      <c r="BI136" s="490">
        <v>7566627</v>
      </c>
      <c r="BJ136" s="490">
        <v>9283542</v>
      </c>
      <c r="BK136" s="14">
        <f t="shared" si="85"/>
        <v>22.690625558785968</v>
      </c>
      <c r="BL136" s="15">
        <f t="shared" si="100"/>
        <v>11.465722616407703</v>
      </c>
      <c r="BM136" s="491">
        <v>1691928</v>
      </c>
      <c r="BN136" s="491">
        <v>1416668</v>
      </c>
      <c r="BO136" s="357">
        <f t="shared" si="87"/>
        <v>-16.269013811462425</v>
      </c>
      <c r="BP136" s="62">
        <f t="shared" si="88"/>
        <v>2028384</v>
      </c>
      <c r="BQ136" s="62">
        <f t="shared" si="89"/>
        <v>351317</v>
      </c>
      <c r="BR136" s="17">
        <f t="shared" si="90"/>
        <v>-82.679956063546157</v>
      </c>
      <c r="BS136" s="62">
        <v>1644686</v>
      </c>
      <c r="BT136" s="62">
        <v>2641636</v>
      </c>
      <c r="BU136" s="17">
        <v>60.616433775200861</v>
      </c>
      <c r="BV136" s="62">
        <v>3378515</v>
      </c>
      <c r="BW136" s="62">
        <v>4394866</v>
      </c>
      <c r="BX136" s="17">
        <v>30.082773052657753</v>
      </c>
      <c r="BY136" s="491">
        <v>3720312</v>
      </c>
      <c r="BZ136" s="491">
        <v>4476583</v>
      </c>
      <c r="CA136" s="484">
        <f t="shared" si="91"/>
        <v>20.328160648891814</v>
      </c>
      <c r="CB136" s="63">
        <f t="shared" si="92"/>
        <v>-671509</v>
      </c>
      <c r="CC136" s="63">
        <f t="shared" si="93"/>
        <v>0</v>
      </c>
      <c r="CD136" s="64">
        <f t="shared" si="94"/>
        <v>-100</v>
      </c>
      <c r="CE136" s="491">
        <v>579903</v>
      </c>
      <c r="CF136" s="320">
        <v>427424</v>
      </c>
      <c r="CG136" s="196">
        <v>409341</v>
      </c>
      <c r="CH136" s="60">
        <f t="shared" si="95"/>
        <v>351317</v>
      </c>
      <c r="CI136" s="63"/>
      <c r="CJ136" s="63"/>
      <c r="CK136" s="63"/>
      <c r="CL136" s="66"/>
      <c r="CM136" s="63"/>
      <c r="CN136" s="63"/>
      <c r="CO136" s="63"/>
      <c r="CP136" s="63"/>
      <c r="CQ136" s="190">
        <f t="shared" si="96"/>
        <v>-14.174978807400187</v>
      </c>
      <c r="CR136" s="491">
        <v>3048803</v>
      </c>
      <c r="CS136" s="491">
        <v>1767985</v>
      </c>
      <c r="CT136" s="357">
        <f t="shared" si="97"/>
        <v>-42.010520194318886</v>
      </c>
    </row>
    <row r="137" spans="4:98" ht="15" hidden="1" x14ac:dyDescent="0.25">
      <c r="D137" s="478">
        <v>34</v>
      </c>
      <c r="E137" s="479" t="s">
        <v>150</v>
      </c>
      <c r="H137" s="196">
        <v>7330727</v>
      </c>
      <c r="I137" s="196">
        <v>8265263</v>
      </c>
      <c r="J137" s="481">
        <v>13276919</v>
      </c>
      <c r="K137" s="482">
        <v>11214223</v>
      </c>
      <c r="L137" s="482">
        <v>11549669</v>
      </c>
      <c r="M137" s="14">
        <f t="shared" ref="M137:M168" si="101">(L137-K137)/K137*100</f>
        <v>2.9912549447251049</v>
      </c>
      <c r="N137" s="15">
        <f t="shared" si="99"/>
        <v>12.910868866827443</v>
      </c>
      <c r="O137" s="483">
        <v>2521156</v>
      </c>
      <c r="P137" s="483">
        <v>2442759</v>
      </c>
      <c r="Q137" s="357">
        <f t="shared" ref="Q137:Q168" si="102">(P137-O137)/O137*100</f>
        <v>-3.1095656119653046</v>
      </c>
      <c r="R137" s="62">
        <f t="shared" ref="R137:R200" si="103">AA137-O137</f>
        <v>3562375</v>
      </c>
      <c r="S137" s="62">
        <f t="shared" ref="S137:S200" si="104">SUM(AJ137:AL137)</f>
        <v>608593</v>
      </c>
      <c r="T137" s="17">
        <f t="shared" ref="T137:T161" si="105">(S137-R137)/R137*100</f>
        <v>-82.916088283799425</v>
      </c>
      <c r="U137" s="62">
        <v>2355388</v>
      </c>
      <c r="V137" s="62">
        <v>2882490</v>
      </c>
      <c r="W137" s="17">
        <v>22.3785635317833</v>
      </c>
      <c r="X137" s="62">
        <f t="shared" ref="X137:X200" si="106">AT137-U137-R137-O137</f>
        <v>-4936797</v>
      </c>
      <c r="Y137" s="62">
        <f t="shared" ref="Y137:Y200" si="107">SUM(AP137:AR137)</f>
        <v>0</v>
      </c>
      <c r="Z137" s="188">
        <f t="shared" si="98"/>
        <v>-100</v>
      </c>
      <c r="AA137" s="483">
        <v>6083531</v>
      </c>
      <c r="AB137" s="483">
        <v>5436199</v>
      </c>
      <c r="AC137" s="484">
        <f t="shared" ref="AC137:AC168" si="108">(AB137-AA137)/AA137*100</f>
        <v>-10.640728221817231</v>
      </c>
      <c r="AD137" s="63">
        <f t="shared" ref="AD137:AD200" si="109">AT137-AA137</f>
        <v>-2581409</v>
      </c>
      <c r="AE137" s="63">
        <f t="shared" ref="AE137:AE200" si="110">SUM(AM137:AR137)</f>
        <v>0</v>
      </c>
      <c r="AF137" s="64">
        <f t="shared" ref="AF137:AF168" si="111">(AE137-AD137)/AD137*100</f>
        <v>-100</v>
      </c>
      <c r="AG137" s="483">
        <v>683343</v>
      </c>
      <c r="AH137" s="320">
        <v>868803</v>
      </c>
      <c r="AI137" s="196">
        <v>890613</v>
      </c>
      <c r="AJ137" s="60">
        <f t="shared" ref="AJ137:AJ200" si="112">AU137-AI137-AH137-AG137</f>
        <v>608593</v>
      </c>
      <c r="AK137" s="63"/>
      <c r="AL137" s="63"/>
      <c r="AM137" s="63"/>
      <c r="AN137" s="66"/>
      <c r="AO137" s="63"/>
      <c r="AP137" s="63"/>
      <c r="AQ137" s="63"/>
      <c r="AR137" s="63"/>
      <c r="AS137" s="190">
        <f t="shared" ref="AS137:AS171" si="113">(AJ137-AI137)/AI137*100</f>
        <v>-31.665830164167826</v>
      </c>
      <c r="AT137" s="483">
        <v>3502122</v>
      </c>
      <c r="AU137" s="483">
        <v>3051352</v>
      </c>
      <c r="AV137" s="357">
        <f t="shared" ref="AV137:AV168" si="114">(AU137-AT137)/AT137*100</f>
        <v>-12.871339148093641</v>
      </c>
      <c r="AZ137" s="205">
        <v>34</v>
      </c>
      <c r="BA137" s="488" t="s">
        <v>150</v>
      </c>
      <c r="BF137" s="196">
        <v>2730198</v>
      </c>
      <c r="BG137" s="196">
        <v>3306032</v>
      </c>
      <c r="BH137" s="481">
        <v>5307602</v>
      </c>
      <c r="BI137" s="490">
        <v>3971413</v>
      </c>
      <c r="BJ137" s="490">
        <v>5042097</v>
      </c>
      <c r="BK137" s="14">
        <f t="shared" ref="BK137:BK168" si="115">(BJ137-BI137)/BI137*100</f>
        <v>26.959774770339926</v>
      </c>
      <c r="BL137" s="15">
        <f t="shared" si="100"/>
        <v>15.14556376058114</v>
      </c>
      <c r="BM137" s="491">
        <v>1018447</v>
      </c>
      <c r="BN137" s="491">
        <v>1009167</v>
      </c>
      <c r="BO137" s="357">
        <f t="shared" ref="BO137:BO168" si="116">(BN137-BM137)/BM137*100</f>
        <v>-0.91119125492048181</v>
      </c>
      <c r="BP137" s="62">
        <f t="shared" ref="BP137:BP200" si="117">BY137-BM137</f>
        <v>1228352</v>
      </c>
      <c r="BQ137" s="62">
        <f t="shared" ref="BQ137:BQ200" si="118">SUM(CH137:CJ137)</f>
        <v>268611</v>
      </c>
      <c r="BR137" s="17">
        <f t="shared" ref="BR137:BR161" si="119">(BQ137-BP137)/BP137*100</f>
        <v>-78.132408299901002</v>
      </c>
      <c r="BS137" s="62">
        <v>775186</v>
      </c>
      <c r="BT137" s="62">
        <v>1356412</v>
      </c>
      <c r="BU137" s="17">
        <v>74.978908287817376</v>
      </c>
      <c r="BV137" s="62">
        <v>2355388</v>
      </c>
      <c r="BW137" s="62">
        <v>2882490</v>
      </c>
      <c r="BX137" s="17">
        <v>22.3785635317833</v>
      </c>
      <c r="BY137" s="491">
        <v>2246799</v>
      </c>
      <c r="BZ137" s="491">
        <v>2348829</v>
      </c>
      <c r="CA137" s="484">
        <f t="shared" ref="CA137:CA168" si="120">(BZ137-BY137)/BY137*100</f>
        <v>4.54112717693038</v>
      </c>
      <c r="CB137" s="63">
        <f t="shared" ref="CB137:CB200" si="121">CR137-BY137</f>
        <v>-796525</v>
      </c>
      <c r="CC137" s="63">
        <f t="shared" ref="CC137:CC200" si="122">SUM(CK137:CP137)</f>
        <v>0</v>
      </c>
      <c r="CD137" s="64">
        <f t="shared" ref="CD137:CD168" si="123">(CC137-CB137)/CB137*100</f>
        <v>-100</v>
      </c>
      <c r="CE137" s="491">
        <v>286683</v>
      </c>
      <c r="CF137" s="320">
        <v>349613</v>
      </c>
      <c r="CG137" s="196">
        <v>372871</v>
      </c>
      <c r="CH137" s="60">
        <f t="shared" ref="CH137:CH200" si="124">CS137-CG137-CF137-CE137</f>
        <v>268611</v>
      </c>
      <c r="CI137" s="63"/>
      <c r="CJ137" s="63"/>
      <c r="CK137" s="63"/>
      <c r="CL137" s="66"/>
      <c r="CM137" s="63"/>
      <c r="CN137" s="63"/>
      <c r="CO137" s="63"/>
      <c r="CP137" s="63"/>
      <c r="CQ137" s="190">
        <f t="shared" ref="CQ137:CQ171" si="125">(CH137-CG137)/CG137*100</f>
        <v>-27.961412928331779</v>
      </c>
      <c r="CR137" s="491">
        <v>1450274</v>
      </c>
      <c r="CS137" s="491">
        <v>1277778</v>
      </c>
      <c r="CT137" s="357">
        <f t="shared" ref="CT137:CT168" si="126">(CS137-CR137)/CR137*100</f>
        <v>-11.894028300859009</v>
      </c>
    </row>
    <row r="138" spans="4:98" ht="27" hidden="1" x14ac:dyDescent="0.25">
      <c r="D138" s="478">
        <v>8444</v>
      </c>
      <c r="E138" s="479" t="s">
        <v>497</v>
      </c>
      <c r="H138" s="196">
        <v>6759875</v>
      </c>
      <c r="I138" s="196">
        <v>8147383</v>
      </c>
      <c r="J138" s="481">
        <v>1382412</v>
      </c>
      <c r="K138" s="482">
        <v>3305529</v>
      </c>
      <c r="L138" s="482">
        <v>2407605</v>
      </c>
      <c r="M138" s="14">
        <f t="shared" si="101"/>
        <v>-27.164305622488865</v>
      </c>
      <c r="N138" s="15">
        <f t="shared" si="99"/>
        <v>-25.672145285228481</v>
      </c>
      <c r="O138" s="483">
        <v>286266</v>
      </c>
      <c r="P138" s="483">
        <v>770416</v>
      </c>
      <c r="Q138" s="357">
        <f t="shared" si="102"/>
        <v>169.12591785262657</v>
      </c>
      <c r="R138" s="62">
        <f t="shared" si="103"/>
        <v>2294305</v>
      </c>
      <c r="S138" s="62">
        <f t="shared" si="104"/>
        <v>2211801</v>
      </c>
      <c r="T138" s="17">
        <f t="shared" si="105"/>
        <v>-3.5960345289750055</v>
      </c>
      <c r="U138" s="62">
        <v>452841</v>
      </c>
      <c r="V138" s="62">
        <v>1018995</v>
      </c>
      <c r="W138" s="17">
        <v>125.02269008327427</v>
      </c>
      <c r="X138" s="62">
        <f t="shared" si="106"/>
        <v>-2722777</v>
      </c>
      <c r="Y138" s="62">
        <f t="shared" si="107"/>
        <v>0</v>
      </c>
      <c r="Z138" s="188">
        <f t="shared" si="98"/>
        <v>-100</v>
      </c>
      <c r="AA138" s="483">
        <v>2580571</v>
      </c>
      <c r="AB138" s="483">
        <v>383285</v>
      </c>
      <c r="AC138" s="484">
        <f t="shared" si="108"/>
        <v>-85.147279419942336</v>
      </c>
      <c r="AD138" s="63">
        <f t="shared" si="109"/>
        <v>-2269936</v>
      </c>
      <c r="AE138" s="63">
        <f t="shared" si="110"/>
        <v>0</v>
      </c>
      <c r="AF138" s="64">
        <f t="shared" si="111"/>
        <v>-100</v>
      </c>
      <c r="AG138" s="483">
        <v>16483</v>
      </c>
      <c r="AH138" s="320">
        <v>753920</v>
      </c>
      <c r="AI138" s="196">
        <v>13</v>
      </c>
      <c r="AJ138" s="60">
        <f t="shared" si="112"/>
        <v>2211801</v>
      </c>
      <c r="AK138" s="63"/>
      <c r="AL138" s="63"/>
      <c r="AM138" s="63"/>
      <c r="AN138" s="66"/>
      <c r="AO138" s="63"/>
      <c r="AP138" s="63"/>
      <c r="AQ138" s="63"/>
      <c r="AR138" s="63"/>
      <c r="AS138" s="190">
        <f t="shared" si="113"/>
        <v>17013753.846153848</v>
      </c>
      <c r="AT138" s="483">
        <v>310635</v>
      </c>
      <c r="AU138" s="483">
        <v>2982217</v>
      </c>
      <c r="AV138" s="357">
        <f t="shared" si="114"/>
        <v>860.03895246833099</v>
      </c>
      <c r="AZ138" s="205">
        <v>8444</v>
      </c>
      <c r="BA138" s="204" t="s">
        <v>497</v>
      </c>
      <c r="BF138" s="196">
        <v>543964</v>
      </c>
      <c r="BG138" s="196">
        <v>1123786</v>
      </c>
      <c r="BH138" s="481">
        <v>88262</v>
      </c>
      <c r="BI138" s="490">
        <v>362668</v>
      </c>
      <c r="BJ138" s="490">
        <v>393027</v>
      </c>
      <c r="BK138" s="14">
        <f t="shared" si="115"/>
        <v>8.3710170183197867</v>
      </c>
      <c r="BL138" s="15">
        <f t="shared" si="100"/>
        <v>-16.313961949956138</v>
      </c>
      <c r="BM138" s="491">
        <v>70954</v>
      </c>
      <c r="BN138" s="491">
        <v>90456</v>
      </c>
      <c r="BO138" s="357">
        <f t="shared" si="116"/>
        <v>27.485413084533644</v>
      </c>
      <c r="BP138" s="62">
        <f t="shared" si="117"/>
        <v>219443</v>
      </c>
      <c r="BQ138" s="62">
        <f t="shared" si="118"/>
        <v>277275</v>
      </c>
      <c r="BR138" s="17">
        <f t="shared" si="119"/>
        <v>26.353996254152555</v>
      </c>
      <c r="BS138" s="62">
        <v>42524</v>
      </c>
      <c r="BT138" s="62">
        <v>123882</v>
      </c>
      <c r="BU138" s="17">
        <v>191.32254726742545</v>
      </c>
      <c r="BV138" s="62">
        <v>452841</v>
      </c>
      <c r="BW138" s="62">
        <v>1018995</v>
      </c>
      <c r="BX138" s="17">
        <v>125.02269008327427</v>
      </c>
      <c r="BY138" s="491">
        <v>290397</v>
      </c>
      <c r="BZ138" s="491">
        <v>106451</v>
      </c>
      <c r="CA138" s="484">
        <f t="shared" si="120"/>
        <v>-63.342940870601282</v>
      </c>
      <c r="CB138" s="63">
        <f t="shared" si="121"/>
        <v>-207308</v>
      </c>
      <c r="CC138" s="63">
        <f t="shared" si="122"/>
        <v>0</v>
      </c>
      <c r="CD138" s="64">
        <f t="shared" si="123"/>
        <v>-100</v>
      </c>
      <c r="CE138" s="491">
        <v>1138</v>
      </c>
      <c r="CF138" s="320">
        <v>89317</v>
      </c>
      <c r="CG138" s="196">
        <v>1</v>
      </c>
      <c r="CH138" s="60">
        <f t="shared" si="124"/>
        <v>277275</v>
      </c>
      <c r="CI138" s="63"/>
      <c r="CJ138" s="63"/>
      <c r="CK138" s="63"/>
      <c r="CL138" s="66"/>
      <c r="CM138" s="63"/>
      <c r="CN138" s="63"/>
      <c r="CO138" s="63"/>
      <c r="CP138" s="63"/>
      <c r="CQ138" s="190">
        <f t="shared" si="125"/>
        <v>27727400</v>
      </c>
      <c r="CR138" s="491">
        <v>83089</v>
      </c>
      <c r="CS138" s="491">
        <v>367731</v>
      </c>
      <c r="CT138" s="357">
        <f t="shared" si="126"/>
        <v>342.57482939980019</v>
      </c>
    </row>
    <row r="139" spans="4:98" ht="27" hidden="1" x14ac:dyDescent="0.25">
      <c r="D139" s="478">
        <v>5608</v>
      </c>
      <c r="E139" s="479" t="s">
        <v>234</v>
      </c>
      <c r="H139" s="196">
        <v>664020</v>
      </c>
      <c r="I139" s="196">
        <v>2574930</v>
      </c>
      <c r="J139" s="481">
        <v>5331355</v>
      </c>
      <c r="K139" s="482">
        <v>8006526</v>
      </c>
      <c r="L139" s="482">
        <v>8455492</v>
      </c>
      <c r="M139" s="14">
        <f t="shared" si="101"/>
        <v>5.6075006813192134</v>
      </c>
      <c r="N139" s="15">
        <f t="shared" si="99"/>
        <v>86.319973451006689</v>
      </c>
      <c r="O139" s="483">
        <v>1631983</v>
      </c>
      <c r="P139" s="483">
        <v>2376046</v>
      </c>
      <c r="Q139" s="357">
        <f t="shared" si="102"/>
        <v>45.59257051084478</v>
      </c>
      <c r="R139" s="62">
        <f t="shared" si="103"/>
        <v>2018344</v>
      </c>
      <c r="S139" s="62">
        <f t="shared" si="104"/>
        <v>541828</v>
      </c>
      <c r="T139" s="17">
        <f t="shared" si="105"/>
        <v>-73.154823954687615</v>
      </c>
      <c r="U139" s="62">
        <v>2244271</v>
      </c>
      <c r="V139" s="62">
        <v>2701850</v>
      </c>
      <c r="W139" s="17">
        <v>20.388758755070132</v>
      </c>
      <c r="X139" s="62">
        <f t="shared" si="106"/>
        <v>-3682019</v>
      </c>
      <c r="Y139" s="62">
        <f t="shared" si="107"/>
        <v>0</v>
      </c>
      <c r="Z139" s="188">
        <f t="shared" si="98"/>
        <v>-100</v>
      </c>
      <c r="AA139" s="483">
        <v>3650327</v>
      </c>
      <c r="AB139" s="483">
        <v>3280066</v>
      </c>
      <c r="AC139" s="484">
        <f t="shared" si="108"/>
        <v>-10.143228264207563</v>
      </c>
      <c r="AD139" s="63">
        <f t="shared" si="109"/>
        <v>-1437748</v>
      </c>
      <c r="AE139" s="63">
        <f t="shared" si="110"/>
        <v>0</v>
      </c>
      <c r="AF139" s="64">
        <f t="shared" si="111"/>
        <v>-100</v>
      </c>
      <c r="AG139" s="483">
        <v>1021696</v>
      </c>
      <c r="AH139" s="320">
        <v>326807</v>
      </c>
      <c r="AI139" s="196">
        <v>1027543</v>
      </c>
      <c r="AJ139" s="60">
        <f t="shared" si="112"/>
        <v>541828</v>
      </c>
      <c r="AK139" s="63"/>
      <c r="AL139" s="63"/>
      <c r="AM139" s="63"/>
      <c r="AN139" s="66"/>
      <c r="AO139" s="63"/>
      <c r="AP139" s="63"/>
      <c r="AQ139" s="63"/>
      <c r="AR139" s="63"/>
      <c r="AS139" s="190">
        <f t="shared" si="113"/>
        <v>-47.269554656106848</v>
      </c>
      <c r="AT139" s="483">
        <v>2212579</v>
      </c>
      <c r="AU139" s="483">
        <v>2917874</v>
      </c>
      <c r="AV139" s="357">
        <f t="shared" si="114"/>
        <v>31.876601920202624</v>
      </c>
      <c r="AZ139" s="205">
        <v>5608</v>
      </c>
      <c r="BA139" s="488" t="s">
        <v>234</v>
      </c>
      <c r="BF139" s="196">
        <v>469399</v>
      </c>
      <c r="BG139" s="196">
        <v>1858619</v>
      </c>
      <c r="BH139" s="481">
        <v>2389192</v>
      </c>
      <c r="BI139" s="490">
        <v>2564974</v>
      </c>
      <c r="BJ139" s="490">
        <v>3194029</v>
      </c>
      <c r="BK139" s="14">
        <f t="shared" si="115"/>
        <v>24.524809998074055</v>
      </c>
      <c r="BL139" s="15">
        <f t="shared" si="100"/>
        <v>51.547437895679309</v>
      </c>
      <c r="BM139" s="491">
        <v>615656</v>
      </c>
      <c r="BN139" s="491">
        <v>881199</v>
      </c>
      <c r="BO139" s="357">
        <f t="shared" si="116"/>
        <v>43.131716413061838</v>
      </c>
      <c r="BP139" s="62">
        <f t="shared" si="117"/>
        <v>444199</v>
      </c>
      <c r="BQ139" s="62">
        <f t="shared" si="118"/>
        <v>219574</v>
      </c>
      <c r="BR139" s="17">
        <f t="shared" si="119"/>
        <v>-50.568551482556245</v>
      </c>
      <c r="BS139" s="62">
        <v>741537</v>
      </c>
      <c r="BT139" s="62">
        <v>1049581</v>
      </c>
      <c r="BU139" s="17">
        <v>41.541285195479119</v>
      </c>
      <c r="BV139" s="62">
        <v>2244271</v>
      </c>
      <c r="BW139" s="62">
        <v>2701850</v>
      </c>
      <c r="BX139" s="17">
        <v>20.388758755070132</v>
      </c>
      <c r="BY139" s="491">
        <v>1059855</v>
      </c>
      <c r="BZ139" s="491">
        <v>1217012</v>
      </c>
      <c r="CA139" s="484">
        <f t="shared" si="120"/>
        <v>14.828160455911421</v>
      </c>
      <c r="CB139" s="63">
        <f t="shared" si="121"/>
        <v>-220481</v>
      </c>
      <c r="CC139" s="63">
        <f t="shared" si="122"/>
        <v>0</v>
      </c>
      <c r="CD139" s="64">
        <f t="shared" si="123"/>
        <v>-100</v>
      </c>
      <c r="CE139" s="491">
        <v>404112</v>
      </c>
      <c r="CF139" s="320">
        <v>136966</v>
      </c>
      <c r="CG139" s="196">
        <v>340121</v>
      </c>
      <c r="CH139" s="60">
        <f t="shared" si="124"/>
        <v>219574</v>
      </c>
      <c r="CI139" s="63"/>
      <c r="CJ139" s="63"/>
      <c r="CK139" s="63"/>
      <c r="CL139" s="66"/>
      <c r="CM139" s="63"/>
      <c r="CN139" s="63"/>
      <c r="CO139" s="63"/>
      <c r="CP139" s="63"/>
      <c r="CQ139" s="190">
        <f t="shared" si="125"/>
        <v>-35.44238668003446</v>
      </c>
      <c r="CR139" s="491">
        <v>839374</v>
      </c>
      <c r="CS139" s="491">
        <v>1100773</v>
      </c>
      <c r="CT139" s="357">
        <f t="shared" si="126"/>
        <v>31.142136878197324</v>
      </c>
    </row>
    <row r="140" spans="4:98" ht="15" hidden="1" x14ac:dyDescent="0.25">
      <c r="D140" s="478" t="s">
        <v>757</v>
      </c>
      <c r="E140" s="479" t="s">
        <v>215</v>
      </c>
      <c r="H140" s="196">
        <v>1573270</v>
      </c>
      <c r="I140" s="196">
        <v>1793109</v>
      </c>
      <c r="J140" s="481">
        <v>5605143</v>
      </c>
      <c r="K140" s="482">
        <v>4589283</v>
      </c>
      <c r="L140" s="482">
        <v>7740661</v>
      </c>
      <c r="M140" s="14">
        <f t="shared" si="101"/>
        <v>68.668199367962274</v>
      </c>
      <c r="N140" s="15">
        <f t="shared" si="99"/>
        <v>51.08062481672772</v>
      </c>
      <c r="O140" s="483">
        <v>1490454</v>
      </c>
      <c r="P140" s="483">
        <v>2096272</v>
      </c>
      <c r="Q140" s="357">
        <f t="shared" si="102"/>
        <v>40.646541255214849</v>
      </c>
      <c r="R140" s="62">
        <f t="shared" si="103"/>
        <v>8082</v>
      </c>
      <c r="S140" s="62">
        <f t="shared" si="104"/>
        <v>754219</v>
      </c>
      <c r="T140" s="17">
        <f t="shared" si="105"/>
        <v>9232.0836426627066</v>
      </c>
      <c r="U140" s="62">
        <v>930192</v>
      </c>
      <c r="V140" s="62">
        <v>2348522</v>
      </c>
      <c r="W140" s="17">
        <v>152.47712300256291</v>
      </c>
      <c r="X140" s="62">
        <f t="shared" si="106"/>
        <v>-268244</v>
      </c>
      <c r="Y140" s="62">
        <f t="shared" si="107"/>
        <v>0</v>
      </c>
      <c r="Z140" s="188">
        <f t="shared" si="98"/>
        <v>-100</v>
      </c>
      <c r="AA140" s="483">
        <v>1498536</v>
      </c>
      <c r="AB140" s="483">
        <v>3024947</v>
      </c>
      <c r="AC140" s="484">
        <f t="shared" si="108"/>
        <v>101.86014883859981</v>
      </c>
      <c r="AD140" s="63">
        <f t="shared" si="109"/>
        <v>661948</v>
      </c>
      <c r="AE140" s="63">
        <f t="shared" si="110"/>
        <v>0</v>
      </c>
      <c r="AF140" s="64">
        <f t="shared" si="111"/>
        <v>-100</v>
      </c>
      <c r="AG140" s="483">
        <v>513676</v>
      </c>
      <c r="AH140" s="320">
        <v>870668</v>
      </c>
      <c r="AI140" s="196">
        <v>711928</v>
      </c>
      <c r="AJ140" s="60">
        <f t="shared" si="112"/>
        <v>754219</v>
      </c>
      <c r="AK140" s="63"/>
      <c r="AL140" s="63"/>
      <c r="AM140" s="63"/>
      <c r="AN140" s="66"/>
      <c r="AO140" s="63"/>
      <c r="AP140" s="63"/>
      <c r="AQ140" s="63"/>
      <c r="AR140" s="63"/>
      <c r="AS140" s="190">
        <f t="shared" si="113"/>
        <v>5.9403479003494732</v>
      </c>
      <c r="AT140" s="483">
        <v>2160484</v>
      </c>
      <c r="AU140" s="483">
        <v>2850491</v>
      </c>
      <c r="AV140" s="357">
        <f t="shared" si="114"/>
        <v>31.937612127652876</v>
      </c>
      <c r="AZ140" s="205" t="s">
        <v>757</v>
      </c>
      <c r="BA140" s="497" t="s">
        <v>215</v>
      </c>
      <c r="BF140" s="196">
        <v>1329554</v>
      </c>
      <c r="BG140" s="196">
        <v>1619145</v>
      </c>
      <c r="BH140" s="481">
        <v>2954150</v>
      </c>
      <c r="BI140" s="490">
        <v>2877634</v>
      </c>
      <c r="BJ140" s="490">
        <v>4480089</v>
      </c>
      <c r="BK140" s="14">
        <f t="shared" si="115"/>
        <v>55.686546656037564</v>
      </c>
      <c r="BL140" s="15">
        <f t="shared" si="100"/>
        <v>35.048919379956914</v>
      </c>
      <c r="BM140" s="491">
        <v>878303</v>
      </c>
      <c r="BN140" s="491">
        <v>1278769</v>
      </c>
      <c r="BO140" s="357">
        <f t="shared" si="116"/>
        <v>45.595426635227248</v>
      </c>
      <c r="BP140" s="62">
        <f t="shared" si="117"/>
        <v>72617</v>
      </c>
      <c r="BQ140" s="62">
        <f t="shared" si="118"/>
        <v>522307</v>
      </c>
      <c r="BR140" s="17">
        <f t="shared" si="119"/>
        <v>619.26270707960941</v>
      </c>
      <c r="BS140" s="62">
        <v>638919</v>
      </c>
      <c r="BT140" s="62">
        <v>1378925</v>
      </c>
      <c r="BU140" s="17">
        <v>115.82156736612936</v>
      </c>
      <c r="BV140" s="62">
        <v>930192</v>
      </c>
      <c r="BW140" s="62">
        <v>2348522</v>
      </c>
      <c r="BX140" s="17">
        <v>152.47712300256291</v>
      </c>
      <c r="BY140" s="491">
        <v>950920</v>
      </c>
      <c r="BZ140" s="491">
        <v>1750470</v>
      </c>
      <c r="CA140" s="484">
        <f t="shared" si="120"/>
        <v>84.081731375930673</v>
      </c>
      <c r="CB140" s="63">
        <f t="shared" si="121"/>
        <v>278527</v>
      </c>
      <c r="CC140" s="63">
        <f t="shared" si="122"/>
        <v>0</v>
      </c>
      <c r="CD140" s="64">
        <f t="shared" si="123"/>
        <v>-100</v>
      </c>
      <c r="CE140" s="491">
        <v>341880</v>
      </c>
      <c r="CF140" s="320">
        <v>483637</v>
      </c>
      <c r="CG140" s="196">
        <v>453252</v>
      </c>
      <c r="CH140" s="60">
        <f t="shared" si="124"/>
        <v>522307</v>
      </c>
      <c r="CI140" s="63"/>
      <c r="CJ140" s="63"/>
      <c r="CK140" s="63"/>
      <c r="CL140" s="66"/>
      <c r="CM140" s="63"/>
      <c r="CN140" s="63"/>
      <c r="CO140" s="63"/>
      <c r="CP140" s="63"/>
      <c r="CQ140" s="190">
        <f t="shared" si="125"/>
        <v>15.23545400792495</v>
      </c>
      <c r="CR140" s="491">
        <v>1229447</v>
      </c>
      <c r="CS140" s="491">
        <v>1801076</v>
      </c>
      <c r="CT140" s="357">
        <f t="shared" si="126"/>
        <v>46.494806201487336</v>
      </c>
    </row>
    <row r="141" spans="4:98" ht="15" hidden="1" x14ac:dyDescent="0.25">
      <c r="D141" s="478">
        <v>940510</v>
      </c>
      <c r="E141" s="479" t="s">
        <v>758</v>
      </c>
      <c r="H141" s="196">
        <v>13523429</v>
      </c>
      <c r="I141" s="196">
        <v>14782924</v>
      </c>
      <c r="J141" s="481">
        <v>17562859</v>
      </c>
      <c r="K141" s="482">
        <v>13838245</v>
      </c>
      <c r="L141" s="482">
        <v>13937793</v>
      </c>
      <c r="M141" s="14">
        <f t="shared" si="101"/>
        <v>0.71936867716968445</v>
      </c>
      <c r="N141" s="15">
        <f t="shared" si="99"/>
        <v>-5.6741672510696617E-2</v>
      </c>
      <c r="O141" s="483">
        <v>5796335</v>
      </c>
      <c r="P141" s="483">
        <v>2120614</v>
      </c>
      <c r="Q141" s="357">
        <f t="shared" si="102"/>
        <v>-63.414571449027704</v>
      </c>
      <c r="R141" s="62">
        <f t="shared" si="103"/>
        <v>1003851</v>
      </c>
      <c r="S141" s="62">
        <f t="shared" si="104"/>
        <v>636948</v>
      </c>
      <c r="T141" s="17">
        <f t="shared" si="105"/>
        <v>-36.549547691838733</v>
      </c>
      <c r="U141" s="62">
        <v>3650125</v>
      </c>
      <c r="V141" s="62">
        <v>2680158</v>
      </c>
      <c r="W141" s="17">
        <v>-26.57352830382521</v>
      </c>
      <c r="X141" s="62">
        <f t="shared" si="106"/>
        <v>-3724932</v>
      </c>
      <c r="Y141" s="62">
        <f t="shared" si="107"/>
        <v>0</v>
      </c>
      <c r="Z141" s="188">
        <f t="shared" si="98"/>
        <v>-100</v>
      </c>
      <c r="AA141" s="483">
        <v>6800186</v>
      </c>
      <c r="AB141" s="483">
        <v>8120548</v>
      </c>
      <c r="AC141" s="484">
        <f t="shared" si="108"/>
        <v>19.416557135348945</v>
      </c>
      <c r="AD141" s="63">
        <f t="shared" si="109"/>
        <v>-74807</v>
      </c>
      <c r="AE141" s="63">
        <f t="shared" si="110"/>
        <v>0</v>
      </c>
      <c r="AF141" s="64">
        <f t="shared" si="111"/>
        <v>-100</v>
      </c>
      <c r="AG141" s="483">
        <v>1121011</v>
      </c>
      <c r="AH141" s="320">
        <v>651530</v>
      </c>
      <c r="AI141" s="196">
        <v>348073</v>
      </c>
      <c r="AJ141" s="60">
        <f t="shared" si="112"/>
        <v>636948</v>
      </c>
      <c r="AK141" s="63"/>
      <c r="AL141" s="63"/>
      <c r="AM141" s="63"/>
      <c r="AN141" s="66"/>
      <c r="AO141" s="63"/>
      <c r="AP141" s="63"/>
      <c r="AQ141" s="63"/>
      <c r="AR141" s="63"/>
      <c r="AS141" s="190">
        <f t="shared" si="113"/>
        <v>82.992648093934321</v>
      </c>
      <c r="AT141" s="483">
        <v>6725379</v>
      </c>
      <c r="AU141" s="483">
        <v>2757562</v>
      </c>
      <c r="AV141" s="357">
        <f t="shared" si="114"/>
        <v>-58.997671358000794</v>
      </c>
      <c r="AZ141" s="205">
        <v>940510</v>
      </c>
      <c r="BA141" s="488" t="s">
        <v>758</v>
      </c>
      <c r="BF141" s="196">
        <v>6400917</v>
      </c>
      <c r="BG141" s="196">
        <v>7216722</v>
      </c>
      <c r="BH141" s="481">
        <v>6240776</v>
      </c>
      <c r="BI141" s="490">
        <v>3791085</v>
      </c>
      <c r="BJ141" s="490">
        <v>3500721</v>
      </c>
      <c r="BK141" s="14">
        <f t="shared" si="115"/>
        <v>-7.6591266088731862</v>
      </c>
      <c r="BL141" s="15">
        <f t="shared" si="100"/>
        <v>-16.89533265928273</v>
      </c>
      <c r="BM141" s="491">
        <v>1081225</v>
      </c>
      <c r="BN141" s="491">
        <v>620386</v>
      </c>
      <c r="BO141" s="357">
        <f t="shared" si="116"/>
        <v>-42.621933455108788</v>
      </c>
      <c r="BP141" s="62">
        <f t="shared" si="117"/>
        <v>468334</v>
      </c>
      <c r="BQ141" s="62">
        <f t="shared" si="118"/>
        <v>185093</v>
      </c>
      <c r="BR141" s="17">
        <f t="shared" si="119"/>
        <v>-60.478419247801781</v>
      </c>
      <c r="BS141" s="62">
        <v>1143256</v>
      </c>
      <c r="BT141" s="62">
        <v>762181</v>
      </c>
      <c r="BU141" s="17">
        <v>-33.33242948211074</v>
      </c>
      <c r="BV141" s="62">
        <v>3650125</v>
      </c>
      <c r="BW141" s="62">
        <v>2680158</v>
      </c>
      <c r="BX141" s="17">
        <v>-26.57352830382521</v>
      </c>
      <c r="BY141" s="491">
        <v>1549559</v>
      </c>
      <c r="BZ141" s="491">
        <v>1784271</v>
      </c>
      <c r="CA141" s="484">
        <f t="shared" si="120"/>
        <v>15.147019248702373</v>
      </c>
      <c r="CB141" s="63">
        <f t="shared" si="121"/>
        <v>-189466</v>
      </c>
      <c r="CC141" s="63">
        <f t="shared" si="122"/>
        <v>0</v>
      </c>
      <c r="CD141" s="64">
        <f t="shared" si="123"/>
        <v>-100</v>
      </c>
      <c r="CE141" s="491">
        <v>342141</v>
      </c>
      <c r="CF141" s="320">
        <v>159256</v>
      </c>
      <c r="CG141" s="196">
        <v>118989</v>
      </c>
      <c r="CH141" s="60">
        <f t="shared" si="124"/>
        <v>185093</v>
      </c>
      <c r="CI141" s="63"/>
      <c r="CJ141" s="63"/>
      <c r="CK141" s="63"/>
      <c r="CL141" s="66"/>
      <c r="CM141" s="63"/>
      <c r="CN141" s="63"/>
      <c r="CO141" s="63"/>
      <c r="CP141" s="63"/>
      <c r="CQ141" s="190">
        <f t="shared" si="125"/>
        <v>55.554715141735791</v>
      </c>
      <c r="CR141" s="491">
        <v>1360093</v>
      </c>
      <c r="CS141" s="491">
        <v>805479</v>
      </c>
      <c r="CT141" s="357">
        <f t="shared" si="126"/>
        <v>-40.77765270463123</v>
      </c>
    </row>
    <row r="142" spans="4:98" ht="15" hidden="1" x14ac:dyDescent="0.25">
      <c r="D142" s="478">
        <v>150790</v>
      </c>
      <c r="E142" s="479" t="s">
        <v>759</v>
      </c>
      <c r="H142" s="196">
        <v>5111179</v>
      </c>
      <c r="I142" s="196">
        <v>6070672</v>
      </c>
      <c r="J142" s="481">
        <v>7954716</v>
      </c>
      <c r="K142" s="482">
        <v>6290770</v>
      </c>
      <c r="L142" s="482">
        <v>5291206</v>
      </c>
      <c r="M142" s="14">
        <f t="shared" si="101"/>
        <v>-15.889374432700606</v>
      </c>
      <c r="N142" s="15">
        <f t="shared" si="99"/>
        <v>1.0539792742830087</v>
      </c>
      <c r="O142" s="483">
        <v>1008396</v>
      </c>
      <c r="P142" s="483">
        <v>1564794</v>
      </c>
      <c r="Q142" s="357">
        <f t="shared" si="102"/>
        <v>55.176537788725852</v>
      </c>
      <c r="R142" s="62">
        <f t="shared" si="103"/>
        <v>1858223</v>
      </c>
      <c r="S142" s="62">
        <f t="shared" si="104"/>
        <v>896653</v>
      </c>
      <c r="T142" s="17">
        <f t="shared" si="105"/>
        <v>-51.746749448263209</v>
      </c>
      <c r="U142" s="62">
        <v>1768322</v>
      </c>
      <c r="V142" s="62">
        <v>1483636</v>
      </c>
      <c r="W142" s="17">
        <v>-16.099217224012367</v>
      </c>
      <c r="X142" s="62">
        <f t="shared" si="106"/>
        <v>-2890603</v>
      </c>
      <c r="Y142" s="62">
        <f t="shared" si="107"/>
        <v>0</v>
      </c>
      <c r="Z142" s="188">
        <f t="shared" si="98"/>
        <v>-100</v>
      </c>
      <c r="AA142" s="483">
        <v>2866619</v>
      </c>
      <c r="AB142" s="483">
        <v>3013279</v>
      </c>
      <c r="AC142" s="484">
        <f t="shared" si="108"/>
        <v>5.1161315821879363</v>
      </c>
      <c r="AD142" s="63">
        <f t="shared" si="109"/>
        <v>-1122281</v>
      </c>
      <c r="AE142" s="63">
        <f t="shared" si="110"/>
        <v>0</v>
      </c>
      <c r="AF142" s="64">
        <f t="shared" si="111"/>
        <v>-100</v>
      </c>
      <c r="AG142" s="483">
        <v>869328</v>
      </c>
      <c r="AH142" s="320">
        <v>260488</v>
      </c>
      <c r="AI142" s="196">
        <v>434978</v>
      </c>
      <c r="AJ142" s="60">
        <f t="shared" si="112"/>
        <v>896653</v>
      </c>
      <c r="AK142" s="63"/>
      <c r="AL142" s="63"/>
      <c r="AM142" s="63"/>
      <c r="AN142" s="66"/>
      <c r="AO142" s="63"/>
      <c r="AP142" s="63"/>
      <c r="AQ142" s="63"/>
      <c r="AR142" s="63"/>
      <c r="AS142" s="190">
        <f t="shared" si="113"/>
        <v>106.13755178422817</v>
      </c>
      <c r="AT142" s="483">
        <v>1744338</v>
      </c>
      <c r="AU142" s="483">
        <v>2461447</v>
      </c>
      <c r="AV142" s="357">
        <f t="shared" si="114"/>
        <v>41.11066777195704</v>
      </c>
      <c r="AZ142" s="205">
        <v>150790</v>
      </c>
      <c r="BA142" s="497" t="s">
        <v>759</v>
      </c>
      <c r="BF142" s="196">
        <v>3854540</v>
      </c>
      <c r="BG142" s="196">
        <v>4691095</v>
      </c>
      <c r="BH142" s="481">
        <v>5174005</v>
      </c>
      <c r="BI142" s="490">
        <v>5115460</v>
      </c>
      <c r="BJ142" s="490">
        <v>4856750</v>
      </c>
      <c r="BK142" s="14">
        <f t="shared" si="115"/>
        <v>-5.0574141914901105</v>
      </c>
      <c r="BL142" s="15">
        <f t="shared" si="100"/>
        <v>5.6417738480751609</v>
      </c>
      <c r="BM142" s="491">
        <v>903460</v>
      </c>
      <c r="BN142" s="491">
        <v>1175855</v>
      </c>
      <c r="BO142" s="357">
        <f t="shared" si="116"/>
        <v>30.150200340911603</v>
      </c>
      <c r="BP142" s="62">
        <f t="shared" si="117"/>
        <v>1064800</v>
      </c>
      <c r="BQ142" s="62">
        <f t="shared" si="118"/>
        <v>878320</v>
      </c>
      <c r="BR142" s="17">
        <f t="shared" si="119"/>
        <v>-17.513148009015779</v>
      </c>
      <c r="BS142" s="62">
        <v>1585460</v>
      </c>
      <c r="BT142" s="62">
        <v>1155960</v>
      </c>
      <c r="BU142" s="17">
        <v>-27.089929736480268</v>
      </c>
      <c r="BV142" s="62">
        <v>1768322</v>
      </c>
      <c r="BW142" s="62">
        <v>1483636</v>
      </c>
      <c r="BX142" s="17">
        <v>-16.099217224012367</v>
      </c>
      <c r="BY142" s="491">
        <v>1968260</v>
      </c>
      <c r="BZ142" s="491">
        <v>2957840</v>
      </c>
      <c r="CA142" s="484">
        <f t="shared" si="120"/>
        <v>50.276894312743238</v>
      </c>
      <c r="CB142" s="63">
        <f t="shared" si="121"/>
        <v>-323340</v>
      </c>
      <c r="CC142" s="63">
        <f t="shared" si="122"/>
        <v>0</v>
      </c>
      <c r="CD142" s="64">
        <f t="shared" si="123"/>
        <v>-100</v>
      </c>
      <c r="CE142" s="491">
        <v>532066</v>
      </c>
      <c r="CF142" s="320">
        <v>217659</v>
      </c>
      <c r="CG142" s="196">
        <v>426130</v>
      </c>
      <c r="CH142" s="60">
        <f t="shared" si="124"/>
        <v>878320</v>
      </c>
      <c r="CI142" s="63"/>
      <c r="CJ142" s="63"/>
      <c r="CK142" s="63"/>
      <c r="CL142" s="66"/>
      <c r="CM142" s="63"/>
      <c r="CN142" s="63"/>
      <c r="CO142" s="63"/>
      <c r="CP142" s="63"/>
      <c r="CQ142" s="190">
        <f t="shared" si="125"/>
        <v>106.11550465820289</v>
      </c>
      <c r="CR142" s="491">
        <v>1644920</v>
      </c>
      <c r="CS142" s="491">
        <v>2054175</v>
      </c>
      <c r="CT142" s="357">
        <f t="shared" si="126"/>
        <v>24.879933370619849</v>
      </c>
    </row>
    <row r="143" spans="4:98" ht="15" hidden="1" x14ac:dyDescent="0.25">
      <c r="D143" s="478">
        <v>8436</v>
      </c>
      <c r="E143" s="479" t="s">
        <v>453</v>
      </c>
      <c r="H143" s="196">
        <v>7370378</v>
      </c>
      <c r="I143" s="196">
        <v>3311006</v>
      </c>
      <c r="J143" s="481">
        <v>2861171</v>
      </c>
      <c r="K143" s="482">
        <v>11210543</v>
      </c>
      <c r="L143" s="482">
        <v>9656036</v>
      </c>
      <c r="M143" s="14">
        <f t="shared" si="101"/>
        <v>-13.86647372923863</v>
      </c>
      <c r="N143" s="15">
        <f t="shared" si="99"/>
        <v>19.24179114338493</v>
      </c>
      <c r="O143" s="483">
        <v>4272736</v>
      </c>
      <c r="P143" s="483">
        <v>2039160</v>
      </c>
      <c r="Q143" s="357">
        <f t="shared" si="102"/>
        <v>-52.275076204099669</v>
      </c>
      <c r="R143" s="62">
        <f t="shared" si="103"/>
        <v>-2240751</v>
      </c>
      <c r="S143" s="62">
        <f t="shared" si="104"/>
        <v>285063</v>
      </c>
      <c r="T143" s="17">
        <f t="shared" si="105"/>
        <v>-112.72176158796761</v>
      </c>
      <c r="U143" s="62">
        <v>2394068</v>
      </c>
      <c r="V143" s="62">
        <v>2381305</v>
      </c>
      <c r="W143" s="17">
        <v>-0.53310933524026893</v>
      </c>
      <c r="X143" s="62">
        <f t="shared" si="106"/>
        <v>778730</v>
      </c>
      <c r="Y143" s="62">
        <f t="shared" si="107"/>
        <v>0</v>
      </c>
      <c r="Z143" s="188">
        <f t="shared" si="98"/>
        <v>-100</v>
      </c>
      <c r="AA143" s="483">
        <v>2031985</v>
      </c>
      <c r="AB143" s="483">
        <v>5993513</v>
      </c>
      <c r="AC143" s="484">
        <f t="shared" si="108"/>
        <v>194.95852577651902</v>
      </c>
      <c r="AD143" s="63">
        <f t="shared" si="109"/>
        <v>3172798</v>
      </c>
      <c r="AE143" s="63">
        <f t="shared" si="110"/>
        <v>0</v>
      </c>
      <c r="AF143" s="64">
        <f t="shared" si="111"/>
        <v>-100</v>
      </c>
      <c r="AG143" s="483">
        <v>584880</v>
      </c>
      <c r="AH143" s="320">
        <v>835077</v>
      </c>
      <c r="AI143" s="196">
        <v>619203</v>
      </c>
      <c r="AJ143" s="60">
        <f t="shared" si="112"/>
        <v>285063</v>
      </c>
      <c r="AK143" s="63"/>
      <c r="AL143" s="63"/>
      <c r="AM143" s="63"/>
      <c r="AN143" s="66"/>
      <c r="AO143" s="63"/>
      <c r="AP143" s="63"/>
      <c r="AQ143" s="63"/>
      <c r="AR143" s="63"/>
      <c r="AS143" s="190">
        <f t="shared" si="113"/>
        <v>-53.962916846333108</v>
      </c>
      <c r="AT143" s="483">
        <v>5204783</v>
      </c>
      <c r="AU143" s="483">
        <v>2324223</v>
      </c>
      <c r="AV143" s="357">
        <f t="shared" si="114"/>
        <v>-55.344478338482126</v>
      </c>
      <c r="AZ143" s="205">
        <v>8436</v>
      </c>
      <c r="BA143" s="497" t="s">
        <v>453</v>
      </c>
      <c r="BF143" s="196">
        <v>1361635</v>
      </c>
      <c r="BG143" s="196">
        <v>1070406</v>
      </c>
      <c r="BH143" s="481">
        <v>1166192</v>
      </c>
      <c r="BI143" s="490">
        <v>2022198</v>
      </c>
      <c r="BJ143" s="490">
        <v>2541010</v>
      </c>
      <c r="BK143" s="14">
        <f t="shared" si="115"/>
        <v>25.655845767822932</v>
      </c>
      <c r="BL143" s="15">
        <f t="shared" si="100"/>
        <v>20.730402294665652</v>
      </c>
      <c r="BM143" s="491">
        <v>610303</v>
      </c>
      <c r="BN143" s="491">
        <v>566401</v>
      </c>
      <c r="BO143" s="357">
        <f t="shared" si="116"/>
        <v>-7.1934760274814309</v>
      </c>
      <c r="BP143" s="62">
        <f t="shared" si="117"/>
        <v>-9817</v>
      </c>
      <c r="BQ143" s="62">
        <f t="shared" si="118"/>
        <v>145585</v>
      </c>
      <c r="BR143" s="17">
        <f t="shared" si="119"/>
        <v>-1582.9886930834266</v>
      </c>
      <c r="BS143" s="62">
        <v>475432</v>
      </c>
      <c r="BT143" s="62">
        <v>773092</v>
      </c>
      <c r="BU143" s="17">
        <v>62.608322536135553</v>
      </c>
      <c r="BV143" s="62">
        <v>2394068</v>
      </c>
      <c r="BW143" s="62">
        <v>2381305</v>
      </c>
      <c r="BX143" s="17">
        <v>-0.53310933524026893</v>
      </c>
      <c r="BY143" s="491">
        <v>600486</v>
      </c>
      <c r="BZ143" s="491">
        <v>1273735</v>
      </c>
      <c r="CA143" s="484">
        <f t="shared" si="120"/>
        <v>112.11735161186105</v>
      </c>
      <c r="CB143" s="63">
        <f t="shared" si="121"/>
        <v>530046</v>
      </c>
      <c r="CC143" s="63">
        <f t="shared" si="122"/>
        <v>0</v>
      </c>
      <c r="CD143" s="64">
        <f t="shared" si="123"/>
        <v>-100</v>
      </c>
      <c r="CE143" s="491">
        <v>172693</v>
      </c>
      <c r="CF143" s="320">
        <v>241366</v>
      </c>
      <c r="CG143" s="196">
        <v>152342</v>
      </c>
      <c r="CH143" s="60">
        <f t="shared" si="124"/>
        <v>145585</v>
      </c>
      <c r="CI143" s="63"/>
      <c r="CJ143" s="63"/>
      <c r="CK143" s="63"/>
      <c r="CL143" s="66"/>
      <c r="CM143" s="63"/>
      <c r="CN143" s="63"/>
      <c r="CO143" s="63"/>
      <c r="CP143" s="63"/>
      <c r="CQ143" s="190">
        <f t="shared" si="125"/>
        <v>-4.4354150529729166</v>
      </c>
      <c r="CR143" s="491">
        <v>1130532</v>
      </c>
      <c r="CS143" s="491">
        <v>711986</v>
      </c>
      <c r="CT143" s="357">
        <f t="shared" si="126"/>
        <v>-37.02203918155346</v>
      </c>
    </row>
    <row r="144" spans="4:98" ht="27" hidden="1" x14ac:dyDescent="0.25">
      <c r="D144" s="478" t="s">
        <v>760</v>
      </c>
      <c r="E144" s="479" t="s">
        <v>366</v>
      </c>
      <c r="H144" s="196">
        <v>6697926</v>
      </c>
      <c r="I144" s="196">
        <v>7599992</v>
      </c>
      <c r="J144" s="481">
        <v>9452651</v>
      </c>
      <c r="K144" s="482">
        <v>10612146</v>
      </c>
      <c r="L144" s="482">
        <v>6414211</v>
      </c>
      <c r="M144" s="14">
        <f t="shared" si="101"/>
        <v>-39.557833071652048</v>
      </c>
      <c r="N144" s="15">
        <f t="shared" si="99"/>
        <v>2.5037107331064448</v>
      </c>
      <c r="O144" s="483">
        <v>1700535</v>
      </c>
      <c r="P144" s="483">
        <v>1281908</v>
      </c>
      <c r="Q144" s="357">
        <f t="shared" si="102"/>
        <v>-24.617370415780915</v>
      </c>
      <c r="R144" s="62">
        <f t="shared" si="103"/>
        <v>2890674</v>
      </c>
      <c r="S144" s="62">
        <f t="shared" si="104"/>
        <v>802725</v>
      </c>
      <c r="T144" s="17">
        <f t="shared" si="105"/>
        <v>-72.230524784185278</v>
      </c>
      <c r="U144" s="62">
        <v>2858677</v>
      </c>
      <c r="V144" s="62">
        <v>1873196</v>
      </c>
      <c r="W144" s="17">
        <v>-34.473324548383744</v>
      </c>
      <c r="X144" s="62">
        <f t="shared" si="106"/>
        <v>-5276944</v>
      </c>
      <c r="Y144" s="62">
        <f t="shared" si="107"/>
        <v>0</v>
      </c>
      <c r="Z144" s="188">
        <f t="shared" ref="Z144:Z171" si="127">(Y144-X144)/X144*100</f>
        <v>-100</v>
      </c>
      <c r="AA144" s="483">
        <v>4591209</v>
      </c>
      <c r="AB144" s="483">
        <v>2863873</v>
      </c>
      <c r="AC144" s="484">
        <f t="shared" si="108"/>
        <v>-37.622682827115902</v>
      </c>
      <c r="AD144" s="63">
        <f t="shared" si="109"/>
        <v>-2418267</v>
      </c>
      <c r="AE144" s="63">
        <f t="shared" si="110"/>
        <v>0</v>
      </c>
      <c r="AF144" s="64">
        <f t="shared" si="111"/>
        <v>-100</v>
      </c>
      <c r="AG144" s="483">
        <v>506704</v>
      </c>
      <c r="AH144" s="320">
        <v>409508</v>
      </c>
      <c r="AI144" s="196">
        <v>365696</v>
      </c>
      <c r="AJ144" s="60">
        <f t="shared" si="112"/>
        <v>802725</v>
      </c>
      <c r="AK144" s="63"/>
      <c r="AL144" s="63"/>
      <c r="AM144" s="63"/>
      <c r="AN144" s="66"/>
      <c r="AO144" s="63"/>
      <c r="AP144" s="63"/>
      <c r="AQ144" s="63"/>
      <c r="AR144" s="63"/>
      <c r="AS144" s="190">
        <f t="shared" si="113"/>
        <v>119.50609249212461</v>
      </c>
      <c r="AT144" s="483">
        <v>2172942</v>
      </c>
      <c r="AU144" s="483">
        <v>2084633</v>
      </c>
      <c r="AV144" s="357">
        <f t="shared" si="114"/>
        <v>-4.0640293206169336</v>
      </c>
      <c r="AZ144" s="205" t="s">
        <v>760</v>
      </c>
      <c r="BA144" s="488" t="s">
        <v>366</v>
      </c>
      <c r="BF144" s="196">
        <v>4237007</v>
      </c>
      <c r="BG144" s="196">
        <v>4351109</v>
      </c>
      <c r="BH144" s="481">
        <v>2728733</v>
      </c>
      <c r="BI144" s="490">
        <v>2496989</v>
      </c>
      <c r="BJ144" s="490">
        <v>1597021</v>
      </c>
      <c r="BK144" s="14">
        <f t="shared" si="115"/>
        <v>-36.04212914033662</v>
      </c>
      <c r="BL144" s="15">
        <f t="shared" si="100"/>
        <v>-22.172701501482038</v>
      </c>
      <c r="BM144" s="491">
        <v>448904</v>
      </c>
      <c r="BN144" s="491">
        <v>316585</v>
      </c>
      <c r="BO144" s="357">
        <f t="shared" si="116"/>
        <v>-29.47601268868177</v>
      </c>
      <c r="BP144" s="62">
        <f t="shared" si="117"/>
        <v>690219</v>
      </c>
      <c r="BQ144" s="62">
        <f t="shared" si="118"/>
        <v>211200</v>
      </c>
      <c r="BR144" s="17">
        <f t="shared" si="119"/>
        <v>-69.401016199206339</v>
      </c>
      <c r="BS144" s="62">
        <v>628694</v>
      </c>
      <c r="BT144" s="62">
        <v>447101</v>
      </c>
      <c r="BU144" s="17">
        <v>-28.884163042752121</v>
      </c>
      <c r="BV144" s="62">
        <v>2858677</v>
      </c>
      <c r="BW144" s="62">
        <v>1873196</v>
      </c>
      <c r="BX144" s="17">
        <v>-34.473324548383744</v>
      </c>
      <c r="BY144" s="491">
        <v>1139123</v>
      </c>
      <c r="BZ144" s="491">
        <v>733332</v>
      </c>
      <c r="CA144" s="484">
        <f t="shared" si="120"/>
        <v>-35.623106547756478</v>
      </c>
      <c r="CB144" s="63">
        <f t="shared" si="121"/>
        <v>-584728</v>
      </c>
      <c r="CC144" s="63">
        <f t="shared" si="122"/>
        <v>0</v>
      </c>
      <c r="CD144" s="64">
        <f t="shared" si="123"/>
        <v>-100</v>
      </c>
      <c r="CE144" s="491">
        <v>138746</v>
      </c>
      <c r="CF144" s="320">
        <v>85347</v>
      </c>
      <c r="CG144" s="196">
        <v>92492</v>
      </c>
      <c r="CH144" s="60">
        <f t="shared" si="124"/>
        <v>211200</v>
      </c>
      <c r="CI144" s="63"/>
      <c r="CJ144" s="63"/>
      <c r="CK144" s="63"/>
      <c r="CL144" s="66"/>
      <c r="CM144" s="63"/>
      <c r="CN144" s="63"/>
      <c r="CO144" s="63"/>
      <c r="CP144" s="63"/>
      <c r="CQ144" s="190">
        <f t="shared" si="125"/>
        <v>128.34407300090817</v>
      </c>
      <c r="CR144" s="491">
        <v>554395</v>
      </c>
      <c r="CS144" s="491">
        <v>527785</v>
      </c>
      <c r="CT144" s="357">
        <f t="shared" si="126"/>
        <v>-4.7998268382651359</v>
      </c>
    </row>
    <row r="145" spans="4:98" ht="15" hidden="1" x14ac:dyDescent="0.25">
      <c r="D145" s="478">
        <v>210610</v>
      </c>
      <c r="E145" s="479" t="s">
        <v>761</v>
      </c>
      <c r="H145" s="196">
        <v>1806247</v>
      </c>
      <c r="I145" s="196">
        <v>2706289</v>
      </c>
      <c r="J145" s="481">
        <v>3588764</v>
      </c>
      <c r="K145" s="482">
        <v>6391217</v>
      </c>
      <c r="L145" s="482">
        <v>6615461</v>
      </c>
      <c r="M145" s="14">
        <f t="shared" si="101"/>
        <v>3.5086275430798239</v>
      </c>
      <c r="N145" s="15">
        <f t="shared" si="99"/>
        <v>41.278974567802379</v>
      </c>
      <c r="O145" s="483">
        <v>1709594</v>
      </c>
      <c r="P145" s="483">
        <v>1226247</v>
      </c>
      <c r="Q145" s="357">
        <f t="shared" si="102"/>
        <v>-28.272619113075969</v>
      </c>
      <c r="R145" s="62">
        <f t="shared" si="103"/>
        <v>1060113</v>
      </c>
      <c r="S145" s="62">
        <f t="shared" si="104"/>
        <v>823080</v>
      </c>
      <c r="T145" s="17">
        <f t="shared" si="105"/>
        <v>-22.35922019633756</v>
      </c>
      <c r="U145" s="62">
        <v>1616471</v>
      </c>
      <c r="V145" s="62">
        <v>1905635</v>
      </c>
      <c r="W145" s="17">
        <v>17.888598063311992</v>
      </c>
      <c r="X145" s="62">
        <f t="shared" si="106"/>
        <v>-2184258</v>
      </c>
      <c r="Y145" s="62">
        <f t="shared" si="107"/>
        <v>0</v>
      </c>
      <c r="Z145" s="188">
        <f t="shared" si="127"/>
        <v>-100</v>
      </c>
      <c r="AA145" s="483">
        <v>2769707</v>
      </c>
      <c r="AB145" s="483">
        <v>3162447</v>
      </c>
      <c r="AC145" s="484">
        <f t="shared" si="108"/>
        <v>14.179839239313038</v>
      </c>
      <c r="AD145" s="63">
        <f t="shared" si="109"/>
        <v>-567787</v>
      </c>
      <c r="AE145" s="63">
        <f t="shared" si="110"/>
        <v>0</v>
      </c>
      <c r="AF145" s="64">
        <f t="shared" si="111"/>
        <v>-100</v>
      </c>
      <c r="AG145" s="483">
        <v>666791</v>
      </c>
      <c r="AH145" s="320">
        <v>234030</v>
      </c>
      <c r="AI145" s="196">
        <v>325426</v>
      </c>
      <c r="AJ145" s="60">
        <f t="shared" si="112"/>
        <v>823080</v>
      </c>
      <c r="AK145" s="63"/>
      <c r="AL145" s="63"/>
      <c r="AM145" s="63"/>
      <c r="AN145" s="66"/>
      <c r="AO145" s="63"/>
      <c r="AP145" s="63"/>
      <c r="AQ145" s="63"/>
      <c r="AR145" s="63"/>
      <c r="AS145" s="190">
        <f t="shared" si="113"/>
        <v>152.92385980222846</v>
      </c>
      <c r="AT145" s="483">
        <v>2201920</v>
      </c>
      <c r="AU145" s="483">
        <v>2049327</v>
      </c>
      <c r="AV145" s="357">
        <f t="shared" si="114"/>
        <v>-6.9299974567650056</v>
      </c>
      <c r="AZ145" s="205">
        <v>210610</v>
      </c>
      <c r="BA145" s="616" t="s">
        <v>761</v>
      </c>
      <c r="BF145" s="196">
        <v>894000</v>
      </c>
      <c r="BG145" s="196">
        <v>1372280</v>
      </c>
      <c r="BH145" s="481">
        <v>1618535</v>
      </c>
      <c r="BI145" s="490">
        <v>3048029</v>
      </c>
      <c r="BJ145" s="490">
        <v>3541182</v>
      </c>
      <c r="BK145" s="14">
        <f t="shared" si="115"/>
        <v>16.179406429532005</v>
      </c>
      <c r="BL145" s="15">
        <f t="shared" si="100"/>
        <v>42.632922856444821</v>
      </c>
      <c r="BM145" s="491">
        <v>891550</v>
      </c>
      <c r="BN145" s="491">
        <v>646000</v>
      </c>
      <c r="BO145" s="357">
        <f t="shared" si="116"/>
        <v>-27.541921372889909</v>
      </c>
      <c r="BP145" s="62">
        <f t="shared" si="117"/>
        <v>375954</v>
      </c>
      <c r="BQ145" s="62">
        <f t="shared" si="118"/>
        <v>496000</v>
      </c>
      <c r="BR145" s="17">
        <f t="shared" si="119"/>
        <v>31.931034115875878</v>
      </c>
      <c r="BS145" s="62">
        <v>807125</v>
      </c>
      <c r="BT145" s="62">
        <v>1063132</v>
      </c>
      <c r="BU145" s="17">
        <v>31.718383150069691</v>
      </c>
      <c r="BV145" s="62">
        <v>1616471</v>
      </c>
      <c r="BW145" s="62">
        <v>1905635</v>
      </c>
      <c r="BX145" s="17">
        <v>17.888598063311992</v>
      </c>
      <c r="BY145" s="491">
        <v>1267504</v>
      </c>
      <c r="BZ145" s="491">
        <v>1637050</v>
      </c>
      <c r="CA145" s="484">
        <f t="shared" si="120"/>
        <v>29.155410949393453</v>
      </c>
      <c r="CB145" s="63">
        <f t="shared" si="121"/>
        <v>-152954</v>
      </c>
      <c r="CC145" s="63">
        <f t="shared" si="122"/>
        <v>0</v>
      </c>
      <c r="CD145" s="64">
        <f t="shared" si="123"/>
        <v>-100</v>
      </c>
      <c r="CE145" s="491">
        <v>354500</v>
      </c>
      <c r="CF145" s="320">
        <v>128500</v>
      </c>
      <c r="CG145" s="196">
        <v>163000</v>
      </c>
      <c r="CH145" s="60">
        <f t="shared" si="124"/>
        <v>496000</v>
      </c>
      <c r="CI145" s="63"/>
      <c r="CJ145" s="63"/>
      <c r="CK145" s="63"/>
      <c r="CL145" s="66"/>
      <c r="CM145" s="63"/>
      <c r="CN145" s="63"/>
      <c r="CO145" s="63"/>
      <c r="CP145" s="63"/>
      <c r="CQ145" s="190">
        <f t="shared" si="125"/>
        <v>204.2944785276074</v>
      </c>
      <c r="CR145" s="491">
        <v>1114550</v>
      </c>
      <c r="CS145" s="491">
        <v>1142000</v>
      </c>
      <c r="CT145" s="357">
        <f t="shared" si="126"/>
        <v>2.4628773944641336</v>
      </c>
    </row>
    <row r="146" spans="4:98" ht="15" hidden="1" x14ac:dyDescent="0.25">
      <c r="D146" s="478">
        <v>8480</v>
      </c>
      <c r="E146" s="479" t="s">
        <v>259</v>
      </c>
      <c r="H146" s="196">
        <v>3285311</v>
      </c>
      <c r="I146" s="196">
        <v>2382553</v>
      </c>
      <c r="J146" s="481">
        <v>4741064</v>
      </c>
      <c r="K146" s="482">
        <v>7623607</v>
      </c>
      <c r="L146" s="482">
        <v>11045783</v>
      </c>
      <c r="M146" s="14">
        <f t="shared" si="101"/>
        <v>44.889197462565953</v>
      </c>
      <c r="N146" s="15">
        <f t="shared" si="99"/>
        <v>43.164650316802209</v>
      </c>
      <c r="O146" s="483">
        <v>2870595</v>
      </c>
      <c r="P146" s="483">
        <v>1792178</v>
      </c>
      <c r="Q146" s="357">
        <f t="shared" si="102"/>
        <v>-37.567716797388698</v>
      </c>
      <c r="R146" s="62">
        <f t="shared" si="103"/>
        <v>971356</v>
      </c>
      <c r="S146" s="62">
        <f t="shared" si="104"/>
        <v>234188</v>
      </c>
      <c r="T146" s="17">
        <f t="shared" si="105"/>
        <v>-75.890610651501618</v>
      </c>
      <c r="U146" s="62">
        <v>2403555</v>
      </c>
      <c r="V146" s="62">
        <v>3631226</v>
      </c>
      <c r="W146" s="17">
        <v>51.077300082586007</v>
      </c>
      <c r="X146" s="62">
        <f t="shared" si="106"/>
        <v>-3020984</v>
      </c>
      <c r="Y146" s="62">
        <f t="shared" si="107"/>
        <v>0</v>
      </c>
      <c r="Z146" s="188">
        <f t="shared" si="127"/>
        <v>-100</v>
      </c>
      <c r="AA146" s="483">
        <v>3841951</v>
      </c>
      <c r="AB146" s="483">
        <v>4796724</v>
      </c>
      <c r="AC146" s="484">
        <f t="shared" si="108"/>
        <v>24.851253959251434</v>
      </c>
      <c r="AD146" s="63">
        <f t="shared" si="109"/>
        <v>-617429</v>
      </c>
      <c r="AE146" s="63">
        <f t="shared" si="110"/>
        <v>0</v>
      </c>
      <c r="AF146" s="64">
        <f t="shared" si="111"/>
        <v>-100</v>
      </c>
      <c r="AG146" s="483">
        <v>1190485</v>
      </c>
      <c r="AH146" s="320">
        <v>366066</v>
      </c>
      <c r="AI146" s="196">
        <v>235627</v>
      </c>
      <c r="AJ146" s="60">
        <f t="shared" si="112"/>
        <v>234188</v>
      </c>
      <c r="AK146" s="63"/>
      <c r="AL146" s="63"/>
      <c r="AM146" s="63"/>
      <c r="AN146" s="66"/>
      <c r="AO146" s="63"/>
      <c r="AP146" s="63"/>
      <c r="AQ146" s="63"/>
      <c r="AR146" s="63"/>
      <c r="AS146" s="190">
        <f t="shared" si="113"/>
        <v>-0.61071099661753536</v>
      </c>
      <c r="AT146" s="483">
        <v>3224522</v>
      </c>
      <c r="AU146" s="483">
        <v>2026366</v>
      </c>
      <c r="AV146" s="357">
        <f t="shared" si="114"/>
        <v>-37.157631425681075</v>
      </c>
      <c r="AZ146" s="205">
        <v>8480</v>
      </c>
      <c r="BA146" s="488" t="s">
        <v>259</v>
      </c>
      <c r="BF146" s="196">
        <v>668248</v>
      </c>
      <c r="BG146" s="196">
        <v>748480</v>
      </c>
      <c r="BH146" s="481">
        <v>806857</v>
      </c>
      <c r="BI146" s="490">
        <v>1709763</v>
      </c>
      <c r="BJ146" s="490">
        <v>1945550</v>
      </c>
      <c r="BK146" s="14">
        <f t="shared" si="115"/>
        <v>13.790624782499094</v>
      </c>
      <c r="BL146" s="15">
        <f t="shared" si="100"/>
        <v>34.492020218273609</v>
      </c>
      <c r="BM146" s="491">
        <v>768980</v>
      </c>
      <c r="BN146" s="491">
        <v>281291</v>
      </c>
      <c r="BO146" s="357">
        <f t="shared" si="116"/>
        <v>-63.420244999869958</v>
      </c>
      <c r="BP146" s="62">
        <f t="shared" si="117"/>
        <v>-69937</v>
      </c>
      <c r="BQ146" s="62">
        <f t="shared" si="118"/>
        <v>72934</v>
      </c>
      <c r="BR146" s="17">
        <f t="shared" si="119"/>
        <v>-204.28528532822398</v>
      </c>
      <c r="BS146" s="62">
        <v>685398</v>
      </c>
      <c r="BT146" s="62">
        <v>414716</v>
      </c>
      <c r="BU146" s="17">
        <v>-39.492674329367752</v>
      </c>
      <c r="BV146" s="62">
        <v>2403555</v>
      </c>
      <c r="BW146" s="62">
        <v>3631226</v>
      </c>
      <c r="BX146" s="17">
        <v>51.077300082586007</v>
      </c>
      <c r="BY146" s="491">
        <v>699043</v>
      </c>
      <c r="BZ146" s="491">
        <v>1014406</v>
      </c>
      <c r="CA146" s="484">
        <f t="shared" si="120"/>
        <v>45.113533788336341</v>
      </c>
      <c r="CB146" s="63">
        <f t="shared" si="121"/>
        <v>183223</v>
      </c>
      <c r="CC146" s="63">
        <f t="shared" si="122"/>
        <v>0</v>
      </c>
      <c r="CD146" s="64">
        <f t="shared" si="123"/>
        <v>-100</v>
      </c>
      <c r="CE146" s="491">
        <v>190062</v>
      </c>
      <c r="CF146" s="320">
        <v>69083</v>
      </c>
      <c r="CG146" s="196">
        <v>22146</v>
      </c>
      <c r="CH146" s="60">
        <f t="shared" si="124"/>
        <v>72934</v>
      </c>
      <c r="CI146" s="63"/>
      <c r="CJ146" s="63"/>
      <c r="CK146" s="63"/>
      <c r="CL146" s="66"/>
      <c r="CM146" s="63"/>
      <c r="CN146" s="63"/>
      <c r="CO146" s="63"/>
      <c r="CP146" s="63"/>
      <c r="CQ146" s="190">
        <f t="shared" si="125"/>
        <v>229.33261085523347</v>
      </c>
      <c r="CR146" s="491">
        <v>882266</v>
      </c>
      <c r="CS146" s="491">
        <v>354225</v>
      </c>
      <c r="CT146" s="357">
        <f t="shared" si="126"/>
        <v>-59.850543940262909</v>
      </c>
    </row>
    <row r="147" spans="4:98" ht="15" hidden="1" x14ac:dyDescent="0.25">
      <c r="D147" s="478">
        <v>8439</v>
      </c>
      <c r="E147" s="479" t="s">
        <v>455</v>
      </c>
      <c r="H147" s="196">
        <v>1886872</v>
      </c>
      <c r="I147" s="196">
        <v>4077652</v>
      </c>
      <c r="J147" s="481">
        <v>1968205</v>
      </c>
      <c r="K147" s="482">
        <v>2883728</v>
      </c>
      <c r="L147" s="482">
        <v>5025099</v>
      </c>
      <c r="M147" s="14">
        <f t="shared" si="101"/>
        <v>74.257038111777533</v>
      </c>
      <c r="N147" s="15">
        <f t="shared" si="99"/>
        <v>17.49918385242735</v>
      </c>
      <c r="O147" s="483">
        <v>854775</v>
      </c>
      <c r="P147" s="483">
        <v>1364882</v>
      </c>
      <c r="Q147" s="357">
        <f t="shared" si="102"/>
        <v>59.67734199058232</v>
      </c>
      <c r="R147" s="62">
        <f t="shared" si="103"/>
        <v>37991</v>
      </c>
      <c r="S147" s="62">
        <f t="shared" si="104"/>
        <v>651902</v>
      </c>
      <c r="T147" s="17">
        <f t="shared" si="105"/>
        <v>1615.937985312311</v>
      </c>
      <c r="U147" s="62">
        <v>620379</v>
      </c>
      <c r="V147" s="62">
        <v>1091516</v>
      </c>
      <c r="W147" s="17">
        <v>75.943415234880618</v>
      </c>
      <c r="X147" s="62">
        <f t="shared" si="106"/>
        <v>-346185</v>
      </c>
      <c r="Y147" s="62">
        <f t="shared" si="107"/>
        <v>0</v>
      </c>
      <c r="Z147" s="188">
        <f t="shared" si="127"/>
        <v>-100</v>
      </c>
      <c r="AA147" s="483">
        <v>892766</v>
      </c>
      <c r="AB147" s="483">
        <v>2647049</v>
      </c>
      <c r="AC147" s="484">
        <f t="shared" si="108"/>
        <v>196.49975469495925</v>
      </c>
      <c r="AD147" s="63">
        <f t="shared" si="109"/>
        <v>274194</v>
      </c>
      <c r="AE147" s="63">
        <f t="shared" si="110"/>
        <v>0</v>
      </c>
      <c r="AF147" s="64">
        <f t="shared" si="111"/>
        <v>-100</v>
      </c>
      <c r="AG147" s="483">
        <v>644703</v>
      </c>
      <c r="AH147" s="320">
        <v>355673</v>
      </c>
      <c r="AI147" s="196">
        <v>364506</v>
      </c>
      <c r="AJ147" s="60">
        <f t="shared" si="112"/>
        <v>651902</v>
      </c>
      <c r="AK147" s="63"/>
      <c r="AL147" s="63"/>
      <c r="AM147" s="63"/>
      <c r="AN147" s="66"/>
      <c r="AO147" s="63"/>
      <c r="AP147" s="63"/>
      <c r="AQ147" s="63"/>
      <c r="AR147" s="63"/>
      <c r="AS147" s="190">
        <f t="shared" si="113"/>
        <v>78.845341366122909</v>
      </c>
      <c r="AT147" s="483">
        <v>1166960</v>
      </c>
      <c r="AU147" s="483">
        <v>2016784</v>
      </c>
      <c r="AV147" s="357">
        <f t="shared" si="114"/>
        <v>72.823747172139576</v>
      </c>
      <c r="AZ147" s="205">
        <v>8439</v>
      </c>
      <c r="BA147" s="204" t="s">
        <v>455</v>
      </c>
      <c r="BF147" s="196">
        <v>200992</v>
      </c>
      <c r="BG147" s="196">
        <v>6884996</v>
      </c>
      <c r="BH147" s="481">
        <v>456108</v>
      </c>
      <c r="BI147" s="490">
        <v>364972</v>
      </c>
      <c r="BJ147" s="490">
        <v>1391169</v>
      </c>
      <c r="BK147" s="14">
        <f t="shared" si="115"/>
        <v>281.17143232905539</v>
      </c>
      <c r="BL147" s="15">
        <f t="shared" si="100"/>
        <v>9.7680146980583658</v>
      </c>
      <c r="BM147" s="491">
        <v>158887</v>
      </c>
      <c r="BN147" s="491">
        <v>743204</v>
      </c>
      <c r="BO147" s="357">
        <f t="shared" si="116"/>
        <v>367.75632997035632</v>
      </c>
      <c r="BP147" s="62">
        <f t="shared" si="117"/>
        <v>-2481</v>
      </c>
      <c r="BQ147" s="62">
        <f t="shared" si="118"/>
        <v>778409</v>
      </c>
      <c r="BR147" s="17">
        <f t="shared" si="119"/>
        <v>-31474.808544941556</v>
      </c>
      <c r="BS147" s="62">
        <v>70129</v>
      </c>
      <c r="BT147" s="62">
        <v>245785</v>
      </c>
      <c r="BU147" s="17">
        <v>250.47555219666611</v>
      </c>
      <c r="BV147" s="62">
        <v>620379</v>
      </c>
      <c r="BW147" s="62">
        <v>1091516</v>
      </c>
      <c r="BX147" s="17">
        <v>75.943415234880618</v>
      </c>
      <c r="BY147" s="491">
        <v>156406</v>
      </c>
      <c r="BZ147" s="491">
        <v>460214</v>
      </c>
      <c r="CA147" s="484">
        <f t="shared" si="120"/>
        <v>194.24318760149865</v>
      </c>
      <c r="CB147" s="63">
        <f t="shared" si="121"/>
        <v>31593</v>
      </c>
      <c r="CC147" s="63">
        <f t="shared" si="122"/>
        <v>0</v>
      </c>
      <c r="CD147" s="64">
        <f t="shared" si="123"/>
        <v>-100</v>
      </c>
      <c r="CE147" s="491">
        <v>398003</v>
      </c>
      <c r="CF147" s="320">
        <v>93648</v>
      </c>
      <c r="CG147" s="196">
        <v>251553</v>
      </c>
      <c r="CH147" s="60">
        <f t="shared" si="124"/>
        <v>778409</v>
      </c>
      <c r="CI147" s="63"/>
      <c r="CJ147" s="63"/>
      <c r="CK147" s="63"/>
      <c r="CL147" s="66"/>
      <c r="CM147" s="63"/>
      <c r="CN147" s="63"/>
      <c r="CO147" s="63"/>
      <c r="CP147" s="63"/>
      <c r="CQ147" s="190">
        <f t="shared" si="125"/>
        <v>209.44135033173924</v>
      </c>
      <c r="CR147" s="491">
        <v>187999</v>
      </c>
      <c r="CS147" s="491">
        <v>1521613</v>
      </c>
      <c r="CT147" s="357">
        <f t="shared" si="126"/>
        <v>709.3729221963946</v>
      </c>
    </row>
    <row r="148" spans="4:98" ht="15" hidden="1" x14ac:dyDescent="0.25">
      <c r="D148" s="478">
        <v>8450</v>
      </c>
      <c r="E148" s="479" t="s">
        <v>254</v>
      </c>
      <c r="H148" s="196">
        <v>5079273</v>
      </c>
      <c r="I148" s="196">
        <v>6402536</v>
      </c>
      <c r="J148" s="481">
        <v>6260447</v>
      </c>
      <c r="K148" s="482">
        <v>7389440</v>
      </c>
      <c r="L148" s="482">
        <v>8030684</v>
      </c>
      <c r="M148" s="14">
        <f t="shared" si="101"/>
        <v>8.6778429759223972</v>
      </c>
      <c r="N148" s="15">
        <f t="shared" si="99"/>
        <v>11.177305967138679</v>
      </c>
      <c r="O148" s="483">
        <v>2045672</v>
      </c>
      <c r="P148" s="483">
        <v>1044297</v>
      </c>
      <c r="Q148" s="357">
        <f t="shared" si="102"/>
        <v>-48.950907085788927</v>
      </c>
      <c r="R148" s="62">
        <f t="shared" si="103"/>
        <v>980642</v>
      </c>
      <c r="S148" s="62">
        <f t="shared" si="104"/>
        <v>947771</v>
      </c>
      <c r="T148" s="17">
        <f t="shared" si="105"/>
        <v>-3.3519877794342885</v>
      </c>
      <c r="U148" s="62">
        <v>1676495</v>
      </c>
      <c r="V148" s="62">
        <v>1922244</v>
      </c>
      <c r="W148" s="17">
        <v>14.658498832385423</v>
      </c>
      <c r="X148" s="62">
        <f t="shared" si="106"/>
        <v>-1931986</v>
      </c>
      <c r="Y148" s="62">
        <f t="shared" si="107"/>
        <v>0</v>
      </c>
      <c r="Z148" s="188">
        <f t="shared" si="127"/>
        <v>-100</v>
      </c>
      <c r="AA148" s="483">
        <v>3026314</v>
      </c>
      <c r="AB148" s="483">
        <v>3895742</v>
      </c>
      <c r="AC148" s="484">
        <f t="shared" si="108"/>
        <v>28.728942204939738</v>
      </c>
      <c r="AD148" s="63">
        <f t="shared" si="109"/>
        <v>-255491</v>
      </c>
      <c r="AE148" s="63">
        <f t="shared" si="110"/>
        <v>0</v>
      </c>
      <c r="AF148" s="64">
        <f t="shared" si="111"/>
        <v>-100</v>
      </c>
      <c r="AG148" s="483">
        <v>574824</v>
      </c>
      <c r="AH148" s="320">
        <v>351926</v>
      </c>
      <c r="AI148" s="196">
        <v>117547</v>
      </c>
      <c r="AJ148" s="60">
        <f t="shared" si="112"/>
        <v>947771</v>
      </c>
      <c r="AK148" s="63"/>
      <c r="AL148" s="63"/>
      <c r="AM148" s="63"/>
      <c r="AN148" s="66"/>
      <c r="AO148" s="63"/>
      <c r="AP148" s="63"/>
      <c r="AQ148" s="63"/>
      <c r="AR148" s="63"/>
      <c r="AS148" s="190">
        <f t="shared" si="113"/>
        <v>706.29110058104413</v>
      </c>
      <c r="AT148" s="483">
        <v>2770823</v>
      </c>
      <c r="AU148" s="483">
        <v>1992068</v>
      </c>
      <c r="AV148" s="357">
        <f t="shared" si="114"/>
        <v>-28.105548423699382</v>
      </c>
      <c r="AZ148" s="205">
        <v>8450</v>
      </c>
      <c r="BA148" s="204" t="s">
        <v>254</v>
      </c>
      <c r="BF148" s="196">
        <v>1862414</v>
      </c>
      <c r="BG148" s="196">
        <v>2062360</v>
      </c>
      <c r="BH148" s="481">
        <v>2098683</v>
      </c>
      <c r="BI148" s="490">
        <v>2594666</v>
      </c>
      <c r="BJ148" s="490">
        <v>2245026</v>
      </c>
      <c r="BK148" s="14">
        <f t="shared" si="115"/>
        <v>-13.475337480816412</v>
      </c>
      <c r="BL148" s="15">
        <f t="shared" si="100"/>
        <v>6.2186378912716407</v>
      </c>
      <c r="BM148" s="491">
        <v>601640</v>
      </c>
      <c r="BN148" s="491">
        <v>272479</v>
      </c>
      <c r="BO148" s="357">
        <f t="shared" si="116"/>
        <v>-54.710624293597498</v>
      </c>
      <c r="BP148" s="62">
        <f t="shared" si="117"/>
        <v>620298</v>
      </c>
      <c r="BQ148" s="62">
        <f t="shared" si="118"/>
        <v>327732</v>
      </c>
      <c r="BR148" s="17">
        <f t="shared" si="119"/>
        <v>-47.165394697387384</v>
      </c>
      <c r="BS148" s="62">
        <v>531442</v>
      </c>
      <c r="BT148" s="62">
        <v>514997</v>
      </c>
      <c r="BU148" s="17">
        <v>-3.0944110552045192</v>
      </c>
      <c r="BV148" s="62">
        <v>1676495</v>
      </c>
      <c r="BW148" s="62">
        <v>1922244</v>
      </c>
      <c r="BX148" s="17">
        <v>14.658498832385423</v>
      </c>
      <c r="BY148" s="491">
        <v>1221938</v>
      </c>
      <c r="BZ148" s="491">
        <v>1139441</v>
      </c>
      <c r="CA148" s="484">
        <f t="shared" si="120"/>
        <v>-6.7513245352873881</v>
      </c>
      <c r="CB148" s="63">
        <f t="shared" si="121"/>
        <v>-404020</v>
      </c>
      <c r="CC148" s="63">
        <f t="shared" si="122"/>
        <v>0</v>
      </c>
      <c r="CD148" s="64">
        <f t="shared" si="123"/>
        <v>-100</v>
      </c>
      <c r="CE148" s="491">
        <v>169132</v>
      </c>
      <c r="CF148" s="320">
        <v>77757</v>
      </c>
      <c r="CG148" s="196">
        <v>25590</v>
      </c>
      <c r="CH148" s="60">
        <f t="shared" si="124"/>
        <v>327732</v>
      </c>
      <c r="CI148" s="63"/>
      <c r="CJ148" s="63"/>
      <c r="CK148" s="63"/>
      <c r="CL148" s="66"/>
      <c r="CM148" s="63"/>
      <c r="CN148" s="63"/>
      <c r="CO148" s="63"/>
      <c r="CP148" s="63"/>
      <c r="CQ148" s="190">
        <f t="shared" si="125"/>
        <v>1180.7033997655335</v>
      </c>
      <c r="CR148" s="491">
        <v>817918</v>
      </c>
      <c r="CS148" s="491">
        <v>600211</v>
      </c>
      <c r="CT148" s="357">
        <f t="shared" si="126"/>
        <v>-26.617215906729037</v>
      </c>
    </row>
    <row r="149" spans="4:98" ht="15" hidden="1" x14ac:dyDescent="0.25">
      <c r="D149" s="478" t="s">
        <v>350</v>
      </c>
      <c r="E149" s="479" t="s">
        <v>351</v>
      </c>
      <c r="H149" s="196">
        <v>855341</v>
      </c>
      <c r="I149" s="196">
        <v>1653433</v>
      </c>
      <c r="J149" s="481">
        <v>1698162</v>
      </c>
      <c r="K149" s="482">
        <v>4244812</v>
      </c>
      <c r="L149" s="482">
        <v>7233060</v>
      </c>
      <c r="M149" s="14">
        <f t="shared" si="101"/>
        <v>70.397652475539559</v>
      </c>
      <c r="N149" s="15">
        <f t="shared" si="99"/>
        <v>68.416152444004553</v>
      </c>
      <c r="O149" s="483">
        <v>1154641</v>
      </c>
      <c r="P149" s="483">
        <v>1411089</v>
      </c>
      <c r="Q149" s="357">
        <f t="shared" si="102"/>
        <v>22.210193471390674</v>
      </c>
      <c r="R149" s="62">
        <f t="shared" si="103"/>
        <v>-214282</v>
      </c>
      <c r="S149" s="62">
        <f t="shared" si="104"/>
        <v>554825</v>
      </c>
      <c r="T149" s="17">
        <f t="shared" si="105"/>
        <v>-358.92282132890301</v>
      </c>
      <c r="U149" s="62">
        <v>1673082</v>
      </c>
      <c r="V149" s="62">
        <v>2603331</v>
      </c>
      <c r="W149" s="17">
        <v>55.600920935136479</v>
      </c>
      <c r="X149" s="62">
        <f t="shared" si="106"/>
        <v>-1197159</v>
      </c>
      <c r="Y149" s="62">
        <f t="shared" si="107"/>
        <v>0</v>
      </c>
      <c r="Z149" s="188">
        <f t="shared" si="127"/>
        <v>-100</v>
      </c>
      <c r="AA149" s="483">
        <v>940359</v>
      </c>
      <c r="AB149" s="483">
        <v>2185638</v>
      </c>
      <c r="AC149" s="484">
        <f t="shared" si="108"/>
        <v>132.42591393287032</v>
      </c>
      <c r="AD149" s="63">
        <f t="shared" si="109"/>
        <v>475923</v>
      </c>
      <c r="AE149" s="63">
        <f t="shared" si="110"/>
        <v>0</v>
      </c>
      <c r="AF149" s="64">
        <f t="shared" si="111"/>
        <v>-100</v>
      </c>
      <c r="AG149" s="483">
        <v>528094</v>
      </c>
      <c r="AH149" s="320">
        <v>368315</v>
      </c>
      <c r="AI149" s="196">
        <v>514680</v>
      </c>
      <c r="AJ149" s="60">
        <f t="shared" si="112"/>
        <v>554825</v>
      </c>
      <c r="AK149" s="63"/>
      <c r="AL149" s="63"/>
      <c r="AM149" s="63"/>
      <c r="AN149" s="66"/>
      <c r="AO149" s="63"/>
      <c r="AP149" s="63"/>
      <c r="AQ149" s="63"/>
      <c r="AR149" s="63"/>
      <c r="AS149" s="190">
        <f t="shared" si="113"/>
        <v>7.7999922281806171</v>
      </c>
      <c r="AT149" s="483">
        <v>1416282</v>
      </c>
      <c r="AU149" s="483">
        <v>1965914</v>
      </c>
      <c r="AV149" s="357">
        <f t="shared" si="114"/>
        <v>38.808090479155986</v>
      </c>
      <c r="AZ149" s="205" t="s">
        <v>350</v>
      </c>
      <c r="BA149" s="204" t="s">
        <v>351</v>
      </c>
      <c r="BF149" s="196">
        <v>260695</v>
      </c>
      <c r="BG149" s="196">
        <v>692556</v>
      </c>
      <c r="BH149" s="481">
        <v>555039</v>
      </c>
      <c r="BI149" s="490">
        <v>864666</v>
      </c>
      <c r="BJ149" s="490">
        <v>1304858</v>
      </c>
      <c r="BK149" s="14">
        <f t="shared" si="115"/>
        <v>50.908905866542689</v>
      </c>
      <c r="BL149" s="15">
        <f t="shared" si="100"/>
        <v>41.099494794892792</v>
      </c>
      <c r="BM149" s="491">
        <v>176714</v>
      </c>
      <c r="BN149" s="491">
        <v>319254</v>
      </c>
      <c r="BO149" s="357">
        <f t="shared" si="116"/>
        <v>80.66140769831479</v>
      </c>
      <c r="BP149" s="62">
        <f t="shared" si="117"/>
        <v>-9275</v>
      </c>
      <c r="BQ149" s="62">
        <f t="shared" si="118"/>
        <v>80030</v>
      </c>
      <c r="BR149" s="17">
        <f t="shared" si="119"/>
        <v>-962.85714285714278</v>
      </c>
      <c r="BS149" s="62">
        <v>299262</v>
      </c>
      <c r="BT149" s="62">
        <v>276483</v>
      </c>
      <c r="BU149" s="17">
        <v>-7.6117248431140609</v>
      </c>
      <c r="BV149" s="62">
        <v>1673082</v>
      </c>
      <c r="BW149" s="62">
        <v>2603331</v>
      </c>
      <c r="BX149" s="17">
        <v>55.600920935136479</v>
      </c>
      <c r="BY149" s="491">
        <v>167439</v>
      </c>
      <c r="BZ149" s="491">
        <v>460305</v>
      </c>
      <c r="CA149" s="484">
        <f t="shared" si="120"/>
        <v>174.90907136330244</v>
      </c>
      <c r="CB149" s="63">
        <f t="shared" si="121"/>
        <v>62132</v>
      </c>
      <c r="CC149" s="63">
        <f t="shared" si="122"/>
        <v>0</v>
      </c>
      <c r="CD149" s="64">
        <f t="shared" si="123"/>
        <v>-100</v>
      </c>
      <c r="CE149" s="491">
        <v>223320</v>
      </c>
      <c r="CF149" s="320">
        <v>19784</v>
      </c>
      <c r="CG149" s="196">
        <v>76150</v>
      </c>
      <c r="CH149" s="60">
        <f t="shared" si="124"/>
        <v>80030</v>
      </c>
      <c r="CI149" s="63"/>
      <c r="CJ149" s="63"/>
      <c r="CK149" s="63"/>
      <c r="CL149" s="66"/>
      <c r="CM149" s="63"/>
      <c r="CN149" s="63"/>
      <c r="CO149" s="63"/>
      <c r="CP149" s="63"/>
      <c r="CQ149" s="190">
        <f t="shared" si="125"/>
        <v>5.0952068286277079</v>
      </c>
      <c r="CR149" s="491">
        <v>229571</v>
      </c>
      <c r="CS149" s="491">
        <v>399284</v>
      </c>
      <c r="CT149" s="357">
        <f t="shared" si="126"/>
        <v>73.926149208741521</v>
      </c>
    </row>
    <row r="150" spans="4:98" ht="15" hidden="1" x14ac:dyDescent="0.25">
      <c r="D150" s="478">
        <v>740200</v>
      </c>
      <c r="E150" s="479" t="s">
        <v>276</v>
      </c>
      <c r="H150" s="196">
        <v>4700588</v>
      </c>
      <c r="I150" s="196">
        <v>5397441</v>
      </c>
      <c r="J150" s="481">
        <v>6307295</v>
      </c>
      <c r="K150" s="482">
        <v>4254644</v>
      </c>
      <c r="L150" s="482">
        <v>5364810</v>
      </c>
      <c r="M150" s="14">
        <f t="shared" si="101"/>
        <v>26.093040921872664</v>
      </c>
      <c r="N150" s="15">
        <f t="shared" si="99"/>
        <v>0.26467812373608979</v>
      </c>
      <c r="O150" s="483">
        <v>1110420</v>
      </c>
      <c r="P150" s="483">
        <v>1102535</v>
      </c>
      <c r="Q150" s="357">
        <f t="shared" si="102"/>
        <v>-0.71009167702310838</v>
      </c>
      <c r="R150" s="62">
        <f t="shared" si="103"/>
        <v>828865</v>
      </c>
      <c r="S150" s="62">
        <f t="shared" si="104"/>
        <v>853627</v>
      </c>
      <c r="T150" s="17">
        <f t="shared" si="105"/>
        <v>2.9874587538380801</v>
      </c>
      <c r="U150" s="62">
        <v>1074402</v>
      </c>
      <c r="V150" s="62">
        <v>1111615</v>
      </c>
      <c r="W150" s="17">
        <v>3.4636011474289887</v>
      </c>
      <c r="X150" s="62">
        <f t="shared" si="106"/>
        <v>-1532031</v>
      </c>
      <c r="Y150" s="62">
        <f t="shared" si="107"/>
        <v>0</v>
      </c>
      <c r="Z150" s="188">
        <f t="shared" si="127"/>
        <v>-100</v>
      </c>
      <c r="AA150" s="483">
        <v>1939285</v>
      </c>
      <c r="AB150" s="483">
        <v>1833823</v>
      </c>
      <c r="AC150" s="484">
        <f t="shared" si="108"/>
        <v>-5.4381898483203868</v>
      </c>
      <c r="AD150" s="63">
        <f t="shared" si="109"/>
        <v>-457629</v>
      </c>
      <c r="AE150" s="63">
        <f t="shared" si="110"/>
        <v>0</v>
      </c>
      <c r="AF150" s="64">
        <f t="shared" si="111"/>
        <v>-100</v>
      </c>
      <c r="AG150" s="483">
        <v>518780</v>
      </c>
      <c r="AH150" s="320">
        <v>99048</v>
      </c>
      <c r="AI150" s="196">
        <v>484707</v>
      </c>
      <c r="AJ150" s="60">
        <f t="shared" si="112"/>
        <v>853627</v>
      </c>
      <c r="AK150" s="63"/>
      <c r="AL150" s="63"/>
      <c r="AM150" s="63"/>
      <c r="AN150" s="66"/>
      <c r="AO150" s="63"/>
      <c r="AP150" s="63"/>
      <c r="AQ150" s="63"/>
      <c r="AR150" s="63"/>
      <c r="AS150" s="190">
        <f t="shared" si="113"/>
        <v>76.11196042145049</v>
      </c>
      <c r="AT150" s="483">
        <v>1481656</v>
      </c>
      <c r="AU150" s="483">
        <v>1956162</v>
      </c>
      <c r="AV150" s="357">
        <f t="shared" si="114"/>
        <v>32.025382409952108</v>
      </c>
      <c r="AZ150" s="205">
        <v>740200</v>
      </c>
      <c r="BA150" s="497" t="s">
        <v>276</v>
      </c>
      <c r="BF150" s="196">
        <v>1491831</v>
      </c>
      <c r="BG150" s="196">
        <v>2477039</v>
      </c>
      <c r="BH150" s="481">
        <v>2040742</v>
      </c>
      <c r="BI150" s="490">
        <v>919588</v>
      </c>
      <c r="BJ150" s="490">
        <v>1183230</v>
      </c>
      <c r="BK150" s="14">
        <f t="shared" si="115"/>
        <v>28.669578115416904</v>
      </c>
      <c r="BL150" s="15">
        <f t="shared" si="100"/>
        <v>-13.535874360057278</v>
      </c>
      <c r="BM150" s="491">
        <v>277350</v>
      </c>
      <c r="BN150" s="491">
        <v>253993</v>
      </c>
      <c r="BO150" s="357">
        <f t="shared" si="116"/>
        <v>-8.4214890932035331</v>
      </c>
      <c r="BP150" s="62">
        <f t="shared" si="117"/>
        <v>76718</v>
      </c>
      <c r="BQ150" s="62">
        <f t="shared" si="118"/>
        <v>142763</v>
      </c>
      <c r="BR150" s="17">
        <f t="shared" si="119"/>
        <v>86.088010636356529</v>
      </c>
      <c r="BS150" s="62">
        <v>222733</v>
      </c>
      <c r="BT150" s="62">
        <v>282760</v>
      </c>
      <c r="BU150" s="17">
        <v>26.950204953913431</v>
      </c>
      <c r="BV150" s="62">
        <v>1074402</v>
      </c>
      <c r="BW150" s="62">
        <v>1111615</v>
      </c>
      <c r="BX150" s="17">
        <v>3.4636011474289887</v>
      </c>
      <c r="BY150" s="491">
        <v>354068</v>
      </c>
      <c r="BZ150" s="491">
        <v>434096</v>
      </c>
      <c r="CA150" s="484">
        <f t="shared" si="120"/>
        <v>22.602437949772362</v>
      </c>
      <c r="CB150" s="63">
        <f t="shared" si="121"/>
        <v>6094</v>
      </c>
      <c r="CC150" s="63">
        <f t="shared" si="122"/>
        <v>0</v>
      </c>
      <c r="CD150" s="64">
        <f t="shared" si="123"/>
        <v>-100</v>
      </c>
      <c r="CE150" s="491">
        <v>136931</v>
      </c>
      <c r="CF150" s="320">
        <v>21525</v>
      </c>
      <c r="CG150" s="196">
        <v>95537</v>
      </c>
      <c r="CH150" s="60">
        <f t="shared" si="124"/>
        <v>142763</v>
      </c>
      <c r="CI150" s="63"/>
      <c r="CJ150" s="63"/>
      <c r="CK150" s="63"/>
      <c r="CL150" s="66"/>
      <c r="CM150" s="63"/>
      <c r="CN150" s="63"/>
      <c r="CO150" s="63"/>
      <c r="CP150" s="63"/>
      <c r="CQ150" s="190">
        <f t="shared" si="125"/>
        <v>49.432157174707179</v>
      </c>
      <c r="CR150" s="491">
        <v>360162</v>
      </c>
      <c r="CS150" s="491">
        <v>396756</v>
      </c>
      <c r="CT150" s="357">
        <f t="shared" si="126"/>
        <v>10.160427807486631</v>
      </c>
    </row>
    <row r="151" spans="4:98" ht="15" hidden="1" x14ac:dyDescent="0.25">
      <c r="D151" s="478" t="s">
        <v>251</v>
      </c>
      <c r="E151" s="479" t="s">
        <v>252</v>
      </c>
      <c r="H151" s="196">
        <v>3427632</v>
      </c>
      <c r="I151" s="196">
        <v>3052638</v>
      </c>
      <c r="J151" s="481">
        <v>5441336</v>
      </c>
      <c r="K151" s="482">
        <v>4702744</v>
      </c>
      <c r="L151" s="482">
        <v>4617514</v>
      </c>
      <c r="M151" s="14">
        <f t="shared" si="101"/>
        <v>-1.8123461536498691</v>
      </c>
      <c r="N151" s="15">
        <f t="shared" si="99"/>
        <v>10.828233138787269</v>
      </c>
      <c r="O151" s="483">
        <v>1854124</v>
      </c>
      <c r="P151" s="483">
        <v>1456123</v>
      </c>
      <c r="Q151" s="357">
        <f t="shared" si="102"/>
        <v>-21.465716424575703</v>
      </c>
      <c r="R151" s="62">
        <f t="shared" si="103"/>
        <v>1377356</v>
      </c>
      <c r="S151" s="62">
        <f t="shared" si="104"/>
        <v>476074</v>
      </c>
      <c r="T151" s="17">
        <f t="shared" si="105"/>
        <v>-65.435660787770189</v>
      </c>
      <c r="U151" s="62">
        <v>767192</v>
      </c>
      <c r="V151" s="62">
        <v>618781</v>
      </c>
      <c r="W151" s="17">
        <v>-19.344701196050011</v>
      </c>
      <c r="X151" s="62">
        <f t="shared" si="106"/>
        <v>-1253854</v>
      </c>
      <c r="Y151" s="62">
        <f t="shared" si="107"/>
        <v>0</v>
      </c>
      <c r="Z151" s="188">
        <f t="shared" si="127"/>
        <v>-100</v>
      </c>
      <c r="AA151" s="483">
        <v>3231480</v>
      </c>
      <c r="AB151" s="483">
        <v>3368931</v>
      </c>
      <c r="AC151" s="484">
        <f t="shared" si="108"/>
        <v>4.2534999442979684</v>
      </c>
      <c r="AD151" s="63">
        <f t="shared" si="109"/>
        <v>-486662</v>
      </c>
      <c r="AE151" s="63">
        <f t="shared" si="110"/>
        <v>0</v>
      </c>
      <c r="AF151" s="64">
        <f t="shared" si="111"/>
        <v>-100</v>
      </c>
      <c r="AG151" s="483">
        <v>688089</v>
      </c>
      <c r="AH151" s="320">
        <v>410603</v>
      </c>
      <c r="AI151" s="196">
        <v>357431</v>
      </c>
      <c r="AJ151" s="60">
        <f t="shared" si="112"/>
        <v>476074</v>
      </c>
      <c r="AK151" s="63"/>
      <c r="AL151" s="63"/>
      <c r="AM151" s="63"/>
      <c r="AN151" s="66"/>
      <c r="AO151" s="63"/>
      <c r="AP151" s="63"/>
      <c r="AQ151" s="63"/>
      <c r="AR151" s="63"/>
      <c r="AS151" s="190">
        <f t="shared" si="113"/>
        <v>33.193259678091714</v>
      </c>
      <c r="AT151" s="483">
        <v>2744818</v>
      </c>
      <c r="AU151" s="483">
        <v>1932197</v>
      </c>
      <c r="AV151" s="357">
        <f t="shared" si="114"/>
        <v>-29.605642341313704</v>
      </c>
      <c r="AZ151" s="205" t="s">
        <v>251</v>
      </c>
      <c r="BA151" s="204" t="s">
        <v>252</v>
      </c>
      <c r="BF151" s="196">
        <v>3272669</v>
      </c>
      <c r="BG151" s="196">
        <v>3011858</v>
      </c>
      <c r="BH151" s="481">
        <v>4515090</v>
      </c>
      <c r="BI151" s="490">
        <v>2944554</v>
      </c>
      <c r="BJ151" s="490">
        <v>3524377</v>
      </c>
      <c r="BK151" s="14">
        <f t="shared" si="115"/>
        <v>19.691369219243391</v>
      </c>
      <c r="BL151" s="15">
        <f t="shared" si="100"/>
        <v>1.2638787284768398</v>
      </c>
      <c r="BM151" s="491">
        <v>1525215</v>
      </c>
      <c r="BN151" s="491">
        <v>1264846</v>
      </c>
      <c r="BO151" s="357">
        <f t="shared" si="116"/>
        <v>-17.070970322216869</v>
      </c>
      <c r="BP151" s="62">
        <f t="shared" si="117"/>
        <v>610056</v>
      </c>
      <c r="BQ151" s="62">
        <f t="shared" si="118"/>
        <v>427382</v>
      </c>
      <c r="BR151" s="17">
        <f t="shared" si="119"/>
        <v>-29.94380843725822</v>
      </c>
      <c r="BS151" s="62">
        <v>409863</v>
      </c>
      <c r="BT151" s="62">
        <v>401854</v>
      </c>
      <c r="BU151" s="17">
        <v>-1.9540675786787292</v>
      </c>
      <c r="BV151" s="62">
        <v>767192</v>
      </c>
      <c r="BW151" s="62">
        <v>618781</v>
      </c>
      <c r="BX151" s="17">
        <v>-19.344701196050011</v>
      </c>
      <c r="BY151" s="491">
        <v>2135271</v>
      </c>
      <c r="BZ151" s="491">
        <v>2708847</v>
      </c>
      <c r="CA151" s="484">
        <f t="shared" si="120"/>
        <v>26.861976770161728</v>
      </c>
      <c r="CB151" s="63">
        <f t="shared" si="121"/>
        <v>120421</v>
      </c>
      <c r="CC151" s="63">
        <f t="shared" si="122"/>
        <v>0</v>
      </c>
      <c r="CD151" s="64">
        <f t="shared" si="123"/>
        <v>-100</v>
      </c>
      <c r="CE151" s="491">
        <v>578026</v>
      </c>
      <c r="CF151" s="320">
        <v>393943</v>
      </c>
      <c r="CG151" s="196">
        <v>292877</v>
      </c>
      <c r="CH151" s="60">
        <f t="shared" si="124"/>
        <v>427382</v>
      </c>
      <c r="CI151" s="63"/>
      <c r="CJ151" s="63"/>
      <c r="CK151" s="63"/>
      <c r="CL151" s="66"/>
      <c r="CM151" s="63"/>
      <c r="CN151" s="63"/>
      <c r="CO151" s="63"/>
      <c r="CP151" s="63"/>
      <c r="CQ151" s="190">
        <f t="shared" si="125"/>
        <v>45.925422617685925</v>
      </c>
      <c r="CR151" s="491">
        <v>2255692</v>
      </c>
      <c r="CS151" s="491">
        <v>1692228</v>
      </c>
      <c r="CT151" s="357">
        <f t="shared" si="126"/>
        <v>-24.979651477240687</v>
      </c>
    </row>
    <row r="152" spans="4:98" ht="27" hidden="1" x14ac:dyDescent="0.25">
      <c r="D152" s="478">
        <v>66</v>
      </c>
      <c r="E152" s="479" t="s">
        <v>231</v>
      </c>
      <c r="H152" s="196">
        <v>3815373</v>
      </c>
      <c r="I152" s="196">
        <v>4452621</v>
      </c>
      <c r="J152" s="481">
        <v>6300625</v>
      </c>
      <c r="K152" s="482">
        <v>10123318</v>
      </c>
      <c r="L152" s="482">
        <v>7777539</v>
      </c>
      <c r="M152" s="14">
        <f t="shared" si="101"/>
        <v>-23.172037073220462</v>
      </c>
      <c r="N152" s="15">
        <f t="shared" si="99"/>
        <v>25.179079601896007</v>
      </c>
      <c r="O152" s="483">
        <v>1902913</v>
      </c>
      <c r="P152" s="483">
        <v>1354253</v>
      </c>
      <c r="Q152" s="357">
        <f t="shared" si="102"/>
        <v>-28.832637120036491</v>
      </c>
      <c r="R152" s="62">
        <f t="shared" si="103"/>
        <v>1571876</v>
      </c>
      <c r="S152" s="62">
        <f t="shared" si="104"/>
        <v>548592</v>
      </c>
      <c r="T152" s="17">
        <f t="shared" si="105"/>
        <v>-65.099537113614559</v>
      </c>
      <c r="U152" s="62">
        <v>3059615</v>
      </c>
      <c r="V152" s="62">
        <v>1843834</v>
      </c>
      <c r="W152" s="17">
        <v>-39.736404743734099</v>
      </c>
      <c r="X152" s="62">
        <f t="shared" si="106"/>
        <v>-4116397</v>
      </c>
      <c r="Y152" s="62">
        <f t="shared" si="107"/>
        <v>0</v>
      </c>
      <c r="Z152" s="188">
        <f t="shared" si="127"/>
        <v>-100</v>
      </c>
      <c r="AA152" s="483">
        <v>3474789</v>
      </c>
      <c r="AB152" s="483">
        <v>3084041</v>
      </c>
      <c r="AC152" s="484">
        <f t="shared" si="108"/>
        <v>-11.24522956645713</v>
      </c>
      <c r="AD152" s="63">
        <f t="shared" si="109"/>
        <v>-1056782</v>
      </c>
      <c r="AE152" s="63">
        <f t="shared" si="110"/>
        <v>0</v>
      </c>
      <c r="AF152" s="64">
        <f t="shared" si="111"/>
        <v>-100</v>
      </c>
      <c r="AG152" s="483">
        <v>974541</v>
      </c>
      <c r="AH152" s="320">
        <v>305688</v>
      </c>
      <c r="AI152" s="196">
        <v>74024</v>
      </c>
      <c r="AJ152" s="60">
        <f t="shared" si="112"/>
        <v>548592</v>
      </c>
      <c r="AK152" s="63"/>
      <c r="AL152" s="63"/>
      <c r="AM152" s="63"/>
      <c r="AN152" s="66"/>
      <c r="AO152" s="63"/>
      <c r="AP152" s="63"/>
      <c r="AQ152" s="63"/>
      <c r="AR152" s="63"/>
      <c r="AS152" s="190">
        <f t="shared" si="113"/>
        <v>641.10018372419756</v>
      </c>
      <c r="AT152" s="483">
        <v>2418007</v>
      </c>
      <c r="AU152" s="483">
        <v>1902845</v>
      </c>
      <c r="AV152" s="357">
        <f t="shared" si="114"/>
        <v>-21.305231953422798</v>
      </c>
      <c r="AZ152" s="205">
        <v>66</v>
      </c>
      <c r="BA152" s="488" t="s">
        <v>231</v>
      </c>
      <c r="BF152" s="196">
        <v>6490667</v>
      </c>
      <c r="BG152" s="196">
        <v>6804449</v>
      </c>
      <c r="BH152" s="481">
        <v>4298918</v>
      </c>
      <c r="BI152" s="490">
        <v>6398294</v>
      </c>
      <c r="BJ152" s="490">
        <v>5889066</v>
      </c>
      <c r="BK152" s="14">
        <f t="shared" si="115"/>
        <v>-7.9588090200294017</v>
      </c>
      <c r="BL152" s="15">
        <f t="shared" si="100"/>
        <v>-2.5282998122956428</v>
      </c>
      <c r="BM152" s="491">
        <v>1655133</v>
      </c>
      <c r="BN152" s="491">
        <v>1021809</v>
      </c>
      <c r="BO152" s="357">
        <f t="shared" si="116"/>
        <v>-38.264236167123727</v>
      </c>
      <c r="BP152" s="62">
        <f t="shared" si="117"/>
        <v>-20352</v>
      </c>
      <c r="BQ152" s="62">
        <f t="shared" si="118"/>
        <v>385041</v>
      </c>
      <c r="BR152" s="17">
        <f t="shared" si="119"/>
        <v>-1991.9074292452831</v>
      </c>
      <c r="BS152" s="62">
        <v>1900124</v>
      </c>
      <c r="BT152" s="62">
        <v>1417762</v>
      </c>
      <c r="BU152" s="17">
        <v>-25.38581692563222</v>
      </c>
      <c r="BV152" s="62">
        <v>3059615</v>
      </c>
      <c r="BW152" s="62">
        <v>1843834</v>
      </c>
      <c r="BX152" s="17">
        <v>-39.736404743734099</v>
      </c>
      <c r="BY152" s="491">
        <v>1634781</v>
      </c>
      <c r="BZ152" s="491">
        <v>2532086</v>
      </c>
      <c r="CA152" s="484">
        <f t="shared" si="120"/>
        <v>54.888391778470634</v>
      </c>
      <c r="CB152" s="63">
        <f t="shared" si="121"/>
        <v>402242</v>
      </c>
      <c r="CC152" s="63">
        <f t="shared" si="122"/>
        <v>0</v>
      </c>
      <c r="CD152" s="64">
        <f t="shared" si="123"/>
        <v>-100</v>
      </c>
      <c r="CE152" s="491">
        <v>727948</v>
      </c>
      <c r="CF152" s="320">
        <v>248568</v>
      </c>
      <c r="CG152" s="196">
        <v>45293</v>
      </c>
      <c r="CH152" s="60">
        <f t="shared" si="124"/>
        <v>385041</v>
      </c>
      <c r="CI152" s="63"/>
      <c r="CJ152" s="63"/>
      <c r="CK152" s="63"/>
      <c r="CL152" s="66"/>
      <c r="CM152" s="63"/>
      <c r="CN152" s="63"/>
      <c r="CO152" s="63"/>
      <c r="CP152" s="63"/>
      <c r="CQ152" s="190">
        <f t="shared" si="125"/>
        <v>750.11149625769986</v>
      </c>
      <c r="CR152" s="491">
        <v>2037023</v>
      </c>
      <c r="CS152" s="491">
        <v>1406850</v>
      </c>
      <c r="CT152" s="357">
        <f t="shared" si="126"/>
        <v>-30.935978631561845</v>
      </c>
    </row>
    <row r="153" spans="4:98" ht="27" hidden="1" x14ac:dyDescent="0.25">
      <c r="D153" s="478">
        <v>2004</v>
      </c>
      <c r="E153" s="479" t="s">
        <v>188</v>
      </c>
      <c r="H153" s="196">
        <v>123782</v>
      </c>
      <c r="I153" s="196">
        <v>2102345</v>
      </c>
      <c r="J153" s="481">
        <v>2784149</v>
      </c>
      <c r="K153" s="482">
        <v>4240631</v>
      </c>
      <c r="L153" s="482">
        <v>4760017</v>
      </c>
      <c r="M153" s="14">
        <f t="shared" si="101"/>
        <v>12.247847077475027</v>
      </c>
      <c r="N153" s="15">
        <f t="shared" si="99"/>
        <v>122.5680656805668</v>
      </c>
      <c r="O153" s="483">
        <v>1247078</v>
      </c>
      <c r="P153" s="483">
        <v>1258283</v>
      </c>
      <c r="Q153" s="357">
        <f t="shared" si="102"/>
        <v>0.89850033438165045</v>
      </c>
      <c r="R153" s="62">
        <f t="shared" si="103"/>
        <v>782889</v>
      </c>
      <c r="S153" s="62">
        <f t="shared" si="104"/>
        <v>603202</v>
      </c>
      <c r="T153" s="17">
        <f t="shared" si="105"/>
        <v>-22.951784991231197</v>
      </c>
      <c r="U153" s="62">
        <v>811709</v>
      </c>
      <c r="V153" s="62">
        <v>895641</v>
      </c>
      <c r="W153" s="17">
        <v>10.34015885003123</v>
      </c>
      <c r="X153" s="62">
        <f t="shared" si="106"/>
        <v>-877245</v>
      </c>
      <c r="Y153" s="62">
        <f t="shared" si="107"/>
        <v>0</v>
      </c>
      <c r="Z153" s="188">
        <f t="shared" si="127"/>
        <v>-100</v>
      </c>
      <c r="AA153" s="483">
        <v>2029967</v>
      </c>
      <c r="AB153" s="483">
        <v>2887761</v>
      </c>
      <c r="AC153" s="484">
        <f t="shared" si="108"/>
        <v>42.256548998087162</v>
      </c>
      <c r="AD153" s="63">
        <f t="shared" si="109"/>
        <v>-65536</v>
      </c>
      <c r="AE153" s="63">
        <f t="shared" si="110"/>
        <v>0</v>
      </c>
      <c r="AF153" s="64">
        <f t="shared" si="111"/>
        <v>-100</v>
      </c>
      <c r="AG153" s="483">
        <v>773086</v>
      </c>
      <c r="AH153" s="320">
        <v>5327</v>
      </c>
      <c r="AI153" s="196">
        <v>479870</v>
      </c>
      <c r="AJ153" s="60">
        <f t="shared" si="112"/>
        <v>603202</v>
      </c>
      <c r="AK153" s="63"/>
      <c r="AL153" s="63"/>
      <c r="AM153" s="63"/>
      <c r="AN153" s="66"/>
      <c r="AO153" s="63"/>
      <c r="AP153" s="63"/>
      <c r="AQ153" s="63"/>
      <c r="AR153" s="63"/>
      <c r="AS153" s="190">
        <f t="shared" si="113"/>
        <v>25.701127388667764</v>
      </c>
      <c r="AT153" s="483">
        <v>1964431</v>
      </c>
      <c r="AU153" s="483">
        <v>1861485</v>
      </c>
      <c r="AV153" s="357">
        <f t="shared" si="114"/>
        <v>-5.2404996663155892</v>
      </c>
      <c r="AZ153" s="205">
        <v>2004</v>
      </c>
      <c r="BA153" s="204" t="s">
        <v>188</v>
      </c>
      <c r="BF153" s="196">
        <v>45389</v>
      </c>
      <c r="BG153" s="196">
        <v>605937</v>
      </c>
      <c r="BH153" s="481">
        <v>937705</v>
      </c>
      <c r="BI153" s="490">
        <v>1467302</v>
      </c>
      <c r="BJ153" s="490">
        <v>1426639</v>
      </c>
      <c r="BK153" s="14">
        <f t="shared" si="115"/>
        <v>-2.7712768060017638</v>
      </c>
      <c r="BL153" s="15">
        <f t="shared" si="100"/>
        <v>117.71176528258297</v>
      </c>
      <c r="BM153" s="491">
        <v>367840</v>
      </c>
      <c r="BN153" s="491">
        <v>421534</v>
      </c>
      <c r="BO153" s="357">
        <f t="shared" si="116"/>
        <v>14.597107438016529</v>
      </c>
      <c r="BP153" s="62">
        <f t="shared" si="117"/>
        <v>322998</v>
      </c>
      <c r="BQ153" s="62">
        <f t="shared" si="118"/>
        <v>212364</v>
      </c>
      <c r="BR153" s="17">
        <f t="shared" si="119"/>
        <v>-34.252224471978153</v>
      </c>
      <c r="BS153" s="62">
        <v>273646</v>
      </c>
      <c r="BT153" s="62">
        <v>275457</v>
      </c>
      <c r="BU153" s="17">
        <v>0.66180393647266911</v>
      </c>
      <c r="BV153" s="62">
        <v>811709</v>
      </c>
      <c r="BW153" s="62">
        <v>895641</v>
      </c>
      <c r="BX153" s="17">
        <v>10.34015885003123</v>
      </c>
      <c r="BY153" s="491">
        <v>690838</v>
      </c>
      <c r="BZ153" s="491">
        <v>833931</v>
      </c>
      <c r="CA153" s="484">
        <f t="shared" si="120"/>
        <v>20.712960201957621</v>
      </c>
      <c r="CB153" s="63">
        <f t="shared" si="121"/>
        <v>-102318</v>
      </c>
      <c r="CC153" s="63">
        <f t="shared" si="122"/>
        <v>0</v>
      </c>
      <c r="CD153" s="64">
        <f t="shared" si="123"/>
        <v>-100</v>
      </c>
      <c r="CE153" s="491">
        <v>251580</v>
      </c>
      <c r="CF153" s="320">
        <v>2432</v>
      </c>
      <c r="CG153" s="196">
        <v>167522</v>
      </c>
      <c r="CH153" s="60">
        <f t="shared" si="124"/>
        <v>212364</v>
      </c>
      <c r="CI153" s="63"/>
      <c r="CJ153" s="63"/>
      <c r="CK153" s="63"/>
      <c r="CL153" s="66"/>
      <c r="CM153" s="63"/>
      <c r="CN153" s="63"/>
      <c r="CO153" s="63"/>
      <c r="CP153" s="63"/>
      <c r="CQ153" s="190">
        <f t="shared" si="125"/>
        <v>26.76782750922267</v>
      </c>
      <c r="CR153" s="491">
        <v>588520</v>
      </c>
      <c r="CS153" s="491">
        <v>633898</v>
      </c>
      <c r="CT153" s="357">
        <f t="shared" si="126"/>
        <v>7.7105281043974712</v>
      </c>
    </row>
    <row r="154" spans="4:98" ht="15" hidden="1" x14ac:dyDescent="0.25">
      <c r="D154" s="478">
        <v>8474</v>
      </c>
      <c r="E154" s="479" t="s">
        <v>470</v>
      </c>
      <c r="H154" s="196">
        <v>8429786</v>
      </c>
      <c r="I154" s="196">
        <v>3559231</v>
      </c>
      <c r="J154" s="481">
        <v>4460546</v>
      </c>
      <c r="K154" s="482">
        <v>21097869</v>
      </c>
      <c r="L154" s="482">
        <v>78936823</v>
      </c>
      <c r="M154" s="14">
        <f t="shared" si="101"/>
        <v>274.14595284481101</v>
      </c>
      <c r="N154" s="15">
        <f t="shared" si="99"/>
        <v>86.887760695479983</v>
      </c>
      <c r="O154" s="483">
        <v>4560685</v>
      </c>
      <c r="P154" s="483">
        <v>1433636</v>
      </c>
      <c r="Q154" s="357">
        <f t="shared" si="102"/>
        <v>-68.565336128235117</v>
      </c>
      <c r="R154" s="62">
        <f t="shared" si="103"/>
        <v>13759412</v>
      </c>
      <c r="S154" s="62">
        <f t="shared" si="104"/>
        <v>359150</v>
      </c>
      <c r="T154" s="17">
        <f t="shared" si="105"/>
        <v>-97.389786714722987</v>
      </c>
      <c r="U154" s="62">
        <v>1344329</v>
      </c>
      <c r="V154" s="62">
        <v>33388458</v>
      </c>
      <c r="W154" s="17">
        <v>2383.6522904735375</v>
      </c>
      <c r="X154" s="62">
        <f t="shared" si="106"/>
        <v>-14888648</v>
      </c>
      <c r="Y154" s="62">
        <f t="shared" si="107"/>
        <v>0</v>
      </c>
      <c r="Z154" s="188">
        <f t="shared" si="127"/>
        <v>-100</v>
      </c>
      <c r="AA154" s="483">
        <v>18320097</v>
      </c>
      <c r="AB154" s="483">
        <v>14220607</v>
      </c>
      <c r="AC154" s="484">
        <f t="shared" si="108"/>
        <v>-22.37701034006534</v>
      </c>
      <c r="AD154" s="63">
        <f t="shared" si="109"/>
        <v>-13544319</v>
      </c>
      <c r="AE154" s="63">
        <f t="shared" si="110"/>
        <v>0</v>
      </c>
      <c r="AF154" s="64">
        <f t="shared" si="111"/>
        <v>-100</v>
      </c>
      <c r="AG154" s="483">
        <v>592153</v>
      </c>
      <c r="AH154" s="320">
        <v>703967</v>
      </c>
      <c r="AI154" s="196">
        <v>137516</v>
      </c>
      <c r="AJ154" s="60">
        <f t="shared" si="112"/>
        <v>359150</v>
      </c>
      <c r="AK154" s="63"/>
      <c r="AL154" s="63"/>
      <c r="AM154" s="63"/>
      <c r="AN154" s="66"/>
      <c r="AO154" s="63"/>
      <c r="AP154" s="63"/>
      <c r="AQ154" s="63"/>
      <c r="AR154" s="63"/>
      <c r="AS154" s="190">
        <f t="shared" si="113"/>
        <v>161.16960935454782</v>
      </c>
      <c r="AT154" s="483">
        <v>4775778</v>
      </c>
      <c r="AU154" s="483">
        <v>1792786</v>
      </c>
      <c r="AV154" s="357">
        <f t="shared" si="114"/>
        <v>-62.46085978033318</v>
      </c>
      <c r="AZ154" s="205">
        <v>8474</v>
      </c>
      <c r="BA154" s="488" t="s">
        <v>470</v>
      </c>
      <c r="BF154" s="196">
        <v>2766240</v>
      </c>
      <c r="BG154" s="196">
        <v>2237746</v>
      </c>
      <c r="BH154" s="481">
        <v>2067483</v>
      </c>
      <c r="BI154" s="490">
        <v>5749946</v>
      </c>
      <c r="BJ154" s="490">
        <v>17130387</v>
      </c>
      <c r="BK154" s="14">
        <f t="shared" si="115"/>
        <v>197.9225717945873</v>
      </c>
      <c r="BL154" s="15">
        <f t="shared" si="100"/>
        <v>58.256210123123424</v>
      </c>
      <c r="BM154" s="491">
        <v>1473191</v>
      </c>
      <c r="BN154" s="491">
        <v>215365</v>
      </c>
      <c r="BO154" s="357">
        <f t="shared" si="116"/>
        <v>-85.381053780534913</v>
      </c>
      <c r="BP154" s="62">
        <f t="shared" si="117"/>
        <v>3517875</v>
      </c>
      <c r="BQ154" s="62">
        <f t="shared" si="118"/>
        <v>85203</v>
      </c>
      <c r="BR154" s="17">
        <f t="shared" si="119"/>
        <v>-97.577998081228017</v>
      </c>
      <c r="BS154" s="62">
        <v>440038</v>
      </c>
      <c r="BT154" s="62">
        <v>6332061</v>
      </c>
      <c r="BU154" s="17">
        <v>1338.9804971388835</v>
      </c>
      <c r="BV154" s="62">
        <v>1344329</v>
      </c>
      <c r="BW154" s="62">
        <v>33388458</v>
      </c>
      <c r="BX154" s="17">
        <v>2383.6522904735375</v>
      </c>
      <c r="BY154" s="491">
        <v>4991066</v>
      </c>
      <c r="BZ154" s="491">
        <v>3255753</v>
      </c>
      <c r="CA154" s="484">
        <f t="shared" si="120"/>
        <v>-34.768384148797068</v>
      </c>
      <c r="CB154" s="63">
        <f t="shared" si="121"/>
        <v>-3404185</v>
      </c>
      <c r="CC154" s="63">
        <f t="shared" si="122"/>
        <v>0</v>
      </c>
      <c r="CD154" s="64">
        <f t="shared" si="123"/>
        <v>-100</v>
      </c>
      <c r="CE154" s="491">
        <v>89817</v>
      </c>
      <c r="CF154" s="320">
        <v>85882</v>
      </c>
      <c r="CG154" s="196">
        <v>39666</v>
      </c>
      <c r="CH154" s="60">
        <f t="shared" si="124"/>
        <v>85203</v>
      </c>
      <c r="CI154" s="63"/>
      <c r="CJ154" s="63"/>
      <c r="CK154" s="63"/>
      <c r="CL154" s="66"/>
      <c r="CM154" s="63"/>
      <c r="CN154" s="63"/>
      <c r="CO154" s="63"/>
      <c r="CP154" s="63"/>
      <c r="CQ154" s="190">
        <f t="shared" si="125"/>
        <v>114.80108909393437</v>
      </c>
      <c r="CR154" s="491">
        <v>1586881</v>
      </c>
      <c r="CS154" s="491">
        <v>300568</v>
      </c>
      <c r="CT154" s="357">
        <f t="shared" si="126"/>
        <v>-81.059197255496784</v>
      </c>
    </row>
    <row r="155" spans="4:98" ht="15" hidden="1" x14ac:dyDescent="0.25">
      <c r="D155" s="478">
        <v>300190</v>
      </c>
      <c r="E155" s="479" t="s">
        <v>163</v>
      </c>
      <c r="H155" s="196">
        <v>2075504</v>
      </c>
      <c r="I155" s="196">
        <v>3214760</v>
      </c>
      <c r="J155" s="481">
        <v>3490005</v>
      </c>
      <c r="K155" s="482">
        <v>3360100</v>
      </c>
      <c r="L155" s="482">
        <v>3707021</v>
      </c>
      <c r="M155" s="14">
        <f t="shared" si="101"/>
        <v>10.324722478497664</v>
      </c>
      <c r="N155" s="15">
        <f t="shared" si="99"/>
        <v>12.797807714538493</v>
      </c>
      <c r="O155" s="483">
        <v>911351</v>
      </c>
      <c r="P155" s="483">
        <v>1161945</v>
      </c>
      <c r="Q155" s="357">
        <f t="shared" si="102"/>
        <v>27.496979758622093</v>
      </c>
      <c r="R155" s="62">
        <f t="shared" si="103"/>
        <v>680392</v>
      </c>
      <c r="S155" s="62">
        <f t="shared" si="104"/>
        <v>594077</v>
      </c>
      <c r="T155" s="17">
        <f t="shared" si="105"/>
        <v>-12.686069207162928</v>
      </c>
      <c r="U155" s="62">
        <v>768844</v>
      </c>
      <c r="V155" s="62">
        <v>355555</v>
      </c>
      <c r="W155" s="17">
        <v>-53.75459781177976</v>
      </c>
      <c r="X155" s="62">
        <f t="shared" si="106"/>
        <v>-677663</v>
      </c>
      <c r="Y155" s="62">
        <f t="shared" si="107"/>
        <v>0</v>
      </c>
      <c r="Z155" s="188">
        <f t="shared" si="127"/>
        <v>-100</v>
      </c>
      <c r="AA155" s="483">
        <v>1591743</v>
      </c>
      <c r="AB155" s="483">
        <v>2160963</v>
      </c>
      <c r="AC155" s="484">
        <f t="shared" si="108"/>
        <v>35.760798068532416</v>
      </c>
      <c r="AD155" s="63">
        <f t="shared" si="109"/>
        <v>91181</v>
      </c>
      <c r="AE155" s="63">
        <f t="shared" si="110"/>
        <v>0</v>
      </c>
      <c r="AF155" s="64">
        <f t="shared" si="111"/>
        <v>-100</v>
      </c>
      <c r="AG155" s="483">
        <v>205806</v>
      </c>
      <c r="AH155" s="320">
        <v>457546</v>
      </c>
      <c r="AI155" s="196">
        <v>498593</v>
      </c>
      <c r="AJ155" s="60">
        <f t="shared" si="112"/>
        <v>594077</v>
      </c>
      <c r="AK155" s="63"/>
      <c r="AL155" s="63"/>
      <c r="AM155" s="63"/>
      <c r="AN155" s="66"/>
      <c r="AO155" s="63"/>
      <c r="AP155" s="63"/>
      <c r="AQ155" s="63"/>
      <c r="AR155" s="63"/>
      <c r="AS155" s="190">
        <f t="shared" si="113"/>
        <v>19.150690041777562</v>
      </c>
      <c r="AT155" s="483">
        <v>1682924</v>
      </c>
      <c r="AU155" s="483">
        <v>1756022</v>
      </c>
      <c r="AV155" s="357">
        <f t="shared" si="114"/>
        <v>4.3435116499616147</v>
      </c>
      <c r="AZ155" s="205">
        <v>300190</v>
      </c>
      <c r="BA155" s="488" t="s">
        <v>163</v>
      </c>
      <c r="BF155" s="196">
        <v>48023</v>
      </c>
      <c r="BG155" s="196">
        <v>80079</v>
      </c>
      <c r="BH155" s="481">
        <v>109017</v>
      </c>
      <c r="BI155" s="490">
        <v>109684</v>
      </c>
      <c r="BJ155" s="490">
        <v>100422</v>
      </c>
      <c r="BK155" s="14">
        <f t="shared" si="115"/>
        <v>-8.4442580503993288</v>
      </c>
      <c r="BL155" s="15">
        <f t="shared" si="100"/>
        <v>19.601982859043915</v>
      </c>
      <c r="BM155" s="491">
        <v>15925</v>
      </c>
      <c r="BN155" s="491">
        <v>82896</v>
      </c>
      <c r="BO155" s="357">
        <f t="shared" si="116"/>
        <v>420.54003139717429</v>
      </c>
      <c r="BP155" s="62">
        <f t="shared" si="117"/>
        <v>37105</v>
      </c>
      <c r="BQ155" s="62">
        <f t="shared" si="118"/>
        <v>12256</v>
      </c>
      <c r="BR155" s="17">
        <f t="shared" si="119"/>
        <v>-66.969411130575395</v>
      </c>
      <c r="BS155" s="62">
        <v>39841</v>
      </c>
      <c r="BT155" s="62">
        <v>10810</v>
      </c>
      <c r="BU155" s="17">
        <v>-72.867146908963136</v>
      </c>
      <c r="BV155" s="62">
        <v>768844</v>
      </c>
      <c r="BW155" s="62">
        <v>355555</v>
      </c>
      <c r="BX155" s="17">
        <v>-53.75459781177976</v>
      </c>
      <c r="BY155" s="491">
        <v>53030</v>
      </c>
      <c r="BZ155" s="491">
        <v>39428</v>
      </c>
      <c r="CA155" s="484">
        <f t="shared" si="120"/>
        <v>-25.649632283613048</v>
      </c>
      <c r="CB155" s="63">
        <f t="shared" si="121"/>
        <v>-17804</v>
      </c>
      <c r="CC155" s="63">
        <f t="shared" si="122"/>
        <v>0</v>
      </c>
      <c r="CD155" s="64">
        <f t="shared" si="123"/>
        <v>-100</v>
      </c>
      <c r="CE155" s="491">
        <v>12474</v>
      </c>
      <c r="CF155" s="320">
        <v>7142</v>
      </c>
      <c r="CG155" s="196">
        <v>63280</v>
      </c>
      <c r="CH155" s="60">
        <f t="shared" si="124"/>
        <v>12256</v>
      </c>
      <c r="CI155" s="63"/>
      <c r="CJ155" s="63"/>
      <c r="CK155" s="63"/>
      <c r="CL155" s="66"/>
      <c r="CM155" s="63"/>
      <c r="CN155" s="63"/>
      <c r="CO155" s="63"/>
      <c r="CP155" s="63"/>
      <c r="CQ155" s="190">
        <f t="shared" si="125"/>
        <v>-80.63211125158027</v>
      </c>
      <c r="CR155" s="491">
        <v>35226</v>
      </c>
      <c r="CS155" s="491">
        <v>95152</v>
      </c>
      <c r="CT155" s="357">
        <f t="shared" si="126"/>
        <v>170.11866235167204</v>
      </c>
    </row>
    <row r="156" spans="4:98" ht="15" hidden="1" x14ac:dyDescent="0.25">
      <c r="D156" s="478" t="s">
        <v>762</v>
      </c>
      <c r="E156" s="479" t="s">
        <v>320</v>
      </c>
      <c r="H156" s="196">
        <v>33059982</v>
      </c>
      <c r="I156" s="196">
        <v>21463854</v>
      </c>
      <c r="J156" s="481">
        <v>17418158</v>
      </c>
      <c r="K156" s="482">
        <v>24904618</v>
      </c>
      <c r="L156" s="482">
        <v>15701576</v>
      </c>
      <c r="M156" s="14">
        <f t="shared" si="101"/>
        <v>-36.953154631803628</v>
      </c>
      <c r="N156" s="15">
        <f t="shared" si="99"/>
        <v>-12.544858965515857</v>
      </c>
      <c r="O156" s="483">
        <v>2493753</v>
      </c>
      <c r="P156" s="483">
        <v>1061280</v>
      </c>
      <c r="Q156" s="357">
        <f t="shared" si="102"/>
        <v>-57.442457212081557</v>
      </c>
      <c r="R156" s="62">
        <f t="shared" si="103"/>
        <v>10008247</v>
      </c>
      <c r="S156" s="62">
        <f t="shared" si="104"/>
        <v>686923</v>
      </c>
      <c r="T156" s="17">
        <f t="shared" si="105"/>
        <v>-93.136430385860777</v>
      </c>
      <c r="U156" s="62">
        <v>7463290</v>
      </c>
      <c r="V156" s="62">
        <v>3922954</v>
      </c>
      <c r="W156" s="17">
        <v>-47.436666671132969</v>
      </c>
      <c r="X156" s="62">
        <f t="shared" si="106"/>
        <v>-16549472</v>
      </c>
      <c r="Y156" s="62">
        <f t="shared" si="107"/>
        <v>0</v>
      </c>
      <c r="Z156" s="188">
        <f t="shared" si="127"/>
        <v>-100</v>
      </c>
      <c r="AA156" s="483">
        <v>12502000</v>
      </c>
      <c r="AB156" s="483">
        <v>7176844</v>
      </c>
      <c r="AC156" s="484">
        <f t="shared" si="108"/>
        <v>-42.59443289073748</v>
      </c>
      <c r="AD156" s="63">
        <f t="shared" si="109"/>
        <v>-9086182</v>
      </c>
      <c r="AE156" s="63">
        <f t="shared" si="110"/>
        <v>0</v>
      </c>
      <c r="AF156" s="64">
        <f t="shared" si="111"/>
        <v>-100</v>
      </c>
      <c r="AG156" s="483">
        <v>417955</v>
      </c>
      <c r="AH156" s="320">
        <v>235491</v>
      </c>
      <c r="AI156" s="196">
        <v>407834</v>
      </c>
      <c r="AJ156" s="60">
        <f t="shared" si="112"/>
        <v>686923</v>
      </c>
      <c r="AK156" s="63"/>
      <c r="AL156" s="63"/>
      <c r="AM156" s="63"/>
      <c r="AN156" s="66"/>
      <c r="AO156" s="63"/>
      <c r="AP156" s="63"/>
      <c r="AQ156" s="63"/>
      <c r="AR156" s="63"/>
      <c r="AS156" s="190">
        <f t="shared" si="113"/>
        <v>68.432009101742381</v>
      </c>
      <c r="AT156" s="483">
        <v>3415818</v>
      </c>
      <c r="AU156" s="483">
        <v>1748203</v>
      </c>
      <c r="AV156" s="357">
        <f t="shared" si="114"/>
        <v>-48.820370406151611</v>
      </c>
      <c r="AZ156" s="205" t="s">
        <v>762</v>
      </c>
      <c r="BA156" s="204" t="s">
        <v>320</v>
      </c>
      <c r="BF156" s="196">
        <v>6602449</v>
      </c>
      <c r="BG156" s="196">
        <v>3716263</v>
      </c>
      <c r="BH156" s="481">
        <v>5604295</v>
      </c>
      <c r="BI156" s="490">
        <v>7912519</v>
      </c>
      <c r="BJ156" s="490">
        <v>2687077</v>
      </c>
      <c r="BK156" s="14">
        <f t="shared" si="115"/>
        <v>-66.040182652326024</v>
      </c>
      <c r="BL156" s="15">
        <f t="shared" si="100"/>
        <v>-9.8977069365952843</v>
      </c>
      <c r="BM156" s="491">
        <v>313647</v>
      </c>
      <c r="BN156" s="491">
        <v>316370</v>
      </c>
      <c r="BO156" s="357">
        <f t="shared" si="116"/>
        <v>0.86817345614655961</v>
      </c>
      <c r="BP156" s="62">
        <f t="shared" si="117"/>
        <v>4452683</v>
      </c>
      <c r="BQ156" s="62">
        <f t="shared" si="118"/>
        <v>108937</v>
      </c>
      <c r="BR156" s="17">
        <f t="shared" si="119"/>
        <v>-97.553452603744745</v>
      </c>
      <c r="BS156" s="62">
        <v>2429053</v>
      </c>
      <c r="BT156" s="62">
        <v>826089</v>
      </c>
      <c r="BU156" s="17">
        <v>-65.991314310556419</v>
      </c>
      <c r="BV156" s="62">
        <v>7463290</v>
      </c>
      <c r="BW156" s="62">
        <v>3922954</v>
      </c>
      <c r="BX156" s="17">
        <v>-47.436666671132969</v>
      </c>
      <c r="BY156" s="491">
        <v>4766330</v>
      </c>
      <c r="BZ156" s="491">
        <v>1232919</v>
      </c>
      <c r="CA156" s="484">
        <f t="shared" si="120"/>
        <v>-74.13273944523354</v>
      </c>
      <c r="CB156" s="63">
        <f t="shared" si="121"/>
        <v>-4295492</v>
      </c>
      <c r="CC156" s="63">
        <f t="shared" si="122"/>
        <v>0</v>
      </c>
      <c r="CD156" s="64">
        <f t="shared" si="123"/>
        <v>-100</v>
      </c>
      <c r="CE156" s="491">
        <v>74084</v>
      </c>
      <c r="CF156" s="320">
        <v>118977</v>
      </c>
      <c r="CG156" s="196">
        <v>123309</v>
      </c>
      <c r="CH156" s="60">
        <f t="shared" si="124"/>
        <v>108937</v>
      </c>
      <c r="CI156" s="63"/>
      <c r="CJ156" s="63"/>
      <c r="CK156" s="63"/>
      <c r="CL156" s="66"/>
      <c r="CM156" s="63"/>
      <c r="CN156" s="63"/>
      <c r="CO156" s="63"/>
      <c r="CP156" s="63"/>
      <c r="CQ156" s="190">
        <f t="shared" si="125"/>
        <v>-11.655272526741763</v>
      </c>
      <c r="CR156" s="491">
        <v>470838</v>
      </c>
      <c r="CS156" s="491">
        <v>425307</v>
      </c>
      <c r="CT156" s="357">
        <f t="shared" si="126"/>
        <v>-9.6702050386757232</v>
      </c>
    </row>
    <row r="157" spans="4:98" ht="15" hidden="1" x14ac:dyDescent="0.25">
      <c r="D157" s="478">
        <v>8471</v>
      </c>
      <c r="E157" s="479" t="s">
        <v>317</v>
      </c>
      <c r="H157" s="196">
        <v>77405380</v>
      </c>
      <c r="I157" s="196">
        <v>23236468</v>
      </c>
      <c r="J157" s="481">
        <v>6650764</v>
      </c>
      <c r="K157" s="482">
        <v>5289741</v>
      </c>
      <c r="L157" s="482">
        <v>5570916</v>
      </c>
      <c r="M157" s="14">
        <f t="shared" si="101"/>
        <v>5.315477638697244</v>
      </c>
      <c r="N157" s="15">
        <f t="shared" ref="N157:N193" si="128">LOGEST(H157:L157)*100-100</f>
        <v>-49.048435720748365</v>
      </c>
      <c r="O157" s="483">
        <v>1290982</v>
      </c>
      <c r="P157" s="483">
        <v>1192134</v>
      </c>
      <c r="Q157" s="357">
        <f t="shared" si="102"/>
        <v>-7.6568069887883796</v>
      </c>
      <c r="R157" s="62">
        <f t="shared" si="103"/>
        <v>1620121</v>
      </c>
      <c r="S157" s="62">
        <f t="shared" si="104"/>
        <v>517798</v>
      </c>
      <c r="T157" s="17">
        <f t="shared" si="105"/>
        <v>-68.039547663415263</v>
      </c>
      <c r="U157" s="62">
        <v>1073488</v>
      </c>
      <c r="V157" s="62">
        <v>1321416</v>
      </c>
      <c r="W157" s="17">
        <v>23.095553932601018</v>
      </c>
      <c r="X157" s="62">
        <f t="shared" si="106"/>
        <v>-2083211</v>
      </c>
      <c r="Y157" s="62">
        <f t="shared" si="107"/>
        <v>0</v>
      </c>
      <c r="Z157" s="188">
        <f t="shared" si="127"/>
        <v>-100</v>
      </c>
      <c r="AA157" s="483">
        <v>2911103</v>
      </c>
      <c r="AB157" s="483">
        <v>2638909</v>
      </c>
      <c r="AC157" s="484">
        <f t="shared" si="108"/>
        <v>-9.3502016246075801</v>
      </c>
      <c r="AD157" s="63">
        <f t="shared" si="109"/>
        <v>-1009723</v>
      </c>
      <c r="AE157" s="63">
        <f t="shared" si="110"/>
        <v>0</v>
      </c>
      <c r="AF157" s="64">
        <f t="shared" si="111"/>
        <v>-100</v>
      </c>
      <c r="AG157" s="483">
        <v>875191</v>
      </c>
      <c r="AH157" s="320">
        <v>136856</v>
      </c>
      <c r="AI157" s="196">
        <v>180087</v>
      </c>
      <c r="AJ157" s="60">
        <f t="shared" si="112"/>
        <v>517798</v>
      </c>
      <c r="AK157" s="63"/>
      <c r="AL157" s="63"/>
      <c r="AM157" s="63"/>
      <c r="AN157" s="66"/>
      <c r="AO157" s="63"/>
      <c r="AP157" s="63"/>
      <c r="AQ157" s="63"/>
      <c r="AR157" s="63"/>
      <c r="AS157" s="190">
        <f t="shared" si="113"/>
        <v>187.52658437310856</v>
      </c>
      <c r="AT157" s="483">
        <v>1901380</v>
      </c>
      <c r="AU157" s="483">
        <v>1709932</v>
      </c>
      <c r="AV157" s="357">
        <f t="shared" si="114"/>
        <v>-10.068897327204452</v>
      </c>
      <c r="AZ157" s="205">
        <v>8471</v>
      </c>
      <c r="BA157" s="488" t="s">
        <v>317</v>
      </c>
      <c r="BF157" s="196">
        <v>2337738</v>
      </c>
      <c r="BG157" s="196">
        <v>1532821</v>
      </c>
      <c r="BH157" s="481">
        <v>919073</v>
      </c>
      <c r="BI157" s="490">
        <v>779331</v>
      </c>
      <c r="BJ157" s="490">
        <v>766917</v>
      </c>
      <c r="BK157" s="14">
        <f t="shared" si="115"/>
        <v>-1.5929046836325</v>
      </c>
      <c r="BL157" s="15">
        <f t="shared" ref="BL157:BL193" si="129">LOGEST(BF157:BJ157)*100-100</f>
        <v>-25.215162091560202</v>
      </c>
      <c r="BM157" s="491">
        <v>147306</v>
      </c>
      <c r="BN157" s="491">
        <v>191134</v>
      </c>
      <c r="BO157" s="357">
        <f t="shared" si="116"/>
        <v>29.753031105318183</v>
      </c>
      <c r="BP157" s="62">
        <f t="shared" si="117"/>
        <v>236033</v>
      </c>
      <c r="BQ157" s="62">
        <f t="shared" si="118"/>
        <v>82046</v>
      </c>
      <c r="BR157" s="17">
        <f t="shared" si="119"/>
        <v>-65.239606326234039</v>
      </c>
      <c r="BS157" s="62">
        <v>166166</v>
      </c>
      <c r="BT157" s="62">
        <v>170452</v>
      </c>
      <c r="BU157" s="17">
        <v>2.5793483624808924</v>
      </c>
      <c r="BV157" s="62">
        <v>1073488</v>
      </c>
      <c r="BW157" s="62">
        <v>1321416</v>
      </c>
      <c r="BX157" s="17">
        <v>23.095553932601018</v>
      </c>
      <c r="BY157" s="491">
        <v>383339</v>
      </c>
      <c r="BZ157" s="491">
        <v>388013</v>
      </c>
      <c r="CA157" s="484">
        <f t="shared" si="120"/>
        <v>1.2192863235934774</v>
      </c>
      <c r="CB157" s="63">
        <f t="shared" si="121"/>
        <v>-119924</v>
      </c>
      <c r="CC157" s="63">
        <f t="shared" si="122"/>
        <v>0</v>
      </c>
      <c r="CD157" s="64">
        <f t="shared" si="123"/>
        <v>-100</v>
      </c>
      <c r="CE157" s="491">
        <v>141796</v>
      </c>
      <c r="CF157" s="320">
        <v>23414</v>
      </c>
      <c r="CG157" s="196">
        <v>25924</v>
      </c>
      <c r="CH157" s="60">
        <f t="shared" si="124"/>
        <v>82046</v>
      </c>
      <c r="CI157" s="63"/>
      <c r="CJ157" s="63"/>
      <c r="CK157" s="63"/>
      <c r="CL157" s="66"/>
      <c r="CM157" s="63"/>
      <c r="CN157" s="63"/>
      <c r="CO157" s="63"/>
      <c r="CP157" s="63"/>
      <c r="CQ157" s="190">
        <f t="shared" si="125"/>
        <v>216.48665329424469</v>
      </c>
      <c r="CR157" s="491">
        <v>263415</v>
      </c>
      <c r="CS157" s="491">
        <v>273180</v>
      </c>
      <c r="CT157" s="357">
        <f t="shared" si="126"/>
        <v>3.7070781846136325</v>
      </c>
    </row>
    <row r="158" spans="4:98" ht="27" hidden="1" x14ac:dyDescent="0.25">
      <c r="D158" s="478" t="s">
        <v>305</v>
      </c>
      <c r="E158" s="479" t="s">
        <v>306</v>
      </c>
      <c r="H158" s="196">
        <v>841862</v>
      </c>
      <c r="I158" s="196">
        <v>1966107</v>
      </c>
      <c r="J158" s="481">
        <v>3306713</v>
      </c>
      <c r="K158" s="482">
        <v>5892545</v>
      </c>
      <c r="L158" s="482">
        <v>6237355</v>
      </c>
      <c r="M158" s="14">
        <f t="shared" si="101"/>
        <v>5.8516311712511317</v>
      </c>
      <c r="N158" s="15">
        <f t="shared" si="128"/>
        <v>66.579474239511484</v>
      </c>
      <c r="O158" s="483">
        <v>1271669</v>
      </c>
      <c r="P158" s="483">
        <v>1145414</v>
      </c>
      <c r="Q158" s="357">
        <f t="shared" si="102"/>
        <v>-9.9282910883256559</v>
      </c>
      <c r="R158" s="62">
        <f t="shared" si="103"/>
        <v>922173</v>
      </c>
      <c r="S158" s="62">
        <f t="shared" si="104"/>
        <v>394942</v>
      </c>
      <c r="T158" s="17">
        <f t="shared" si="105"/>
        <v>-57.172678011609534</v>
      </c>
      <c r="U158" s="62">
        <v>1581114</v>
      </c>
      <c r="V158" s="62">
        <v>1763447</v>
      </c>
      <c r="W158" s="17">
        <v>11.531932548823171</v>
      </c>
      <c r="X158" s="62">
        <f t="shared" si="106"/>
        <v>-1750882</v>
      </c>
      <c r="Y158" s="62">
        <f t="shared" si="107"/>
        <v>0</v>
      </c>
      <c r="Z158" s="188">
        <f t="shared" si="127"/>
        <v>-100</v>
      </c>
      <c r="AA158" s="483">
        <v>2193842</v>
      </c>
      <c r="AB158" s="483">
        <v>2812322</v>
      </c>
      <c r="AC158" s="484">
        <f t="shared" si="108"/>
        <v>28.191638231012078</v>
      </c>
      <c r="AD158" s="63">
        <f t="shared" si="109"/>
        <v>-169768</v>
      </c>
      <c r="AE158" s="63">
        <f t="shared" si="110"/>
        <v>0</v>
      </c>
      <c r="AF158" s="64">
        <f t="shared" si="111"/>
        <v>-100</v>
      </c>
      <c r="AG158" s="483">
        <v>587933</v>
      </c>
      <c r="AH158" s="320">
        <v>366673</v>
      </c>
      <c r="AI158" s="196">
        <v>190808</v>
      </c>
      <c r="AJ158" s="60">
        <f t="shared" si="112"/>
        <v>394942</v>
      </c>
      <c r="AK158" s="63"/>
      <c r="AL158" s="63"/>
      <c r="AM158" s="63"/>
      <c r="AN158" s="66"/>
      <c r="AO158" s="63"/>
      <c r="AP158" s="63"/>
      <c r="AQ158" s="63"/>
      <c r="AR158" s="63"/>
      <c r="AS158" s="190">
        <f t="shared" si="113"/>
        <v>106.98398390004611</v>
      </c>
      <c r="AT158" s="483">
        <v>2024074</v>
      </c>
      <c r="AU158" s="483">
        <v>1540356</v>
      </c>
      <c r="AV158" s="357">
        <f t="shared" si="114"/>
        <v>-23.898236922167865</v>
      </c>
      <c r="AZ158" s="205" t="s">
        <v>305</v>
      </c>
      <c r="BA158" s="497" t="s">
        <v>306</v>
      </c>
      <c r="BF158" s="196">
        <v>417534</v>
      </c>
      <c r="BG158" s="196">
        <v>996568</v>
      </c>
      <c r="BH158" s="481">
        <v>897298</v>
      </c>
      <c r="BI158" s="490">
        <v>1228174</v>
      </c>
      <c r="BJ158" s="490">
        <v>1495364</v>
      </c>
      <c r="BK158" s="14">
        <f t="shared" si="115"/>
        <v>21.755060765005609</v>
      </c>
      <c r="BL158" s="15">
        <f t="shared" si="129"/>
        <v>31.791169276912001</v>
      </c>
      <c r="BM158" s="491">
        <v>309337</v>
      </c>
      <c r="BN158" s="491">
        <v>282601</v>
      </c>
      <c r="BO158" s="357">
        <f t="shared" si="116"/>
        <v>-8.6430009989105727</v>
      </c>
      <c r="BP158" s="62">
        <f t="shared" si="117"/>
        <v>146236</v>
      </c>
      <c r="BQ158" s="62">
        <f t="shared" si="118"/>
        <v>103078</v>
      </c>
      <c r="BR158" s="17">
        <f t="shared" si="119"/>
        <v>-29.512568724527476</v>
      </c>
      <c r="BS158" s="62">
        <v>298322</v>
      </c>
      <c r="BT158" s="62">
        <v>396509</v>
      </c>
      <c r="BU158" s="17">
        <v>32.913093905243329</v>
      </c>
      <c r="BV158" s="62">
        <v>1581114</v>
      </c>
      <c r="BW158" s="62">
        <v>1763447</v>
      </c>
      <c r="BX158" s="17">
        <v>11.531932548823171</v>
      </c>
      <c r="BY158" s="491">
        <v>455573</v>
      </c>
      <c r="BZ158" s="491">
        <v>695643</v>
      </c>
      <c r="CA158" s="484">
        <f t="shared" si="120"/>
        <v>52.696274801184437</v>
      </c>
      <c r="CB158" s="63">
        <f t="shared" si="121"/>
        <v>32902</v>
      </c>
      <c r="CC158" s="63">
        <f t="shared" si="122"/>
        <v>0</v>
      </c>
      <c r="CD158" s="64">
        <f t="shared" si="123"/>
        <v>-100</v>
      </c>
      <c r="CE158" s="491">
        <v>150031</v>
      </c>
      <c r="CF158" s="320">
        <v>81238</v>
      </c>
      <c r="CG158" s="196">
        <v>51332</v>
      </c>
      <c r="CH158" s="60">
        <f t="shared" si="124"/>
        <v>103078</v>
      </c>
      <c r="CI158" s="63"/>
      <c r="CJ158" s="63"/>
      <c r="CK158" s="63"/>
      <c r="CL158" s="66"/>
      <c r="CM158" s="63"/>
      <c r="CN158" s="63"/>
      <c r="CO158" s="63"/>
      <c r="CP158" s="63"/>
      <c r="CQ158" s="190">
        <f t="shared" si="125"/>
        <v>100.8065144549209</v>
      </c>
      <c r="CR158" s="491">
        <v>488475</v>
      </c>
      <c r="CS158" s="491">
        <v>385679</v>
      </c>
      <c r="CT158" s="357">
        <f t="shared" si="126"/>
        <v>-21.044270433491992</v>
      </c>
    </row>
    <row r="159" spans="4:98" ht="15" hidden="1" x14ac:dyDescent="0.25">
      <c r="D159" s="478">
        <v>8417</v>
      </c>
      <c r="E159" s="479" t="s">
        <v>355</v>
      </c>
      <c r="H159" s="617">
        <v>2234212</v>
      </c>
      <c r="I159" s="617">
        <v>2595174</v>
      </c>
      <c r="J159" s="618">
        <v>6967163</v>
      </c>
      <c r="K159" s="619">
        <v>2295374</v>
      </c>
      <c r="L159" s="620">
        <v>2329332</v>
      </c>
      <c r="M159" s="14">
        <f t="shared" si="101"/>
        <v>1.4794103270316732</v>
      </c>
      <c r="N159" s="15">
        <f t="shared" si="128"/>
        <v>-0.39294491493593853</v>
      </c>
      <c r="O159" s="621">
        <v>1205096</v>
      </c>
      <c r="P159" s="621">
        <v>1401551</v>
      </c>
      <c r="Q159" s="357">
        <f t="shared" si="102"/>
        <v>16.302020751873712</v>
      </c>
      <c r="R159" s="62">
        <f t="shared" si="103"/>
        <v>132604</v>
      </c>
      <c r="S159" s="62">
        <f t="shared" si="104"/>
        <v>93641</v>
      </c>
      <c r="T159" s="17">
        <f t="shared" si="105"/>
        <v>-29.382974872552865</v>
      </c>
      <c r="U159" s="62">
        <v>421025</v>
      </c>
      <c r="V159" s="62">
        <v>209662</v>
      </c>
      <c r="W159" s="17">
        <v>-50.202007006709813</v>
      </c>
      <c r="X159" s="62">
        <f t="shared" si="106"/>
        <v>-510882</v>
      </c>
      <c r="Y159" s="62">
        <f t="shared" si="107"/>
        <v>0</v>
      </c>
      <c r="Z159" s="188">
        <f t="shared" si="127"/>
        <v>-100</v>
      </c>
      <c r="AA159" s="621">
        <v>1337700</v>
      </c>
      <c r="AB159" s="621">
        <v>1868437</v>
      </c>
      <c r="AC159" s="484">
        <f t="shared" si="108"/>
        <v>39.675338267175</v>
      </c>
      <c r="AD159" s="63">
        <f t="shared" si="109"/>
        <v>-89857</v>
      </c>
      <c r="AE159" s="63">
        <f t="shared" si="110"/>
        <v>0</v>
      </c>
      <c r="AF159" s="64">
        <f t="shared" si="111"/>
        <v>-100</v>
      </c>
      <c r="AG159" s="621">
        <v>32224</v>
      </c>
      <c r="AH159" s="320">
        <v>1348987</v>
      </c>
      <c r="AI159" s="196">
        <v>20340</v>
      </c>
      <c r="AJ159" s="60">
        <f t="shared" si="112"/>
        <v>93641</v>
      </c>
      <c r="AK159" s="63"/>
      <c r="AL159" s="63"/>
      <c r="AM159" s="63"/>
      <c r="AN159" s="66"/>
      <c r="AO159" s="63"/>
      <c r="AP159" s="63"/>
      <c r="AQ159" s="63"/>
      <c r="AR159" s="63"/>
      <c r="AS159" s="190">
        <f t="shared" si="113"/>
        <v>360.37856440511308</v>
      </c>
      <c r="AT159" s="621">
        <v>1247843</v>
      </c>
      <c r="AU159" s="621">
        <v>1495192</v>
      </c>
      <c r="AV159" s="357">
        <f t="shared" si="114"/>
        <v>19.822125059001813</v>
      </c>
      <c r="AZ159" s="205">
        <v>8417</v>
      </c>
      <c r="BA159" s="204" t="s">
        <v>355</v>
      </c>
      <c r="BF159" s="196">
        <v>944597</v>
      </c>
      <c r="BG159" s="196">
        <v>1169600</v>
      </c>
      <c r="BH159" s="481">
        <v>1526445</v>
      </c>
      <c r="BI159" s="490">
        <v>807058</v>
      </c>
      <c r="BJ159" s="490">
        <v>506729</v>
      </c>
      <c r="BK159" s="14">
        <f t="shared" si="115"/>
        <v>-37.212814940190171</v>
      </c>
      <c r="BL159" s="15">
        <f t="shared" si="129"/>
        <v>-14.926837356389527</v>
      </c>
      <c r="BM159" s="491">
        <v>302931</v>
      </c>
      <c r="BN159" s="491">
        <v>718538</v>
      </c>
      <c r="BO159" s="357">
        <f t="shared" si="116"/>
        <v>137.19526888961514</v>
      </c>
      <c r="BP159" s="62">
        <f t="shared" si="117"/>
        <v>255543</v>
      </c>
      <c r="BQ159" s="62">
        <f t="shared" si="118"/>
        <v>49244</v>
      </c>
      <c r="BR159" s="17">
        <f t="shared" si="119"/>
        <v>-80.72966193556465</v>
      </c>
      <c r="BS159" s="62">
        <v>130792</v>
      </c>
      <c r="BT159" s="62">
        <v>64361</v>
      </c>
      <c r="BU159" s="17">
        <v>-50.791332803229558</v>
      </c>
      <c r="BV159" s="62">
        <v>421025</v>
      </c>
      <c r="BW159" s="62">
        <v>209662</v>
      </c>
      <c r="BX159" s="17">
        <v>-50.202007006709813</v>
      </c>
      <c r="BY159" s="491">
        <v>558474</v>
      </c>
      <c r="BZ159" s="491">
        <v>395687</v>
      </c>
      <c r="CA159" s="484">
        <f t="shared" si="120"/>
        <v>-29.148536905925791</v>
      </c>
      <c r="CB159" s="63">
        <f t="shared" si="121"/>
        <v>-243301</v>
      </c>
      <c r="CC159" s="63">
        <f t="shared" si="122"/>
        <v>0</v>
      </c>
      <c r="CD159" s="64">
        <f t="shared" si="123"/>
        <v>-100</v>
      </c>
      <c r="CE159" s="491">
        <v>12561</v>
      </c>
      <c r="CF159" s="320">
        <v>695306</v>
      </c>
      <c r="CG159" s="196">
        <v>10671</v>
      </c>
      <c r="CH159" s="60">
        <f t="shared" si="124"/>
        <v>49244</v>
      </c>
      <c r="CI159" s="63"/>
      <c r="CJ159" s="63"/>
      <c r="CK159" s="63"/>
      <c r="CL159" s="66"/>
      <c r="CM159" s="63"/>
      <c r="CN159" s="63"/>
      <c r="CO159" s="63"/>
      <c r="CP159" s="63"/>
      <c r="CQ159" s="190">
        <f t="shared" si="125"/>
        <v>361.47502577078063</v>
      </c>
      <c r="CR159" s="491">
        <v>315173</v>
      </c>
      <c r="CS159" s="491">
        <v>767782</v>
      </c>
      <c r="CT159" s="357">
        <f t="shared" si="126"/>
        <v>143.60652720886625</v>
      </c>
    </row>
    <row r="160" spans="4:98" ht="15" hidden="1" x14ac:dyDescent="0.25">
      <c r="D160" s="478">
        <v>8466</v>
      </c>
      <c r="E160" s="622" t="s">
        <v>307</v>
      </c>
      <c r="H160" s="623">
        <v>9533703</v>
      </c>
      <c r="I160" s="623">
        <v>6706752</v>
      </c>
      <c r="J160" s="624">
        <v>4618475</v>
      </c>
      <c r="K160" s="625">
        <v>4926897</v>
      </c>
      <c r="L160" s="625">
        <v>2993616</v>
      </c>
      <c r="M160" s="14">
        <f t="shared" si="101"/>
        <v>-39.239322437631635</v>
      </c>
      <c r="N160" s="15">
        <f t="shared" si="128"/>
        <v>-23.088192436584521</v>
      </c>
      <c r="O160" s="626">
        <v>717741</v>
      </c>
      <c r="P160" s="626">
        <v>1299050</v>
      </c>
      <c r="Q160" s="357">
        <f t="shared" si="102"/>
        <v>80.991471854053202</v>
      </c>
      <c r="R160" s="62">
        <f t="shared" si="103"/>
        <v>2574653</v>
      </c>
      <c r="S160" s="62">
        <f t="shared" si="104"/>
        <v>136535</v>
      </c>
      <c r="T160" s="17">
        <f t="shared" si="105"/>
        <v>-94.696955279022063</v>
      </c>
      <c r="U160" s="62">
        <v>1006869</v>
      </c>
      <c r="V160" s="62">
        <v>569111</v>
      </c>
      <c r="W160" s="17">
        <v>-43.477155419423973</v>
      </c>
      <c r="X160" s="62">
        <f t="shared" si="106"/>
        <v>-3102895</v>
      </c>
      <c r="Y160" s="62">
        <f t="shared" si="107"/>
        <v>0</v>
      </c>
      <c r="Z160" s="188">
        <f t="shared" si="127"/>
        <v>-100</v>
      </c>
      <c r="AA160" s="626">
        <v>3292394</v>
      </c>
      <c r="AB160" s="626">
        <v>1616256</v>
      </c>
      <c r="AC160" s="484">
        <f t="shared" si="108"/>
        <v>-50.909399057342462</v>
      </c>
      <c r="AD160" s="63">
        <f t="shared" si="109"/>
        <v>-2096026</v>
      </c>
      <c r="AE160" s="63">
        <f t="shared" si="110"/>
        <v>0</v>
      </c>
      <c r="AF160" s="64">
        <f t="shared" si="111"/>
        <v>-100</v>
      </c>
      <c r="AG160" s="626">
        <v>536051</v>
      </c>
      <c r="AH160" s="320">
        <v>490391</v>
      </c>
      <c r="AI160" s="196">
        <v>272608</v>
      </c>
      <c r="AJ160" s="60">
        <f t="shared" si="112"/>
        <v>136535</v>
      </c>
      <c r="AK160" s="63"/>
      <c r="AL160" s="63"/>
      <c r="AM160" s="63"/>
      <c r="AN160" s="66"/>
      <c r="AO160" s="63"/>
      <c r="AP160" s="63"/>
      <c r="AQ160" s="63"/>
      <c r="AR160" s="63"/>
      <c r="AS160" s="190">
        <f t="shared" si="113"/>
        <v>-49.915262941659819</v>
      </c>
      <c r="AT160" s="626">
        <v>1196368</v>
      </c>
      <c r="AU160" s="626">
        <v>1435585</v>
      </c>
      <c r="AV160" s="357">
        <f t="shared" si="114"/>
        <v>19.995269014216362</v>
      </c>
      <c r="AZ160" s="487">
        <v>8466</v>
      </c>
      <c r="BA160" s="627" t="s">
        <v>307</v>
      </c>
      <c r="BF160" s="623">
        <v>1147967</v>
      </c>
      <c r="BG160" s="623">
        <v>385818</v>
      </c>
      <c r="BH160" s="624">
        <v>515183</v>
      </c>
      <c r="BI160" s="628">
        <v>487103</v>
      </c>
      <c r="BJ160" s="628">
        <v>351484</v>
      </c>
      <c r="BK160" s="14">
        <f t="shared" si="115"/>
        <v>-27.841955397523726</v>
      </c>
      <c r="BL160" s="15">
        <f t="shared" si="129"/>
        <v>-19.217170041894008</v>
      </c>
      <c r="BM160" s="491">
        <v>153582</v>
      </c>
      <c r="BN160" s="491">
        <v>176615</v>
      </c>
      <c r="BO160" s="357">
        <f t="shared" si="116"/>
        <v>14.997200192730919</v>
      </c>
      <c r="BP160" s="62">
        <f t="shared" si="117"/>
        <v>60396</v>
      </c>
      <c r="BQ160" s="62">
        <f t="shared" si="118"/>
        <v>29869</v>
      </c>
      <c r="BR160" s="17">
        <f t="shared" si="119"/>
        <v>-50.544738062123315</v>
      </c>
      <c r="BS160" s="62">
        <v>84723</v>
      </c>
      <c r="BT160" s="62">
        <v>50051</v>
      </c>
      <c r="BU160" s="17">
        <v>-40.923952173553815</v>
      </c>
      <c r="BV160" s="62">
        <v>1006869</v>
      </c>
      <c r="BW160" s="62">
        <v>569111</v>
      </c>
      <c r="BX160" s="17">
        <v>-43.477155419423973</v>
      </c>
      <c r="BY160" s="491">
        <v>213978</v>
      </c>
      <c r="BZ160" s="491">
        <v>215172</v>
      </c>
      <c r="CA160" s="484">
        <f t="shared" si="120"/>
        <v>0.55800128985222774</v>
      </c>
      <c r="CB160" s="63">
        <f t="shared" si="121"/>
        <v>-34853</v>
      </c>
      <c r="CC160" s="63">
        <f t="shared" si="122"/>
        <v>0</v>
      </c>
      <c r="CD160" s="64">
        <f t="shared" si="123"/>
        <v>-100</v>
      </c>
      <c r="CE160" s="491">
        <v>74811</v>
      </c>
      <c r="CF160" s="320">
        <v>9012</v>
      </c>
      <c r="CG160" s="196">
        <v>92792</v>
      </c>
      <c r="CH160" s="60">
        <f t="shared" si="124"/>
        <v>29869</v>
      </c>
      <c r="CI160" s="63"/>
      <c r="CJ160" s="63"/>
      <c r="CK160" s="63"/>
      <c r="CL160" s="66"/>
      <c r="CM160" s="63"/>
      <c r="CN160" s="63"/>
      <c r="CO160" s="63"/>
      <c r="CP160" s="63"/>
      <c r="CQ160" s="190">
        <f t="shared" si="125"/>
        <v>-67.810802655401332</v>
      </c>
      <c r="CR160" s="491">
        <v>179125</v>
      </c>
      <c r="CS160" s="491">
        <v>206484</v>
      </c>
      <c r="CT160" s="357">
        <f t="shared" si="126"/>
        <v>15.273691556175855</v>
      </c>
    </row>
    <row r="161" spans="4:98" ht="15" hidden="1" x14ac:dyDescent="0.25">
      <c r="D161" s="478" t="s">
        <v>763</v>
      </c>
      <c r="E161" s="479" t="s">
        <v>430</v>
      </c>
      <c r="H161" s="196">
        <v>2556018</v>
      </c>
      <c r="I161" s="196">
        <v>3569439</v>
      </c>
      <c r="J161" s="481">
        <v>4505419</v>
      </c>
      <c r="K161" s="482">
        <v>4762814</v>
      </c>
      <c r="L161" s="482">
        <v>4591737</v>
      </c>
      <c r="M161" s="14">
        <f t="shared" si="101"/>
        <v>-3.5919311566649466</v>
      </c>
      <c r="N161" s="15">
        <f t="shared" si="128"/>
        <v>15.720149261320032</v>
      </c>
      <c r="O161" s="483">
        <v>1067709</v>
      </c>
      <c r="P161" s="483">
        <v>1140487</v>
      </c>
      <c r="Q161" s="357">
        <f t="shared" si="102"/>
        <v>6.8162767195930734</v>
      </c>
      <c r="R161" s="62">
        <f t="shared" si="103"/>
        <v>1242942</v>
      </c>
      <c r="S161" s="62">
        <f t="shared" si="104"/>
        <v>247351</v>
      </c>
      <c r="T161" s="17">
        <f t="shared" si="105"/>
        <v>-80.099554122396697</v>
      </c>
      <c r="U161" s="62">
        <v>1096913</v>
      </c>
      <c r="V161" s="62">
        <v>1409885</v>
      </c>
      <c r="W161" s="17">
        <v>28.532071367556039</v>
      </c>
      <c r="X161" s="62">
        <f t="shared" si="106"/>
        <v>-1895718</v>
      </c>
      <c r="Y161" s="62">
        <f t="shared" si="107"/>
        <v>0</v>
      </c>
      <c r="Z161" s="188">
        <f t="shared" si="127"/>
        <v>-100</v>
      </c>
      <c r="AA161" s="483">
        <v>2310651</v>
      </c>
      <c r="AB161" s="483">
        <v>2036469</v>
      </c>
      <c r="AC161" s="484">
        <f t="shared" si="108"/>
        <v>-11.866006592947183</v>
      </c>
      <c r="AD161" s="63">
        <f t="shared" si="109"/>
        <v>-798805</v>
      </c>
      <c r="AE161" s="63">
        <f t="shared" si="110"/>
        <v>0</v>
      </c>
      <c r="AF161" s="64">
        <f t="shared" si="111"/>
        <v>-100</v>
      </c>
      <c r="AG161" s="483">
        <v>522278</v>
      </c>
      <c r="AH161" s="320">
        <v>182561</v>
      </c>
      <c r="AI161" s="196">
        <v>435648</v>
      </c>
      <c r="AJ161" s="60">
        <f t="shared" si="112"/>
        <v>247351</v>
      </c>
      <c r="AK161" s="63"/>
      <c r="AL161" s="63"/>
      <c r="AM161" s="63"/>
      <c r="AN161" s="66"/>
      <c r="AO161" s="63"/>
      <c r="AP161" s="63"/>
      <c r="AQ161" s="63"/>
      <c r="AR161" s="63"/>
      <c r="AS161" s="190">
        <f t="shared" si="113"/>
        <v>-43.222280373145296</v>
      </c>
      <c r="AT161" s="483">
        <v>1511846</v>
      </c>
      <c r="AU161" s="483">
        <v>1387838</v>
      </c>
      <c r="AV161" s="357">
        <f t="shared" si="114"/>
        <v>-8.2024227335323836</v>
      </c>
      <c r="AZ161" s="205" t="s">
        <v>763</v>
      </c>
      <c r="BA161" s="488" t="s">
        <v>430</v>
      </c>
      <c r="BF161" s="196">
        <v>1265571</v>
      </c>
      <c r="BG161" s="196">
        <v>1876006</v>
      </c>
      <c r="BH161" s="481">
        <v>1754010</v>
      </c>
      <c r="BI161" s="490">
        <v>1830663</v>
      </c>
      <c r="BJ161" s="490">
        <v>1882898</v>
      </c>
      <c r="BK161" s="14">
        <f t="shared" si="115"/>
        <v>2.8533378344348468</v>
      </c>
      <c r="BL161" s="15">
        <f t="shared" si="129"/>
        <v>8.0054010775966162</v>
      </c>
      <c r="BM161" s="491">
        <v>444330</v>
      </c>
      <c r="BN161" s="491">
        <v>418405</v>
      </c>
      <c r="BO161" s="357">
        <f t="shared" si="116"/>
        <v>-5.8346274165597647</v>
      </c>
      <c r="BP161" s="62">
        <f t="shared" si="117"/>
        <v>362080</v>
      </c>
      <c r="BQ161" s="62">
        <f t="shared" si="118"/>
        <v>87971</v>
      </c>
      <c r="BR161" s="17">
        <f t="shared" si="119"/>
        <v>-75.703988068935047</v>
      </c>
      <c r="BS161" s="62">
        <v>456480</v>
      </c>
      <c r="BT161" s="62">
        <v>548289</v>
      </c>
      <c r="BU161" s="17">
        <v>20.112381703470032</v>
      </c>
      <c r="BV161" s="62">
        <v>1096913</v>
      </c>
      <c r="BW161" s="62">
        <v>1409885</v>
      </c>
      <c r="BX161" s="17">
        <v>28.532071367556039</v>
      </c>
      <c r="BY161" s="491">
        <v>806410</v>
      </c>
      <c r="BZ161" s="491">
        <v>849856</v>
      </c>
      <c r="CA161" s="484">
        <f t="shared" si="120"/>
        <v>5.3875819992311609</v>
      </c>
      <c r="CB161" s="63">
        <f t="shared" si="121"/>
        <v>-176259</v>
      </c>
      <c r="CC161" s="63">
        <f t="shared" si="122"/>
        <v>0</v>
      </c>
      <c r="CD161" s="64">
        <f t="shared" si="123"/>
        <v>-100</v>
      </c>
      <c r="CE161" s="491">
        <v>156334</v>
      </c>
      <c r="CF161" s="320">
        <v>77137</v>
      </c>
      <c r="CG161" s="196">
        <v>184934</v>
      </c>
      <c r="CH161" s="60">
        <f t="shared" si="124"/>
        <v>87971</v>
      </c>
      <c r="CI161" s="63"/>
      <c r="CJ161" s="63"/>
      <c r="CK161" s="63"/>
      <c r="CL161" s="66"/>
      <c r="CM161" s="63"/>
      <c r="CN161" s="63"/>
      <c r="CO161" s="63"/>
      <c r="CP161" s="63"/>
      <c r="CQ161" s="190">
        <f t="shared" si="125"/>
        <v>-52.431137595033903</v>
      </c>
      <c r="CR161" s="491">
        <v>630151</v>
      </c>
      <c r="CS161" s="491">
        <v>506376</v>
      </c>
      <c r="CT161" s="357">
        <f t="shared" si="126"/>
        <v>-19.642117524212452</v>
      </c>
    </row>
    <row r="162" spans="4:98" ht="27" hidden="1" x14ac:dyDescent="0.25">
      <c r="D162" s="478">
        <v>1515</v>
      </c>
      <c r="E162" s="479" t="s">
        <v>764</v>
      </c>
      <c r="H162" s="196">
        <v>0</v>
      </c>
      <c r="I162" s="196">
        <v>5148</v>
      </c>
      <c r="J162" s="481">
        <v>22261</v>
      </c>
      <c r="K162" s="482">
        <v>702594</v>
      </c>
      <c r="L162" s="482">
        <v>2319452</v>
      </c>
      <c r="M162" s="14">
        <f t="shared" si="101"/>
        <v>230.12692963503815</v>
      </c>
      <c r="N162" s="15">
        <v>0</v>
      </c>
      <c r="O162" s="483">
        <v>608268</v>
      </c>
      <c r="P162" s="483">
        <v>907825</v>
      </c>
      <c r="Q162" s="357">
        <f t="shared" si="102"/>
        <v>49.247535625743915</v>
      </c>
      <c r="R162" s="62">
        <f t="shared" si="103"/>
        <v>-607764</v>
      </c>
      <c r="S162" s="62">
        <f t="shared" si="104"/>
        <v>441750</v>
      </c>
      <c r="T162" s="17">
        <v>100</v>
      </c>
      <c r="U162" s="62">
        <v>53960</v>
      </c>
      <c r="V162" s="62">
        <v>663161</v>
      </c>
      <c r="W162" s="17">
        <v>1128.9862861378799</v>
      </c>
      <c r="X162" s="62">
        <f t="shared" si="106"/>
        <v>711264</v>
      </c>
      <c r="Y162" s="62">
        <f t="shared" si="107"/>
        <v>0</v>
      </c>
      <c r="Z162" s="188">
        <f t="shared" si="127"/>
        <v>-100</v>
      </c>
      <c r="AA162" s="483">
        <v>504</v>
      </c>
      <c r="AB162" s="483">
        <v>807848</v>
      </c>
      <c r="AC162" s="484">
        <f t="shared" si="108"/>
        <v>160187.3015873016</v>
      </c>
      <c r="AD162" s="63">
        <f t="shared" si="109"/>
        <v>765224</v>
      </c>
      <c r="AE162" s="63">
        <f t="shared" si="110"/>
        <v>0</v>
      </c>
      <c r="AF162" s="64">
        <f t="shared" si="111"/>
        <v>-100</v>
      </c>
      <c r="AG162" s="483">
        <v>404442</v>
      </c>
      <c r="AH162" s="320">
        <v>411207</v>
      </c>
      <c r="AI162" s="196">
        <v>92176</v>
      </c>
      <c r="AJ162" s="60">
        <f t="shared" si="112"/>
        <v>441750</v>
      </c>
      <c r="AK162" s="63"/>
      <c r="AL162" s="63"/>
      <c r="AM162" s="63"/>
      <c r="AN162" s="66"/>
      <c r="AO162" s="63"/>
      <c r="AP162" s="63"/>
      <c r="AQ162" s="63"/>
      <c r="AR162" s="63"/>
      <c r="AS162" s="190">
        <f t="shared" si="113"/>
        <v>379.24622461378237</v>
      </c>
      <c r="AT162" s="483">
        <v>765728</v>
      </c>
      <c r="AU162" s="483">
        <v>1349575</v>
      </c>
      <c r="AV162" s="357">
        <f t="shared" si="114"/>
        <v>76.247309749676134</v>
      </c>
      <c r="AZ162" s="205">
        <v>1515</v>
      </c>
      <c r="BA162" s="497" t="s">
        <v>764</v>
      </c>
      <c r="BF162" s="196">
        <v>0</v>
      </c>
      <c r="BG162" s="196">
        <v>654</v>
      </c>
      <c r="BH162" s="481">
        <v>1506</v>
      </c>
      <c r="BI162" s="490">
        <v>463463</v>
      </c>
      <c r="BJ162" s="490">
        <v>954827</v>
      </c>
      <c r="BK162" s="14">
        <f t="shared" si="115"/>
        <v>106.02011379549177</v>
      </c>
      <c r="BL162" s="15">
        <v>0</v>
      </c>
      <c r="BM162" s="491">
        <v>362007</v>
      </c>
      <c r="BN162" s="491">
        <v>345147</v>
      </c>
      <c r="BO162" s="357">
        <f t="shared" si="116"/>
        <v>-4.6573685039239576</v>
      </c>
      <c r="BP162" s="62">
        <f t="shared" si="117"/>
        <v>-361817</v>
      </c>
      <c r="BQ162" s="62">
        <f t="shared" si="118"/>
        <v>65370</v>
      </c>
      <c r="BR162" s="17">
        <v>100</v>
      </c>
      <c r="BS162" s="62">
        <v>34073</v>
      </c>
      <c r="BT162" s="62">
        <v>178820</v>
      </c>
      <c r="BU162" s="17">
        <v>424.81436914859268</v>
      </c>
      <c r="BV162" s="62">
        <v>53960</v>
      </c>
      <c r="BW162" s="62">
        <v>663161</v>
      </c>
      <c r="BX162" s="17">
        <v>1128.9862861378799</v>
      </c>
      <c r="BY162" s="491">
        <v>190</v>
      </c>
      <c r="BZ162" s="491">
        <v>488807</v>
      </c>
      <c r="CA162" s="484">
        <f t="shared" si="120"/>
        <v>257166.84210526315</v>
      </c>
      <c r="CB162" s="63">
        <f t="shared" si="121"/>
        <v>457417</v>
      </c>
      <c r="CC162" s="63">
        <f t="shared" si="122"/>
        <v>0</v>
      </c>
      <c r="CD162" s="64">
        <f t="shared" si="123"/>
        <v>-100</v>
      </c>
      <c r="CE162" s="491">
        <v>245914</v>
      </c>
      <c r="CF162" s="320">
        <v>50800</v>
      </c>
      <c r="CG162" s="196">
        <v>48433</v>
      </c>
      <c r="CH162" s="60">
        <f t="shared" si="124"/>
        <v>65370</v>
      </c>
      <c r="CI162" s="63"/>
      <c r="CJ162" s="63"/>
      <c r="CK162" s="63"/>
      <c r="CL162" s="66"/>
      <c r="CM162" s="63"/>
      <c r="CN162" s="63"/>
      <c r="CO162" s="63"/>
      <c r="CP162" s="63"/>
      <c r="CQ162" s="190">
        <f t="shared" si="125"/>
        <v>34.969958499370264</v>
      </c>
      <c r="CR162" s="491">
        <v>457607</v>
      </c>
      <c r="CS162" s="491">
        <v>410517</v>
      </c>
      <c r="CT162" s="357">
        <f t="shared" si="126"/>
        <v>-10.290489437443046</v>
      </c>
    </row>
    <row r="163" spans="4:98" ht="15" hidden="1" x14ac:dyDescent="0.25">
      <c r="D163" s="478">
        <v>710229</v>
      </c>
      <c r="E163" s="479" t="s">
        <v>765</v>
      </c>
      <c r="H163" s="196">
        <v>2398326</v>
      </c>
      <c r="I163" s="196">
        <v>3601868</v>
      </c>
      <c r="J163" s="481">
        <v>5823327</v>
      </c>
      <c r="K163" s="482">
        <v>6885960</v>
      </c>
      <c r="L163" s="482">
        <v>6378606</v>
      </c>
      <c r="M163" s="14">
        <f t="shared" si="101"/>
        <v>-7.3679486956067128</v>
      </c>
      <c r="N163" s="15">
        <f t="shared" ref="N163:N171" si="130">LOGEST(H163:L163)*100-100</f>
        <v>29.749945038606626</v>
      </c>
      <c r="O163" s="483">
        <v>1622408</v>
      </c>
      <c r="P163" s="483">
        <v>1039494</v>
      </c>
      <c r="Q163" s="357">
        <f t="shared" si="102"/>
        <v>-35.928940192602596</v>
      </c>
      <c r="R163" s="62">
        <f t="shared" si="103"/>
        <v>1526663</v>
      </c>
      <c r="S163" s="62">
        <f t="shared" si="104"/>
        <v>303380</v>
      </c>
      <c r="T163" s="17">
        <f t="shared" ref="T163:T171" si="131">(S163-R163)/R163*100</f>
        <v>-80.127899870501878</v>
      </c>
      <c r="U163" s="62">
        <v>1770488</v>
      </c>
      <c r="V163" s="62">
        <v>1533402</v>
      </c>
      <c r="W163" s="17">
        <v>-13.390997284364536</v>
      </c>
      <c r="X163" s="62">
        <f t="shared" si="106"/>
        <v>-2622407</v>
      </c>
      <c r="Y163" s="62">
        <f t="shared" si="107"/>
        <v>0</v>
      </c>
      <c r="Z163" s="188">
        <f t="shared" si="127"/>
        <v>-100</v>
      </c>
      <c r="AA163" s="483">
        <v>3149071</v>
      </c>
      <c r="AB163" s="483">
        <v>3061600</v>
      </c>
      <c r="AC163" s="484">
        <f t="shared" si="108"/>
        <v>-2.7776763369260329</v>
      </c>
      <c r="AD163" s="63">
        <f t="shared" si="109"/>
        <v>-851919</v>
      </c>
      <c r="AE163" s="63">
        <f t="shared" si="110"/>
        <v>0</v>
      </c>
      <c r="AF163" s="64">
        <f t="shared" si="111"/>
        <v>-100</v>
      </c>
      <c r="AG163" s="483">
        <v>672597</v>
      </c>
      <c r="AH163" s="320">
        <v>241541</v>
      </c>
      <c r="AI163" s="196">
        <v>125356</v>
      </c>
      <c r="AJ163" s="60">
        <f t="shared" si="112"/>
        <v>303380</v>
      </c>
      <c r="AK163" s="63"/>
      <c r="AL163" s="63"/>
      <c r="AM163" s="63"/>
      <c r="AN163" s="66"/>
      <c r="AO163" s="63"/>
      <c r="AP163" s="63"/>
      <c r="AQ163" s="63"/>
      <c r="AR163" s="63"/>
      <c r="AS163" s="190">
        <f t="shared" si="113"/>
        <v>142.01474201474201</v>
      </c>
      <c r="AT163" s="483">
        <v>2297152</v>
      </c>
      <c r="AU163" s="483">
        <v>1342874</v>
      </c>
      <c r="AV163" s="357">
        <f t="shared" si="114"/>
        <v>-41.541787395871062</v>
      </c>
      <c r="AZ163" s="205">
        <v>710229</v>
      </c>
      <c r="BA163" s="204" t="s">
        <v>765</v>
      </c>
      <c r="BF163" s="196">
        <v>1836350</v>
      </c>
      <c r="BG163" s="196">
        <v>2346799</v>
      </c>
      <c r="BH163" s="481">
        <v>2422063</v>
      </c>
      <c r="BI163" s="490">
        <v>2039037</v>
      </c>
      <c r="BJ163" s="490">
        <v>2140002</v>
      </c>
      <c r="BK163" s="14">
        <f t="shared" si="115"/>
        <v>4.9516021533694579</v>
      </c>
      <c r="BL163" s="15">
        <f t="shared" ref="BL163:BL171" si="132">LOGEST(BF163:BJ163)*100-100</f>
        <v>1.6685583111064375</v>
      </c>
      <c r="BM163" s="491">
        <v>561924</v>
      </c>
      <c r="BN163" s="491">
        <v>368295</v>
      </c>
      <c r="BO163" s="357">
        <f t="shared" si="116"/>
        <v>-34.458218549127636</v>
      </c>
      <c r="BP163" s="62">
        <f t="shared" si="117"/>
        <v>252999</v>
      </c>
      <c r="BQ163" s="62">
        <f t="shared" si="118"/>
        <v>73777</v>
      </c>
      <c r="BR163" s="17">
        <f t="shared" ref="BR163:BR171" si="133">(BQ163-BP163)/BP163*100</f>
        <v>-70.839015173973024</v>
      </c>
      <c r="BS163" s="62">
        <v>607820</v>
      </c>
      <c r="BT163" s="62">
        <v>495621</v>
      </c>
      <c r="BU163" s="17">
        <v>-18.459247803626074</v>
      </c>
      <c r="BV163" s="62">
        <v>1770488</v>
      </c>
      <c r="BW163" s="62">
        <v>1533402</v>
      </c>
      <c r="BX163" s="17">
        <v>-13.390997284364536</v>
      </c>
      <c r="BY163" s="491">
        <v>814923</v>
      </c>
      <c r="BZ163" s="491">
        <v>1050775</v>
      </c>
      <c r="CA163" s="484">
        <f t="shared" si="120"/>
        <v>28.941630068116865</v>
      </c>
      <c r="CB163" s="63">
        <f t="shared" si="121"/>
        <v>-74887</v>
      </c>
      <c r="CC163" s="63">
        <f t="shared" si="122"/>
        <v>0</v>
      </c>
      <c r="CD163" s="64">
        <f t="shared" si="123"/>
        <v>-100</v>
      </c>
      <c r="CE163" s="491">
        <v>246226</v>
      </c>
      <c r="CF163" s="320">
        <v>78493</v>
      </c>
      <c r="CG163" s="196">
        <v>43576</v>
      </c>
      <c r="CH163" s="60">
        <f t="shared" si="124"/>
        <v>73777</v>
      </c>
      <c r="CI163" s="63"/>
      <c r="CJ163" s="63"/>
      <c r="CK163" s="63"/>
      <c r="CL163" s="66"/>
      <c r="CM163" s="63"/>
      <c r="CN163" s="63"/>
      <c r="CO163" s="63"/>
      <c r="CP163" s="63"/>
      <c r="CQ163" s="190">
        <f t="shared" si="125"/>
        <v>69.306498990269873</v>
      </c>
      <c r="CR163" s="491">
        <v>740036</v>
      </c>
      <c r="CS163" s="491">
        <v>442072</v>
      </c>
      <c r="CT163" s="357">
        <f t="shared" si="126"/>
        <v>-40.263446643136277</v>
      </c>
    </row>
    <row r="164" spans="4:98" ht="15" hidden="1" x14ac:dyDescent="0.25">
      <c r="D164" s="478" t="s">
        <v>213</v>
      </c>
      <c r="E164" s="479" t="s">
        <v>214</v>
      </c>
      <c r="H164" s="196">
        <v>3811000</v>
      </c>
      <c r="I164" s="196">
        <v>4193489</v>
      </c>
      <c r="J164" s="481">
        <v>4115386</v>
      </c>
      <c r="K164" s="482">
        <v>4373962</v>
      </c>
      <c r="L164" s="482">
        <v>3195653</v>
      </c>
      <c r="M164" s="14">
        <f t="shared" si="101"/>
        <v>-26.93916865304271</v>
      </c>
      <c r="N164" s="15">
        <f t="shared" si="130"/>
        <v>-3.0530650550582124</v>
      </c>
      <c r="O164" s="483">
        <v>1014246</v>
      </c>
      <c r="P164" s="483">
        <v>887176</v>
      </c>
      <c r="Q164" s="357">
        <f t="shared" si="102"/>
        <v>-12.528518722282364</v>
      </c>
      <c r="R164" s="62">
        <f t="shared" si="103"/>
        <v>1053292</v>
      </c>
      <c r="S164" s="62">
        <f t="shared" si="104"/>
        <v>435911</v>
      </c>
      <c r="T164" s="17">
        <f t="shared" si="131"/>
        <v>-58.614420312695813</v>
      </c>
      <c r="U164" s="62">
        <v>1167982</v>
      </c>
      <c r="V164" s="62">
        <v>627438</v>
      </c>
      <c r="W164" s="17">
        <v>-46.280165276519675</v>
      </c>
      <c r="X164" s="62">
        <f t="shared" si="106"/>
        <v>-1923023</v>
      </c>
      <c r="Y164" s="62">
        <f t="shared" si="107"/>
        <v>0</v>
      </c>
      <c r="Z164" s="188">
        <f t="shared" si="127"/>
        <v>-100</v>
      </c>
      <c r="AA164" s="483">
        <v>2067538</v>
      </c>
      <c r="AB164" s="483">
        <v>1897855</v>
      </c>
      <c r="AC164" s="484">
        <f t="shared" si="108"/>
        <v>-8.2070075616506202</v>
      </c>
      <c r="AD164" s="63">
        <f t="shared" si="109"/>
        <v>-755041</v>
      </c>
      <c r="AE164" s="63">
        <f t="shared" si="110"/>
        <v>0</v>
      </c>
      <c r="AF164" s="64">
        <f t="shared" si="111"/>
        <v>-100</v>
      </c>
      <c r="AG164" s="483">
        <v>289595</v>
      </c>
      <c r="AH164" s="320">
        <v>240361</v>
      </c>
      <c r="AI164" s="196">
        <v>357220</v>
      </c>
      <c r="AJ164" s="60">
        <f t="shared" si="112"/>
        <v>435911</v>
      </c>
      <c r="AK164" s="63"/>
      <c r="AL164" s="63"/>
      <c r="AM164" s="63"/>
      <c r="AN164" s="66"/>
      <c r="AO164" s="63"/>
      <c r="AP164" s="63"/>
      <c r="AQ164" s="63"/>
      <c r="AR164" s="63"/>
      <c r="AS164" s="190">
        <f t="shared" si="113"/>
        <v>22.028721796092043</v>
      </c>
      <c r="AT164" s="483">
        <v>1312497</v>
      </c>
      <c r="AU164" s="483">
        <v>1323087</v>
      </c>
      <c r="AV164" s="357">
        <f t="shared" si="114"/>
        <v>0.80685898710625614</v>
      </c>
      <c r="AZ164" s="205" t="s">
        <v>213</v>
      </c>
      <c r="BA164" s="488" t="s">
        <v>214</v>
      </c>
      <c r="BF164" s="196">
        <v>1587057</v>
      </c>
      <c r="BG164" s="196">
        <v>1608075</v>
      </c>
      <c r="BH164" s="481">
        <v>1250211</v>
      </c>
      <c r="BI164" s="490">
        <v>1282258</v>
      </c>
      <c r="BJ164" s="490">
        <v>999602</v>
      </c>
      <c r="BK164" s="14">
        <f t="shared" si="115"/>
        <v>-22.043613687728993</v>
      </c>
      <c r="BL164" s="15">
        <f t="shared" si="132"/>
        <v>-10.872067975596906</v>
      </c>
      <c r="BM164" s="491">
        <v>286943</v>
      </c>
      <c r="BN164" s="491">
        <v>363646</v>
      </c>
      <c r="BO164" s="357">
        <f t="shared" si="116"/>
        <v>26.73109293483375</v>
      </c>
      <c r="BP164" s="62">
        <f t="shared" si="117"/>
        <v>268406</v>
      </c>
      <c r="BQ164" s="62">
        <f t="shared" si="118"/>
        <v>172450</v>
      </c>
      <c r="BR164" s="17">
        <f t="shared" si="133"/>
        <v>-35.750318547275398</v>
      </c>
      <c r="BS164" s="62">
        <v>383851</v>
      </c>
      <c r="BT164" s="62">
        <v>147764</v>
      </c>
      <c r="BU164" s="17">
        <v>-61.504854748326821</v>
      </c>
      <c r="BV164" s="62">
        <v>1167982</v>
      </c>
      <c r="BW164" s="62">
        <v>627438</v>
      </c>
      <c r="BX164" s="17">
        <v>-46.280165276519675</v>
      </c>
      <c r="BY164" s="491">
        <v>555349</v>
      </c>
      <c r="BZ164" s="491">
        <v>584791</v>
      </c>
      <c r="CA164" s="484">
        <f t="shared" si="120"/>
        <v>5.301531109266425</v>
      </c>
      <c r="CB164" s="63">
        <f t="shared" si="121"/>
        <v>-169614</v>
      </c>
      <c r="CC164" s="63">
        <f t="shared" si="122"/>
        <v>0</v>
      </c>
      <c r="CD164" s="64">
        <f t="shared" si="123"/>
        <v>-100</v>
      </c>
      <c r="CE164" s="491">
        <v>119514</v>
      </c>
      <c r="CF164" s="320">
        <v>102418</v>
      </c>
      <c r="CG164" s="196">
        <v>141714</v>
      </c>
      <c r="CH164" s="60">
        <f t="shared" si="124"/>
        <v>172450</v>
      </c>
      <c r="CI164" s="63"/>
      <c r="CJ164" s="63"/>
      <c r="CK164" s="63"/>
      <c r="CL164" s="66"/>
      <c r="CM164" s="63"/>
      <c r="CN164" s="63"/>
      <c r="CO164" s="63"/>
      <c r="CP164" s="63"/>
      <c r="CQ164" s="190">
        <f t="shared" si="125"/>
        <v>21.688753404744769</v>
      </c>
      <c r="CR164" s="491">
        <v>385735</v>
      </c>
      <c r="CS164" s="491">
        <v>536096</v>
      </c>
      <c r="CT164" s="357">
        <f t="shared" si="126"/>
        <v>38.980388090269223</v>
      </c>
    </row>
    <row r="165" spans="4:98" ht="15" hidden="1" x14ac:dyDescent="0.25">
      <c r="D165" s="478" t="s">
        <v>363</v>
      </c>
      <c r="E165" s="479" t="s">
        <v>364</v>
      </c>
      <c r="H165" s="196">
        <v>3121646</v>
      </c>
      <c r="I165" s="196">
        <v>3812059</v>
      </c>
      <c r="J165" s="481">
        <v>5079694</v>
      </c>
      <c r="K165" s="482">
        <v>4126353</v>
      </c>
      <c r="L165" s="482">
        <v>3391357</v>
      </c>
      <c r="M165" s="14">
        <f t="shared" si="101"/>
        <v>-17.812242432966833</v>
      </c>
      <c r="N165" s="15">
        <f t="shared" si="130"/>
        <v>2.4798893814126757</v>
      </c>
      <c r="O165" s="483">
        <v>1005898</v>
      </c>
      <c r="P165" s="483">
        <v>799604</v>
      </c>
      <c r="Q165" s="357">
        <f t="shared" si="102"/>
        <v>-20.508441213721472</v>
      </c>
      <c r="R165" s="62">
        <f t="shared" si="103"/>
        <v>1031327</v>
      </c>
      <c r="S165" s="62">
        <f t="shared" si="104"/>
        <v>489799</v>
      </c>
      <c r="T165" s="17">
        <f t="shared" si="131"/>
        <v>-52.507885471824167</v>
      </c>
      <c r="U165" s="62">
        <v>1056032</v>
      </c>
      <c r="V165" s="62">
        <v>789998</v>
      </c>
      <c r="W165" s="17">
        <v>-25.191850246962211</v>
      </c>
      <c r="X165" s="62">
        <f t="shared" si="106"/>
        <v>-1730760</v>
      </c>
      <c r="Y165" s="62">
        <f t="shared" si="107"/>
        <v>0</v>
      </c>
      <c r="Z165" s="188">
        <f t="shared" si="127"/>
        <v>-100</v>
      </c>
      <c r="AA165" s="483">
        <v>2037225</v>
      </c>
      <c r="AB165" s="483">
        <v>1726791</v>
      </c>
      <c r="AC165" s="484">
        <f t="shared" si="108"/>
        <v>-15.238081213415308</v>
      </c>
      <c r="AD165" s="63">
        <f t="shared" si="109"/>
        <v>-674728</v>
      </c>
      <c r="AE165" s="63">
        <f t="shared" si="110"/>
        <v>0</v>
      </c>
      <c r="AF165" s="64">
        <f t="shared" si="111"/>
        <v>-100</v>
      </c>
      <c r="AG165" s="483">
        <v>525161</v>
      </c>
      <c r="AH165" s="320">
        <v>120399</v>
      </c>
      <c r="AI165" s="196">
        <v>154044</v>
      </c>
      <c r="AJ165" s="60">
        <f t="shared" si="112"/>
        <v>489799</v>
      </c>
      <c r="AK165" s="63"/>
      <c r="AL165" s="63"/>
      <c r="AM165" s="63"/>
      <c r="AN165" s="66"/>
      <c r="AO165" s="63"/>
      <c r="AP165" s="63"/>
      <c r="AQ165" s="63"/>
      <c r="AR165" s="63"/>
      <c r="AS165" s="190">
        <f t="shared" si="113"/>
        <v>217.96045285762511</v>
      </c>
      <c r="AT165" s="483">
        <v>1362497</v>
      </c>
      <c r="AU165" s="483">
        <v>1289403</v>
      </c>
      <c r="AV165" s="357">
        <f t="shared" si="114"/>
        <v>-5.3647090599098561</v>
      </c>
      <c r="AZ165" s="205" t="s">
        <v>363</v>
      </c>
      <c r="BA165" s="488" t="s">
        <v>364</v>
      </c>
      <c r="BF165" s="196">
        <v>1921442</v>
      </c>
      <c r="BG165" s="196">
        <v>2407696</v>
      </c>
      <c r="BH165" s="481">
        <v>1759013</v>
      </c>
      <c r="BI165" s="490">
        <v>972376</v>
      </c>
      <c r="BJ165" s="490">
        <v>836358</v>
      </c>
      <c r="BK165" s="14">
        <f t="shared" si="115"/>
        <v>-13.988210321933078</v>
      </c>
      <c r="BL165" s="15">
        <f t="shared" si="132"/>
        <v>-22.664972345928419</v>
      </c>
      <c r="BM165" s="491">
        <v>238560</v>
      </c>
      <c r="BN165" s="491">
        <v>191518</v>
      </c>
      <c r="BO165" s="357">
        <f t="shared" si="116"/>
        <v>-19.71914822266935</v>
      </c>
      <c r="BP165" s="62">
        <f t="shared" si="117"/>
        <v>228998</v>
      </c>
      <c r="BQ165" s="62">
        <f t="shared" si="118"/>
        <v>118036</v>
      </c>
      <c r="BR165" s="17">
        <f t="shared" si="133"/>
        <v>-48.455445025720749</v>
      </c>
      <c r="BS165" s="62">
        <v>264081</v>
      </c>
      <c r="BT165" s="62">
        <v>208800</v>
      </c>
      <c r="BU165" s="17">
        <v>-20.93334999488793</v>
      </c>
      <c r="BV165" s="62">
        <v>1056032</v>
      </c>
      <c r="BW165" s="62">
        <v>789998</v>
      </c>
      <c r="BX165" s="17">
        <v>-25.191850246962211</v>
      </c>
      <c r="BY165" s="491">
        <v>467558</v>
      </c>
      <c r="BZ165" s="491">
        <v>421426</v>
      </c>
      <c r="CA165" s="484">
        <f t="shared" si="120"/>
        <v>-9.866583397140035</v>
      </c>
      <c r="CB165" s="63">
        <f t="shared" si="121"/>
        <v>-138043</v>
      </c>
      <c r="CC165" s="63">
        <f t="shared" si="122"/>
        <v>0</v>
      </c>
      <c r="CD165" s="64">
        <f t="shared" si="123"/>
        <v>-100</v>
      </c>
      <c r="CE165" s="491">
        <v>120770</v>
      </c>
      <c r="CF165" s="320">
        <v>27983</v>
      </c>
      <c r="CG165" s="196">
        <v>42765</v>
      </c>
      <c r="CH165" s="60">
        <f t="shared" si="124"/>
        <v>118036</v>
      </c>
      <c r="CI165" s="63"/>
      <c r="CJ165" s="63"/>
      <c r="CK165" s="63"/>
      <c r="CL165" s="66"/>
      <c r="CM165" s="63"/>
      <c r="CN165" s="63"/>
      <c r="CO165" s="63"/>
      <c r="CP165" s="63"/>
      <c r="CQ165" s="190">
        <f t="shared" si="125"/>
        <v>176.01075645972173</v>
      </c>
      <c r="CR165" s="491">
        <v>329515</v>
      </c>
      <c r="CS165" s="491">
        <v>309554</v>
      </c>
      <c r="CT165" s="357">
        <f t="shared" si="126"/>
        <v>-6.0576908486715331</v>
      </c>
    </row>
    <row r="166" spans="4:98" ht="15" hidden="1" x14ac:dyDescent="0.25">
      <c r="D166" s="478">
        <v>8456</v>
      </c>
      <c r="E166" s="479" t="s">
        <v>461</v>
      </c>
      <c r="H166" s="196">
        <v>2767844</v>
      </c>
      <c r="I166" s="196">
        <v>3953556</v>
      </c>
      <c r="J166" s="481">
        <v>3806103</v>
      </c>
      <c r="K166" s="482">
        <v>8235338</v>
      </c>
      <c r="L166" s="482">
        <v>3964652</v>
      </c>
      <c r="M166" s="14">
        <f t="shared" si="101"/>
        <v>-51.858053670656865</v>
      </c>
      <c r="N166" s="15">
        <f t="shared" si="130"/>
        <v>15.633067351320136</v>
      </c>
      <c r="O166" s="483">
        <v>878267</v>
      </c>
      <c r="P166" s="483">
        <v>1128241</v>
      </c>
      <c r="Q166" s="357">
        <f t="shared" si="102"/>
        <v>28.462187466909267</v>
      </c>
      <c r="R166" s="62">
        <f t="shared" si="103"/>
        <v>2334930</v>
      </c>
      <c r="S166" s="62">
        <f t="shared" si="104"/>
        <v>140846</v>
      </c>
      <c r="T166" s="17">
        <f t="shared" si="131"/>
        <v>-93.967870557147322</v>
      </c>
      <c r="U166" s="62">
        <v>3219376</v>
      </c>
      <c r="V166" s="62">
        <v>825907</v>
      </c>
      <c r="W166" s="17">
        <v>-74.345742777482343</v>
      </c>
      <c r="X166" s="62">
        <f t="shared" si="106"/>
        <v>-5320541</v>
      </c>
      <c r="Y166" s="62">
        <f t="shared" si="107"/>
        <v>0</v>
      </c>
      <c r="Z166" s="188">
        <f t="shared" si="127"/>
        <v>-100</v>
      </c>
      <c r="AA166" s="483">
        <v>3213197</v>
      </c>
      <c r="AB166" s="483">
        <v>1973458</v>
      </c>
      <c r="AC166" s="484">
        <f t="shared" si="108"/>
        <v>-38.582726175830487</v>
      </c>
      <c r="AD166" s="63">
        <f t="shared" si="109"/>
        <v>-2101165</v>
      </c>
      <c r="AE166" s="63">
        <f t="shared" si="110"/>
        <v>0</v>
      </c>
      <c r="AF166" s="64">
        <f t="shared" si="111"/>
        <v>-100</v>
      </c>
      <c r="AG166" s="483">
        <v>397777</v>
      </c>
      <c r="AH166" s="320">
        <v>402537</v>
      </c>
      <c r="AI166" s="196">
        <v>327927</v>
      </c>
      <c r="AJ166" s="60">
        <f t="shared" si="112"/>
        <v>140846</v>
      </c>
      <c r="AK166" s="63"/>
      <c r="AL166" s="63"/>
      <c r="AM166" s="63"/>
      <c r="AN166" s="66"/>
      <c r="AO166" s="63"/>
      <c r="AP166" s="63"/>
      <c r="AQ166" s="63"/>
      <c r="AR166" s="63"/>
      <c r="AS166" s="190">
        <f t="shared" si="113"/>
        <v>-57.04958725570021</v>
      </c>
      <c r="AT166" s="483">
        <v>1112032</v>
      </c>
      <c r="AU166" s="483">
        <v>1269087</v>
      </c>
      <c r="AV166" s="357">
        <f t="shared" si="114"/>
        <v>14.123244654830078</v>
      </c>
      <c r="AZ166" s="205">
        <v>8456</v>
      </c>
      <c r="BA166" s="204" t="s">
        <v>461</v>
      </c>
      <c r="BF166" s="196">
        <v>548834</v>
      </c>
      <c r="BG166" s="196">
        <v>507209</v>
      </c>
      <c r="BH166" s="481">
        <v>412577</v>
      </c>
      <c r="BI166" s="490">
        <v>549309</v>
      </c>
      <c r="BJ166" s="490">
        <v>415905</v>
      </c>
      <c r="BK166" s="14">
        <f t="shared" si="115"/>
        <v>-24.285784503803871</v>
      </c>
      <c r="BL166" s="15">
        <f t="shared" si="132"/>
        <v>-4.6383837690195264</v>
      </c>
      <c r="BM166" s="491">
        <v>70901</v>
      </c>
      <c r="BN166" s="491">
        <v>85367</v>
      </c>
      <c r="BO166" s="357">
        <f t="shared" si="116"/>
        <v>20.403097276484111</v>
      </c>
      <c r="BP166" s="62">
        <f t="shared" si="117"/>
        <v>152102</v>
      </c>
      <c r="BQ166" s="62">
        <f t="shared" si="118"/>
        <v>25587</v>
      </c>
      <c r="BR166" s="17">
        <f t="shared" si="133"/>
        <v>-83.177735992952094</v>
      </c>
      <c r="BS166" s="62">
        <v>207872</v>
      </c>
      <c r="BT166" s="62">
        <v>91729</v>
      </c>
      <c r="BU166" s="17">
        <v>-55.872363762315267</v>
      </c>
      <c r="BV166" s="62">
        <v>3219376</v>
      </c>
      <c r="BW166" s="62">
        <v>825907</v>
      </c>
      <c r="BX166" s="17">
        <v>-74.345742777482343</v>
      </c>
      <c r="BY166" s="491">
        <v>223003</v>
      </c>
      <c r="BZ166" s="491">
        <v>183874</v>
      </c>
      <c r="CA166" s="484">
        <f t="shared" si="120"/>
        <v>-17.546400721066533</v>
      </c>
      <c r="CB166" s="63">
        <f t="shared" si="121"/>
        <v>-112221</v>
      </c>
      <c r="CC166" s="63">
        <f t="shared" si="122"/>
        <v>0</v>
      </c>
      <c r="CD166" s="64">
        <f t="shared" si="123"/>
        <v>-100</v>
      </c>
      <c r="CE166" s="491">
        <v>50365</v>
      </c>
      <c r="CF166" s="320">
        <v>29064</v>
      </c>
      <c r="CG166" s="196">
        <v>5938</v>
      </c>
      <c r="CH166" s="60">
        <f t="shared" si="124"/>
        <v>25587</v>
      </c>
      <c r="CI166" s="63"/>
      <c r="CJ166" s="63"/>
      <c r="CK166" s="63"/>
      <c r="CL166" s="66"/>
      <c r="CM166" s="63"/>
      <c r="CN166" s="63"/>
      <c r="CO166" s="63"/>
      <c r="CP166" s="63"/>
      <c r="CQ166" s="190">
        <f t="shared" si="125"/>
        <v>330.90266082856181</v>
      </c>
      <c r="CR166" s="491">
        <v>110782</v>
      </c>
      <c r="CS166" s="491">
        <v>110954</v>
      </c>
      <c r="CT166" s="357">
        <f t="shared" si="126"/>
        <v>0.15525987976386058</v>
      </c>
    </row>
    <row r="167" spans="4:98" ht="15" hidden="1" x14ac:dyDescent="0.25">
      <c r="D167" s="478" t="s">
        <v>766</v>
      </c>
      <c r="E167" s="479" t="s">
        <v>200</v>
      </c>
      <c r="H167" s="196">
        <v>4571067</v>
      </c>
      <c r="I167" s="196">
        <v>3677800</v>
      </c>
      <c r="J167" s="481">
        <v>8307649</v>
      </c>
      <c r="K167" s="482">
        <v>8433655</v>
      </c>
      <c r="L167" s="482">
        <v>6011860</v>
      </c>
      <c r="M167" s="14">
        <f t="shared" si="101"/>
        <v>-28.715841470868796</v>
      </c>
      <c r="N167" s="15">
        <f t="shared" si="130"/>
        <v>14.773341694812842</v>
      </c>
      <c r="O167" s="483">
        <v>1701772</v>
      </c>
      <c r="P167" s="483">
        <v>808243</v>
      </c>
      <c r="Q167" s="357">
        <f t="shared" si="102"/>
        <v>-52.505799836875909</v>
      </c>
      <c r="R167" s="62">
        <f t="shared" si="103"/>
        <v>1768887</v>
      </c>
      <c r="S167" s="62">
        <f t="shared" si="104"/>
        <v>433705</v>
      </c>
      <c r="T167" s="17">
        <f t="shared" si="131"/>
        <v>-75.481475074439459</v>
      </c>
      <c r="U167" s="62">
        <v>1846603</v>
      </c>
      <c r="V167" s="62">
        <v>1910495</v>
      </c>
      <c r="W167" s="17">
        <v>3.4599748836106081</v>
      </c>
      <c r="X167" s="62">
        <f t="shared" si="106"/>
        <v>-2752257</v>
      </c>
      <c r="Y167" s="62">
        <f t="shared" si="107"/>
        <v>0</v>
      </c>
      <c r="Z167" s="188">
        <f t="shared" si="127"/>
        <v>-100</v>
      </c>
      <c r="AA167" s="483">
        <v>3470659</v>
      </c>
      <c r="AB167" s="483">
        <v>3313005</v>
      </c>
      <c r="AC167" s="484">
        <f t="shared" si="108"/>
        <v>-4.5424802609533232</v>
      </c>
      <c r="AD167" s="63">
        <f t="shared" si="109"/>
        <v>-905654</v>
      </c>
      <c r="AE167" s="63">
        <f t="shared" si="110"/>
        <v>0</v>
      </c>
      <c r="AF167" s="64">
        <f t="shared" si="111"/>
        <v>-100</v>
      </c>
      <c r="AG167" s="483">
        <v>361816</v>
      </c>
      <c r="AH167" s="320">
        <v>345976</v>
      </c>
      <c r="AI167" s="196">
        <v>100451</v>
      </c>
      <c r="AJ167" s="60">
        <f t="shared" si="112"/>
        <v>433705</v>
      </c>
      <c r="AK167" s="63"/>
      <c r="AL167" s="63"/>
      <c r="AM167" s="63"/>
      <c r="AN167" s="66"/>
      <c r="AO167" s="63"/>
      <c r="AP167" s="63"/>
      <c r="AQ167" s="63"/>
      <c r="AR167" s="63"/>
      <c r="AS167" s="190">
        <f t="shared" si="113"/>
        <v>331.75777244626732</v>
      </c>
      <c r="AT167" s="483">
        <v>2565005</v>
      </c>
      <c r="AU167" s="483">
        <v>1241948</v>
      </c>
      <c r="AV167" s="357">
        <f t="shared" si="114"/>
        <v>-51.581069042750407</v>
      </c>
      <c r="AZ167" s="205" t="s">
        <v>766</v>
      </c>
      <c r="BA167" s="204" t="s">
        <v>200</v>
      </c>
      <c r="BF167" s="196">
        <v>1651480</v>
      </c>
      <c r="BG167" s="196">
        <v>1716329</v>
      </c>
      <c r="BH167" s="481">
        <v>1920418</v>
      </c>
      <c r="BI167" s="490">
        <v>3042264</v>
      </c>
      <c r="BJ167" s="490">
        <v>2271368</v>
      </c>
      <c r="BK167" s="14">
        <f t="shared" si="115"/>
        <v>-25.339549756365653</v>
      </c>
      <c r="BL167" s="15">
        <f t="shared" si="132"/>
        <v>12.860630630418427</v>
      </c>
      <c r="BM167" s="491">
        <v>578016</v>
      </c>
      <c r="BN167" s="491">
        <v>338129</v>
      </c>
      <c r="BO167" s="357">
        <f t="shared" si="116"/>
        <v>-41.501792337928364</v>
      </c>
      <c r="BP167" s="62">
        <f t="shared" si="117"/>
        <v>967837</v>
      </c>
      <c r="BQ167" s="62">
        <f t="shared" si="118"/>
        <v>243857</v>
      </c>
      <c r="BR167" s="17">
        <f t="shared" si="133"/>
        <v>-74.803918428413056</v>
      </c>
      <c r="BS167" s="62">
        <v>520035</v>
      </c>
      <c r="BT167" s="62">
        <v>770677</v>
      </c>
      <c r="BU167" s="17">
        <v>48.197140577076539</v>
      </c>
      <c r="BV167" s="62">
        <v>1846603</v>
      </c>
      <c r="BW167" s="62">
        <v>1910495</v>
      </c>
      <c r="BX167" s="17">
        <v>3.4599748836106081</v>
      </c>
      <c r="BY167" s="491">
        <v>1545853</v>
      </c>
      <c r="BZ167" s="491">
        <v>1159446</v>
      </c>
      <c r="CA167" s="484">
        <f t="shared" si="120"/>
        <v>-24.996361232277582</v>
      </c>
      <c r="CB167" s="63">
        <f t="shared" si="121"/>
        <v>-547923</v>
      </c>
      <c r="CC167" s="63">
        <f t="shared" si="122"/>
        <v>0</v>
      </c>
      <c r="CD167" s="64">
        <f t="shared" si="123"/>
        <v>-100</v>
      </c>
      <c r="CE167" s="491">
        <v>217630</v>
      </c>
      <c r="CF167" s="320">
        <v>88248</v>
      </c>
      <c r="CG167" s="196">
        <v>32251</v>
      </c>
      <c r="CH167" s="60">
        <f t="shared" si="124"/>
        <v>243857</v>
      </c>
      <c r="CI167" s="63"/>
      <c r="CJ167" s="63"/>
      <c r="CK167" s="63"/>
      <c r="CL167" s="66"/>
      <c r="CM167" s="63"/>
      <c r="CN167" s="63"/>
      <c r="CO167" s="63"/>
      <c r="CP167" s="63"/>
      <c r="CQ167" s="190">
        <f t="shared" si="125"/>
        <v>656.12229078168116</v>
      </c>
      <c r="CR167" s="491">
        <v>997930</v>
      </c>
      <c r="CS167" s="491">
        <v>581986</v>
      </c>
      <c r="CT167" s="357">
        <f t="shared" si="126"/>
        <v>-41.680679005541471</v>
      </c>
    </row>
    <row r="168" spans="4:98" ht="27" hidden="1" x14ac:dyDescent="0.25">
      <c r="D168" s="478">
        <v>8441</v>
      </c>
      <c r="E168" s="479" t="s">
        <v>456</v>
      </c>
      <c r="H168" s="196">
        <v>5666995</v>
      </c>
      <c r="I168" s="196">
        <v>5783726</v>
      </c>
      <c r="J168" s="481">
        <v>3430047</v>
      </c>
      <c r="K168" s="482">
        <v>7893524</v>
      </c>
      <c r="L168" s="482">
        <v>10047819</v>
      </c>
      <c r="M168" s="14">
        <f t="shared" si="101"/>
        <v>27.291929434812641</v>
      </c>
      <c r="N168" s="15">
        <f t="shared" si="130"/>
        <v>15.677825732113561</v>
      </c>
      <c r="O168" s="483">
        <v>3691739</v>
      </c>
      <c r="P168" s="483">
        <v>1025222</v>
      </c>
      <c r="Q168" s="357">
        <f t="shared" si="102"/>
        <v>-72.229293565986112</v>
      </c>
      <c r="R168" s="62">
        <f t="shared" si="103"/>
        <v>1923220</v>
      </c>
      <c r="S168" s="62">
        <f t="shared" si="104"/>
        <v>183875</v>
      </c>
      <c r="T168" s="17">
        <f t="shared" si="131"/>
        <v>-90.439211322677593</v>
      </c>
      <c r="U168" s="62">
        <v>1052869</v>
      </c>
      <c r="V168" s="62">
        <v>3605856</v>
      </c>
      <c r="W168" s="17">
        <v>242.47907384489426</v>
      </c>
      <c r="X168" s="62">
        <f t="shared" si="106"/>
        <v>-2735143</v>
      </c>
      <c r="Y168" s="62">
        <f t="shared" si="107"/>
        <v>0</v>
      </c>
      <c r="Z168" s="188">
        <f t="shared" si="127"/>
        <v>-100</v>
      </c>
      <c r="AA168" s="483">
        <v>5614959</v>
      </c>
      <c r="AB168" s="483">
        <v>4681063</v>
      </c>
      <c r="AC168" s="484">
        <f t="shared" si="108"/>
        <v>-16.632285293623696</v>
      </c>
      <c r="AD168" s="63">
        <f t="shared" si="109"/>
        <v>-1682274</v>
      </c>
      <c r="AE168" s="63">
        <f t="shared" si="110"/>
        <v>0</v>
      </c>
      <c r="AF168" s="64">
        <f t="shared" si="111"/>
        <v>-100</v>
      </c>
      <c r="AG168" s="483">
        <v>643602</v>
      </c>
      <c r="AH168" s="320">
        <v>68326</v>
      </c>
      <c r="AI168" s="196">
        <v>313294</v>
      </c>
      <c r="AJ168" s="60">
        <f t="shared" si="112"/>
        <v>183875</v>
      </c>
      <c r="AK168" s="63"/>
      <c r="AL168" s="63"/>
      <c r="AM168" s="63"/>
      <c r="AN168" s="66"/>
      <c r="AO168" s="63"/>
      <c r="AP168" s="63"/>
      <c r="AQ168" s="63"/>
      <c r="AR168" s="63"/>
      <c r="AS168" s="190">
        <f t="shared" si="113"/>
        <v>-41.309121783372802</v>
      </c>
      <c r="AT168" s="483">
        <v>3932685</v>
      </c>
      <c r="AU168" s="483">
        <v>1209097</v>
      </c>
      <c r="AV168" s="357">
        <f t="shared" si="114"/>
        <v>-69.255178078081514</v>
      </c>
      <c r="AZ168" s="205">
        <v>8441</v>
      </c>
      <c r="BA168" s="204" t="s">
        <v>456</v>
      </c>
      <c r="BF168" s="196">
        <v>780775</v>
      </c>
      <c r="BG168" s="196">
        <v>1005140</v>
      </c>
      <c r="BH168" s="481">
        <v>701565</v>
      </c>
      <c r="BI168" s="490">
        <v>1310306</v>
      </c>
      <c r="BJ168" s="490">
        <v>1738161</v>
      </c>
      <c r="BK168" s="14">
        <f t="shared" si="115"/>
        <v>32.65305966697855</v>
      </c>
      <c r="BL168" s="15">
        <f t="shared" si="132"/>
        <v>20.51120743341545</v>
      </c>
      <c r="BM168" s="491">
        <v>441123</v>
      </c>
      <c r="BN168" s="491">
        <v>160653</v>
      </c>
      <c r="BO168" s="357">
        <f t="shared" si="116"/>
        <v>-63.580906005807904</v>
      </c>
      <c r="BP168" s="62">
        <f t="shared" si="117"/>
        <v>428507</v>
      </c>
      <c r="BQ168" s="62">
        <f t="shared" si="118"/>
        <v>48278</v>
      </c>
      <c r="BR168" s="17">
        <f t="shared" si="133"/>
        <v>-88.733439593752266</v>
      </c>
      <c r="BS168" s="62">
        <v>240290</v>
      </c>
      <c r="BT168" s="62">
        <v>617645</v>
      </c>
      <c r="BU168" s="17">
        <v>157.04149153106664</v>
      </c>
      <c r="BV168" s="62">
        <v>1052869</v>
      </c>
      <c r="BW168" s="62">
        <v>3605856</v>
      </c>
      <c r="BX168" s="17">
        <v>242.47907384489426</v>
      </c>
      <c r="BY168" s="491">
        <v>869630</v>
      </c>
      <c r="BZ168" s="491">
        <v>751175</v>
      </c>
      <c r="CA168" s="484">
        <f t="shared" si="120"/>
        <v>-13.621310212389176</v>
      </c>
      <c r="CB168" s="63">
        <f t="shared" si="121"/>
        <v>-388446</v>
      </c>
      <c r="CC168" s="63">
        <f t="shared" si="122"/>
        <v>0</v>
      </c>
      <c r="CD168" s="64">
        <f t="shared" si="123"/>
        <v>-100</v>
      </c>
      <c r="CE168" s="491">
        <v>110009</v>
      </c>
      <c r="CF168" s="320">
        <v>21483</v>
      </c>
      <c r="CG168" s="196">
        <v>29161</v>
      </c>
      <c r="CH168" s="60">
        <f t="shared" si="124"/>
        <v>48278</v>
      </c>
      <c r="CI168" s="63"/>
      <c r="CJ168" s="63"/>
      <c r="CK168" s="63"/>
      <c r="CL168" s="66"/>
      <c r="CM168" s="63"/>
      <c r="CN168" s="63"/>
      <c r="CO168" s="63"/>
      <c r="CP168" s="63"/>
      <c r="CQ168" s="190">
        <f t="shared" si="125"/>
        <v>65.556736737423265</v>
      </c>
      <c r="CR168" s="491">
        <v>481184</v>
      </c>
      <c r="CS168" s="491">
        <v>208931</v>
      </c>
      <c r="CT168" s="357">
        <f t="shared" si="126"/>
        <v>-56.579811465052863</v>
      </c>
    </row>
    <row r="169" spans="4:98" ht="15" hidden="1" x14ac:dyDescent="0.25">
      <c r="D169" s="478">
        <v>8482</v>
      </c>
      <c r="E169" s="479" t="s">
        <v>347</v>
      </c>
      <c r="H169" s="196">
        <v>4030718</v>
      </c>
      <c r="I169" s="196">
        <v>5639447</v>
      </c>
      <c r="J169" s="481">
        <v>6763367</v>
      </c>
      <c r="K169" s="482">
        <v>9709361</v>
      </c>
      <c r="L169" s="482">
        <v>8544847</v>
      </c>
      <c r="M169" s="14">
        <f>(L169-K169)/K169*100</f>
        <v>-11.993724406786399</v>
      </c>
      <c r="N169" s="15">
        <f t="shared" si="130"/>
        <v>22.704301667766515</v>
      </c>
      <c r="O169" s="483">
        <v>1819728</v>
      </c>
      <c r="P169" s="483">
        <v>946419</v>
      </c>
      <c r="Q169" s="357">
        <f>(P169-O169)/O169*100</f>
        <v>-47.991183297723616</v>
      </c>
      <c r="R169" s="62">
        <f t="shared" si="103"/>
        <v>2580964</v>
      </c>
      <c r="S169" s="62">
        <f t="shared" si="104"/>
        <v>257876</v>
      </c>
      <c r="T169" s="17">
        <f t="shared" si="131"/>
        <v>-90.00853944495158</v>
      </c>
      <c r="U169" s="62">
        <v>3258560</v>
      </c>
      <c r="V169" s="62">
        <v>2423339</v>
      </c>
      <c r="W169" s="17">
        <v>-25.631598006481394</v>
      </c>
      <c r="X169" s="62">
        <f t="shared" si="106"/>
        <v>-5226517</v>
      </c>
      <c r="Y169" s="62">
        <f t="shared" si="107"/>
        <v>0</v>
      </c>
      <c r="Z169" s="188">
        <f t="shared" si="127"/>
        <v>-100</v>
      </c>
      <c r="AA169" s="483">
        <v>4400692</v>
      </c>
      <c r="AB169" s="483">
        <v>3554467</v>
      </c>
      <c r="AC169" s="484">
        <f>(AB169-AA169)/AA169*100</f>
        <v>-19.229362109413699</v>
      </c>
      <c r="AD169" s="63">
        <f t="shared" si="109"/>
        <v>-1967957</v>
      </c>
      <c r="AE169" s="63">
        <f t="shared" si="110"/>
        <v>0</v>
      </c>
      <c r="AF169" s="64">
        <f>(AE169-AD169)/AD169*100</f>
        <v>-100</v>
      </c>
      <c r="AG169" s="483">
        <v>355785</v>
      </c>
      <c r="AH169" s="320">
        <v>344836</v>
      </c>
      <c r="AI169" s="196">
        <v>245798</v>
      </c>
      <c r="AJ169" s="60">
        <f t="shared" si="112"/>
        <v>257876</v>
      </c>
      <c r="AK169" s="63"/>
      <c r="AL169" s="63"/>
      <c r="AM169" s="63"/>
      <c r="AN169" s="66"/>
      <c r="AO169" s="63"/>
      <c r="AP169" s="63"/>
      <c r="AQ169" s="63"/>
      <c r="AR169" s="63"/>
      <c r="AS169" s="190">
        <f t="shared" si="113"/>
        <v>4.9137909991130924</v>
      </c>
      <c r="AT169" s="483">
        <v>2432735</v>
      </c>
      <c r="AU169" s="483">
        <v>1204295</v>
      </c>
      <c r="AV169" s="357">
        <f>(AU169-AT169)/AT169*100</f>
        <v>-50.496252160634015</v>
      </c>
      <c r="AZ169" s="205">
        <v>8482</v>
      </c>
      <c r="BA169" s="488" t="s">
        <v>347</v>
      </c>
      <c r="BF169" s="196">
        <v>4146271</v>
      </c>
      <c r="BG169" s="196">
        <v>4816648</v>
      </c>
      <c r="BH169" s="481">
        <v>2701775</v>
      </c>
      <c r="BI169" s="490">
        <v>3075859</v>
      </c>
      <c r="BJ169" s="490">
        <v>2715811</v>
      </c>
      <c r="BK169" s="14">
        <f>(BJ169-BI169)/BI169*100</f>
        <v>-11.705608091918387</v>
      </c>
      <c r="BL169" s="15">
        <f t="shared" si="132"/>
        <v>-12.14418271365831</v>
      </c>
      <c r="BM169" s="491">
        <v>531595</v>
      </c>
      <c r="BN169" s="491">
        <v>285162</v>
      </c>
      <c r="BO169" s="357">
        <f>(BN169-BM169)/BM169*100</f>
        <v>-46.357283270158675</v>
      </c>
      <c r="BP169" s="62">
        <f t="shared" si="117"/>
        <v>803640</v>
      </c>
      <c r="BQ169" s="62">
        <f t="shared" si="118"/>
        <v>82206</v>
      </c>
      <c r="BR169" s="17">
        <f t="shared" si="133"/>
        <v>-89.770792892339855</v>
      </c>
      <c r="BS169" s="62">
        <v>1003306</v>
      </c>
      <c r="BT169" s="62">
        <v>863011</v>
      </c>
      <c r="BU169" s="17">
        <v>-13.983271305065454</v>
      </c>
      <c r="BV169" s="62">
        <v>3258560</v>
      </c>
      <c r="BW169" s="62">
        <v>2423339</v>
      </c>
      <c r="BX169" s="17">
        <v>-25.631598006481394</v>
      </c>
      <c r="BY169" s="491">
        <v>1335235</v>
      </c>
      <c r="BZ169" s="491">
        <v>1045717</v>
      </c>
      <c r="CA169" s="484">
        <f>(BZ169-BY169)/BY169*100</f>
        <v>-21.682924728605826</v>
      </c>
      <c r="CB169" s="63">
        <f t="shared" si="121"/>
        <v>-626503</v>
      </c>
      <c r="CC169" s="63">
        <f t="shared" si="122"/>
        <v>0</v>
      </c>
      <c r="CD169" s="64">
        <f>(CC169-CB169)/CB169*100</f>
        <v>-100</v>
      </c>
      <c r="CE169" s="491">
        <v>117563</v>
      </c>
      <c r="CF169" s="320">
        <v>90740</v>
      </c>
      <c r="CG169" s="196">
        <v>76859</v>
      </c>
      <c r="CH169" s="60">
        <f t="shared" si="124"/>
        <v>82206</v>
      </c>
      <c r="CI169" s="63"/>
      <c r="CJ169" s="63"/>
      <c r="CK169" s="63"/>
      <c r="CL169" s="66"/>
      <c r="CM169" s="63"/>
      <c r="CN169" s="63"/>
      <c r="CO169" s="63"/>
      <c r="CP169" s="63"/>
      <c r="CQ169" s="190">
        <f t="shared" si="125"/>
        <v>6.956895093612979</v>
      </c>
      <c r="CR169" s="491">
        <v>708732</v>
      </c>
      <c r="CS169" s="491">
        <v>367368</v>
      </c>
      <c r="CT169" s="357">
        <f>(CS169-CR169)/CR169*100</f>
        <v>-48.165456053910368</v>
      </c>
    </row>
    <row r="170" spans="4:98" ht="15" hidden="1" x14ac:dyDescent="0.25">
      <c r="D170" s="478">
        <v>8462</v>
      </c>
      <c r="E170" s="479" t="s">
        <v>464</v>
      </c>
      <c r="H170" s="196">
        <v>1632984</v>
      </c>
      <c r="I170" s="196">
        <v>3146710</v>
      </c>
      <c r="J170" s="481">
        <v>6036270</v>
      </c>
      <c r="K170" s="482">
        <v>4587029</v>
      </c>
      <c r="L170" s="482">
        <v>7152212</v>
      </c>
      <c r="M170" s="14">
        <f>(L170-K170)/K170*100</f>
        <v>55.92253722398528</v>
      </c>
      <c r="N170" s="15">
        <f t="shared" si="130"/>
        <v>39.527292349009599</v>
      </c>
      <c r="O170" s="483">
        <v>853274</v>
      </c>
      <c r="P170" s="483">
        <v>566839</v>
      </c>
      <c r="Q170" s="357">
        <f>(P170-O170)/O170*100</f>
        <v>-33.568935652557094</v>
      </c>
      <c r="R170" s="62">
        <f t="shared" si="103"/>
        <v>1233870</v>
      </c>
      <c r="S170" s="62">
        <f t="shared" si="104"/>
        <v>548719</v>
      </c>
      <c r="T170" s="17">
        <f t="shared" si="131"/>
        <v>-55.528621329637637</v>
      </c>
      <c r="U170" s="62">
        <v>1365299</v>
      </c>
      <c r="V170" s="62">
        <v>1549344</v>
      </c>
      <c r="W170" s="17">
        <v>13.480197378010239</v>
      </c>
      <c r="X170" s="62">
        <f t="shared" si="106"/>
        <v>646781</v>
      </c>
      <c r="Y170" s="62">
        <f t="shared" si="107"/>
        <v>0</v>
      </c>
      <c r="Z170" s="188">
        <f t="shared" si="127"/>
        <v>-100</v>
      </c>
      <c r="AA170" s="483">
        <v>2087144</v>
      </c>
      <c r="AB170" s="483">
        <v>4632389</v>
      </c>
      <c r="AC170" s="484">
        <f>(AB170-AA170)/AA170*100</f>
        <v>121.94870119167629</v>
      </c>
      <c r="AD170" s="63">
        <f t="shared" si="109"/>
        <v>2012080</v>
      </c>
      <c r="AE170" s="63">
        <f t="shared" si="110"/>
        <v>0</v>
      </c>
      <c r="AF170" s="64">
        <f>(AE170-AD170)/AD170*100</f>
        <v>-100</v>
      </c>
      <c r="AG170" s="483">
        <v>261851</v>
      </c>
      <c r="AH170" s="320">
        <v>53251</v>
      </c>
      <c r="AI170" s="196">
        <v>251737</v>
      </c>
      <c r="AJ170" s="60">
        <f t="shared" si="112"/>
        <v>548719</v>
      </c>
      <c r="AK170" s="63"/>
      <c r="AL170" s="63"/>
      <c r="AM170" s="63"/>
      <c r="AN170" s="66"/>
      <c r="AO170" s="63"/>
      <c r="AP170" s="63"/>
      <c r="AQ170" s="63"/>
      <c r="AR170" s="63"/>
      <c r="AS170" s="190">
        <f t="shared" si="113"/>
        <v>117.9731227431804</v>
      </c>
      <c r="AT170" s="483">
        <v>4099224</v>
      </c>
      <c r="AU170" s="483">
        <v>1115558</v>
      </c>
      <c r="AV170" s="357">
        <f>(AU170-AT170)/AT170*100</f>
        <v>-72.78611756761768</v>
      </c>
      <c r="AZ170" s="205">
        <v>8462</v>
      </c>
      <c r="BA170" s="204" t="s">
        <v>464</v>
      </c>
      <c r="BF170" s="196">
        <v>921646</v>
      </c>
      <c r="BG170" s="196">
        <v>1420921</v>
      </c>
      <c r="BH170" s="481">
        <v>1344273</v>
      </c>
      <c r="BI170" s="490">
        <v>1241532</v>
      </c>
      <c r="BJ170" s="490">
        <v>1270719</v>
      </c>
      <c r="BK170" s="14">
        <f>(BJ170-BI170)/BI170*100</f>
        <v>2.3508858410415518</v>
      </c>
      <c r="BL170" s="15">
        <f t="shared" si="132"/>
        <v>5.2048774272981433</v>
      </c>
      <c r="BM170" s="491">
        <v>205288</v>
      </c>
      <c r="BN170" s="491">
        <v>194437</v>
      </c>
      <c r="BO170" s="357">
        <f>(BN170-BM170)/BM170*100</f>
        <v>-5.2857449047192233</v>
      </c>
      <c r="BP170" s="62">
        <f t="shared" si="117"/>
        <v>289079</v>
      </c>
      <c r="BQ170" s="62">
        <f t="shared" si="118"/>
        <v>101338</v>
      </c>
      <c r="BR170" s="17">
        <f t="shared" si="133"/>
        <v>-64.944530733813238</v>
      </c>
      <c r="BS170" s="62">
        <v>358696</v>
      </c>
      <c r="BT170" s="62">
        <v>327451</v>
      </c>
      <c r="BU170" s="17">
        <v>-8.7107188259696233</v>
      </c>
      <c r="BV170" s="62">
        <v>1365299</v>
      </c>
      <c r="BW170" s="62">
        <v>1549344</v>
      </c>
      <c r="BX170" s="17">
        <v>13.480197378010239</v>
      </c>
      <c r="BY170" s="491">
        <v>494367</v>
      </c>
      <c r="BZ170" s="491">
        <v>702965</v>
      </c>
      <c r="CA170" s="484">
        <f>(BZ170-BY170)/BY170*100</f>
        <v>42.194968515293297</v>
      </c>
      <c r="CB170" s="63">
        <f t="shared" si="121"/>
        <v>52180</v>
      </c>
      <c r="CC170" s="63">
        <f t="shared" si="122"/>
        <v>0</v>
      </c>
      <c r="CD170" s="64">
        <f>(CC170-CB170)/CB170*100</f>
        <v>-100</v>
      </c>
      <c r="CE170" s="491">
        <v>131185</v>
      </c>
      <c r="CF170" s="320">
        <v>25549</v>
      </c>
      <c r="CG170" s="196">
        <v>37703</v>
      </c>
      <c r="CH170" s="60">
        <f t="shared" si="124"/>
        <v>101338</v>
      </c>
      <c r="CI170" s="63"/>
      <c r="CJ170" s="63"/>
      <c r="CK170" s="63"/>
      <c r="CL170" s="66"/>
      <c r="CM170" s="63"/>
      <c r="CN170" s="63"/>
      <c r="CO170" s="63"/>
      <c r="CP170" s="63"/>
      <c r="CQ170" s="190">
        <f t="shared" si="125"/>
        <v>168.77967270508978</v>
      </c>
      <c r="CR170" s="491">
        <v>546547</v>
      </c>
      <c r="CS170" s="491">
        <v>295775</v>
      </c>
      <c r="CT170" s="357">
        <f>(CS170-CR170)/CR170*100</f>
        <v>-45.882970723469349</v>
      </c>
    </row>
    <row r="171" spans="4:98" ht="15" hidden="1" x14ac:dyDescent="0.25">
      <c r="D171" s="478">
        <v>8433</v>
      </c>
      <c r="E171" s="479" t="s">
        <v>450</v>
      </c>
      <c r="H171" s="196">
        <v>2816601</v>
      </c>
      <c r="I171" s="196">
        <v>3509039</v>
      </c>
      <c r="J171" s="481">
        <v>14535955</v>
      </c>
      <c r="K171" s="482">
        <v>1550487</v>
      </c>
      <c r="L171" s="482">
        <v>1718615</v>
      </c>
      <c r="M171" s="14">
        <f>(L171-K171)/K171*100</f>
        <v>10.843560765101545</v>
      </c>
      <c r="N171" s="15">
        <f t="shared" si="130"/>
        <v>-16.513040046958679</v>
      </c>
      <c r="O171" s="483">
        <v>265098</v>
      </c>
      <c r="P171" s="483">
        <v>321061</v>
      </c>
      <c r="Q171" s="357">
        <f>(P171-O171)/O171*100</f>
        <v>21.110306377264259</v>
      </c>
      <c r="R171" s="62">
        <f t="shared" si="103"/>
        <v>532762</v>
      </c>
      <c r="S171" s="62">
        <f t="shared" si="104"/>
        <v>717358</v>
      </c>
      <c r="T171" s="17">
        <f t="shared" si="131"/>
        <v>34.648867599415873</v>
      </c>
      <c r="U171" s="62">
        <v>390590</v>
      </c>
      <c r="V171" s="62">
        <v>305344</v>
      </c>
      <c r="W171" s="17">
        <v>-21.824931513863643</v>
      </c>
      <c r="X171" s="62">
        <f t="shared" si="106"/>
        <v>-495010</v>
      </c>
      <c r="Y171" s="62">
        <f t="shared" si="107"/>
        <v>0</v>
      </c>
      <c r="Z171" s="188">
        <f t="shared" si="127"/>
        <v>-100</v>
      </c>
      <c r="AA171" s="483">
        <v>797860</v>
      </c>
      <c r="AB171" s="483">
        <v>1061496</v>
      </c>
      <c r="AC171" s="484">
        <f>(AB171-AA171)/AA171*100</f>
        <v>33.042889730027824</v>
      </c>
      <c r="AD171" s="63">
        <f t="shared" si="109"/>
        <v>-104420</v>
      </c>
      <c r="AE171" s="63">
        <f t="shared" si="110"/>
        <v>0</v>
      </c>
      <c r="AF171" s="64">
        <f>(AE171-AD171)/AD171*100</f>
        <v>-100</v>
      </c>
      <c r="AG171" s="483">
        <v>196913</v>
      </c>
      <c r="AH171" s="320">
        <v>73314</v>
      </c>
      <c r="AI171" s="196">
        <v>50834</v>
      </c>
      <c r="AJ171" s="60">
        <f t="shared" si="112"/>
        <v>717358</v>
      </c>
      <c r="AK171" s="63"/>
      <c r="AL171" s="63"/>
      <c r="AM171" s="63"/>
      <c r="AN171" s="66"/>
      <c r="AO171" s="63"/>
      <c r="AP171" s="63"/>
      <c r="AQ171" s="63"/>
      <c r="AR171" s="63"/>
      <c r="AS171" s="190">
        <f t="shared" si="113"/>
        <v>1311.1775583271037</v>
      </c>
      <c r="AT171" s="483">
        <v>693440</v>
      </c>
      <c r="AU171" s="483">
        <v>1038419</v>
      </c>
      <c r="AV171" s="357">
        <f>(AU171-AT171)/AT171*100</f>
        <v>49.74893285648362</v>
      </c>
      <c r="AZ171" s="205">
        <v>8433</v>
      </c>
      <c r="BA171" s="497" t="s">
        <v>450</v>
      </c>
      <c r="BF171" s="196">
        <v>1354415</v>
      </c>
      <c r="BG171" s="196">
        <v>1502669</v>
      </c>
      <c r="BH171" s="481">
        <v>2613765</v>
      </c>
      <c r="BI171" s="490">
        <v>358521</v>
      </c>
      <c r="BJ171" s="490">
        <v>446488</v>
      </c>
      <c r="BK171" s="14">
        <f>(BJ171-BI171)/BI171*100</f>
        <v>24.536080173825241</v>
      </c>
      <c r="BL171" s="15">
        <f t="shared" si="132"/>
        <v>-30.597241169106724</v>
      </c>
      <c r="BM171" s="491">
        <v>82589</v>
      </c>
      <c r="BN171" s="491">
        <v>99431</v>
      </c>
      <c r="BO171" s="357">
        <f>(BN171-BM171)/BM171*100</f>
        <v>20.39254622286261</v>
      </c>
      <c r="BP171" s="62">
        <f t="shared" si="117"/>
        <v>73004</v>
      </c>
      <c r="BQ171" s="62">
        <f t="shared" si="118"/>
        <v>176634</v>
      </c>
      <c r="BR171" s="17">
        <f t="shared" si="133"/>
        <v>141.95112596570053</v>
      </c>
      <c r="BS171" s="62">
        <v>119618</v>
      </c>
      <c r="BT171" s="62">
        <v>101259</v>
      </c>
      <c r="BU171" s="17">
        <v>-15.34802454480095</v>
      </c>
      <c r="BV171" s="62">
        <v>390590</v>
      </c>
      <c r="BW171" s="62">
        <v>305344</v>
      </c>
      <c r="BX171" s="17">
        <v>-21.824931513863643</v>
      </c>
      <c r="BY171" s="491">
        <v>155593</v>
      </c>
      <c r="BZ171" s="491">
        <v>252304</v>
      </c>
      <c r="CA171" s="484">
        <f>(BZ171-BY171)/BY171*100</f>
        <v>62.156395210581451</v>
      </c>
      <c r="CB171" s="63">
        <f t="shared" si="121"/>
        <v>13515</v>
      </c>
      <c r="CC171" s="63">
        <f t="shared" si="122"/>
        <v>0</v>
      </c>
      <c r="CD171" s="64">
        <f>(CC171-CB171)/CB171*100</f>
        <v>-100</v>
      </c>
      <c r="CE171" s="491">
        <v>68184</v>
      </c>
      <c r="CF171" s="320">
        <v>9735</v>
      </c>
      <c r="CG171" s="196">
        <v>21512</v>
      </c>
      <c r="CH171" s="60">
        <f t="shared" si="124"/>
        <v>176634</v>
      </c>
      <c r="CI171" s="63"/>
      <c r="CJ171" s="63"/>
      <c r="CK171" s="63"/>
      <c r="CL171" s="66"/>
      <c r="CM171" s="63"/>
      <c r="CN171" s="63"/>
      <c r="CO171" s="63"/>
      <c r="CP171" s="63"/>
      <c r="CQ171" s="190">
        <f t="shared" si="125"/>
        <v>721.09520267757534</v>
      </c>
      <c r="CR171" s="491">
        <v>169108</v>
      </c>
      <c r="CS171" s="491">
        <v>276065</v>
      </c>
      <c r="CT171" s="357">
        <f>(CS171-CR171)/CR171*100</f>
        <v>63.247747001915933</v>
      </c>
    </row>
    <row r="172" spans="4:98" ht="15" hidden="1" x14ac:dyDescent="0.25">
      <c r="D172" s="478">
        <v>121299</v>
      </c>
      <c r="E172" s="479" t="s">
        <v>339</v>
      </c>
      <c r="H172" s="196">
        <v>0</v>
      </c>
      <c r="I172" s="196">
        <v>0</v>
      </c>
      <c r="J172" s="481">
        <v>32852</v>
      </c>
      <c r="K172" s="482">
        <v>0</v>
      </c>
      <c r="L172" s="482">
        <v>1443864</v>
      </c>
      <c r="M172" s="14">
        <v>100</v>
      </c>
      <c r="N172" s="15">
        <v>0</v>
      </c>
      <c r="O172" s="483">
        <v>0</v>
      </c>
      <c r="P172" s="483">
        <v>0</v>
      </c>
      <c r="Q172" s="357">
        <v>0</v>
      </c>
      <c r="R172" s="62">
        <f t="shared" si="103"/>
        <v>0</v>
      </c>
      <c r="S172" s="62">
        <f t="shared" si="104"/>
        <v>998157</v>
      </c>
      <c r="T172" s="17">
        <v>100</v>
      </c>
      <c r="U172" s="62">
        <v>0</v>
      </c>
      <c r="V172" s="62">
        <v>770109</v>
      </c>
      <c r="W172" s="17">
        <v>100</v>
      </c>
      <c r="X172" s="62">
        <f t="shared" si="106"/>
        <v>0</v>
      </c>
      <c r="Y172" s="62">
        <f t="shared" si="107"/>
        <v>0</v>
      </c>
      <c r="Z172" s="188">
        <v>100</v>
      </c>
      <c r="AA172" s="483">
        <v>0</v>
      </c>
      <c r="AB172" s="483">
        <v>57007</v>
      </c>
      <c r="AC172" s="484">
        <v>100</v>
      </c>
      <c r="AD172" s="63">
        <f t="shared" si="109"/>
        <v>0</v>
      </c>
      <c r="AE172" s="63">
        <f t="shared" si="110"/>
        <v>0</v>
      </c>
      <c r="AF172" s="64">
        <v>100</v>
      </c>
      <c r="AG172" s="483">
        <v>0</v>
      </c>
      <c r="AH172" s="320">
        <v>0</v>
      </c>
      <c r="AI172" s="196">
        <v>0</v>
      </c>
      <c r="AJ172" s="60">
        <f t="shared" si="112"/>
        <v>998157</v>
      </c>
      <c r="AK172" s="63"/>
      <c r="AL172" s="63"/>
      <c r="AM172" s="63"/>
      <c r="AN172" s="66"/>
      <c r="AO172" s="63"/>
      <c r="AP172" s="63"/>
      <c r="AQ172" s="63"/>
      <c r="AR172" s="63"/>
      <c r="AS172" s="190">
        <v>100</v>
      </c>
      <c r="AT172" s="483">
        <v>0</v>
      </c>
      <c r="AU172" s="483">
        <v>998157</v>
      </c>
      <c r="AV172" s="357">
        <v>100</v>
      </c>
      <c r="AZ172" s="205">
        <v>121299</v>
      </c>
      <c r="BA172" s="204" t="s">
        <v>339</v>
      </c>
      <c r="BF172" s="196">
        <v>0</v>
      </c>
      <c r="BG172" s="196">
        <v>0</v>
      </c>
      <c r="BH172" s="481">
        <v>54753</v>
      </c>
      <c r="BI172" s="490">
        <v>0</v>
      </c>
      <c r="BJ172" s="490">
        <v>2062661</v>
      </c>
      <c r="BK172" s="14">
        <v>100</v>
      </c>
      <c r="BL172" s="15">
        <v>0</v>
      </c>
      <c r="BM172" s="491">
        <v>0</v>
      </c>
      <c r="BN172" s="491">
        <v>0</v>
      </c>
      <c r="BO172" s="357">
        <v>0</v>
      </c>
      <c r="BP172" s="62">
        <f t="shared" si="117"/>
        <v>0</v>
      </c>
      <c r="BQ172" s="62">
        <f t="shared" si="118"/>
        <v>554531</v>
      </c>
      <c r="BR172" s="17">
        <v>100</v>
      </c>
      <c r="BS172" s="62">
        <v>0</v>
      </c>
      <c r="BT172" s="62">
        <v>1100154</v>
      </c>
      <c r="BU172" s="17">
        <v>100</v>
      </c>
      <c r="BV172" s="62">
        <v>0</v>
      </c>
      <c r="BW172" s="62">
        <v>770109</v>
      </c>
      <c r="BX172" s="17">
        <v>100</v>
      </c>
      <c r="BY172" s="491">
        <v>0</v>
      </c>
      <c r="BZ172" s="491">
        <v>81438</v>
      </c>
      <c r="CA172" s="484">
        <v>100</v>
      </c>
      <c r="CB172" s="63">
        <f t="shared" si="121"/>
        <v>0</v>
      </c>
      <c r="CC172" s="63">
        <f t="shared" si="122"/>
        <v>0</v>
      </c>
      <c r="CD172" s="64">
        <v>100</v>
      </c>
      <c r="CE172" s="491">
        <v>0</v>
      </c>
      <c r="CF172" s="320">
        <v>0</v>
      </c>
      <c r="CG172" s="196">
        <v>0</v>
      </c>
      <c r="CH172" s="60">
        <f t="shared" si="124"/>
        <v>554531</v>
      </c>
      <c r="CI172" s="63"/>
      <c r="CJ172" s="63"/>
      <c r="CK172" s="63"/>
      <c r="CL172" s="66"/>
      <c r="CM172" s="63"/>
      <c r="CN172" s="63"/>
      <c r="CO172" s="63"/>
      <c r="CP172" s="63"/>
      <c r="CQ172" s="190">
        <v>100</v>
      </c>
      <c r="CR172" s="491">
        <v>0</v>
      </c>
      <c r="CS172" s="491">
        <v>554531</v>
      </c>
      <c r="CT172" s="357">
        <v>100</v>
      </c>
    </row>
    <row r="173" spans="4:98" ht="15" hidden="1" x14ac:dyDescent="0.25">
      <c r="D173" s="478" t="s">
        <v>457</v>
      </c>
      <c r="E173" s="479" t="s">
        <v>458</v>
      </c>
      <c r="H173" s="196">
        <v>6271190</v>
      </c>
      <c r="I173" s="196">
        <v>5947540</v>
      </c>
      <c r="J173" s="481">
        <v>6255863</v>
      </c>
      <c r="K173" s="482">
        <v>2849368</v>
      </c>
      <c r="L173" s="482">
        <v>7621074</v>
      </c>
      <c r="M173" s="14">
        <f t="shared" ref="M173:M236" si="134">(L173-K173)/K173*100</f>
        <v>167.46541689244773</v>
      </c>
      <c r="N173" s="15">
        <f t="shared" ref="N173:N179" si="135">LOGEST(H173:L173)*100-100</f>
        <v>-3.4006150984475454</v>
      </c>
      <c r="O173" s="483">
        <v>1367219</v>
      </c>
      <c r="P173" s="483">
        <v>574741</v>
      </c>
      <c r="Q173" s="357">
        <f t="shared" ref="Q173:Q179" si="136">(P173-O173)/O173*100</f>
        <v>-57.962769680643703</v>
      </c>
      <c r="R173" s="62">
        <f t="shared" si="103"/>
        <v>-276160</v>
      </c>
      <c r="S173" s="62">
        <f t="shared" si="104"/>
        <v>398140</v>
      </c>
      <c r="T173" s="17">
        <f t="shared" ref="T173:T179" si="137">(S173-R173)/R173*100</f>
        <v>-244.17004634994206</v>
      </c>
      <c r="U173" s="62">
        <v>456864</v>
      </c>
      <c r="V173" s="62">
        <v>1819342</v>
      </c>
      <c r="W173" s="17">
        <v>298.22397912726763</v>
      </c>
      <c r="X173" s="62">
        <f t="shared" si="106"/>
        <v>1972911</v>
      </c>
      <c r="Y173" s="62">
        <f t="shared" si="107"/>
        <v>0</v>
      </c>
      <c r="Z173" s="188">
        <f t="shared" ref="Z173:Z197" si="138">(Y173-X173)/X173*100</f>
        <v>-100</v>
      </c>
      <c r="AA173" s="483">
        <v>1091059</v>
      </c>
      <c r="AB173" s="483">
        <v>4934969</v>
      </c>
      <c r="AC173" s="484">
        <f t="shared" ref="AC173:AC179" si="139">(AB173-AA173)/AA173*100</f>
        <v>352.31000340036604</v>
      </c>
      <c r="AD173" s="63">
        <f t="shared" si="109"/>
        <v>2429775</v>
      </c>
      <c r="AE173" s="63">
        <f t="shared" si="110"/>
        <v>0</v>
      </c>
      <c r="AF173" s="64">
        <f t="shared" ref="AF173:AF197" si="140">(AE173-AD173)/AD173*100</f>
        <v>-100</v>
      </c>
      <c r="AG173" s="483">
        <v>229509</v>
      </c>
      <c r="AH173" s="320">
        <v>49160</v>
      </c>
      <c r="AI173" s="196">
        <v>296072</v>
      </c>
      <c r="AJ173" s="60">
        <f t="shared" si="112"/>
        <v>398140</v>
      </c>
      <c r="AK173" s="63"/>
      <c r="AL173" s="63"/>
      <c r="AM173" s="63"/>
      <c r="AN173" s="66"/>
      <c r="AO173" s="63"/>
      <c r="AP173" s="63"/>
      <c r="AQ173" s="63"/>
      <c r="AR173" s="63"/>
      <c r="AS173" s="190">
        <f t="shared" ref="AS173:AS182" si="141">(AJ173-AI173)/AI173*100</f>
        <v>34.474046853468074</v>
      </c>
      <c r="AT173" s="483">
        <v>3520834</v>
      </c>
      <c r="AU173" s="483">
        <v>972881</v>
      </c>
      <c r="AV173" s="357">
        <f t="shared" ref="AV173:AV179" si="142">(AU173-AT173)/AT173*100</f>
        <v>-72.367882155193911</v>
      </c>
      <c r="AZ173" s="205" t="s">
        <v>457</v>
      </c>
      <c r="BA173" s="204" t="s">
        <v>458</v>
      </c>
      <c r="BF173" s="196">
        <v>945762</v>
      </c>
      <c r="BG173" s="196">
        <v>1163384</v>
      </c>
      <c r="BH173" s="481">
        <v>1154418</v>
      </c>
      <c r="BI173" s="490">
        <v>490536</v>
      </c>
      <c r="BJ173" s="490">
        <v>958862</v>
      </c>
      <c r="BK173" s="14">
        <f t="shared" ref="BK173:BK236" si="143">(BJ173-BI173)/BI173*100</f>
        <v>95.472299688504009</v>
      </c>
      <c r="BL173" s="15">
        <f t="shared" ref="BL173:BL179" si="144">LOGEST(BF173:BJ173)*100-100</f>
        <v>-8.0207997010156049</v>
      </c>
      <c r="BM173" s="491">
        <v>273726</v>
      </c>
      <c r="BN173" s="491">
        <v>91282</v>
      </c>
      <c r="BO173" s="357">
        <f t="shared" ref="BO173:BO179" si="145">(BN173-BM173)/BM173*100</f>
        <v>-66.652053513367377</v>
      </c>
      <c r="BP173" s="62">
        <f t="shared" si="117"/>
        <v>-58743</v>
      </c>
      <c r="BQ173" s="62">
        <f t="shared" si="118"/>
        <v>55079</v>
      </c>
      <c r="BR173" s="17">
        <f t="shared" ref="BR173:BR179" si="146">(BQ173-BP173)/BP173*100</f>
        <v>-193.76266108302264</v>
      </c>
      <c r="BS173" s="62">
        <v>95801</v>
      </c>
      <c r="BT173" s="62">
        <v>206467</v>
      </c>
      <c r="BU173" s="17">
        <v>115.5165394933247</v>
      </c>
      <c r="BV173" s="62">
        <v>456864</v>
      </c>
      <c r="BW173" s="62">
        <v>1819342</v>
      </c>
      <c r="BX173" s="17">
        <v>298.22397912726763</v>
      </c>
      <c r="BY173" s="491">
        <v>214983</v>
      </c>
      <c r="BZ173" s="491">
        <v>602328</v>
      </c>
      <c r="CA173" s="484">
        <f t="shared" ref="CA173:CA179" si="147">(BZ173-BY173)/BY173*100</f>
        <v>180.17471148881538</v>
      </c>
      <c r="CB173" s="63">
        <f t="shared" si="121"/>
        <v>301394</v>
      </c>
      <c r="CC173" s="63">
        <f t="shared" si="122"/>
        <v>0</v>
      </c>
      <c r="CD173" s="64">
        <f t="shared" ref="CD173:CD197" si="148">(CC173-CB173)/CB173*100</f>
        <v>-100</v>
      </c>
      <c r="CE173" s="491">
        <v>47046</v>
      </c>
      <c r="CF173" s="320">
        <v>6672</v>
      </c>
      <c r="CG173" s="196">
        <v>37564</v>
      </c>
      <c r="CH173" s="60">
        <f t="shared" si="124"/>
        <v>55079</v>
      </c>
      <c r="CI173" s="63"/>
      <c r="CJ173" s="63"/>
      <c r="CK173" s="63"/>
      <c r="CL173" s="66"/>
      <c r="CM173" s="63"/>
      <c r="CN173" s="63"/>
      <c r="CO173" s="63"/>
      <c r="CP173" s="63"/>
      <c r="CQ173" s="190">
        <f t="shared" ref="CQ173:CQ182" si="149">(CH173-CG173)/CG173*100</f>
        <v>46.627089766797994</v>
      </c>
      <c r="CR173" s="491">
        <v>516377</v>
      </c>
      <c r="CS173" s="491">
        <v>146361</v>
      </c>
      <c r="CT173" s="357">
        <f t="shared" ref="CT173:CT179" si="150">(CS173-CR173)/CR173*100</f>
        <v>-71.656173687054221</v>
      </c>
    </row>
    <row r="174" spans="4:98" ht="15" hidden="1" x14ac:dyDescent="0.25">
      <c r="D174" s="478" t="s">
        <v>767</v>
      </c>
      <c r="E174" s="479" t="s">
        <v>484</v>
      </c>
      <c r="H174" s="196">
        <v>1524497</v>
      </c>
      <c r="I174" s="196">
        <v>310982</v>
      </c>
      <c r="J174" s="481">
        <v>647207</v>
      </c>
      <c r="K174" s="482">
        <v>1579411</v>
      </c>
      <c r="L174" s="482">
        <v>3031999</v>
      </c>
      <c r="M174" s="14">
        <f t="shared" si="134"/>
        <v>91.970234473484098</v>
      </c>
      <c r="N174" s="15">
        <f t="shared" si="135"/>
        <v>34.988411439600782</v>
      </c>
      <c r="O174" s="483">
        <v>496644</v>
      </c>
      <c r="P174" s="483">
        <v>875833</v>
      </c>
      <c r="Q174" s="357">
        <f t="shared" si="136"/>
        <v>76.350262965021216</v>
      </c>
      <c r="R174" s="62">
        <f t="shared" si="103"/>
        <v>461920</v>
      </c>
      <c r="S174" s="62">
        <f t="shared" si="104"/>
        <v>59686</v>
      </c>
      <c r="T174" s="17">
        <f t="shared" si="137"/>
        <v>-87.078714928992028</v>
      </c>
      <c r="U174" s="62">
        <v>217215</v>
      </c>
      <c r="V174" s="62">
        <v>852273</v>
      </c>
      <c r="W174" s="17">
        <v>292.36378703128241</v>
      </c>
      <c r="X174" s="62">
        <f t="shared" si="106"/>
        <v>-627726</v>
      </c>
      <c r="Y174" s="62">
        <f t="shared" si="107"/>
        <v>0</v>
      </c>
      <c r="Z174" s="188">
        <f t="shared" si="138"/>
        <v>-100</v>
      </c>
      <c r="AA174" s="483">
        <v>958564</v>
      </c>
      <c r="AB174" s="483">
        <v>739184</v>
      </c>
      <c r="AC174" s="484">
        <f t="shared" si="139"/>
        <v>-22.886317449852069</v>
      </c>
      <c r="AD174" s="63">
        <f t="shared" si="109"/>
        <v>-410511</v>
      </c>
      <c r="AE174" s="63">
        <f t="shared" si="110"/>
        <v>0</v>
      </c>
      <c r="AF174" s="64">
        <f t="shared" si="140"/>
        <v>-100</v>
      </c>
      <c r="AG174" s="483">
        <v>503219</v>
      </c>
      <c r="AH174" s="320">
        <v>267260</v>
      </c>
      <c r="AI174" s="196">
        <v>105354</v>
      </c>
      <c r="AJ174" s="60">
        <f t="shared" si="112"/>
        <v>59686</v>
      </c>
      <c r="AK174" s="63"/>
      <c r="AL174" s="63"/>
      <c r="AM174" s="63"/>
      <c r="AN174" s="66"/>
      <c r="AO174" s="63"/>
      <c r="AP174" s="63"/>
      <c r="AQ174" s="63"/>
      <c r="AR174" s="63"/>
      <c r="AS174" s="190">
        <f t="shared" si="141"/>
        <v>-43.347191373844375</v>
      </c>
      <c r="AT174" s="483">
        <v>548053</v>
      </c>
      <c r="AU174" s="483">
        <v>935519</v>
      </c>
      <c r="AV174" s="357">
        <f t="shared" si="142"/>
        <v>70.69863681067342</v>
      </c>
      <c r="AZ174" s="205" t="s">
        <v>767</v>
      </c>
      <c r="BA174" s="495" t="s">
        <v>484</v>
      </c>
      <c r="BF174" s="196">
        <v>2960698</v>
      </c>
      <c r="BG174" s="196">
        <v>647441</v>
      </c>
      <c r="BH174" s="481">
        <v>1870686</v>
      </c>
      <c r="BI174" s="490">
        <v>4228024</v>
      </c>
      <c r="BJ174" s="490">
        <v>6682421</v>
      </c>
      <c r="BK174" s="14">
        <f t="shared" si="143"/>
        <v>58.050687507923328</v>
      </c>
      <c r="BL174" s="15">
        <f t="shared" si="144"/>
        <v>41.971662878689273</v>
      </c>
      <c r="BM174" s="491">
        <v>1234850</v>
      </c>
      <c r="BN174" s="491">
        <v>2118611</v>
      </c>
      <c r="BO174" s="357">
        <f t="shared" si="145"/>
        <v>71.568287646272822</v>
      </c>
      <c r="BP174" s="62">
        <f t="shared" si="117"/>
        <v>1296650</v>
      </c>
      <c r="BQ174" s="62">
        <f t="shared" si="118"/>
        <v>133838</v>
      </c>
      <c r="BR174" s="17">
        <f t="shared" si="146"/>
        <v>-89.678170670574175</v>
      </c>
      <c r="BS174" s="62">
        <v>598222</v>
      </c>
      <c r="BT174" s="62">
        <v>1798862</v>
      </c>
      <c r="BU174" s="17">
        <v>200.70141185045017</v>
      </c>
      <c r="BV174" s="62">
        <v>217215</v>
      </c>
      <c r="BW174" s="62">
        <v>852273</v>
      </c>
      <c r="BX174" s="17">
        <v>292.36378703128241</v>
      </c>
      <c r="BY174" s="491">
        <v>2531500</v>
      </c>
      <c r="BZ174" s="491">
        <v>1748861</v>
      </c>
      <c r="CA174" s="484">
        <f t="shared" si="147"/>
        <v>-30.916018171044833</v>
      </c>
      <c r="CB174" s="63">
        <f t="shared" si="121"/>
        <v>-1183616</v>
      </c>
      <c r="CC174" s="63">
        <f t="shared" si="122"/>
        <v>0</v>
      </c>
      <c r="CD174" s="64">
        <f t="shared" si="148"/>
        <v>-100</v>
      </c>
      <c r="CE174" s="491">
        <v>1251798</v>
      </c>
      <c r="CF174" s="320">
        <v>618051</v>
      </c>
      <c r="CG174" s="196">
        <v>248762</v>
      </c>
      <c r="CH174" s="60">
        <f t="shared" si="124"/>
        <v>133838</v>
      </c>
      <c r="CI174" s="63"/>
      <c r="CJ174" s="63"/>
      <c r="CK174" s="63"/>
      <c r="CL174" s="66"/>
      <c r="CM174" s="63"/>
      <c r="CN174" s="63"/>
      <c r="CO174" s="63"/>
      <c r="CP174" s="63"/>
      <c r="CQ174" s="190">
        <f t="shared" si="149"/>
        <v>-46.19837434978011</v>
      </c>
      <c r="CR174" s="491">
        <v>1347884</v>
      </c>
      <c r="CS174" s="491">
        <v>2252449</v>
      </c>
      <c r="CT174" s="357">
        <f t="shared" si="150"/>
        <v>67.11000353146116</v>
      </c>
    </row>
    <row r="175" spans="4:98" ht="15" hidden="1" x14ac:dyDescent="0.25">
      <c r="D175" s="478">
        <v>8472</v>
      </c>
      <c r="E175" s="479" t="s">
        <v>469</v>
      </c>
      <c r="H175" s="196">
        <v>471724</v>
      </c>
      <c r="I175" s="196">
        <v>786851</v>
      </c>
      <c r="J175" s="481">
        <v>544412</v>
      </c>
      <c r="K175" s="482">
        <v>3080433</v>
      </c>
      <c r="L175" s="482">
        <v>2438876</v>
      </c>
      <c r="M175" s="14">
        <f t="shared" si="134"/>
        <v>-20.826844797468407</v>
      </c>
      <c r="N175" s="15">
        <f t="shared" si="135"/>
        <v>59.210708909784699</v>
      </c>
      <c r="O175" s="483">
        <v>800198</v>
      </c>
      <c r="P175" s="483">
        <v>814170</v>
      </c>
      <c r="Q175" s="357">
        <f t="shared" si="136"/>
        <v>1.7460678482075684</v>
      </c>
      <c r="R175" s="62">
        <f t="shared" si="103"/>
        <v>253599</v>
      </c>
      <c r="S175" s="62">
        <f t="shared" si="104"/>
        <v>108774</v>
      </c>
      <c r="T175" s="17">
        <f t="shared" si="137"/>
        <v>-57.107875031052956</v>
      </c>
      <c r="U175" s="62">
        <v>1383283</v>
      </c>
      <c r="V175" s="62">
        <v>661389</v>
      </c>
      <c r="W175" s="17">
        <v>-52.187007286289209</v>
      </c>
      <c r="X175" s="62">
        <f t="shared" si="106"/>
        <v>-1461642</v>
      </c>
      <c r="Y175" s="62">
        <f t="shared" si="107"/>
        <v>0</v>
      </c>
      <c r="Z175" s="188">
        <f t="shared" si="138"/>
        <v>-100</v>
      </c>
      <c r="AA175" s="483">
        <v>1053797</v>
      </c>
      <c r="AB175" s="483">
        <v>1165088</v>
      </c>
      <c r="AC175" s="484">
        <f t="shared" si="139"/>
        <v>10.560952441504389</v>
      </c>
      <c r="AD175" s="63">
        <f t="shared" si="109"/>
        <v>-78359</v>
      </c>
      <c r="AE175" s="63">
        <f t="shared" si="110"/>
        <v>0</v>
      </c>
      <c r="AF175" s="64">
        <f t="shared" si="140"/>
        <v>-100</v>
      </c>
      <c r="AG175" s="483">
        <v>358588</v>
      </c>
      <c r="AH175" s="320">
        <v>282098</v>
      </c>
      <c r="AI175" s="196">
        <v>173484</v>
      </c>
      <c r="AJ175" s="60">
        <f t="shared" si="112"/>
        <v>108774</v>
      </c>
      <c r="AK175" s="63"/>
      <c r="AL175" s="63"/>
      <c r="AM175" s="63"/>
      <c r="AN175" s="66"/>
      <c r="AO175" s="63"/>
      <c r="AP175" s="63"/>
      <c r="AQ175" s="63"/>
      <c r="AR175" s="63"/>
      <c r="AS175" s="190">
        <f t="shared" si="141"/>
        <v>-37.300269765511516</v>
      </c>
      <c r="AT175" s="483">
        <v>975438</v>
      </c>
      <c r="AU175" s="483">
        <v>922944</v>
      </c>
      <c r="AV175" s="357">
        <f t="shared" si="142"/>
        <v>-5.3815824275863768</v>
      </c>
      <c r="AZ175" s="205">
        <v>8472</v>
      </c>
      <c r="BA175" s="488" t="s">
        <v>469</v>
      </c>
      <c r="BF175" s="196">
        <v>243553</v>
      </c>
      <c r="BG175" s="196">
        <v>415361</v>
      </c>
      <c r="BH175" s="481">
        <v>218078</v>
      </c>
      <c r="BI175" s="490">
        <v>370790</v>
      </c>
      <c r="BJ175" s="490">
        <v>362724</v>
      </c>
      <c r="BK175" s="14">
        <f t="shared" si="143"/>
        <v>-2.1753553224196986</v>
      </c>
      <c r="BL175" s="15">
        <f t="shared" si="144"/>
        <v>7.0697506791557885</v>
      </c>
      <c r="BM175" s="491">
        <v>89927</v>
      </c>
      <c r="BN175" s="491">
        <v>128804</v>
      </c>
      <c r="BO175" s="357">
        <f t="shared" si="145"/>
        <v>43.231732405173084</v>
      </c>
      <c r="BP175" s="62">
        <f t="shared" si="117"/>
        <v>27819</v>
      </c>
      <c r="BQ175" s="62">
        <f t="shared" si="118"/>
        <v>26971</v>
      </c>
      <c r="BR175" s="17">
        <f t="shared" si="146"/>
        <v>-3.048276357884899</v>
      </c>
      <c r="BS175" s="62">
        <v>107929</v>
      </c>
      <c r="BT175" s="62">
        <v>98552</v>
      </c>
      <c r="BU175" s="17">
        <v>-8.6881190412215439</v>
      </c>
      <c r="BV175" s="62">
        <v>1383283</v>
      </c>
      <c r="BW175" s="62">
        <v>661389</v>
      </c>
      <c r="BX175" s="17">
        <v>-52.187007286289209</v>
      </c>
      <c r="BY175" s="491">
        <v>117746</v>
      </c>
      <c r="BZ175" s="491">
        <v>170221</v>
      </c>
      <c r="CA175" s="484">
        <f t="shared" si="147"/>
        <v>44.566269767125846</v>
      </c>
      <c r="CB175" s="63">
        <f t="shared" si="121"/>
        <v>14667</v>
      </c>
      <c r="CC175" s="63">
        <f t="shared" si="122"/>
        <v>0</v>
      </c>
      <c r="CD175" s="64">
        <f t="shared" si="148"/>
        <v>-100</v>
      </c>
      <c r="CE175" s="491">
        <v>67803</v>
      </c>
      <c r="CF175" s="320">
        <v>35015</v>
      </c>
      <c r="CG175" s="196">
        <v>25986</v>
      </c>
      <c r="CH175" s="60">
        <f t="shared" si="124"/>
        <v>26971</v>
      </c>
      <c r="CI175" s="63"/>
      <c r="CJ175" s="63"/>
      <c r="CK175" s="63"/>
      <c r="CL175" s="66"/>
      <c r="CM175" s="63"/>
      <c r="CN175" s="63"/>
      <c r="CO175" s="63"/>
      <c r="CP175" s="63"/>
      <c r="CQ175" s="190">
        <f t="shared" si="149"/>
        <v>3.7905025783113984</v>
      </c>
      <c r="CR175" s="491">
        <v>132413</v>
      </c>
      <c r="CS175" s="491">
        <v>155775</v>
      </c>
      <c r="CT175" s="357">
        <f t="shared" si="150"/>
        <v>17.643282759245693</v>
      </c>
    </row>
    <row r="176" spans="4:98" ht="15" hidden="1" x14ac:dyDescent="0.25">
      <c r="D176" s="478">
        <v>65</v>
      </c>
      <c r="E176" s="479" t="s">
        <v>197</v>
      </c>
      <c r="H176" s="196">
        <v>1060149</v>
      </c>
      <c r="I176" s="196">
        <v>2079441</v>
      </c>
      <c r="J176" s="481">
        <v>2205942</v>
      </c>
      <c r="K176" s="482">
        <v>3479497</v>
      </c>
      <c r="L176" s="482">
        <v>3914685</v>
      </c>
      <c r="M176" s="14">
        <f t="shared" si="134"/>
        <v>12.507210093872764</v>
      </c>
      <c r="N176" s="15">
        <f t="shared" si="135"/>
        <v>36.717141373668284</v>
      </c>
      <c r="O176" s="483">
        <v>743948</v>
      </c>
      <c r="P176" s="483">
        <v>741766</v>
      </c>
      <c r="Q176" s="357">
        <f t="shared" si="136"/>
        <v>-0.29330006935968644</v>
      </c>
      <c r="R176" s="62">
        <f t="shared" si="103"/>
        <v>811725</v>
      </c>
      <c r="S176" s="62">
        <f t="shared" si="104"/>
        <v>174608</v>
      </c>
      <c r="T176" s="17">
        <f t="shared" si="137"/>
        <v>-78.489266685145836</v>
      </c>
      <c r="U176" s="62">
        <v>1016187</v>
      </c>
      <c r="V176" s="62">
        <v>1262621</v>
      </c>
      <c r="W176" s="17">
        <v>24.250851467298833</v>
      </c>
      <c r="X176" s="62">
        <f t="shared" si="106"/>
        <v>-1577770</v>
      </c>
      <c r="Y176" s="62">
        <f t="shared" si="107"/>
        <v>0</v>
      </c>
      <c r="Z176" s="188">
        <f t="shared" si="138"/>
        <v>-100</v>
      </c>
      <c r="AA176" s="483">
        <v>1555673</v>
      </c>
      <c r="AB176" s="483">
        <v>1441737</v>
      </c>
      <c r="AC176" s="484">
        <f t="shared" si="139"/>
        <v>-7.3239041880909417</v>
      </c>
      <c r="AD176" s="63">
        <f t="shared" si="109"/>
        <v>-561583</v>
      </c>
      <c r="AE176" s="63">
        <f t="shared" si="110"/>
        <v>0</v>
      </c>
      <c r="AF176" s="64">
        <f t="shared" si="140"/>
        <v>-100</v>
      </c>
      <c r="AG176" s="483">
        <v>572175</v>
      </c>
      <c r="AH176" s="320">
        <v>55113</v>
      </c>
      <c r="AI176" s="196">
        <v>114478</v>
      </c>
      <c r="AJ176" s="60">
        <f t="shared" si="112"/>
        <v>174608</v>
      </c>
      <c r="AK176" s="63"/>
      <c r="AL176" s="63"/>
      <c r="AM176" s="63"/>
      <c r="AN176" s="66"/>
      <c r="AO176" s="63"/>
      <c r="AP176" s="63"/>
      <c r="AQ176" s="63"/>
      <c r="AR176" s="63"/>
      <c r="AS176" s="190">
        <f t="shared" si="141"/>
        <v>52.52537605478782</v>
      </c>
      <c r="AT176" s="483">
        <v>994090</v>
      </c>
      <c r="AU176" s="483">
        <v>916374</v>
      </c>
      <c r="AV176" s="357">
        <f t="shared" si="142"/>
        <v>-7.8178032170125435</v>
      </c>
      <c r="AZ176" s="205">
        <v>65</v>
      </c>
      <c r="BA176" s="204" t="s">
        <v>197</v>
      </c>
      <c r="BF176" s="196">
        <v>295855</v>
      </c>
      <c r="BG176" s="196">
        <v>557146</v>
      </c>
      <c r="BH176" s="481">
        <v>491377</v>
      </c>
      <c r="BI176" s="490">
        <v>631676</v>
      </c>
      <c r="BJ176" s="490">
        <v>884351</v>
      </c>
      <c r="BK176" s="14">
        <f t="shared" si="143"/>
        <v>40.000728221429974</v>
      </c>
      <c r="BL176" s="15">
        <f t="shared" si="144"/>
        <v>26.05546754199375</v>
      </c>
      <c r="BM176" s="491">
        <v>103407</v>
      </c>
      <c r="BN176" s="491">
        <v>159075</v>
      </c>
      <c r="BO176" s="357">
        <f t="shared" si="145"/>
        <v>53.833879718007481</v>
      </c>
      <c r="BP176" s="62">
        <f t="shared" si="117"/>
        <v>163691</v>
      </c>
      <c r="BQ176" s="62">
        <f t="shared" si="118"/>
        <v>36906</v>
      </c>
      <c r="BR176" s="17">
        <f t="shared" si="146"/>
        <v>-77.453861238553117</v>
      </c>
      <c r="BS176" s="62">
        <v>179764</v>
      </c>
      <c r="BT176" s="62">
        <v>312855</v>
      </c>
      <c r="BU176" s="17">
        <v>74.036514541287474</v>
      </c>
      <c r="BV176" s="62">
        <v>1016187</v>
      </c>
      <c r="BW176" s="62">
        <v>1262621</v>
      </c>
      <c r="BX176" s="17">
        <v>24.250851467298833</v>
      </c>
      <c r="BY176" s="491">
        <v>267098</v>
      </c>
      <c r="BZ176" s="491">
        <v>249890</v>
      </c>
      <c r="CA176" s="484">
        <f t="shared" si="147"/>
        <v>-6.4425791282600393</v>
      </c>
      <c r="CB176" s="63">
        <f t="shared" si="121"/>
        <v>-118888</v>
      </c>
      <c r="CC176" s="63">
        <f t="shared" si="122"/>
        <v>0</v>
      </c>
      <c r="CD176" s="64">
        <f t="shared" si="148"/>
        <v>-100</v>
      </c>
      <c r="CE176" s="491">
        <v>116225</v>
      </c>
      <c r="CF176" s="320">
        <v>19400</v>
      </c>
      <c r="CG176" s="196">
        <v>23450</v>
      </c>
      <c r="CH176" s="60">
        <f t="shared" si="124"/>
        <v>36906</v>
      </c>
      <c r="CI176" s="63"/>
      <c r="CJ176" s="63"/>
      <c r="CK176" s="63"/>
      <c r="CL176" s="66"/>
      <c r="CM176" s="63"/>
      <c r="CN176" s="63"/>
      <c r="CO176" s="63"/>
      <c r="CP176" s="63"/>
      <c r="CQ176" s="190">
        <f t="shared" si="149"/>
        <v>57.381663113006397</v>
      </c>
      <c r="CR176" s="491">
        <v>148210</v>
      </c>
      <c r="CS176" s="491">
        <v>195981</v>
      </c>
      <c r="CT176" s="357">
        <f t="shared" si="150"/>
        <v>32.231968153295995</v>
      </c>
    </row>
    <row r="177" spans="4:98" ht="15" hidden="1" x14ac:dyDescent="0.25">
      <c r="D177" s="478">
        <v>8484</v>
      </c>
      <c r="E177" s="479" t="s">
        <v>768</v>
      </c>
      <c r="H177" s="196">
        <v>1122809</v>
      </c>
      <c r="I177" s="196">
        <v>526511</v>
      </c>
      <c r="J177" s="481">
        <v>1066700</v>
      </c>
      <c r="K177" s="482">
        <v>1358298</v>
      </c>
      <c r="L177" s="482">
        <v>1944058</v>
      </c>
      <c r="M177" s="14">
        <f t="shared" si="134"/>
        <v>43.124557350448875</v>
      </c>
      <c r="N177" s="15">
        <f t="shared" si="135"/>
        <v>22.698549237379751</v>
      </c>
      <c r="O177" s="483">
        <v>641795</v>
      </c>
      <c r="P177" s="483">
        <v>824947</v>
      </c>
      <c r="Q177" s="357">
        <f t="shared" si="136"/>
        <v>28.53746133890105</v>
      </c>
      <c r="R177" s="62">
        <f t="shared" si="103"/>
        <v>-137244</v>
      </c>
      <c r="S177" s="62">
        <f t="shared" si="104"/>
        <v>87299</v>
      </c>
      <c r="T177" s="17">
        <f t="shared" si="137"/>
        <v>-163.60860948383899</v>
      </c>
      <c r="U177" s="62">
        <v>370998</v>
      </c>
      <c r="V177" s="62">
        <v>619138</v>
      </c>
      <c r="W177" s="17">
        <v>66.884457598154171</v>
      </c>
      <c r="X177" s="62">
        <f t="shared" si="106"/>
        <v>-139950</v>
      </c>
      <c r="Y177" s="62">
        <f t="shared" si="107"/>
        <v>0</v>
      </c>
      <c r="Z177" s="188">
        <f t="shared" si="138"/>
        <v>-100</v>
      </c>
      <c r="AA177" s="483">
        <v>504551</v>
      </c>
      <c r="AB177" s="483">
        <v>951318</v>
      </c>
      <c r="AC177" s="484">
        <f t="shared" si="139"/>
        <v>88.547441190286008</v>
      </c>
      <c r="AD177" s="63">
        <f t="shared" si="109"/>
        <v>231048</v>
      </c>
      <c r="AE177" s="63">
        <f t="shared" si="110"/>
        <v>0</v>
      </c>
      <c r="AF177" s="64">
        <f t="shared" si="140"/>
        <v>-100</v>
      </c>
      <c r="AG177" s="483">
        <v>137881</v>
      </c>
      <c r="AH177" s="320">
        <v>635549</v>
      </c>
      <c r="AI177" s="196">
        <v>51517</v>
      </c>
      <c r="AJ177" s="60">
        <f t="shared" si="112"/>
        <v>87299</v>
      </c>
      <c r="AK177" s="63"/>
      <c r="AL177" s="63"/>
      <c r="AM177" s="63"/>
      <c r="AN177" s="66"/>
      <c r="AO177" s="63"/>
      <c r="AP177" s="63"/>
      <c r="AQ177" s="63"/>
      <c r="AR177" s="63"/>
      <c r="AS177" s="190">
        <f t="shared" si="141"/>
        <v>69.456684201331598</v>
      </c>
      <c r="AT177" s="483">
        <v>735599</v>
      </c>
      <c r="AU177" s="483">
        <v>912246</v>
      </c>
      <c r="AV177" s="357">
        <f t="shared" si="142"/>
        <v>24.014034820601985</v>
      </c>
      <c r="AZ177" s="205">
        <v>8484</v>
      </c>
      <c r="BA177" s="488" t="s">
        <v>768</v>
      </c>
      <c r="BF177" s="196">
        <v>209729</v>
      </c>
      <c r="BG177" s="196">
        <v>289266</v>
      </c>
      <c r="BH177" s="481">
        <v>182518</v>
      </c>
      <c r="BI177" s="490">
        <v>262065</v>
      </c>
      <c r="BJ177" s="490">
        <v>296549</v>
      </c>
      <c r="BK177" s="14">
        <f t="shared" si="143"/>
        <v>13.158567530956061</v>
      </c>
      <c r="BL177" s="15">
        <f t="shared" si="144"/>
        <v>6.1203708031017072</v>
      </c>
      <c r="BM177" s="491">
        <v>90538</v>
      </c>
      <c r="BN177" s="491">
        <v>59583</v>
      </c>
      <c r="BO177" s="357">
        <f t="shared" si="145"/>
        <v>-34.190063840597318</v>
      </c>
      <c r="BP177" s="62">
        <f t="shared" si="117"/>
        <v>-20230</v>
      </c>
      <c r="BQ177" s="62">
        <f t="shared" si="118"/>
        <v>17657</v>
      </c>
      <c r="BR177" s="17">
        <f t="shared" si="146"/>
        <v>-187.28126544735542</v>
      </c>
      <c r="BS177" s="62">
        <v>82613</v>
      </c>
      <c r="BT177" s="62">
        <v>61078</v>
      </c>
      <c r="BU177" s="17">
        <v>-26.067325965647054</v>
      </c>
      <c r="BV177" s="62">
        <v>370998</v>
      </c>
      <c r="BW177" s="62">
        <v>619138</v>
      </c>
      <c r="BX177" s="17">
        <v>66.884457598154171</v>
      </c>
      <c r="BY177" s="491">
        <v>70308</v>
      </c>
      <c r="BZ177" s="491">
        <v>154789</v>
      </c>
      <c r="CA177" s="484">
        <f t="shared" si="147"/>
        <v>120.15844569608009</v>
      </c>
      <c r="CB177" s="63">
        <f t="shared" si="121"/>
        <v>44972</v>
      </c>
      <c r="CC177" s="63">
        <f t="shared" si="122"/>
        <v>0</v>
      </c>
      <c r="CD177" s="64">
        <f t="shared" si="148"/>
        <v>-100</v>
      </c>
      <c r="CE177" s="491">
        <v>37418</v>
      </c>
      <c r="CF177" s="320">
        <v>16031</v>
      </c>
      <c r="CG177" s="196">
        <v>6134</v>
      </c>
      <c r="CH177" s="60">
        <f t="shared" si="124"/>
        <v>17657</v>
      </c>
      <c r="CI177" s="63"/>
      <c r="CJ177" s="63"/>
      <c r="CK177" s="63"/>
      <c r="CL177" s="66"/>
      <c r="CM177" s="63"/>
      <c r="CN177" s="63"/>
      <c r="CO177" s="63"/>
      <c r="CP177" s="63"/>
      <c r="CQ177" s="190">
        <f t="shared" si="149"/>
        <v>187.85458102380176</v>
      </c>
      <c r="CR177" s="491">
        <v>115280</v>
      </c>
      <c r="CS177" s="491">
        <v>77240</v>
      </c>
      <c r="CT177" s="357">
        <f t="shared" si="150"/>
        <v>-32.997918112421928</v>
      </c>
    </row>
    <row r="178" spans="4:98" ht="15" hidden="1" x14ac:dyDescent="0.25">
      <c r="D178" s="478">
        <v>270112</v>
      </c>
      <c r="E178" s="479" t="s">
        <v>428</v>
      </c>
      <c r="H178" s="196">
        <v>2121346</v>
      </c>
      <c r="I178" s="196">
        <v>2025980</v>
      </c>
      <c r="J178" s="481">
        <v>3657630</v>
      </c>
      <c r="K178" s="482">
        <v>3918640</v>
      </c>
      <c r="L178" s="482">
        <v>3250001</v>
      </c>
      <c r="M178" s="14">
        <f t="shared" si="134"/>
        <v>-17.06303717616316</v>
      </c>
      <c r="N178" s="15">
        <f t="shared" si="135"/>
        <v>16.333399266104422</v>
      </c>
      <c r="O178" s="483">
        <v>1148280</v>
      </c>
      <c r="P178" s="483">
        <v>530483</v>
      </c>
      <c r="Q178" s="357">
        <f t="shared" si="136"/>
        <v>-53.801947260250117</v>
      </c>
      <c r="R178" s="62">
        <f t="shared" si="103"/>
        <v>1166480</v>
      </c>
      <c r="S178" s="62">
        <f t="shared" si="104"/>
        <v>356870</v>
      </c>
      <c r="T178" s="17">
        <f t="shared" si="137"/>
        <v>-69.406247856799936</v>
      </c>
      <c r="U178" s="62">
        <v>871358</v>
      </c>
      <c r="V178" s="62">
        <v>798263</v>
      </c>
      <c r="W178" s="17">
        <v>-8.3886301611966605</v>
      </c>
      <c r="X178" s="62">
        <f t="shared" si="106"/>
        <v>-1648298</v>
      </c>
      <c r="Y178" s="62">
        <f t="shared" si="107"/>
        <v>0</v>
      </c>
      <c r="Z178" s="188">
        <f t="shared" si="138"/>
        <v>-100</v>
      </c>
      <c r="AA178" s="483">
        <v>2314760</v>
      </c>
      <c r="AB178" s="483">
        <v>2086993</v>
      </c>
      <c r="AC178" s="484">
        <f t="shared" si="139"/>
        <v>-9.8397674056921662</v>
      </c>
      <c r="AD178" s="63">
        <f t="shared" si="109"/>
        <v>-776940</v>
      </c>
      <c r="AE178" s="63">
        <f t="shared" si="110"/>
        <v>0</v>
      </c>
      <c r="AF178" s="64">
        <f t="shared" si="140"/>
        <v>-100</v>
      </c>
      <c r="AG178" s="483">
        <v>175646</v>
      </c>
      <c r="AH178" s="320">
        <v>135093</v>
      </c>
      <c r="AI178" s="196">
        <v>219744</v>
      </c>
      <c r="AJ178" s="60">
        <f t="shared" si="112"/>
        <v>356870</v>
      </c>
      <c r="AK178" s="63"/>
      <c r="AL178" s="63"/>
      <c r="AM178" s="63"/>
      <c r="AN178" s="66"/>
      <c r="AO178" s="63"/>
      <c r="AP178" s="63"/>
      <c r="AQ178" s="63"/>
      <c r="AR178" s="63"/>
      <c r="AS178" s="190">
        <f t="shared" si="141"/>
        <v>62.402613950779084</v>
      </c>
      <c r="AT178" s="483">
        <v>1537820</v>
      </c>
      <c r="AU178" s="483">
        <v>887353</v>
      </c>
      <c r="AV178" s="357">
        <f t="shared" si="142"/>
        <v>-42.297993263190754</v>
      </c>
      <c r="AZ178" s="205">
        <v>270112</v>
      </c>
      <c r="BA178" s="488" t="s">
        <v>428</v>
      </c>
      <c r="BF178" s="196">
        <v>5168264</v>
      </c>
      <c r="BG178" s="196">
        <v>5892054</v>
      </c>
      <c r="BH178" s="481">
        <v>9253885</v>
      </c>
      <c r="BI178" s="490">
        <v>7346915</v>
      </c>
      <c r="BJ178" s="490">
        <v>6937644</v>
      </c>
      <c r="BK178" s="14">
        <f t="shared" si="143"/>
        <v>-5.5706510828014206</v>
      </c>
      <c r="BL178" s="15">
        <f t="shared" si="144"/>
        <v>8.4319564464813368</v>
      </c>
      <c r="BM178" s="491">
        <v>2300322</v>
      </c>
      <c r="BN178" s="491">
        <v>1158890</v>
      </c>
      <c r="BO178" s="357">
        <f t="shared" si="145"/>
        <v>-49.620531386475456</v>
      </c>
      <c r="BP178" s="62">
        <f t="shared" si="117"/>
        <v>1743990</v>
      </c>
      <c r="BQ178" s="62">
        <f t="shared" si="118"/>
        <v>611317</v>
      </c>
      <c r="BR178" s="17">
        <f t="shared" si="146"/>
        <v>-64.94721873405237</v>
      </c>
      <c r="BS178" s="62">
        <v>1713614</v>
      </c>
      <c r="BT178" s="62">
        <v>1683990</v>
      </c>
      <c r="BU178" s="17">
        <v>-1.7287440462087726</v>
      </c>
      <c r="BV178" s="62">
        <v>871358</v>
      </c>
      <c r="BW178" s="62">
        <v>798263</v>
      </c>
      <c r="BX178" s="17">
        <v>-8.3886301611966605</v>
      </c>
      <c r="BY178" s="491">
        <v>4044312</v>
      </c>
      <c r="BZ178" s="491">
        <v>4381170</v>
      </c>
      <c r="CA178" s="484">
        <f t="shared" si="147"/>
        <v>8.3291793511479817</v>
      </c>
      <c r="CB178" s="63">
        <f t="shared" si="121"/>
        <v>-921752</v>
      </c>
      <c r="CC178" s="63">
        <f t="shared" si="122"/>
        <v>0</v>
      </c>
      <c r="CD178" s="64">
        <f t="shared" si="148"/>
        <v>-100</v>
      </c>
      <c r="CE178" s="491">
        <v>349326</v>
      </c>
      <c r="CF178" s="320">
        <v>386211</v>
      </c>
      <c r="CG178" s="196">
        <v>423353</v>
      </c>
      <c r="CH178" s="60">
        <f t="shared" si="124"/>
        <v>611317</v>
      </c>
      <c r="CI178" s="63"/>
      <c r="CJ178" s="63"/>
      <c r="CK178" s="63"/>
      <c r="CL178" s="66"/>
      <c r="CM178" s="63"/>
      <c r="CN178" s="63"/>
      <c r="CO178" s="63"/>
      <c r="CP178" s="63"/>
      <c r="CQ178" s="190">
        <f t="shared" si="149"/>
        <v>44.398882256651071</v>
      </c>
      <c r="CR178" s="491">
        <v>3122560</v>
      </c>
      <c r="CS178" s="491">
        <v>1770207</v>
      </c>
      <c r="CT178" s="357">
        <f t="shared" si="150"/>
        <v>-43.309111754457881</v>
      </c>
    </row>
    <row r="179" spans="4:98" ht="27" hidden="1" x14ac:dyDescent="0.25">
      <c r="D179" s="478">
        <v>1901</v>
      </c>
      <c r="E179" s="479" t="s">
        <v>164</v>
      </c>
      <c r="H179" s="196">
        <v>14509131</v>
      </c>
      <c r="I179" s="196">
        <v>11959388</v>
      </c>
      <c r="J179" s="481">
        <v>2166264</v>
      </c>
      <c r="K179" s="482">
        <v>3536019</v>
      </c>
      <c r="L179" s="482">
        <v>1655814</v>
      </c>
      <c r="M179" s="14">
        <f t="shared" si="134"/>
        <v>-53.172932611504628</v>
      </c>
      <c r="N179" s="15">
        <f t="shared" si="135"/>
        <v>-42.64720425451852</v>
      </c>
      <c r="O179" s="483">
        <v>736718</v>
      </c>
      <c r="P179" s="483">
        <v>712599</v>
      </c>
      <c r="Q179" s="357">
        <f t="shared" si="136"/>
        <v>-3.2738442660556686</v>
      </c>
      <c r="R179" s="62">
        <f t="shared" si="103"/>
        <v>2288252</v>
      </c>
      <c r="S179" s="62">
        <f t="shared" si="104"/>
        <v>103461</v>
      </c>
      <c r="T179" s="17">
        <f t="shared" si="137"/>
        <v>-95.478601133091985</v>
      </c>
      <c r="U179" s="62">
        <v>282013</v>
      </c>
      <c r="V179" s="62">
        <v>191242</v>
      </c>
      <c r="W179" s="17">
        <v>-32.186814083038726</v>
      </c>
      <c r="X179" s="62">
        <f t="shared" si="106"/>
        <v>-2235306</v>
      </c>
      <c r="Y179" s="62">
        <f t="shared" si="107"/>
        <v>0</v>
      </c>
      <c r="Z179" s="188">
        <f t="shared" si="138"/>
        <v>-100</v>
      </c>
      <c r="AA179" s="483">
        <v>3024970</v>
      </c>
      <c r="AB179" s="483">
        <v>1299069</v>
      </c>
      <c r="AC179" s="484">
        <f t="shared" si="139"/>
        <v>-57.055144348538988</v>
      </c>
      <c r="AD179" s="63">
        <f t="shared" si="109"/>
        <v>-1953293</v>
      </c>
      <c r="AE179" s="63">
        <f t="shared" si="110"/>
        <v>0</v>
      </c>
      <c r="AF179" s="64">
        <f t="shared" si="140"/>
        <v>-100</v>
      </c>
      <c r="AG179" s="483">
        <v>112077</v>
      </c>
      <c r="AH179" s="320">
        <v>15736</v>
      </c>
      <c r="AI179" s="196">
        <v>584786</v>
      </c>
      <c r="AJ179" s="60">
        <f t="shared" si="112"/>
        <v>103461</v>
      </c>
      <c r="AK179" s="63"/>
      <c r="AL179" s="63"/>
      <c r="AM179" s="63"/>
      <c r="AN179" s="66"/>
      <c r="AO179" s="63"/>
      <c r="AP179" s="63"/>
      <c r="AQ179" s="63"/>
      <c r="AR179" s="63"/>
      <c r="AS179" s="190">
        <f t="shared" si="141"/>
        <v>-82.307886987718575</v>
      </c>
      <c r="AT179" s="483">
        <v>1071677</v>
      </c>
      <c r="AU179" s="483">
        <v>816060</v>
      </c>
      <c r="AV179" s="357">
        <f t="shared" si="142"/>
        <v>-23.852056169909403</v>
      </c>
      <c r="AZ179" s="205">
        <v>1901</v>
      </c>
      <c r="BA179" s="497" t="s">
        <v>164</v>
      </c>
      <c r="BF179" s="196">
        <v>1640659</v>
      </c>
      <c r="BG179" s="196">
        <v>2072990</v>
      </c>
      <c r="BH179" s="481">
        <v>1137214</v>
      </c>
      <c r="BI179" s="490">
        <v>1281038</v>
      </c>
      <c r="BJ179" s="490">
        <v>691209</v>
      </c>
      <c r="BK179" s="14">
        <f t="shared" si="143"/>
        <v>-46.043052587042695</v>
      </c>
      <c r="BL179" s="15">
        <f t="shared" si="144"/>
        <v>-19.829481504110618</v>
      </c>
      <c r="BM179" s="491">
        <v>284812</v>
      </c>
      <c r="BN179" s="491">
        <v>284543</v>
      </c>
      <c r="BO179" s="357">
        <f t="shared" si="145"/>
        <v>-9.4448267629172925E-2</v>
      </c>
      <c r="BP179" s="62">
        <f t="shared" si="117"/>
        <v>767629</v>
      </c>
      <c r="BQ179" s="62">
        <f t="shared" si="118"/>
        <v>46204</v>
      </c>
      <c r="BR179" s="17">
        <f t="shared" si="146"/>
        <v>-93.980946524948905</v>
      </c>
      <c r="BS179" s="62">
        <v>121646</v>
      </c>
      <c r="BT179" s="62">
        <v>82160</v>
      </c>
      <c r="BU179" s="17">
        <v>-32.459760288048926</v>
      </c>
      <c r="BV179" s="62">
        <v>282013</v>
      </c>
      <c r="BW179" s="62">
        <v>191242</v>
      </c>
      <c r="BX179" s="17">
        <v>-32.186814083038726</v>
      </c>
      <c r="BY179" s="491">
        <v>1052441</v>
      </c>
      <c r="BZ179" s="491">
        <v>521909</v>
      </c>
      <c r="CA179" s="484">
        <f t="shared" si="147"/>
        <v>-50.409666670150635</v>
      </c>
      <c r="CB179" s="63">
        <f t="shared" si="121"/>
        <v>-633201</v>
      </c>
      <c r="CC179" s="63">
        <f t="shared" si="122"/>
        <v>0</v>
      </c>
      <c r="CD179" s="64">
        <f t="shared" si="148"/>
        <v>-100</v>
      </c>
      <c r="CE179" s="491">
        <v>44824</v>
      </c>
      <c r="CF179" s="320">
        <v>10602</v>
      </c>
      <c r="CG179" s="196">
        <v>229117</v>
      </c>
      <c r="CH179" s="60">
        <f t="shared" si="124"/>
        <v>46204</v>
      </c>
      <c r="CI179" s="63"/>
      <c r="CJ179" s="63"/>
      <c r="CK179" s="63"/>
      <c r="CL179" s="66"/>
      <c r="CM179" s="63"/>
      <c r="CN179" s="63"/>
      <c r="CO179" s="63"/>
      <c r="CP179" s="63"/>
      <c r="CQ179" s="190">
        <f t="shared" si="149"/>
        <v>-79.833883998131967</v>
      </c>
      <c r="CR179" s="491">
        <v>419240</v>
      </c>
      <c r="CS179" s="491">
        <v>330747</v>
      </c>
      <c r="CT179" s="357">
        <f t="shared" si="150"/>
        <v>-21.107957255987024</v>
      </c>
    </row>
    <row r="180" spans="4:98" ht="15" hidden="1" x14ac:dyDescent="0.25">
      <c r="D180" s="478" t="s">
        <v>313</v>
      </c>
      <c r="E180" s="479" t="s">
        <v>314</v>
      </c>
      <c r="H180" s="196">
        <v>860281</v>
      </c>
      <c r="I180" s="196">
        <v>0</v>
      </c>
      <c r="J180" s="481">
        <v>317052</v>
      </c>
      <c r="K180" s="482">
        <v>566255</v>
      </c>
      <c r="L180" s="482">
        <v>1164431</v>
      </c>
      <c r="M180" s="14">
        <f t="shared" si="134"/>
        <v>105.63721291644224</v>
      </c>
      <c r="N180" s="15">
        <v>0</v>
      </c>
      <c r="O180" s="483">
        <v>0</v>
      </c>
      <c r="P180" s="483">
        <v>795140</v>
      </c>
      <c r="Q180" s="357">
        <v>100</v>
      </c>
      <c r="R180" s="62">
        <f t="shared" si="103"/>
        <v>0</v>
      </c>
      <c r="S180" s="62">
        <f t="shared" si="104"/>
        <v>0</v>
      </c>
      <c r="T180" s="17">
        <v>100</v>
      </c>
      <c r="U180" s="62">
        <v>516618</v>
      </c>
      <c r="V180" s="62">
        <v>581073</v>
      </c>
      <c r="W180" s="17">
        <v>12.476336480726571</v>
      </c>
      <c r="X180" s="62">
        <f t="shared" si="106"/>
        <v>-516618</v>
      </c>
      <c r="Y180" s="62">
        <f t="shared" si="107"/>
        <v>0</v>
      </c>
      <c r="Z180" s="188">
        <f t="shared" si="138"/>
        <v>-100</v>
      </c>
      <c r="AA180" s="483">
        <v>0</v>
      </c>
      <c r="AB180" s="483">
        <v>76458</v>
      </c>
      <c r="AC180" s="484">
        <v>100</v>
      </c>
      <c r="AD180" s="63">
        <f t="shared" si="109"/>
        <v>0</v>
      </c>
      <c r="AE180" s="63">
        <f t="shared" si="110"/>
        <v>0</v>
      </c>
      <c r="AF180" s="64" t="e">
        <f t="shared" si="140"/>
        <v>#DIV/0!</v>
      </c>
      <c r="AG180" s="483">
        <v>425500</v>
      </c>
      <c r="AH180" s="320">
        <v>0</v>
      </c>
      <c r="AI180" s="196">
        <v>369640</v>
      </c>
      <c r="AJ180" s="60">
        <f t="shared" si="112"/>
        <v>0</v>
      </c>
      <c r="AK180" s="63"/>
      <c r="AL180" s="63"/>
      <c r="AM180" s="63"/>
      <c r="AN180" s="66"/>
      <c r="AO180" s="63"/>
      <c r="AP180" s="63"/>
      <c r="AQ180" s="63"/>
      <c r="AR180" s="63"/>
      <c r="AS180" s="190">
        <f t="shared" si="141"/>
        <v>-100</v>
      </c>
      <c r="AT180" s="483">
        <v>0</v>
      </c>
      <c r="AU180" s="483">
        <v>795140</v>
      </c>
      <c r="AV180" s="357">
        <v>100</v>
      </c>
      <c r="AZ180" s="205" t="s">
        <v>313</v>
      </c>
      <c r="BA180" s="495" t="s">
        <v>314</v>
      </c>
      <c r="BF180" s="196">
        <v>49399</v>
      </c>
      <c r="BG180" s="196">
        <v>0</v>
      </c>
      <c r="BH180" s="481">
        <v>21109</v>
      </c>
      <c r="BI180" s="490">
        <v>20069</v>
      </c>
      <c r="BJ180" s="490">
        <v>148520</v>
      </c>
      <c r="BK180" s="14">
        <f t="shared" si="143"/>
        <v>640.04683840749419</v>
      </c>
      <c r="BL180" s="15">
        <v>0</v>
      </c>
      <c r="BM180" s="491">
        <v>0</v>
      </c>
      <c r="BN180" s="491">
        <v>93517</v>
      </c>
      <c r="BO180" s="357">
        <v>100</v>
      </c>
      <c r="BP180" s="62">
        <f t="shared" si="117"/>
        <v>0</v>
      </c>
      <c r="BQ180" s="62">
        <f t="shared" si="118"/>
        <v>0</v>
      </c>
      <c r="BR180" s="17">
        <v>100</v>
      </c>
      <c r="BS180" s="62">
        <v>17359</v>
      </c>
      <c r="BT180" s="62">
        <v>51936</v>
      </c>
      <c r="BU180" s="17">
        <v>199.18774122933348</v>
      </c>
      <c r="BV180" s="62">
        <v>516618</v>
      </c>
      <c r="BW180" s="62">
        <v>581073</v>
      </c>
      <c r="BX180" s="17">
        <v>12.476336480726571</v>
      </c>
      <c r="BY180" s="491">
        <v>0</v>
      </c>
      <c r="BZ180" s="491">
        <v>4084</v>
      </c>
      <c r="CA180" s="484">
        <v>100</v>
      </c>
      <c r="CB180" s="63">
        <f t="shared" si="121"/>
        <v>0</v>
      </c>
      <c r="CC180" s="63">
        <f t="shared" si="122"/>
        <v>0</v>
      </c>
      <c r="CD180" s="64" t="e">
        <f t="shared" si="148"/>
        <v>#DIV/0!</v>
      </c>
      <c r="CE180" s="491">
        <v>74000</v>
      </c>
      <c r="CF180" s="320">
        <v>0</v>
      </c>
      <c r="CG180" s="196">
        <v>19517</v>
      </c>
      <c r="CH180" s="60">
        <f t="shared" si="124"/>
        <v>0</v>
      </c>
      <c r="CI180" s="63"/>
      <c r="CJ180" s="63"/>
      <c r="CK180" s="63"/>
      <c r="CL180" s="66"/>
      <c r="CM180" s="63"/>
      <c r="CN180" s="63"/>
      <c r="CO180" s="63"/>
      <c r="CP180" s="63"/>
      <c r="CQ180" s="190">
        <f t="shared" si="149"/>
        <v>-100</v>
      </c>
      <c r="CR180" s="491">
        <v>0</v>
      </c>
      <c r="CS180" s="491">
        <v>93517</v>
      </c>
      <c r="CT180" s="357">
        <v>100</v>
      </c>
    </row>
    <row r="181" spans="4:98" ht="15" hidden="1" x14ac:dyDescent="0.25">
      <c r="D181" s="478" t="s">
        <v>769</v>
      </c>
      <c r="E181" s="479" t="s">
        <v>770</v>
      </c>
      <c r="H181" s="196">
        <v>3810037</v>
      </c>
      <c r="I181" s="196">
        <v>5318376</v>
      </c>
      <c r="J181" s="481">
        <v>13211146</v>
      </c>
      <c r="K181" s="482">
        <v>13460040</v>
      </c>
      <c r="L181" s="482">
        <v>7274512</v>
      </c>
      <c r="M181" s="14">
        <f t="shared" si="134"/>
        <v>-45.954751991821716</v>
      </c>
      <c r="N181" s="15">
        <f t="shared" ref="N181:N186" si="151">LOGEST(H181:L181)*100-100</f>
        <v>24.88252338799785</v>
      </c>
      <c r="O181" s="483">
        <v>1575525</v>
      </c>
      <c r="P181" s="483">
        <v>382425</v>
      </c>
      <c r="Q181" s="357">
        <f t="shared" ref="Q181:Q221" si="152">(P181-O181)/O181*100</f>
        <v>-75.72713857285666</v>
      </c>
      <c r="R181" s="62">
        <f t="shared" si="103"/>
        <v>5217109</v>
      </c>
      <c r="S181" s="62">
        <f t="shared" si="104"/>
        <v>387843</v>
      </c>
      <c r="T181" s="17">
        <f t="shared" ref="T181:T186" si="153">(S181-R181)/R181*100</f>
        <v>-92.565940255417317</v>
      </c>
      <c r="U181" s="62">
        <v>2180231</v>
      </c>
      <c r="V181" s="62">
        <v>1869498</v>
      </c>
      <c r="W181" s="17">
        <v>-14.252297118975008</v>
      </c>
      <c r="X181" s="62">
        <f t="shared" si="106"/>
        <v>-6516887</v>
      </c>
      <c r="Y181" s="62">
        <f t="shared" si="107"/>
        <v>0</v>
      </c>
      <c r="Z181" s="188">
        <f t="shared" si="138"/>
        <v>-100</v>
      </c>
      <c r="AA181" s="483">
        <v>6792634</v>
      </c>
      <c r="AB181" s="483">
        <v>4066107</v>
      </c>
      <c r="AC181" s="484">
        <f t="shared" ref="AC181:AC187" si="154">(AB181-AA181)/AA181*100</f>
        <v>-40.139465780137719</v>
      </c>
      <c r="AD181" s="63">
        <f t="shared" si="109"/>
        <v>-4336656</v>
      </c>
      <c r="AE181" s="63">
        <f t="shared" si="110"/>
        <v>0</v>
      </c>
      <c r="AF181" s="64">
        <f t="shared" si="140"/>
        <v>-100</v>
      </c>
      <c r="AG181" s="483">
        <v>0</v>
      </c>
      <c r="AH181" s="320">
        <v>301502</v>
      </c>
      <c r="AI181" s="196">
        <v>80923</v>
      </c>
      <c r="AJ181" s="60">
        <f t="shared" si="112"/>
        <v>387843</v>
      </c>
      <c r="AK181" s="63"/>
      <c r="AL181" s="63"/>
      <c r="AM181" s="63"/>
      <c r="AN181" s="66"/>
      <c r="AO181" s="63"/>
      <c r="AP181" s="63"/>
      <c r="AQ181" s="63"/>
      <c r="AR181" s="63"/>
      <c r="AS181" s="190">
        <f t="shared" si="141"/>
        <v>379.2741247852897</v>
      </c>
      <c r="AT181" s="483">
        <v>2455978</v>
      </c>
      <c r="AU181" s="483">
        <v>770268</v>
      </c>
      <c r="AV181" s="357">
        <f t="shared" ref="AV181:AV221" si="155">(AU181-AT181)/AT181*100</f>
        <v>-68.637015478151682</v>
      </c>
      <c r="AZ181" s="611" t="s">
        <v>769</v>
      </c>
      <c r="BA181" s="495" t="s">
        <v>770</v>
      </c>
      <c r="BF181" s="196">
        <v>4486830</v>
      </c>
      <c r="BG181" s="196">
        <v>6859061</v>
      </c>
      <c r="BH181" s="481">
        <v>14473809</v>
      </c>
      <c r="BI181" s="490">
        <v>14433042</v>
      </c>
      <c r="BJ181" s="490">
        <v>6979826</v>
      </c>
      <c r="BK181" s="14">
        <f t="shared" si="143"/>
        <v>-51.639952270630133</v>
      </c>
      <c r="BL181" s="15">
        <f t="shared" ref="BL181:BL186" si="156">LOGEST(BF181:BJ181)*100-100</f>
        <v>17.676655635194422</v>
      </c>
      <c r="BM181" s="491">
        <v>1839405</v>
      </c>
      <c r="BN181" s="491">
        <v>216427</v>
      </c>
      <c r="BO181" s="357">
        <f t="shared" ref="BO181:BO221" si="157">(BN181-BM181)/BM181*100</f>
        <v>-88.233858231330245</v>
      </c>
      <c r="BP181" s="62">
        <f t="shared" si="117"/>
        <v>5203795</v>
      </c>
      <c r="BQ181" s="62">
        <f t="shared" si="118"/>
        <v>291090</v>
      </c>
      <c r="BR181" s="17">
        <f t="shared" ref="BR181:BR186" si="158">(BQ181-BP181)/BP181*100</f>
        <v>-94.406197784501501</v>
      </c>
      <c r="BS181" s="62">
        <v>2648485</v>
      </c>
      <c r="BT181" s="62">
        <v>1900529</v>
      </c>
      <c r="BU181" s="17">
        <v>-28.240899986218537</v>
      </c>
      <c r="BV181" s="62">
        <v>2180231</v>
      </c>
      <c r="BW181" s="62">
        <v>1869498</v>
      </c>
      <c r="BX181" s="17">
        <v>-14.252297118975008</v>
      </c>
      <c r="BY181" s="491">
        <v>7043200</v>
      </c>
      <c r="BZ181" s="491">
        <v>4016843</v>
      </c>
      <c r="CA181" s="484">
        <f t="shared" ref="CA181:CA187" si="159">(BZ181-BY181)/BY181*100</f>
        <v>-42.968494434348024</v>
      </c>
      <c r="CB181" s="63">
        <f t="shared" si="121"/>
        <v>-4372365</v>
      </c>
      <c r="CC181" s="63">
        <f t="shared" si="122"/>
        <v>0</v>
      </c>
      <c r="CD181" s="64">
        <f t="shared" si="148"/>
        <v>-100</v>
      </c>
      <c r="CE181" s="491">
        <v>0</v>
      </c>
      <c r="CF181" s="320">
        <v>170285</v>
      </c>
      <c r="CG181" s="196">
        <v>46142</v>
      </c>
      <c r="CH181" s="60">
        <f t="shared" si="124"/>
        <v>291090</v>
      </c>
      <c r="CI181" s="63"/>
      <c r="CJ181" s="63"/>
      <c r="CK181" s="63"/>
      <c r="CL181" s="66"/>
      <c r="CM181" s="63"/>
      <c r="CN181" s="63"/>
      <c r="CO181" s="63"/>
      <c r="CP181" s="63"/>
      <c r="CQ181" s="190">
        <f t="shared" si="149"/>
        <v>530.85691994278534</v>
      </c>
      <c r="CR181" s="491">
        <v>2670835</v>
      </c>
      <c r="CS181" s="491">
        <v>507517</v>
      </c>
      <c r="CT181" s="357">
        <f t="shared" ref="CT181:CT221" si="160">(CS181-CR181)/CR181*100</f>
        <v>-80.997815289974866</v>
      </c>
    </row>
    <row r="182" spans="4:98" ht="15" hidden="1" x14ac:dyDescent="0.25">
      <c r="D182" s="478" t="s">
        <v>771</v>
      </c>
      <c r="E182" s="479" t="s">
        <v>156</v>
      </c>
      <c r="H182" s="196">
        <v>741582</v>
      </c>
      <c r="I182" s="196">
        <v>256540</v>
      </c>
      <c r="J182" s="481">
        <v>325835</v>
      </c>
      <c r="K182" s="482">
        <v>665055</v>
      </c>
      <c r="L182" s="482">
        <v>2670346</v>
      </c>
      <c r="M182" s="14">
        <f t="shared" si="134"/>
        <v>301.52258083917872</v>
      </c>
      <c r="N182" s="15">
        <f t="shared" si="151"/>
        <v>42.118926604179563</v>
      </c>
      <c r="O182" s="483">
        <v>458596</v>
      </c>
      <c r="P182" s="483">
        <v>532574</v>
      </c>
      <c r="Q182" s="357">
        <f t="shared" si="152"/>
        <v>16.131409781158144</v>
      </c>
      <c r="R182" s="62">
        <f t="shared" si="103"/>
        <v>-261561</v>
      </c>
      <c r="S182" s="62">
        <f t="shared" si="104"/>
        <v>225369</v>
      </c>
      <c r="T182" s="17">
        <f t="shared" si="153"/>
        <v>-186.16307477032126</v>
      </c>
      <c r="U182" s="62">
        <v>204008</v>
      </c>
      <c r="V182" s="62">
        <v>870408</v>
      </c>
      <c r="W182" s="17">
        <v>326.65385671150153</v>
      </c>
      <c r="X182" s="62">
        <f t="shared" si="106"/>
        <v>248846</v>
      </c>
      <c r="Y182" s="62">
        <f t="shared" si="107"/>
        <v>0</v>
      </c>
      <c r="Z182" s="188">
        <f t="shared" si="138"/>
        <v>-100</v>
      </c>
      <c r="AA182" s="483">
        <v>197035</v>
      </c>
      <c r="AB182" s="483">
        <v>1037967</v>
      </c>
      <c r="AC182" s="484">
        <f t="shared" si="154"/>
        <v>426.79320932829194</v>
      </c>
      <c r="AD182" s="63">
        <f t="shared" si="109"/>
        <v>452854</v>
      </c>
      <c r="AE182" s="63">
        <f t="shared" si="110"/>
        <v>0</v>
      </c>
      <c r="AF182" s="64">
        <f t="shared" si="140"/>
        <v>-100</v>
      </c>
      <c r="AG182" s="483">
        <v>180832</v>
      </c>
      <c r="AH182" s="320">
        <v>100100</v>
      </c>
      <c r="AI182" s="196">
        <v>251642</v>
      </c>
      <c r="AJ182" s="60">
        <f t="shared" si="112"/>
        <v>225369</v>
      </c>
      <c r="AK182" s="63"/>
      <c r="AL182" s="63"/>
      <c r="AM182" s="63"/>
      <c r="AN182" s="66"/>
      <c r="AO182" s="63"/>
      <c r="AP182" s="63"/>
      <c r="AQ182" s="63"/>
      <c r="AR182" s="63"/>
      <c r="AS182" s="190">
        <f t="shared" si="141"/>
        <v>-10.440625968637987</v>
      </c>
      <c r="AT182" s="483">
        <v>649889</v>
      </c>
      <c r="AU182" s="483">
        <v>757943</v>
      </c>
      <c r="AV182" s="357">
        <f t="shared" si="155"/>
        <v>16.626531607705317</v>
      </c>
      <c r="AZ182" s="611" t="s">
        <v>771</v>
      </c>
      <c r="BA182" s="495" t="s">
        <v>156</v>
      </c>
      <c r="BF182" s="196">
        <v>719827</v>
      </c>
      <c r="BG182" s="196">
        <v>219623</v>
      </c>
      <c r="BH182" s="481">
        <v>296754</v>
      </c>
      <c r="BI182" s="490">
        <v>415679</v>
      </c>
      <c r="BJ182" s="490">
        <v>1527585</v>
      </c>
      <c r="BK182" s="14">
        <f t="shared" si="143"/>
        <v>267.4915018559995</v>
      </c>
      <c r="BL182" s="15">
        <f t="shared" si="156"/>
        <v>23.89776638207799</v>
      </c>
      <c r="BM182" s="491">
        <v>304415</v>
      </c>
      <c r="BN182" s="491">
        <v>429275</v>
      </c>
      <c r="BO182" s="357">
        <f t="shared" si="157"/>
        <v>41.016375671369673</v>
      </c>
      <c r="BP182" s="62">
        <f t="shared" si="117"/>
        <v>-156220</v>
      </c>
      <c r="BQ182" s="62">
        <f t="shared" si="118"/>
        <v>252084</v>
      </c>
      <c r="BR182" s="17">
        <f t="shared" si="158"/>
        <v>-261.36474203046987</v>
      </c>
      <c r="BS182" s="62">
        <v>124391</v>
      </c>
      <c r="BT182" s="62">
        <v>439165</v>
      </c>
      <c r="BU182" s="17">
        <v>253.05206968349802</v>
      </c>
      <c r="BV182" s="62">
        <v>204008</v>
      </c>
      <c r="BW182" s="62">
        <v>870408</v>
      </c>
      <c r="BX182" s="17">
        <v>326.65385671150153</v>
      </c>
      <c r="BY182" s="491">
        <v>148195</v>
      </c>
      <c r="BZ182" s="491">
        <v>633570</v>
      </c>
      <c r="CA182" s="484">
        <f t="shared" si="159"/>
        <v>327.52454536252912</v>
      </c>
      <c r="CB182" s="63">
        <f t="shared" si="121"/>
        <v>266470</v>
      </c>
      <c r="CC182" s="63">
        <f t="shared" si="122"/>
        <v>0</v>
      </c>
      <c r="CD182" s="64">
        <f t="shared" si="148"/>
        <v>-100</v>
      </c>
      <c r="CE182" s="491">
        <v>135685</v>
      </c>
      <c r="CF182" s="320">
        <v>96900</v>
      </c>
      <c r="CG182" s="196">
        <v>196690</v>
      </c>
      <c r="CH182" s="60">
        <f t="shared" si="124"/>
        <v>252084</v>
      </c>
      <c r="CI182" s="63"/>
      <c r="CJ182" s="63"/>
      <c r="CK182" s="63"/>
      <c r="CL182" s="66"/>
      <c r="CM182" s="63"/>
      <c r="CN182" s="63"/>
      <c r="CO182" s="63"/>
      <c r="CP182" s="63"/>
      <c r="CQ182" s="190">
        <f t="shared" si="149"/>
        <v>28.163099293304185</v>
      </c>
      <c r="CR182" s="491">
        <v>414665</v>
      </c>
      <c r="CS182" s="491">
        <v>681359</v>
      </c>
      <c r="CT182" s="357">
        <f t="shared" si="160"/>
        <v>64.315531814838494</v>
      </c>
    </row>
    <row r="183" spans="4:98" ht="15" hidden="1" x14ac:dyDescent="0.25">
      <c r="D183" s="478" t="s">
        <v>247</v>
      </c>
      <c r="E183" s="479" t="s">
        <v>248</v>
      </c>
      <c r="H183" s="196">
        <v>9147804</v>
      </c>
      <c r="I183" s="196">
        <v>7533330</v>
      </c>
      <c r="J183" s="481">
        <v>4612507</v>
      </c>
      <c r="K183" s="482">
        <v>7557745</v>
      </c>
      <c r="L183" s="482">
        <v>11127070</v>
      </c>
      <c r="M183" s="14">
        <f t="shared" si="134"/>
        <v>47.227380653885518</v>
      </c>
      <c r="N183" s="15">
        <f t="shared" si="151"/>
        <v>4.0287351542328764</v>
      </c>
      <c r="O183" s="483">
        <v>2551274</v>
      </c>
      <c r="P183" s="483">
        <v>445773</v>
      </c>
      <c r="Q183" s="357">
        <f t="shared" si="152"/>
        <v>-82.527435312710423</v>
      </c>
      <c r="R183" s="62">
        <f t="shared" si="103"/>
        <v>113178</v>
      </c>
      <c r="S183" s="62">
        <f t="shared" si="104"/>
        <v>308000</v>
      </c>
      <c r="T183" s="17">
        <f t="shared" si="153"/>
        <v>172.13769460495857</v>
      </c>
      <c r="U183" s="62">
        <v>2993057</v>
      </c>
      <c r="V183" s="62">
        <v>3519598</v>
      </c>
      <c r="W183" s="17">
        <v>17.592080605214001</v>
      </c>
      <c r="X183" s="62">
        <f t="shared" si="106"/>
        <v>-2566698</v>
      </c>
      <c r="Y183" s="62">
        <f t="shared" si="107"/>
        <v>0</v>
      </c>
      <c r="Z183" s="188">
        <f t="shared" si="138"/>
        <v>-100</v>
      </c>
      <c r="AA183" s="483">
        <v>2664452</v>
      </c>
      <c r="AB183" s="483">
        <v>4561965</v>
      </c>
      <c r="AC183" s="484">
        <f t="shared" si="154"/>
        <v>71.21588229024205</v>
      </c>
      <c r="AD183" s="63">
        <f t="shared" si="109"/>
        <v>426359</v>
      </c>
      <c r="AE183" s="63">
        <f t="shared" si="110"/>
        <v>0</v>
      </c>
      <c r="AF183" s="64">
        <f t="shared" si="140"/>
        <v>-100</v>
      </c>
      <c r="AG183" s="483">
        <v>445771</v>
      </c>
      <c r="AH183" s="320">
        <v>2</v>
      </c>
      <c r="AI183" s="196">
        <v>0</v>
      </c>
      <c r="AJ183" s="60">
        <f t="shared" si="112"/>
        <v>308000</v>
      </c>
      <c r="AK183" s="63"/>
      <c r="AL183" s="63"/>
      <c r="AM183" s="63"/>
      <c r="AN183" s="66"/>
      <c r="AO183" s="63"/>
      <c r="AP183" s="63"/>
      <c r="AQ183" s="63"/>
      <c r="AR183" s="63"/>
      <c r="AS183" s="190">
        <v>100</v>
      </c>
      <c r="AT183" s="483">
        <v>3090811</v>
      </c>
      <c r="AU183" s="483">
        <v>753773</v>
      </c>
      <c r="AV183" s="357">
        <f t="shared" si="155"/>
        <v>-75.612452524596293</v>
      </c>
      <c r="AZ183" s="611" t="s">
        <v>247</v>
      </c>
      <c r="BA183" s="495" t="s">
        <v>248</v>
      </c>
      <c r="BF183" s="196">
        <v>6063243</v>
      </c>
      <c r="BG183" s="196">
        <v>3990350</v>
      </c>
      <c r="BH183" s="481">
        <v>2994274</v>
      </c>
      <c r="BI183" s="490">
        <v>4463375</v>
      </c>
      <c r="BJ183" s="490">
        <v>6752180</v>
      </c>
      <c r="BK183" s="14">
        <f t="shared" si="143"/>
        <v>51.279693057383703</v>
      </c>
      <c r="BL183" s="15">
        <f t="shared" si="156"/>
        <v>3.3268158119790456</v>
      </c>
      <c r="BM183" s="491">
        <v>1775800</v>
      </c>
      <c r="BN183" s="491">
        <v>242002</v>
      </c>
      <c r="BO183" s="357">
        <f t="shared" si="157"/>
        <v>-86.372226602094827</v>
      </c>
      <c r="BP183" s="62">
        <f t="shared" si="117"/>
        <v>30000</v>
      </c>
      <c r="BQ183" s="62">
        <f t="shared" si="118"/>
        <v>140000</v>
      </c>
      <c r="BR183" s="17">
        <f t="shared" si="158"/>
        <v>366.66666666666663</v>
      </c>
      <c r="BS183" s="62">
        <v>1484075</v>
      </c>
      <c r="BT183" s="62">
        <v>2183795</v>
      </c>
      <c r="BU183" s="17">
        <v>47.148560551185085</v>
      </c>
      <c r="BV183" s="62">
        <v>2993057</v>
      </c>
      <c r="BW183" s="62">
        <v>3519598</v>
      </c>
      <c r="BX183" s="17">
        <v>17.592080605214001</v>
      </c>
      <c r="BY183" s="491">
        <v>1805800</v>
      </c>
      <c r="BZ183" s="491">
        <v>3103625</v>
      </c>
      <c r="CA183" s="484">
        <f t="shared" si="159"/>
        <v>71.86980839517112</v>
      </c>
      <c r="CB183" s="63">
        <f t="shared" si="121"/>
        <v>324750</v>
      </c>
      <c r="CC183" s="63">
        <f t="shared" si="122"/>
        <v>0</v>
      </c>
      <c r="CD183" s="64">
        <f t="shared" si="148"/>
        <v>-100</v>
      </c>
      <c r="CE183" s="491">
        <v>242000</v>
      </c>
      <c r="CF183" s="320">
        <v>2</v>
      </c>
      <c r="CG183" s="196">
        <v>0</v>
      </c>
      <c r="CH183" s="60">
        <f t="shared" si="124"/>
        <v>140000</v>
      </c>
      <c r="CI183" s="63"/>
      <c r="CJ183" s="63"/>
      <c r="CK183" s="63"/>
      <c r="CL183" s="66"/>
      <c r="CM183" s="63"/>
      <c r="CN183" s="63"/>
      <c r="CO183" s="63"/>
      <c r="CP183" s="63"/>
      <c r="CQ183" s="190">
        <v>100</v>
      </c>
      <c r="CR183" s="491">
        <v>2130550</v>
      </c>
      <c r="CS183" s="491">
        <v>382002</v>
      </c>
      <c r="CT183" s="357">
        <f t="shared" si="160"/>
        <v>-82.070263546971447</v>
      </c>
    </row>
    <row r="184" spans="4:98" ht="27" hidden="1" x14ac:dyDescent="0.25">
      <c r="D184" s="478">
        <v>841221</v>
      </c>
      <c r="E184" s="479" t="s">
        <v>357</v>
      </c>
      <c r="H184" s="196">
        <v>570781</v>
      </c>
      <c r="I184" s="196">
        <v>621306</v>
      </c>
      <c r="J184" s="481">
        <v>1173175</v>
      </c>
      <c r="K184" s="482">
        <v>1105092</v>
      </c>
      <c r="L184" s="482">
        <v>840394</v>
      </c>
      <c r="M184" s="14">
        <f t="shared" si="134"/>
        <v>-23.952575894133702</v>
      </c>
      <c r="N184" s="15">
        <f t="shared" si="151"/>
        <v>14.448992984236412</v>
      </c>
      <c r="O184" s="483">
        <v>76052</v>
      </c>
      <c r="P184" s="483">
        <v>553561</v>
      </c>
      <c r="Q184" s="357">
        <f t="shared" si="152"/>
        <v>627.87171934991852</v>
      </c>
      <c r="R184" s="62">
        <f t="shared" si="103"/>
        <v>569893</v>
      </c>
      <c r="S184" s="62">
        <f t="shared" si="104"/>
        <v>193023</v>
      </c>
      <c r="T184" s="17">
        <f t="shared" si="153"/>
        <v>-66.129957728907002</v>
      </c>
      <c r="U184" s="62">
        <v>182720</v>
      </c>
      <c r="V184" s="62">
        <v>214009</v>
      </c>
      <c r="W184" s="17">
        <v>17.124014886164623</v>
      </c>
      <c r="X184" s="62">
        <f t="shared" si="106"/>
        <v>-676769</v>
      </c>
      <c r="Y184" s="62">
        <f t="shared" si="107"/>
        <v>0</v>
      </c>
      <c r="Z184" s="188">
        <f t="shared" si="138"/>
        <v>-100</v>
      </c>
      <c r="AA184" s="483">
        <v>645945</v>
      </c>
      <c r="AB184" s="483">
        <v>230103</v>
      </c>
      <c r="AC184" s="484">
        <f t="shared" si="154"/>
        <v>-64.377307665513314</v>
      </c>
      <c r="AD184" s="63">
        <f t="shared" si="109"/>
        <v>-494049</v>
      </c>
      <c r="AE184" s="63">
        <f t="shared" si="110"/>
        <v>0</v>
      </c>
      <c r="AF184" s="64">
        <f t="shared" si="140"/>
        <v>-100</v>
      </c>
      <c r="AG184" s="483">
        <v>52287</v>
      </c>
      <c r="AH184" s="320">
        <v>489176</v>
      </c>
      <c r="AI184" s="196">
        <v>12098</v>
      </c>
      <c r="AJ184" s="60">
        <f t="shared" si="112"/>
        <v>193023</v>
      </c>
      <c r="AK184" s="63"/>
      <c r="AL184" s="63"/>
      <c r="AM184" s="63"/>
      <c r="AN184" s="66"/>
      <c r="AO184" s="63"/>
      <c r="AP184" s="63"/>
      <c r="AQ184" s="63"/>
      <c r="AR184" s="63"/>
      <c r="AS184" s="190">
        <f t="shared" ref="AS184:AS200" si="161">(AJ184-AI184)/AI184*100</f>
        <v>1495.4951231608532</v>
      </c>
      <c r="AT184" s="483">
        <v>151896</v>
      </c>
      <c r="AU184" s="483">
        <v>746584</v>
      </c>
      <c r="AV184" s="357">
        <f t="shared" si="155"/>
        <v>391.50998051298257</v>
      </c>
      <c r="AZ184" s="205">
        <v>841221</v>
      </c>
      <c r="BA184" s="204" t="s">
        <v>357</v>
      </c>
      <c r="BF184" s="196">
        <v>74026</v>
      </c>
      <c r="BG184" s="196">
        <v>91384</v>
      </c>
      <c r="BH184" s="481">
        <v>171719</v>
      </c>
      <c r="BI184" s="490">
        <v>195554</v>
      </c>
      <c r="BJ184" s="490">
        <v>88653</v>
      </c>
      <c r="BK184" s="14">
        <f t="shared" si="143"/>
        <v>-54.665718931855146</v>
      </c>
      <c r="BL184" s="15">
        <f t="shared" si="156"/>
        <v>11.866869463407582</v>
      </c>
      <c r="BM184" s="491">
        <v>22022</v>
      </c>
      <c r="BN184" s="491">
        <v>23564</v>
      </c>
      <c r="BO184" s="357">
        <f t="shared" si="157"/>
        <v>7.0020888202706386</v>
      </c>
      <c r="BP184" s="62">
        <f t="shared" si="117"/>
        <v>35186</v>
      </c>
      <c r="BQ184" s="62">
        <f t="shared" si="118"/>
        <v>10136</v>
      </c>
      <c r="BR184" s="17">
        <f t="shared" si="158"/>
        <v>-71.193088160063667</v>
      </c>
      <c r="BS184" s="62">
        <v>41094</v>
      </c>
      <c r="BT184" s="62">
        <v>19160</v>
      </c>
      <c r="BU184" s="17">
        <v>-53.37518859200857</v>
      </c>
      <c r="BV184" s="62">
        <v>182720</v>
      </c>
      <c r="BW184" s="62">
        <v>214009</v>
      </c>
      <c r="BX184" s="17">
        <v>17.124014886164623</v>
      </c>
      <c r="BY184" s="491">
        <v>57208</v>
      </c>
      <c r="BZ184" s="491">
        <v>46647</v>
      </c>
      <c r="CA184" s="484">
        <f t="shared" si="159"/>
        <v>-18.460704796531953</v>
      </c>
      <c r="CB184" s="63">
        <f t="shared" si="121"/>
        <v>-23912</v>
      </c>
      <c r="CC184" s="63">
        <f t="shared" si="122"/>
        <v>0</v>
      </c>
      <c r="CD184" s="64">
        <f t="shared" si="148"/>
        <v>-100</v>
      </c>
      <c r="CE184" s="491">
        <v>17464</v>
      </c>
      <c r="CF184" s="320">
        <v>5788</v>
      </c>
      <c r="CG184" s="196">
        <v>312</v>
      </c>
      <c r="CH184" s="60">
        <f t="shared" si="124"/>
        <v>10136</v>
      </c>
      <c r="CI184" s="63"/>
      <c r="CJ184" s="63"/>
      <c r="CK184" s="63"/>
      <c r="CL184" s="66"/>
      <c r="CM184" s="63"/>
      <c r="CN184" s="63"/>
      <c r="CO184" s="63"/>
      <c r="CP184" s="63"/>
      <c r="CQ184" s="190">
        <f t="shared" ref="CQ184:CQ200" si="162">(CH184-CG184)/CG184*100</f>
        <v>3148.7179487179487</v>
      </c>
      <c r="CR184" s="491">
        <v>33296</v>
      </c>
      <c r="CS184" s="491">
        <v>33700</v>
      </c>
      <c r="CT184" s="357">
        <f t="shared" si="160"/>
        <v>1.2133589620374818</v>
      </c>
    </row>
    <row r="185" spans="4:98" ht="15" hidden="1" x14ac:dyDescent="0.25">
      <c r="D185" s="478">
        <v>45</v>
      </c>
      <c r="E185" s="479" t="s">
        <v>431</v>
      </c>
      <c r="H185" s="196">
        <v>1805872</v>
      </c>
      <c r="I185" s="196">
        <v>1851780</v>
      </c>
      <c r="J185" s="481">
        <v>1569405</v>
      </c>
      <c r="K185" s="482">
        <v>1594224</v>
      </c>
      <c r="L185" s="482">
        <v>2043335</v>
      </c>
      <c r="M185" s="14">
        <f t="shared" si="134"/>
        <v>28.171135298427323</v>
      </c>
      <c r="N185" s="15">
        <f t="shared" si="151"/>
        <v>0.97794248288781205</v>
      </c>
      <c r="O185" s="483">
        <v>529841</v>
      </c>
      <c r="P185" s="483">
        <v>555495</v>
      </c>
      <c r="Q185" s="357">
        <f t="shared" si="152"/>
        <v>4.8418299074628051</v>
      </c>
      <c r="R185" s="62">
        <f t="shared" si="103"/>
        <v>75056</v>
      </c>
      <c r="S185" s="62">
        <f t="shared" si="104"/>
        <v>164617</v>
      </c>
      <c r="T185" s="17">
        <f t="shared" si="153"/>
        <v>119.32557024088682</v>
      </c>
      <c r="U185" s="62">
        <v>279351</v>
      </c>
      <c r="V185" s="62">
        <v>560443</v>
      </c>
      <c r="W185" s="17">
        <v>100.62323027302568</v>
      </c>
      <c r="X185" s="62">
        <f t="shared" si="106"/>
        <v>-286102</v>
      </c>
      <c r="Y185" s="62">
        <f t="shared" si="107"/>
        <v>0</v>
      </c>
      <c r="Z185" s="188">
        <f t="shared" si="138"/>
        <v>-100</v>
      </c>
      <c r="AA185" s="483">
        <v>604897</v>
      </c>
      <c r="AB185" s="483">
        <v>822444</v>
      </c>
      <c r="AC185" s="484">
        <f t="shared" si="154"/>
        <v>35.964304666744916</v>
      </c>
      <c r="AD185" s="63">
        <f t="shared" si="109"/>
        <v>-6751</v>
      </c>
      <c r="AE185" s="63">
        <f t="shared" si="110"/>
        <v>0</v>
      </c>
      <c r="AF185" s="64">
        <f t="shared" si="140"/>
        <v>-100</v>
      </c>
      <c r="AG185" s="483">
        <v>297926</v>
      </c>
      <c r="AH185" s="320">
        <v>34077</v>
      </c>
      <c r="AI185" s="196">
        <v>223492</v>
      </c>
      <c r="AJ185" s="60">
        <f t="shared" si="112"/>
        <v>164617</v>
      </c>
      <c r="AK185" s="63"/>
      <c r="AL185" s="63"/>
      <c r="AM185" s="63"/>
      <c r="AN185" s="66"/>
      <c r="AO185" s="63"/>
      <c r="AP185" s="63"/>
      <c r="AQ185" s="63"/>
      <c r="AR185" s="63"/>
      <c r="AS185" s="190">
        <f t="shared" si="161"/>
        <v>-26.343224813416139</v>
      </c>
      <c r="AT185" s="483">
        <v>598146</v>
      </c>
      <c r="AU185" s="483">
        <v>720112</v>
      </c>
      <c r="AV185" s="357">
        <f t="shared" si="155"/>
        <v>20.390673848859642</v>
      </c>
      <c r="AZ185" s="205">
        <v>45</v>
      </c>
      <c r="BA185" s="204" t="s">
        <v>431</v>
      </c>
      <c r="BF185" s="196">
        <v>143060</v>
      </c>
      <c r="BG185" s="196">
        <v>138693</v>
      </c>
      <c r="BH185" s="481">
        <v>104136</v>
      </c>
      <c r="BI185" s="490">
        <v>112038</v>
      </c>
      <c r="BJ185" s="490">
        <v>151996</v>
      </c>
      <c r="BK185" s="14">
        <f t="shared" si="143"/>
        <v>35.664685196094183</v>
      </c>
      <c r="BL185" s="15">
        <f t="shared" si="156"/>
        <v>-0.91820445810023443</v>
      </c>
      <c r="BM185" s="491">
        <v>37808</v>
      </c>
      <c r="BN185" s="491">
        <v>34506</v>
      </c>
      <c r="BO185" s="357">
        <f t="shared" si="157"/>
        <v>-8.733601354210748</v>
      </c>
      <c r="BP185" s="62">
        <f t="shared" si="117"/>
        <v>707</v>
      </c>
      <c r="BQ185" s="62">
        <f t="shared" si="118"/>
        <v>7801</v>
      </c>
      <c r="BR185" s="17">
        <f t="shared" si="158"/>
        <v>1003.3946251768034</v>
      </c>
      <c r="BS185" s="62">
        <v>20853</v>
      </c>
      <c r="BT185" s="62">
        <v>42258</v>
      </c>
      <c r="BU185" s="17">
        <v>102.64710113652711</v>
      </c>
      <c r="BV185" s="62">
        <v>279351</v>
      </c>
      <c r="BW185" s="62">
        <v>560443</v>
      </c>
      <c r="BX185" s="17">
        <v>100.62323027302568</v>
      </c>
      <c r="BY185" s="491">
        <v>38515</v>
      </c>
      <c r="BZ185" s="491">
        <v>62608</v>
      </c>
      <c r="CA185" s="484">
        <f t="shared" si="159"/>
        <v>62.554848760223294</v>
      </c>
      <c r="CB185" s="63">
        <f t="shared" si="121"/>
        <v>5558</v>
      </c>
      <c r="CC185" s="63">
        <f t="shared" si="122"/>
        <v>0</v>
      </c>
      <c r="CD185" s="64">
        <f t="shared" si="148"/>
        <v>-100</v>
      </c>
      <c r="CE185" s="491">
        <v>20504</v>
      </c>
      <c r="CF185" s="320">
        <v>3525</v>
      </c>
      <c r="CG185" s="196">
        <v>10477</v>
      </c>
      <c r="CH185" s="60">
        <f t="shared" si="124"/>
        <v>7801</v>
      </c>
      <c r="CI185" s="63"/>
      <c r="CJ185" s="63"/>
      <c r="CK185" s="63"/>
      <c r="CL185" s="66"/>
      <c r="CM185" s="63"/>
      <c r="CN185" s="63"/>
      <c r="CO185" s="63"/>
      <c r="CP185" s="63"/>
      <c r="CQ185" s="190">
        <f t="shared" si="162"/>
        <v>-25.541662689701251</v>
      </c>
      <c r="CR185" s="491">
        <v>44073</v>
      </c>
      <c r="CS185" s="491">
        <v>42307</v>
      </c>
      <c r="CT185" s="357">
        <f t="shared" si="160"/>
        <v>-4.0069884055998006</v>
      </c>
    </row>
    <row r="186" spans="4:98" ht="27" hidden="1" x14ac:dyDescent="0.25">
      <c r="D186" s="478">
        <v>1905</v>
      </c>
      <c r="E186" s="479" t="s">
        <v>134</v>
      </c>
      <c r="H186" s="196">
        <v>428652</v>
      </c>
      <c r="I186" s="196">
        <v>485115</v>
      </c>
      <c r="J186" s="481">
        <v>888348</v>
      </c>
      <c r="K186" s="482">
        <v>622967</v>
      </c>
      <c r="L186" s="482">
        <v>1398295</v>
      </c>
      <c r="M186" s="14">
        <f t="shared" si="134"/>
        <v>124.45731475342996</v>
      </c>
      <c r="N186" s="15">
        <f t="shared" si="151"/>
        <v>29.885545862875432</v>
      </c>
      <c r="O186" s="483">
        <v>295259</v>
      </c>
      <c r="P186" s="483">
        <v>654446</v>
      </c>
      <c r="Q186" s="357">
        <f t="shared" si="152"/>
        <v>121.65149919223461</v>
      </c>
      <c r="R186" s="62">
        <f t="shared" si="103"/>
        <v>9161</v>
      </c>
      <c r="S186" s="62">
        <f t="shared" si="104"/>
        <v>40844</v>
      </c>
      <c r="T186" s="17">
        <f t="shared" si="153"/>
        <v>345.846523305316</v>
      </c>
      <c r="U186" s="62">
        <v>186374</v>
      </c>
      <c r="V186" s="62">
        <v>164692</v>
      </c>
      <c r="W186" s="17">
        <v>-11.633596960949488</v>
      </c>
      <c r="X186" s="62">
        <f t="shared" si="106"/>
        <v>133548</v>
      </c>
      <c r="Y186" s="62">
        <f t="shared" si="107"/>
        <v>0</v>
      </c>
      <c r="Z186" s="188">
        <f t="shared" si="138"/>
        <v>-100</v>
      </c>
      <c r="AA186" s="483">
        <v>304420</v>
      </c>
      <c r="AB186" s="483">
        <v>879939</v>
      </c>
      <c r="AC186" s="484">
        <f t="shared" si="154"/>
        <v>189.05426713093752</v>
      </c>
      <c r="AD186" s="63">
        <f t="shared" si="109"/>
        <v>319922</v>
      </c>
      <c r="AE186" s="63">
        <f t="shared" si="110"/>
        <v>0</v>
      </c>
      <c r="AF186" s="64">
        <f t="shared" si="140"/>
        <v>-100</v>
      </c>
      <c r="AG186" s="483">
        <v>33332</v>
      </c>
      <c r="AH186" s="320">
        <v>275195</v>
      </c>
      <c r="AI186" s="196">
        <v>345919</v>
      </c>
      <c r="AJ186" s="60">
        <f t="shared" si="112"/>
        <v>40844</v>
      </c>
      <c r="AK186" s="63"/>
      <c r="AL186" s="63"/>
      <c r="AM186" s="63"/>
      <c r="AN186" s="66"/>
      <c r="AO186" s="63"/>
      <c r="AP186" s="63"/>
      <c r="AQ186" s="63"/>
      <c r="AR186" s="63"/>
      <c r="AS186" s="190">
        <f t="shared" si="161"/>
        <v>-88.192611565135195</v>
      </c>
      <c r="AT186" s="483">
        <v>624342</v>
      </c>
      <c r="AU186" s="483">
        <v>695290</v>
      </c>
      <c r="AV186" s="357">
        <f t="shared" si="155"/>
        <v>11.363643644028434</v>
      </c>
      <c r="AZ186" s="205">
        <v>1905</v>
      </c>
      <c r="BA186" s="497" t="s">
        <v>134</v>
      </c>
      <c r="BF186" s="196">
        <v>251274</v>
      </c>
      <c r="BG186" s="196">
        <v>284459</v>
      </c>
      <c r="BH186" s="481">
        <v>514507</v>
      </c>
      <c r="BI186" s="490">
        <v>387283</v>
      </c>
      <c r="BJ186" s="490">
        <v>610277</v>
      </c>
      <c r="BK186" s="14">
        <f t="shared" si="143"/>
        <v>57.579082996155265</v>
      </c>
      <c r="BL186" s="15">
        <f t="shared" si="156"/>
        <v>23.162009261733417</v>
      </c>
      <c r="BM186" s="491">
        <v>114803</v>
      </c>
      <c r="BN186" s="491">
        <v>249602</v>
      </c>
      <c r="BO186" s="357">
        <f t="shared" si="157"/>
        <v>117.41766330148167</v>
      </c>
      <c r="BP186" s="62">
        <f t="shared" si="117"/>
        <v>58642</v>
      </c>
      <c r="BQ186" s="62">
        <f t="shared" si="118"/>
        <v>24085</v>
      </c>
      <c r="BR186" s="17">
        <f t="shared" si="158"/>
        <v>-58.928754135261421</v>
      </c>
      <c r="BS186" s="62">
        <v>136563</v>
      </c>
      <c r="BT186" s="62">
        <v>113605</v>
      </c>
      <c r="BU186" s="17">
        <v>-16.811288562787873</v>
      </c>
      <c r="BV186" s="62">
        <v>186374</v>
      </c>
      <c r="BW186" s="62">
        <v>164692</v>
      </c>
      <c r="BX186" s="17">
        <v>-11.633596960949488</v>
      </c>
      <c r="BY186" s="491">
        <v>173445</v>
      </c>
      <c r="BZ186" s="491">
        <v>346124</v>
      </c>
      <c r="CA186" s="484">
        <f t="shared" si="159"/>
        <v>99.558361440226008</v>
      </c>
      <c r="CB186" s="63">
        <f t="shared" si="121"/>
        <v>55248</v>
      </c>
      <c r="CC186" s="63">
        <f t="shared" si="122"/>
        <v>0</v>
      </c>
      <c r="CD186" s="64">
        <f t="shared" si="148"/>
        <v>-100</v>
      </c>
      <c r="CE186" s="491">
        <v>25982</v>
      </c>
      <c r="CF186" s="320">
        <v>111929</v>
      </c>
      <c r="CG186" s="196">
        <v>111691</v>
      </c>
      <c r="CH186" s="60">
        <f t="shared" si="124"/>
        <v>24085</v>
      </c>
      <c r="CI186" s="63"/>
      <c r="CJ186" s="63"/>
      <c r="CK186" s="63"/>
      <c r="CL186" s="66"/>
      <c r="CM186" s="63"/>
      <c r="CN186" s="63"/>
      <c r="CO186" s="63"/>
      <c r="CP186" s="63"/>
      <c r="CQ186" s="190">
        <f t="shared" si="162"/>
        <v>-78.436042295261032</v>
      </c>
      <c r="CR186" s="491">
        <v>228693</v>
      </c>
      <c r="CS186" s="491">
        <v>273687</v>
      </c>
      <c r="CT186" s="357">
        <f t="shared" si="160"/>
        <v>19.674410672823392</v>
      </c>
    </row>
    <row r="187" spans="4:98" ht="15" hidden="1" x14ac:dyDescent="0.25">
      <c r="D187" s="478" t="s">
        <v>311</v>
      </c>
      <c r="E187" s="479" t="s">
        <v>312</v>
      </c>
      <c r="H187" s="196">
        <v>0</v>
      </c>
      <c r="I187" s="196">
        <v>29616</v>
      </c>
      <c r="J187" s="481">
        <v>34177</v>
      </c>
      <c r="K187" s="482">
        <v>67480</v>
      </c>
      <c r="L187" s="482">
        <v>314864</v>
      </c>
      <c r="M187" s="14">
        <f t="shared" si="134"/>
        <v>366.60343805572018</v>
      </c>
      <c r="N187" s="15">
        <v>0</v>
      </c>
      <c r="O187" s="483">
        <v>84338</v>
      </c>
      <c r="P187" s="483">
        <v>582351</v>
      </c>
      <c r="Q187" s="357">
        <f t="shared" si="152"/>
        <v>590.49657331214883</v>
      </c>
      <c r="R187" s="62">
        <f t="shared" si="103"/>
        <v>-59268</v>
      </c>
      <c r="S187" s="62">
        <f t="shared" si="104"/>
        <v>81338</v>
      </c>
      <c r="T187" s="17">
        <v>100</v>
      </c>
      <c r="U187" s="62">
        <v>29330</v>
      </c>
      <c r="V187" s="62">
        <v>82686</v>
      </c>
      <c r="W187" s="17">
        <v>181.91612683259461</v>
      </c>
      <c r="X187" s="62">
        <f t="shared" si="106"/>
        <v>29938</v>
      </c>
      <c r="Y187" s="62">
        <f t="shared" si="107"/>
        <v>0</v>
      </c>
      <c r="Z187" s="188">
        <f t="shared" si="138"/>
        <v>-100</v>
      </c>
      <c r="AA187" s="483">
        <v>25070</v>
      </c>
      <c r="AB187" s="483">
        <v>98378</v>
      </c>
      <c r="AC187" s="484">
        <f t="shared" si="154"/>
        <v>292.41324291982448</v>
      </c>
      <c r="AD187" s="63">
        <f t="shared" si="109"/>
        <v>59268</v>
      </c>
      <c r="AE187" s="63">
        <f t="shared" si="110"/>
        <v>0</v>
      </c>
      <c r="AF187" s="64">
        <f t="shared" si="140"/>
        <v>-100</v>
      </c>
      <c r="AG187" s="483">
        <v>230040</v>
      </c>
      <c r="AH187" s="320">
        <v>115409</v>
      </c>
      <c r="AI187" s="196">
        <v>236902</v>
      </c>
      <c r="AJ187" s="60">
        <f t="shared" si="112"/>
        <v>81338</v>
      </c>
      <c r="AK187" s="63"/>
      <c r="AL187" s="63"/>
      <c r="AM187" s="63"/>
      <c r="AN187" s="66"/>
      <c r="AO187" s="63"/>
      <c r="AP187" s="63"/>
      <c r="AQ187" s="63"/>
      <c r="AR187" s="63"/>
      <c r="AS187" s="190">
        <f t="shared" si="161"/>
        <v>-65.665971583186305</v>
      </c>
      <c r="AT187" s="483">
        <v>84338</v>
      </c>
      <c r="AU187" s="483">
        <v>663689</v>
      </c>
      <c r="AV187" s="357">
        <f t="shared" si="155"/>
        <v>686.93945789561053</v>
      </c>
      <c r="AZ187" s="205" t="s">
        <v>311</v>
      </c>
      <c r="BA187" s="495" t="s">
        <v>312</v>
      </c>
      <c r="BF187" s="196">
        <v>0</v>
      </c>
      <c r="BG187" s="196">
        <v>2800</v>
      </c>
      <c r="BH187" s="481">
        <v>3280</v>
      </c>
      <c r="BI187" s="490">
        <v>32200</v>
      </c>
      <c r="BJ187" s="490">
        <v>199441</v>
      </c>
      <c r="BK187" s="14">
        <f t="shared" si="143"/>
        <v>519.38198757763973</v>
      </c>
      <c r="BL187" s="15">
        <v>0</v>
      </c>
      <c r="BM187" s="491">
        <v>65290</v>
      </c>
      <c r="BN187" s="491">
        <v>816202</v>
      </c>
      <c r="BO187" s="357">
        <f t="shared" si="157"/>
        <v>1150.1179353652933</v>
      </c>
      <c r="BP187" s="62">
        <f t="shared" si="117"/>
        <v>-62990</v>
      </c>
      <c r="BQ187" s="62">
        <f t="shared" si="118"/>
        <v>91010</v>
      </c>
      <c r="BR187" s="17">
        <v>100</v>
      </c>
      <c r="BS187" s="62">
        <v>28700</v>
      </c>
      <c r="BT187" s="62">
        <v>13351</v>
      </c>
      <c r="BU187" s="17">
        <v>-53.48083623693379</v>
      </c>
      <c r="BV187" s="62">
        <v>29330</v>
      </c>
      <c r="BW187" s="62">
        <v>82686</v>
      </c>
      <c r="BX187" s="17">
        <v>181.91612683259461</v>
      </c>
      <c r="BY187" s="491">
        <v>2300</v>
      </c>
      <c r="BZ187" s="491">
        <v>72090</v>
      </c>
      <c r="CA187" s="484">
        <f t="shared" si="159"/>
        <v>3034.3478260869565</v>
      </c>
      <c r="CB187" s="63">
        <f t="shared" si="121"/>
        <v>62990</v>
      </c>
      <c r="CC187" s="63">
        <f t="shared" si="122"/>
        <v>0</v>
      </c>
      <c r="CD187" s="64">
        <f t="shared" si="148"/>
        <v>-100</v>
      </c>
      <c r="CE187" s="491">
        <v>378000</v>
      </c>
      <c r="CF187" s="320">
        <v>60007</v>
      </c>
      <c r="CG187" s="196">
        <v>378195</v>
      </c>
      <c r="CH187" s="60">
        <f t="shared" si="124"/>
        <v>91010</v>
      </c>
      <c r="CI187" s="63"/>
      <c r="CJ187" s="63"/>
      <c r="CK187" s="63"/>
      <c r="CL187" s="66"/>
      <c r="CM187" s="63"/>
      <c r="CN187" s="63"/>
      <c r="CO187" s="63"/>
      <c r="CP187" s="63"/>
      <c r="CQ187" s="190">
        <f t="shared" si="162"/>
        <v>-75.935694549108263</v>
      </c>
      <c r="CR187" s="491">
        <v>65290</v>
      </c>
      <c r="CS187" s="491">
        <v>907212</v>
      </c>
      <c r="CT187" s="357">
        <f t="shared" si="160"/>
        <v>1289.5114106294991</v>
      </c>
    </row>
    <row r="188" spans="4:98" ht="15" hidden="1" x14ac:dyDescent="0.25">
      <c r="D188" s="478" t="s">
        <v>279</v>
      </c>
      <c r="E188" s="479" t="s">
        <v>280</v>
      </c>
      <c r="H188" s="196">
        <v>3638</v>
      </c>
      <c r="I188" s="196">
        <v>0</v>
      </c>
      <c r="J188" s="481">
        <v>0</v>
      </c>
      <c r="K188" s="482">
        <v>203615</v>
      </c>
      <c r="L188" s="482">
        <v>1067022</v>
      </c>
      <c r="M188" s="14">
        <f t="shared" si="134"/>
        <v>424.03899516243894</v>
      </c>
      <c r="N188" s="15">
        <v>0</v>
      </c>
      <c r="O188" s="483">
        <v>202953</v>
      </c>
      <c r="P188" s="483">
        <v>489757</v>
      </c>
      <c r="Q188" s="357">
        <f t="shared" si="152"/>
        <v>141.31547698235551</v>
      </c>
      <c r="R188" s="62">
        <f t="shared" si="103"/>
        <v>-202953</v>
      </c>
      <c r="S188" s="62">
        <f t="shared" si="104"/>
        <v>153069</v>
      </c>
      <c r="T188" s="17">
        <v>100</v>
      </c>
      <c r="U188" s="62">
        <v>0</v>
      </c>
      <c r="V188" s="62">
        <v>343359</v>
      </c>
      <c r="W188" s="17">
        <v>100</v>
      </c>
      <c r="X188" s="62">
        <f t="shared" si="106"/>
        <v>347102</v>
      </c>
      <c r="Y188" s="62">
        <f t="shared" si="107"/>
        <v>0</v>
      </c>
      <c r="Z188" s="188">
        <f t="shared" si="138"/>
        <v>-100</v>
      </c>
      <c r="AA188" s="483">
        <v>0</v>
      </c>
      <c r="AB188" s="483">
        <v>530817</v>
      </c>
      <c r="AC188" s="484">
        <v>100</v>
      </c>
      <c r="AD188" s="63">
        <f t="shared" si="109"/>
        <v>347102</v>
      </c>
      <c r="AE188" s="63">
        <f t="shared" si="110"/>
        <v>0</v>
      </c>
      <c r="AF188" s="64">
        <f t="shared" si="140"/>
        <v>-100</v>
      </c>
      <c r="AG188" s="483">
        <v>66657</v>
      </c>
      <c r="AH188" s="320">
        <v>106863</v>
      </c>
      <c r="AI188" s="196">
        <v>316237</v>
      </c>
      <c r="AJ188" s="60">
        <f t="shared" si="112"/>
        <v>153069</v>
      </c>
      <c r="AK188" s="63"/>
      <c r="AL188" s="63"/>
      <c r="AM188" s="63"/>
      <c r="AN188" s="66"/>
      <c r="AO188" s="63"/>
      <c r="AP188" s="63"/>
      <c r="AQ188" s="63"/>
      <c r="AR188" s="63"/>
      <c r="AS188" s="190">
        <f t="shared" si="161"/>
        <v>-51.596745478865536</v>
      </c>
      <c r="AT188" s="483">
        <v>347102</v>
      </c>
      <c r="AU188" s="483">
        <v>642826</v>
      </c>
      <c r="AV188" s="357">
        <f t="shared" si="155"/>
        <v>85.198010959314558</v>
      </c>
      <c r="AZ188" s="205" t="s">
        <v>279</v>
      </c>
      <c r="BA188" s="204" t="s">
        <v>280</v>
      </c>
      <c r="BF188" s="196">
        <v>14000</v>
      </c>
      <c r="BG188" s="196">
        <v>0</v>
      </c>
      <c r="BH188" s="481">
        <v>0</v>
      </c>
      <c r="BI188" s="490">
        <v>121094</v>
      </c>
      <c r="BJ188" s="490">
        <v>719389</v>
      </c>
      <c r="BK188" s="14">
        <f t="shared" si="143"/>
        <v>494.07485094224324</v>
      </c>
      <c r="BL188" s="15">
        <v>0</v>
      </c>
      <c r="BM188" s="491">
        <v>144736</v>
      </c>
      <c r="BN188" s="491">
        <v>271908</v>
      </c>
      <c r="BO188" s="357">
        <f t="shared" si="157"/>
        <v>87.864802122485074</v>
      </c>
      <c r="BP188" s="62">
        <f t="shared" si="117"/>
        <v>-144736</v>
      </c>
      <c r="BQ188" s="62">
        <f t="shared" si="118"/>
        <v>87920</v>
      </c>
      <c r="BR188" s="17">
        <v>100</v>
      </c>
      <c r="BS188" s="62">
        <v>0</v>
      </c>
      <c r="BT188" s="62">
        <v>192549</v>
      </c>
      <c r="BU188" s="17">
        <v>100</v>
      </c>
      <c r="BV188" s="62">
        <v>0</v>
      </c>
      <c r="BW188" s="62">
        <v>343359</v>
      </c>
      <c r="BX188" s="17">
        <v>100</v>
      </c>
      <c r="BY188" s="491">
        <v>0</v>
      </c>
      <c r="BZ188" s="491">
        <v>410565</v>
      </c>
      <c r="CA188" s="484">
        <v>100</v>
      </c>
      <c r="CB188" s="63">
        <f t="shared" si="121"/>
        <v>265605</v>
      </c>
      <c r="CC188" s="63">
        <f t="shared" si="122"/>
        <v>0</v>
      </c>
      <c r="CD188" s="64">
        <f t="shared" si="148"/>
        <v>-100</v>
      </c>
      <c r="CE188" s="491">
        <v>43590</v>
      </c>
      <c r="CF188" s="320">
        <v>56223</v>
      </c>
      <c r="CG188" s="196">
        <v>172095</v>
      </c>
      <c r="CH188" s="60">
        <f t="shared" si="124"/>
        <v>87920</v>
      </c>
      <c r="CI188" s="63"/>
      <c r="CJ188" s="63"/>
      <c r="CK188" s="63"/>
      <c r="CL188" s="66"/>
      <c r="CM188" s="63"/>
      <c r="CN188" s="63"/>
      <c r="CO188" s="63"/>
      <c r="CP188" s="63"/>
      <c r="CQ188" s="190">
        <f t="shared" si="162"/>
        <v>-48.91193817368314</v>
      </c>
      <c r="CR188" s="491">
        <v>265605</v>
      </c>
      <c r="CS188" s="491">
        <v>359828</v>
      </c>
      <c r="CT188" s="357">
        <f t="shared" si="160"/>
        <v>35.474859283522527</v>
      </c>
    </row>
    <row r="189" spans="4:98" ht="15" hidden="1" x14ac:dyDescent="0.25">
      <c r="D189" s="478">
        <v>8431</v>
      </c>
      <c r="E189" s="479" t="s">
        <v>365</v>
      </c>
      <c r="H189" s="196">
        <v>30753402</v>
      </c>
      <c r="I189" s="196">
        <v>2924980</v>
      </c>
      <c r="J189" s="481">
        <v>10238437</v>
      </c>
      <c r="K189" s="482">
        <v>14373151</v>
      </c>
      <c r="L189" s="482">
        <v>4530407</v>
      </c>
      <c r="M189" s="14">
        <f t="shared" si="134"/>
        <v>-68.480070932254179</v>
      </c>
      <c r="N189" s="15">
        <f t="shared" ref="N189:N203" si="163">LOGEST(H189:L189)*100-100</f>
        <v>-20.054924019552033</v>
      </c>
      <c r="O189" s="483">
        <v>933739</v>
      </c>
      <c r="P189" s="483">
        <v>419229</v>
      </c>
      <c r="Q189" s="357">
        <f t="shared" si="152"/>
        <v>-55.102121684967642</v>
      </c>
      <c r="R189" s="62">
        <f t="shared" si="103"/>
        <v>11609448</v>
      </c>
      <c r="S189" s="62">
        <f t="shared" si="104"/>
        <v>200164</v>
      </c>
      <c r="T189" s="17">
        <f t="shared" ref="T189:T197" si="164">(S189-R189)/R189*100</f>
        <v>-98.275852564221836</v>
      </c>
      <c r="U189" s="62">
        <v>893197</v>
      </c>
      <c r="V189" s="62">
        <v>1886769</v>
      </c>
      <c r="W189" s="17">
        <v>111.23772247331776</v>
      </c>
      <c r="X189" s="62">
        <f t="shared" si="106"/>
        <v>-12357953</v>
      </c>
      <c r="Y189" s="62">
        <f t="shared" si="107"/>
        <v>0</v>
      </c>
      <c r="Z189" s="188">
        <f t="shared" si="138"/>
        <v>-100</v>
      </c>
      <c r="AA189" s="483">
        <v>12543187</v>
      </c>
      <c r="AB189" s="483">
        <v>1400397</v>
      </c>
      <c r="AC189" s="484">
        <f t="shared" ref="AC189:AC220" si="165">(AB189-AA189)/AA189*100</f>
        <v>-88.835397255896766</v>
      </c>
      <c r="AD189" s="63">
        <f t="shared" si="109"/>
        <v>-11464756</v>
      </c>
      <c r="AE189" s="63">
        <f t="shared" si="110"/>
        <v>0</v>
      </c>
      <c r="AF189" s="64">
        <f t="shared" si="140"/>
        <v>-100</v>
      </c>
      <c r="AG189" s="483">
        <v>200614</v>
      </c>
      <c r="AH189" s="320">
        <v>136847</v>
      </c>
      <c r="AI189" s="196">
        <v>81768</v>
      </c>
      <c r="AJ189" s="60">
        <f t="shared" si="112"/>
        <v>200164</v>
      </c>
      <c r="AK189" s="63"/>
      <c r="AL189" s="63"/>
      <c r="AM189" s="63"/>
      <c r="AN189" s="66"/>
      <c r="AO189" s="63"/>
      <c r="AP189" s="63"/>
      <c r="AQ189" s="63"/>
      <c r="AR189" s="63"/>
      <c r="AS189" s="190">
        <f t="shared" si="161"/>
        <v>144.79502984052442</v>
      </c>
      <c r="AT189" s="483">
        <v>1078431</v>
      </c>
      <c r="AU189" s="483">
        <v>619393</v>
      </c>
      <c r="AV189" s="357">
        <f t="shared" si="155"/>
        <v>-42.565356522577709</v>
      </c>
      <c r="AZ189" s="205">
        <v>8431</v>
      </c>
      <c r="BA189" s="497" t="s">
        <v>365</v>
      </c>
      <c r="BF189" s="196">
        <v>6152475</v>
      </c>
      <c r="BG189" s="196">
        <v>3651552</v>
      </c>
      <c r="BH189" s="481">
        <v>2021267</v>
      </c>
      <c r="BI189" s="490">
        <v>2205913</v>
      </c>
      <c r="BJ189" s="490">
        <v>1736938</v>
      </c>
      <c r="BK189" s="14">
        <f t="shared" si="143"/>
        <v>-21.259904629058354</v>
      </c>
      <c r="BL189" s="15">
        <f t="shared" ref="BL189:BL203" si="166">LOGEST(BF189:BJ189)*100-100</f>
        <v>-26.165730770150475</v>
      </c>
      <c r="BM189" s="491">
        <v>681778</v>
      </c>
      <c r="BN189" s="491">
        <v>138297</v>
      </c>
      <c r="BO189" s="357">
        <f t="shared" si="157"/>
        <v>-79.715244551745585</v>
      </c>
      <c r="BP189" s="62">
        <f t="shared" si="117"/>
        <v>651260</v>
      </c>
      <c r="BQ189" s="62">
        <f t="shared" si="118"/>
        <v>63994</v>
      </c>
      <c r="BR189" s="17">
        <f t="shared" ref="BR189:BR197" si="167">(BQ189-BP189)/BP189*100</f>
        <v>-90.173816908761466</v>
      </c>
      <c r="BS189" s="62">
        <v>400418</v>
      </c>
      <c r="BT189" s="62">
        <v>572469</v>
      </c>
      <c r="BU189" s="17">
        <v>42.967848598214864</v>
      </c>
      <c r="BV189" s="62">
        <v>893197</v>
      </c>
      <c r="BW189" s="62">
        <v>1886769</v>
      </c>
      <c r="BX189" s="17">
        <v>111.23772247331776</v>
      </c>
      <c r="BY189" s="491">
        <v>1333038</v>
      </c>
      <c r="BZ189" s="491">
        <v>881579</v>
      </c>
      <c r="CA189" s="484">
        <f t="shared" ref="CA189:CA220" si="168">(BZ189-BY189)/BY189*100</f>
        <v>-33.866926524225114</v>
      </c>
      <c r="CB189" s="63">
        <f t="shared" si="121"/>
        <v>-592118</v>
      </c>
      <c r="CC189" s="63">
        <f t="shared" si="122"/>
        <v>0</v>
      </c>
      <c r="CD189" s="64">
        <f t="shared" si="148"/>
        <v>-100</v>
      </c>
      <c r="CE189" s="491">
        <v>92115</v>
      </c>
      <c r="CF189" s="320">
        <v>24707</v>
      </c>
      <c r="CG189" s="196">
        <v>21475</v>
      </c>
      <c r="CH189" s="60">
        <f t="shared" si="124"/>
        <v>63994</v>
      </c>
      <c r="CI189" s="63"/>
      <c r="CJ189" s="63"/>
      <c r="CK189" s="63"/>
      <c r="CL189" s="66"/>
      <c r="CM189" s="63"/>
      <c r="CN189" s="63"/>
      <c r="CO189" s="63"/>
      <c r="CP189" s="63"/>
      <c r="CQ189" s="190">
        <f t="shared" si="162"/>
        <v>197.99301513387658</v>
      </c>
      <c r="CR189" s="491">
        <v>740920</v>
      </c>
      <c r="CS189" s="491">
        <v>202291</v>
      </c>
      <c r="CT189" s="357">
        <f t="shared" si="160"/>
        <v>-72.697322248015979</v>
      </c>
    </row>
    <row r="190" spans="4:98" ht="15" hidden="1" x14ac:dyDescent="0.25">
      <c r="D190" s="478" t="s">
        <v>445</v>
      </c>
      <c r="E190" s="479" t="s">
        <v>446</v>
      </c>
      <c r="H190" s="196">
        <v>365156</v>
      </c>
      <c r="I190" s="196">
        <v>1610689</v>
      </c>
      <c r="J190" s="481">
        <v>687933</v>
      </c>
      <c r="K190" s="482">
        <v>4957503</v>
      </c>
      <c r="L190" s="482">
        <v>925749</v>
      </c>
      <c r="M190" s="14">
        <f t="shared" si="134"/>
        <v>-81.326304794974405</v>
      </c>
      <c r="N190" s="15">
        <f t="shared" si="163"/>
        <v>34.78081910906846</v>
      </c>
      <c r="O190" s="483">
        <v>78520</v>
      </c>
      <c r="P190" s="483">
        <v>220601</v>
      </c>
      <c r="Q190" s="357">
        <f t="shared" si="152"/>
        <v>180.94880285277637</v>
      </c>
      <c r="R190" s="62">
        <f t="shared" si="103"/>
        <v>2103749</v>
      </c>
      <c r="S190" s="62">
        <f t="shared" si="104"/>
        <v>394271</v>
      </c>
      <c r="T190" s="17">
        <f t="shared" si="164"/>
        <v>-81.258648251288534</v>
      </c>
      <c r="U190" s="62">
        <v>1715169</v>
      </c>
      <c r="V190" s="62">
        <v>280014</v>
      </c>
      <c r="W190" s="17">
        <v>-83.674261836588698</v>
      </c>
      <c r="X190" s="62">
        <f t="shared" si="106"/>
        <v>-3816527</v>
      </c>
      <c r="Y190" s="62">
        <f t="shared" si="107"/>
        <v>0</v>
      </c>
      <c r="Z190" s="188">
        <f t="shared" si="138"/>
        <v>-100</v>
      </c>
      <c r="AA190" s="483">
        <v>2182269</v>
      </c>
      <c r="AB190" s="483">
        <v>475573</v>
      </c>
      <c r="AC190" s="484">
        <f t="shared" si="165"/>
        <v>-78.20740706118265</v>
      </c>
      <c r="AD190" s="63">
        <f t="shared" si="109"/>
        <v>-2101358</v>
      </c>
      <c r="AE190" s="63">
        <f t="shared" si="110"/>
        <v>0</v>
      </c>
      <c r="AF190" s="64">
        <f t="shared" si="140"/>
        <v>-100</v>
      </c>
      <c r="AG190" s="483">
        <v>12568</v>
      </c>
      <c r="AH190" s="320">
        <v>154217</v>
      </c>
      <c r="AI190" s="196">
        <v>53816</v>
      </c>
      <c r="AJ190" s="60">
        <f t="shared" si="112"/>
        <v>394271</v>
      </c>
      <c r="AK190" s="63"/>
      <c r="AL190" s="63"/>
      <c r="AM190" s="63"/>
      <c r="AN190" s="66"/>
      <c r="AO190" s="63"/>
      <c r="AP190" s="63"/>
      <c r="AQ190" s="63"/>
      <c r="AR190" s="63"/>
      <c r="AS190" s="190">
        <f t="shared" si="161"/>
        <v>632.62784302066302</v>
      </c>
      <c r="AT190" s="483">
        <v>80911</v>
      </c>
      <c r="AU190" s="483">
        <v>614872</v>
      </c>
      <c r="AV190" s="357">
        <f t="shared" si="155"/>
        <v>659.93622622387556</v>
      </c>
      <c r="AZ190" s="205" t="s">
        <v>445</v>
      </c>
      <c r="BA190" s="204" t="s">
        <v>446</v>
      </c>
      <c r="BF190" s="196">
        <v>68554</v>
      </c>
      <c r="BG190" s="196">
        <v>186843</v>
      </c>
      <c r="BH190" s="481">
        <v>197069</v>
      </c>
      <c r="BI190" s="490">
        <v>1249205</v>
      </c>
      <c r="BJ190" s="490">
        <v>198075</v>
      </c>
      <c r="BK190" s="14">
        <f t="shared" si="143"/>
        <v>-84.143915530277255</v>
      </c>
      <c r="BL190" s="15">
        <f t="shared" si="166"/>
        <v>49.511659204138624</v>
      </c>
      <c r="BM190" s="491">
        <v>27681</v>
      </c>
      <c r="BN190" s="491">
        <v>51168</v>
      </c>
      <c r="BO190" s="357">
        <f t="shared" si="157"/>
        <v>84.848813265416709</v>
      </c>
      <c r="BP190" s="62">
        <f t="shared" si="117"/>
        <v>547629</v>
      </c>
      <c r="BQ190" s="62">
        <f t="shared" si="118"/>
        <v>64037</v>
      </c>
      <c r="BR190" s="17">
        <f t="shared" si="167"/>
        <v>-88.306499473183493</v>
      </c>
      <c r="BS190" s="62">
        <v>450153</v>
      </c>
      <c r="BT190" s="62">
        <v>69591</v>
      </c>
      <c r="BU190" s="17">
        <v>-84.540589532892156</v>
      </c>
      <c r="BV190" s="62">
        <v>1715169</v>
      </c>
      <c r="BW190" s="62">
        <v>280014</v>
      </c>
      <c r="BX190" s="17">
        <v>-83.674261836588698</v>
      </c>
      <c r="BY190" s="491">
        <v>575310</v>
      </c>
      <c r="BZ190" s="491">
        <v>90961</v>
      </c>
      <c r="CA190" s="484">
        <f t="shared" si="168"/>
        <v>-84.189219725017821</v>
      </c>
      <c r="CB190" s="63">
        <f t="shared" si="121"/>
        <v>-547175</v>
      </c>
      <c r="CC190" s="63">
        <f t="shared" si="122"/>
        <v>0</v>
      </c>
      <c r="CD190" s="64">
        <f t="shared" si="148"/>
        <v>-100</v>
      </c>
      <c r="CE190" s="491">
        <v>4390</v>
      </c>
      <c r="CF190" s="320">
        <v>36989</v>
      </c>
      <c r="CG190" s="196">
        <v>9789</v>
      </c>
      <c r="CH190" s="60">
        <f t="shared" si="124"/>
        <v>64037</v>
      </c>
      <c r="CI190" s="63"/>
      <c r="CJ190" s="63"/>
      <c r="CK190" s="63"/>
      <c r="CL190" s="66"/>
      <c r="CM190" s="63"/>
      <c r="CN190" s="63"/>
      <c r="CO190" s="63"/>
      <c r="CP190" s="63"/>
      <c r="CQ190" s="190">
        <f t="shared" si="162"/>
        <v>554.17305138420681</v>
      </c>
      <c r="CR190" s="491">
        <v>28135</v>
      </c>
      <c r="CS190" s="491">
        <v>115205</v>
      </c>
      <c r="CT190" s="357">
        <f t="shared" si="160"/>
        <v>309.4721876666074</v>
      </c>
    </row>
    <row r="191" spans="4:98" ht="15" hidden="1" x14ac:dyDescent="0.25">
      <c r="D191" s="478" t="s">
        <v>255</v>
      </c>
      <c r="E191" s="479" t="s">
        <v>256</v>
      </c>
      <c r="H191" s="196">
        <v>500283</v>
      </c>
      <c r="I191" s="196">
        <v>338403</v>
      </c>
      <c r="J191" s="481">
        <v>792462</v>
      </c>
      <c r="K191" s="482">
        <v>953002</v>
      </c>
      <c r="L191" s="482">
        <v>1085998</v>
      </c>
      <c r="M191" s="14">
        <f t="shared" si="134"/>
        <v>13.955479631732148</v>
      </c>
      <c r="N191" s="15">
        <f t="shared" si="163"/>
        <v>29.50562040856849</v>
      </c>
      <c r="O191" s="483">
        <v>519538</v>
      </c>
      <c r="P191" s="483">
        <v>461567</v>
      </c>
      <c r="Q191" s="357">
        <f t="shared" si="152"/>
        <v>-11.158182847067973</v>
      </c>
      <c r="R191" s="62">
        <f t="shared" si="103"/>
        <v>-98024</v>
      </c>
      <c r="S191" s="62">
        <f t="shared" si="104"/>
        <v>130892</v>
      </c>
      <c r="T191" s="17">
        <f t="shared" si="164"/>
        <v>-233.53056394352402</v>
      </c>
      <c r="U191" s="62">
        <v>266956</v>
      </c>
      <c r="V191" s="62">
        <v>218164</v>
      </c>
      <c r="W191" s="17">
        <v>-18.277169271340597</v>
      </c>
      <c r="X191" s="62">
        <f t="shared" si="106"/>
        <v>-107231</v>
      </c>
      <c r="Y191" s="62">
        <f t="shared" si="107"/>
        <v>0</v>
      </c>
      <c r="Z191" s="188">
        <f t="shared" si="138"/>
        <v>-100</v>
      </c>
      <c r="AA191" s="483">
        <v>421514</v>
      </c>
      <c r="AB191" s="483">
        <v>600198</v>
      </c>
      <c r="AC191" s="484">
        <f t="shared" si="165"/>
        <v>42.391000061682412</v>
      </c>
      <c r="AD191" s="63">
        <f t="shared" si="109"/>
        <v>159725</v>
      </c>
      <c r="AE191" s="63">
        <f t="shared" si="110"/>
        <v>0</v>
      </c>
      <c r="AF191" s="64">
        <f t="shared" si="140"/>
        <v>-100</v>
      </c>
      <c r="AG191" s="483">
        <v>238319</v>
      </c>
      <c r="AH191" s="320">
        <v>121928</v>
      </c>
      <c r="AI191" s="196">
        <v>101320</v>
      </c>
      <c r="AJ191" s="60">
        <f t="shared" si="112"/>
        <v>130892</v>
      </c>
      <c r="AK191" s="63"/>
      <c r="AL191" s="63"/>
      <c r="AM191" s="63"/>
      <c r="AN191" s="66"/>
      <c r="AO191" s="63"/>
      <c r="AP191" s="63"/>
      <c r="AQ191" s="63"/>
      <c r="AR191" s="63"/>
      <c r="AS191" s="190">
        <f t="shared" si="161"/>
        <v>29.186735096723254</v>
      </c>
      <c r="AT191" s="483">
        <v>581239</v>
      </c>
      <c r="AU191" s="483">
        <v>592459</v>
      </c>
      <c r="AV191" s="357">
        <f t="shared" si="155"/>
        <v>1.9303591121724455</v>
      </c>
      <c r="AZ191" s="205" t="s">
        <v>255</v>
      </c>
      <c r="BA191" s="488" t="s">
        <v>256</v>
      </c>
      <c r="BF191" s="196">
        <v>158393</v>
      </c>
      <c r="BG191" s="196">
        <v>110535</v>
      </c>
      <c r="BH191" s="481">
        <v>172577</v>
      </c>
      <c r="BI191" s="490">
        <v>139977</v>
      </c>
      <c r="BJ191" s="490">
        <v>128785</v>
      </c>
      <c r="BK191" s="14">
        <f t="shared" si="143"/>
        <v>-7.9955992770240822</v>
      </c>
      <c r="BL191" s="15">
        <f t="shared" si="166"/>
        <v>-1.7615399200028463</v>
      </c>
      <c r="BM191" s="491">
        <v>32965</v>
      </c>
      <c r="BN191" s="491">
        <v>103684</v>
      </c>
      <c r="BO191" s="357">
        <f t="shared" si="157"/>
        <v>214.52752919763384</v>
      </c>
      <c r="BP191" s="62">
        <f t="shared" si="117"/>
        <v>41708</v>
      </c>
      <c r="BQ191" s="62">
        <f t="shared" si="118"/>
        <v>47811</v>
      </c>
      <c r="BR191" s="17">
        <f t="shared" si="167"/>
        <v>14.632684377097918</v>
      </c>
      <c r="BS191" s="62">
        <v>42638</v>
      </c>
      <c r="BT191" s="62">
        <v>32823</v>
      </c>
      <c r="BU191" s="17">
        <v>-23.019372390825087</v>
      </c>
      <c r="BV191" s="62">
        <v>266956</v>
      </c>
      <c r="BW191" s="62">
        <v>218164</v>
      </c>
      <c r="BX191" s="17">
        <v>-18.277169271340597</v>
      </c>
      <c r="BY191" s="491">
        <v>74673</v>
      </c>
      <c r="BZ191" s="491">
        <v>47683</v>
      </c>
      <c r="CA191" s="484">
        <f t="shared" si="168"/>
        <v>-36.144255621174992</v>
      </c>
      <c r="CB191" s="63">
        <f t="shared" si="121"/>
        <v>-31711</v>
      </c>
      <c r="CC191" s="63">
        <f t="shared" si="122"/>
        <v>0</v>
      </c>
      <c r="CD191" s="64">
        <f t="shared" si="148"/>
        <v>-100</v>
      </c>
      <c r="CE191" s="491">
        <v>39469</v>
      </c>
      <c r="CF191" s="320">
        <v>37293</v>
      </c>
      <c r="CG191" s="196">
        <v>26922</v>
      </c>
      <c r="CH191" s="60">
        <f t="shared" si="124"/>
        <v>47811</v>
      </c>
      <c r="CI191" s="63"/>
      <c r="CJ191" s="63"/>
      <c r="CK191" s="63"/>
      <c r="CL191" s="66"/>
      <c r="CM191" s="63"/>
      <c r="CN191" s="63"/>
      <c r="CO191" s="63"/>
      <c r="CP191" s="63"/>
      <c r="CQ191" s="190">
        <f t="shared" si="162"/>
        <v>77.590817918431014</v>
      </c>
      <c r="CR191" s="491">
        <v>42962</v>
      </c>
      <c r="CS191" s="491">
        <v>151495</v>
      </c>
      <c r="CT191" s="357">
        <f t="shared" si="160"/>
        <v>252.62557609049856</v>
      </c>
    </row>
    <row r="192" spans="4:98" ht="15" hidden="1" x14ac:dyDescent="0.25">
      <c r="D192" s="478">
        <v>842919</v>
      </c>
      <c r="E192" s="479" t="s">
        <v>327</v>
      </c>
      <c r="H192" s="196">
        <v>765216</v>
      </c>
      <c r="I192" s="196">
        <v>480895</v>
      </c>
      <c r="J192" s="481">
        <v>863127</v>
      </c>
      <c r="K192" s="482">
        <v>799056</v>
      </c>
      <c r="L192" s="482">
        <v>954442</v>
      </c>
      <c r="M192" s="14">
        <f t="shared" si="134"/>
        <v>19.446196511884022</v>
      </c>
      <c r="N192" s="15">
        <f t="shared" si="163"/>
        <v>9.9628014424876881</v>
      </c>
      <c r="O192" s="483">
        <v>211288</v>
      </c>
      <c r="P192" s="483">
        <v>332723</v>
      </c>
      <c r="Q192" s="357">
        <f t="shared" si="152"/>
        <v>57.473685206921353</v>
      </c>
      <c r="R192" s="62">
        <f t="shared" si="103"/>
        <v>270206</v>
      </c>
      <c r="S192" s="62">
        <f t="shared" si="104"/>
        <v>247970</v>
      </c>
      <c r="T192" s="17">
        <f t="shared" si="164"/>
        <v>-8.2292769220520654</v>
      </c>
      <c r="U192" s="62">
        <v>270887</v>
      </c>
      <c r="V192" s="62">
        <v>307615</v>
      </c>
      <c r="W192" s="17">
        <v>13.558421039031035</v>
      </c>
      <c r="X192" s="62">
        <f t="shared" si="106"/>
        <v>-460919</v>
      </c>
      <c r="Y192" s="62">
        <f t="shared" si="107"/>
        <v>0</v>
      </c>
      <c r="Z192" s="188">
        <f t="shared" si="138"/>
        <v>-100</v>
      </c>
      <c r="AA192" s="483">
        <v>481494</v>
      </c>
      <c r="AB192" s="483">
        <v>362719</v>
      </c>
      <c r="AC192" s="484">
        <f t="shared" si="165"/>
        <v>-24.668012477829425</v>
      </c>
      <c r="AD192" s="63">
        <f t="shared" si="109"/>
        <v>-190032</v>
      </c>
      <c r="AE192" s="63">
        <f t="shared" si="110"/>
        <v>0</v>
      </c>
      <c r="AF192" s="64">
        <f t="shared" si="140"/>
        <v>-100</v>
      </c>
      <c r="AG192" s="483">
        <v>247727</v>
      </c>
      <c r="AH192" s="320">
        <v>84168</v>
      </c>
      <c r="AI192" s="196">
        <v>828</v>
      </c>
      <c r="AJ192" s="60">
        <f t="shared" si="112"/>
        <v>247970</v>
      </c>
      <c r="AK192" s="63"/>
      <c r="AL192" s="63"/>
      <c r="AM192" s="63"/>
      <c r="AN192" s="66"/>
      <c r="AO192" s="63"/>
      <c r="AP192" s="63"/>
      <c r="AQ192" s="63"/>
      <c r="AR192" s="63"/>
      <c r="AS192" s="190">
        <f t="shared" si="161"/>
        <v>29848.067632850241</v>
      </c>
      <c r="AT192" s="483">
        <v>291462</v>
      </c>
      <c r="AU192" s="483">
        <v>580693</v>
      </c>
      <c r="AV192" s="357">
        <f t="shared" si="155"/>
        <v>99.234548586093553</v>
      </c>
      <c r="AZ192" s="205">
        <v>842919</v>
      </c>
      <c r="BA192" s="204" t="s">
        <v>327</v>
      </c>
      <c r="BF192" s="196">
        <v>464679</v>
      </c>
      <c r="BG192" s="196">
        <v>375093</v>
      </c>
      <c r="BH192" s="481">
        <v>790759</v>
      </c>
      <c r="BI192" s="490">
        <v>382789</v>
      </c>
      <c r="BJ192" s="490">
        <v>507959</v>
      </c>
      <c r="BK192" s="14">
        <f t="shared" si="143"/>
        <v>32.699476735224891</v>
      </c>
      <c r="BL192" s="15">
        <f t="shared" si="166"/>
        <v>2.0039927398248807</v>
      </c>
      <c r="BM192" s="491">
        <v>94039</v>
      </c>
      <c r="BN192" s="491">
        <v>165132</v>
      </c>
      <c r="BO192" s="357">
        <f t="shared" si="157"/>
        <v>75.599485319920461</v>
      </c>
      <c r="BP192" s="62">
        <f t="shared" si="117"/>
        <v>107160</v>
      </c>
      <c r="BQ192" s="62">
        <f t="shared" si="118"/>
        <v>127733</v>
      </c>
      <c r="BR192" s="17">
        <f t="shared" si="167"/>
        <v>19.198394923478908</v>
      </c>
      <c r="BS192" s="62">
        <v>105746</v>
      </c>
      <c r="BT192" s="62">
        <v>138474</v>
      </c>
      <c r="BU192" s="17">
        <v>30.949634028710303</v>
      </c>
      <c r="BV192" s="62">
        <v>270887</v>
      </c>
      <c r="BW192" s="62">
        <v>307615</v>
      </c>
      <c r="BX192" s="17">
        <v>13.558421039031035</v>
      </c>
      <c r="BY192" s="491">
        <v>201199</v>
      </c>
      <c r="BZ192" s="491">
        <v>166352</v>
      </c>
      <c r="CA192" s="484">
        <f t="shared" si="168"/>
        <v>-17.319668586822001</v>
      </c>
      <c r="CB192" s="63">
        <f t="shared" si="121"/>
        <v>-75270</v>
      </c>
      <c r="CC192" s="63">
        <f t="shared" si="122"/>
        <v>0</v>
      </c>
      <c r="CD192" s="64">
        <f t="shared" si="148"/>
        <v>-100</v>
      </c>
      <c r="CE192" s="491">
        <v>117702</v>
      </c>
      <c r="CF192" s="320">
        <v>47205</v>
      </c>
      <c r="CG192" s="196">
        <v>225</v>
      </c>
      <c r="CH192" s="60">
        <f t="shared" si="124"/>
        <v>127733</v>
      </c>
      <c r="CI192" s="63"/>
      <c r="CJ192" s="63"/>
      <c r="CK192" s="63"/>
      <c r="CL192" s="66"/>
      <c r="CM192" s="63"/>
      <c r="CN192" s="63"/>
      <c r="CO192" s="63"/>
      <c r="CP192" s="63"/>
      <c r="CQ192" s="190">
        <f t="shared" si="162"/>
        <v>56670.222222222219</v>
      </c>
      <c r="CR192" s="491">
        <v>125929</v>
      </c>
      <c r="CS192" s="491">
        <v>292865</v>
      </c>
      <c r="CT192" s="357">
        <f t="shared" si="160"/>
        <v>132.56358741830715</v>
      </c>
    </row>
    <row r="193" spans="4:98" ht="15" hidden="1" x14ac:dyDescent="0.25">
      <c r="D193" s="478">
        <v>8407</v>
      </c>
      <c r="E193" s="479" t="s">
        <v>220</v>
      </c>
      <c r="H193" s="196">
        <v>4095747</v>
      </c>
      <c r="I193" s="196">
        <v>1860553</v>
      </c>
      <c r="J193" s="481">
        <v>2107671</v>
      </c>
      <c r="K193" s="482">
        <v>3245412</v>
      </c>
      <c r="L193" s="482">
        <v>3677852</v>
      </c>
      <c r="M193" s="14">
        <f t="shared" si="134"/>
        <v>13.324656468885923</v>
      </c>
      <c r="N193" s="15">
        <f t="shared" si="163"/>
        <v>3.4701323457324094</v>
      </c>
      <c r="O193" s="483">
        <v>748650</v>
      </c>
      <c r="P193" s="483">
        <v>395812</v>
      </c>
      <c r="Q193" s="357">
        <f t="shared" si="152"/>
        <v>-47.129900487544248</v>
      </c>
      <c r="R193" s="62">
        <f t="shared" si="103"/>
        <v>707939</v>
      </c>
      <c r="S193" s="62">
        <f t="shared" si="104"/>
        <v>161736</v>
      </c>
      <c r="T193" s="17">
        <f t="shared" si="164"/>
        <v>-77.153963830217009</v>
      </c>
      <c r="U193" s="62">
        <v>917127</v>
      </c>
      <c r="V193" s="62">
        <v>1239608</v>
      </c>
      <c r="W193" s="17">
        <v>35.162087693416503</v>
      </c>
      <c r="X193" s="62">
        <f t="shared" si="106"/>
        <v>-1157349</v>
      </c>
      <c r="Y193" s="62">
        <f t="shared" si="107"/>
        <v>0</v>
      </c>
      <c r="Z193" s="188">
        <f t="shared" si="138"/>
        <v>-100</v>
      </c>
      <c r="AA193" s="483">
        <v>1456589</v>
      </c>
      <c r="AB193" s="483">
        <v>1978963</v>
      </c>
      <c r="AC193" s="484">
        <f t="shared" si="165"/>
        <v>35.862827468833011</v>
      </c>
      <c r="AD193" s="63">
        <f t="shared" si="109"/>
        <v>-240222</v>
      </c>
      <c r="AE193" s="63">
        <f t="shared" si="110"/>
        <v>0</v>
      </c>
      <c r="AF193" s="64">
        <f t="shared" si="140"/>
        <v>-100</v>
      </c>
      <c r="AG193" s="483">
        <v>304437</v>
      </c>
      <c r="AH193" s="320">
        <v>63834</v>
      </c>
      <c r="AI193" s="196">
        <v>27541</v>
      </c>
      <c r="AJ193" s="60">
        <f t="shared" si="112"/>
        <v>161736</v>
      </c>
      <c r="AK193" s="63"/>
      <c r="AL193" s="63"/>
      <c r="AM193" s="63"/>
      <c r="AN193" s="66"/>
      <c r="AO193" s="63"/>
      <c r="AP193" s="63"/>
      <c r="AQ193" s="63"/>
      <c r="AR193" s="63"/>
      <c r="AS193" s="190">
        <f t="shared" si="161"/>
        <v>487.25536472894959</v>
      </c>
      <c r="AT193" s="483">
        <v>1216367</v>
      </c>
      <c r="AU193" s="483">
        <v>557548</v>
      </c>
      <c r="AV193" s="357">
        <f t="shared" si="155"/>
        <v>-54.162847232784181</v>
      </c>
      <c r="AZ193" s="205">
        <v>8407</v>
      </c>
      <c r="BA193" s="204" t="s">
        <v>220</v>
      </c>
      <c r="BF193" s="196">
        <v>1947608</v>
      </c>
      <c r="BG193" s="196">
        <v>862157</v>
      </c>
      <c r="BH193" s="481">
        <v>841126</v>
      </c>
      <c r="BI193" s="490">
        <v>1107440</v>
      </c>
      <c r="BJ193" s="490">
        <v>1231995</v>
      </c>
      <c r="BK193" s="14">
        <f t="shared" si="143"/>
        <v>11.247110452936502</v>
      </c>
      <c r="BL193" s="15">
        <f t="shared" si="166"/>
        <v>-6.4389980989692503</v>
      </c>
      <c r="BM193" s="491">
        <v>264556</v>
      </c>
      <c r="BN193" s="491">
        <v>127119</v>
      </c>
      <c r="BO193" s="357">
        <f t="shared" si="157"/>
        <v>-51.950059722705213</v>
      </c>
      <c r="BP193" s="62">
        <f t="shared" si="117"/>
        <v>258210</v>
      </c>
      <c r="BQ193" s="62">
        <f t="shared" si="118"/>
        <v>52328</v>
      </c>
      <c r="BR193" s="17">
        <f t="shared" si="167"/>
        <v>-79.734324774408421</v>
      </c>
      <c r="BS193" s="62">
        <v>264241</v>
      </c>
      <c r="BT193" s="62">
        <v>413163</v>
      </c>
      <c r="BU193" s="17">
        <v>56.358400096881255</v>
      </c>
      <c r="BV193" s="62">
        <v>917127</v>
      </c>
      <c r="BW193" s="62">
        <v>1239608</v>
      </c>
      <c r="BX193" s="17">
        <v>35.162087693416503</v>
      </c>
      <c r="BY193" s="491">
        <v>522766</v>
      </c>
      <c r="BZ193" s="491">
        <v>663050</v>
      </c>
      <c r="CA193" s="484">
        <f t="shared" si="168"/>
        <v>26.834951010586</v>
      </c>
      <c r="CB193" s="63">
        <f t="shared" si="121"/>
        <v>-98942</v>
      </c>
      <c r="CC193" s="63">
        <f t="shared" si="122"/>
        <v>0</v>
      </c>
      <c r="CD193" s="64">
        <f t="shared" si="148"/>
        <v>-100</v>
      </c>
      <c r="CE193" s="491">
        <v>99164</v>
      </c>
      <c r="CF193" s="320">
        <v>16214</v>
      </c>
      <c r="CG193" s="196">
        <v>11741</v>
      </c>
      <c r="CH193" s="60">
        <f t="shared" si="124"/>
        <v>52328</v>
      </c>
      <c r="CI193" s="63"/>
      <c r="CJ193" s="63"/>
      <c r="CK193" s="63"/>
      <c r="CL193" s="66"/>
      <c r="CM193" s="63"/>
      <c r="CN193" s="63"/>
      <c r="CO193" s="63"/>
      <c r="CP193" s="63"/>
      <c r="CQ193" s="190">
        <f t="shared" si="162"/>
        <v>345.68605740567244</v>
      </c>
      <c r="CR193" s="491">
        <v>423824</v>
      </c>
      <c r="CS193" s="491">
        <v>179447</v>
      </c>
      <c r="CT193" s="357">
        <f t="shared" si="160"/>
        <v>-57.660019253274939</v>
      </c>
    </row>
    <row r="194" spans="4:98" ht="15" hidden="1" x14ac:dyDescent="0.25">
      <c r="D194" s="478">
        <v>92</v>
      </c>
      <c r="E194" s="479" t="s">
        <v>165</v>
      </c>
      <c r="H194" s="196">
        <v>9372278</v>
      </c>
      <c r="I194" s="196">
        <v>6174200</v>
      </c>
      <c r="J194" s="481">
        <v>3246572</v>
      </c>
      <c r="K194" s="482">
        <v>3320036</v>
      </c>
      <c r="L194" s="482">
        <v>2751505</v>
      </c>
      <c r="M194" s="14">
        <f t="shared" si="134"/>
        <v>-17.124242026291281</v>
      </c>
      <c r="N194" s="15">
        <f t="shared" si="163"/>
        <v>-26.446856409238379</v>
      </c>
      <c r="O194" s="483">
        <v>477002</v>
      </c>
      <c r="P194" s="483">
        <v>431770</v>
      </c>
      <c r="Q194" s="357">
        <f t="shared" si="152"/>
        <v>-9.4825598215521119</v>
      </c>
      <c r="R194" s="62">
        <f t="shared" si="103"/>
        <v>1180896</v>
      </c>
      <c r="S194" s="62">
        <f t="shared" si="104"/>
        <v>94670</v>
      </c>
      <c r="T194" s="17">
        <f t="shared" si="164"/>
        <v>-91.983205972414169</v>
      </c>
      <c r="U194" s="62">
        <v>944901</v>
      </c>
      <c r="V194" s="62">
        <v>691705</v>
      </c>
      <c r="W194" s="17">
        <v>-26.796034716864519</v>
      </c>
      <c r="X194" s="62">
        <f t="shared" si="106"/>
        <v>-1783443</v>
      </c>
      <c r="Y194" s="62">
        <f t="shared" si="107"/>
        <v>0</v>
      </c>
      <c r="Z194" s="188">
        <f t="shared" si="138"/>
        <v>-100</v>
      </c>
      <c r="AA194" s="483">
        <v>1657898</v>
      </c>
      <c r="AB194" s="483">
        <v>1185273</v>
      </c>
      <c r="AC194" s="484">
        <f t="shared" si="165"/>
        <v>-28.507483572572017</v>
      </c>
      <c r="AD194" s="63">
        <f t="shared" si="109"/>
        <v>-838542</v>
      </c>
      <c r="AE194" s="63">
        <f t="shared" si="110"/>
        <v>0</v>
      </c>
      <c r="AF194" s="64">
        <f t="shared" si="140"/>
        <v>-100</v>
      </c>
      <c r="AG194" s="483">
        <v>227547</v>
      </c>
      <c r="AH194" s="320">
        <v>92242</v>
      </c>
      <c r="AI194" s="196">
        <v>111981</v>
      </c>
      <c r="AJ194" s="60">
        <f t="shared" si="112"/>
        <v>94670</v>
      </c>
      <c r="AK194" s="63"/>
      <c r="AL194" s="63"/>
      <c r="AM194" s="63"/>
      <c r="AN194" s="66"/>
      <c r="AO194" s="63"/>
      <c r="AP194" s="63"/>
      <c r="AQ194" s="63"/>
      <c r="AR194" s="63"/>
      <c r="AS194" s="190">
        <f t="shared" si="161"/>
        <v>-15.458872487296951</v>
      </c>
      <c r="AT194" s="483">
        <v>819356</v>
      </c>
      <c r="AU194" s="483">
        <v>526440</v>
      </c>
      <c r="AV194" s="357">
        <f t="shared" si="155"/>
        <v>-35.749539882541896</v>
      </c>
      <c r="AZ194" s="205">
        <v>92</v>
      </c>
      <c r="BA194" s="488" t="s">
        <v>165</v>
      </c>
      <c r="BF194" s="196">
        <v>1055408</v>
      </c>
      <c r="BG194" s="196">
        <v>1128286</v>
      </c>
      <c r="BH194" s="481">
        <v>609053</v>
      </c>
      <c r="BI194" s="490">
        <v>715375</v>
      </c>
      <c r="BJ194" s="490">
        <v>788520</v>
      </c>
      <c r="BK194" s="14">
        <f t="shared" si="143"/>
        <v>10.224707321334964</v>
      </c>
      <c r="BL194" s="15">
        <f t="shared" si="166"/>
        <v>-9.8657348727855094</v>
      </c>
      <c r="BM194" s="491">
        <v>148303</v>
      </c>
      <c r="BN194" s="491">
        <v>119697</v>
      </c>
      <c r="BO194" s="357">
        <f t="shared" si="157"/>
        <v>-19.288888289515384</v>
      </c>
      <c r="BP194" s="62">
        <f t="shared" si="117"/>
        <v>161445</v>
      </c>
      <c r="BQ194" s="62">
        <f t="shared" si="118"/>
        <v>36563</v>
      </c>
      <c r="BR194" s="17">
        <f t="shared" si="167"/>
        <v>-77.352658800210591</v>
      </c>
      <c r="BS194" s="62">
        <v>221287</v>
      </c>
      <c r="BT194" s="62">
        <v>174215</v>
      </c>
      <c r="BU194" s="17">
        <v>-21.271922887471924</v>
      </c>
      <c r="BV194" s="62">
        <v>944901</v>
      </c>
      <c r="BW194" s="62">
        <v>691705</v>
      </c>
      <c r="BX194" s="17">
        <v>-26.796034716864519</v>
      </c>
      <c r="BY194" s="491">
        <v>309748</v>
      </c>
      <c r="BZ194" s="491">
        <v>350075</v>
      </c>
      <c r="CA194" s="484">
        <f t="shared" si="168"/>
        <v>13.019293102780324</v>
      </c>
      <c r="CB194" s="63">
        <f t="shared" si="121"/>
        <v>-84334</v>
      </c>
      <c r="CC194" s="63">
        <f t="shared" si="122"/>
        <v>0</v>
      </c>
      <c r="CD194" s="64">
        <f t="shared" si="148"/>
        <v>-100</v>
      </c>
      <c r="CE194" s="491">
        <v>66974</v>
      </c>
      <c r="CF194" s="320">
        <v>11275</v>
      </c>
      <c r="CG194" s="196">
        <v>41448</v>
      </c>
      <c r="CH194" s="60">
        <f t="shared" si="124"/>
        <v>36563</v>
      </c>
      <c r="CI194" s="63"/>
      <c r="CJ194" s="63"/>
      <c r="CK194" s="63"/>
      <c r="CL194" s="66"/>
      <c r="CM194" s="63"/>
      <c r="CN194" s="63"/>
      <c r="CO194" s="63"/>
      <c r="CP194" s="63"/>
      <c r="CQ194" s="190">
        <f t="shared" si="162"/>
        <v>-11.785852152094192</v>
      </c>
      <c r="CR194" s="491">
        <v>225414</v>
      </c>
      <c r="CS194" s="491">
        <v>156260</v>
      </c>
      <c r="CT194" s="357">
        <f t="shared" si="160"/>
        <v>-30.678662372345993</v>
      </c>
    </row>
    <row r="195" spans="4:98" ht="15" hidden="1" x14ac:dyDescent="0.25">
      <c r="D195" s="478">
        <v>8478</v>
      </c>
      <c r="E195" s="479" t="s">
        <v>185</v>
      </c>
      <c r="H195" s="196">
        <v>44704115</v>
      </c>
      <c r="I195" s="196">
        <v>8022142</v>
      </c>
      <c r="J195" s="481">
        <v>45501151</v>
      </c>
      <c r="K195" s="482">
        <v>3819392</v>
      </c>
      <c r="L195" s="482">
        <v>2937911</v>
      </c>
      <c r="M195" s="14">
        <f t="shared" si="134"/>
        <v>-23.079092169643754</v>
      </c>
      <c r="N195" s="15">
        <f t="shared" si="163"/>
        <v>-46.13475796455824</v>
      </c>
      <c r="O195" s="483">
        <v>330885</v>
      </c>
      <c r="P195" s="483">
        <v>402104</v>
      </c>
      <c r="Q195" s="357">
        <f t="shared" si="152"/>
        <v>21.523792254106411</v>
      </c>
      <c r="R195" s="62">
        <f t="shared" si="103"/>
        <v>2348588</v>
      </c>
      <c r="S195" s="62">
        <f t="shared" si="104"/>
        <v>101761</v>
      </c>
      <c r="T195" s="17">
        <f t="shared" si="164"/>
        <v>-95.667141278078574</v>
      </c>
      <c r="U195" s="62">
        <v>1037621</v>
      </c>
      <c r="V195" s="62">
        <v>674209</v>
      </c>
      <c r="W195" s="17">
        <v>-35.02357797307495</v>
      </c>
      <c r="X195" s="62">
        <f t="shared" si="106"/>
        <v>-1904575</v>
      </c>
      <c r="Y195" s="62">
        <f t="shared" si="107"/>
        <v>0</v>
      </c>
      <c r="Z195" s="188">
        <f t="shared" si="138"/>
        <v>-100</v>
      </c>
      <c r="AA195" s="483">
        <v>2679473</v>
      </c>
      <c r="AB195" s="483">
        <v>1867340</v>
      </c>
      <c r="AC195" s="484">
        <f t="shared" si="165"/>
        <v>-30.309430249903617</v>
      </c>
      <c r="AD195" s="63">
        <f t="shared" si="109"/>
        <v>-866954</v>
      </c>
      <c r="AE195" s="63">
        <f t="shared" si="110"/>
        <v>0</v>
      </c>
      <c r="AF195" s="64">
        <f t="shared" si="140"/>
        <v>-100</v>
      </c>
      <c r="AG195" s="483">
        <v>205758</v>
      </c>
      <c r="AH195" s="320">
        <v>130143</v>
      </c>
      <c r="AI195" s="196">
        <v>66203</v>
      </c>
      <c r="AJ195" s="60">
        <f t="shared" si="112"/>
        <v>101761</v>
      </c>
      <c r="AK195" s="63"/>
      <c r="AL195" s="63"/>
      <c r="AM195" s="63"/>
      <c r="AN195" s="66"/>
      <c r="AO195" s="63"/>
      <c r="AP195" s="63"/>
      <c r="AQ195" s="63"/>
      <c r="AR195" s="63"/>
      <c r="AS195" s="190">
        <f t="shared" si="161"/>
        <v>53.710556923402265</v>
      </c>
      <c r="AT195" s="483">
        <v>1812519</v>
      </c>
      <c r="AU195" s="483">
        <v>503865</v>
      </c>
      <c r="AV195" s="357">
        <f t="shared" si="155"/>
        <v>-72.200843135989189</v>
      </c>
      <c r="AZ195" s="205">
        <v>8478</v>
      </c>
      <c r="BA195" s="488" t="s">
        <v>185</v>
      </c>
      <c r="BF195" s="196">
        <v>658902</v>
      </c>
      <c r="BG195" s="196">
        <v>123338</v>
      </c>
      <c r="BH195" s="481">
        <v>1405911</v>
      </c>
      <c r="BI195" s="490">
        <v>167733</v>
      </c>
      <c r="BJ195" s="490">
        <v>233551</v>
      </c>
      <c r="BK195" s="14">
        <f t="shared" si="143"/>
        <v>39.239744117138549</v>
      </c>
      <c r="BL195" s="15">
        <f t="shared" si="166"/>
        <v>-16.196078310056095</v>
      </c>
      <c r="BM195" s="491">
        <v>3410</v>
      </c>
      <c r="BN195" s="491">
        <v>5733</v>
      </c>
      <c r="BO195" s="357">
        <f t="shared" si="157"/>
        <v>68.123167155425222</v>
      </c>
      <c r="BP195" s="62">
        <f t="shared" si="117"/>
        <v>111295</v>
      </c>
      <c r="BQ195" s="62">
        <f t="shared" si="118"/>
        <v>215</v>
      </c>
      <c r="BR195" s="17">
        <f t="shared" si="167"/>
        <v>-99.806819713374367</v>
      </c>
      <c r="BS195" s="62">
        <v>52750</v>
      </c>
      <c r="BT195" s="62">
        <v>11059</v>
      </c>
      <c r="BU195" s="17">
        <v>-79.035071090047396</v>
      </c>
      <c r="BV195" s="62">
        <v>1037621</v>
      </c>
      <c r="BW195" s="62">
        <v>674209</v>
      </c>
      <c r="BX195" s="17">
        <v>-35.02357797307495</v>
      </c>
      <c r="BY195" s="491">
        <v>114705</v>
      </c>
      <c r="BZ195" s="491">
        <v>19142</v>
      </c>
      <c r="CA195" s="484">
        <f t="shared" si="168"/>
        <v>-83.311974194673283</v>
      </c>
      <c r="CB195" s="63">
        <f t="shared" si="121"/>
        <v>-96759</v>
      </c>
      <c r="CC195" s="63">
        <f t="shared" si="122"/>
        <v>0</v>
      </c>
      <c r="CD195" s="64">
        <f t="shared" si="148"/>
        <v>-100</v>
      </c>
      <c r="CE195" s="491">
        <v>4288</v>
      </c>
      <c r="CF195" s="320">
        <v>780</v>
      </c>
      <c r="CG195" s="196">
        <v>665</v>
      </c>
      <c r="CH195" s="60">
        <f t="shared" si="124"/>
        <v>215</v>
      </c>
      <c r="CI195" s="63"/>
      <c r="CJ195" s="63"/>
      <c r="CK195" s="63"/>
      <c r="CL195" s="66"/>
      <c r="CM195" s="63"/>
      <c r="CN195" s="63"/>
      <c r="CO195" s="63"/>
      <c r="CP195" s="63"/>
      <c r="CQ195" s="190">
        <f t="shared" si="162"/>
        <v>-67.669172932330824</v>
      </c>
      <c r="CR195" s="491">
        <v>17946</v>
      </c>
      <c r="CS195" s="491">
        <v>5948</v>
      </c>
      <c r="CT195" s="357">
        <f t="shared" si="160"/>
        <v>-66.856123927337563</v>
      </c>
    </row>
    <row r="196" spans="4:98" ht="15" hidden="1" x14ac:dyDescent="0.25">
      <c r="D196" s="478" t="s">
        <v>325</v>
      </c>
      <c r="E196" s="479" t="s">
        <v>772</v>
      </c>
      <c r="H196" s="196">
        <v>1691372</v>
      </c>
      <c r="I196" s="196">
        <v>1875849</v>
      </c>
      <c r="J196" s="481">
        <v>1339722</v>
      </c>
      <c r="K196" s="482">
        <v>1583059</v>
      </c>
      <c r="L196" s="482">
        <v>1277190</v>
      </c>
      <c r="M196" s="14">
        <f t="shared" si="134"/>
        <v>-19.321389790273138</v>
      </c>
      <c r="N196" s="15">
        <f t="shared" si="163"/>
        <v>-7.0534665141008901</v>
      </c>
      <c r="O196" s="483">
        <v>329367</v>
      </c>
      <c r="P196" s="483">
        <v>339426</v>
      </c>
      <c r="Q196" s="357">
        <f t="shared" si="152"/>
        <v>3.0540400222244486</v>
      </c>
      <c r="R196" s="62">
        <f t="shared" si="103"/>
        <v>471833</v>
      </c>
      <c r="S196" s="62">
        <f t="shared" si="104"/>
        <v>161735</v>
      </c>
      <c r="T196" s="17">
        <f t="shared" si="164"/>
        <v>-65.721982141986672</v>
      </c>
      <c r="U196" s="62">
        <v>398712</v>
      </c>
      <c r="V196" s="62">
        <v>395312</v>
      </c>
      <c r="W196" s="17">
        <v>-0.85274584160998423</v>
      </c>
      <c r="X196" s="62">
        <f t="shared" si="106"/>
        <v>-672016</v>
      </c>
      <c r="Y196" s="62">
        <f t="shared" si="107"/>
        <v>0</v>
      </c>
      <c r="Z196" s="188">
        <f t="shared" si="138"/>
        <v>-100</v>
      </c>
      <c r="AA196" s="483">
        <v>801200</v>
      </c>
      <c r="AB196" s="483">
        <v>647105</v>
      </c>
      <c r="AC196" s="484">
        <f t="shared" si="165"/>
        <v>-19.233025461807291</v>
      </c>
      <c r="AD196" s="63">
        <f t="shared" si="109"/>
        <v>-273304</v>
      </c>
      <c r="AE196" s="63">
        <f t="shared" si="110"/>
        <v>0</v>
      </c>
      <c r="AF196" s="64">
        <f t="shared" si="140"/>
        <v>-100</v>
      </c>
      <c r="AG196" s="483">
        <v>82502</v>
      </c>
      <c r="AH196" s="320">
        <v>96483</v>
      </c>
      <c r="AI196" s="196">
        <v>160441</v>
      </c>
      <c r="AJ196" s="60">
        <f t="shared" si="112"/>
        <v>161735</v>
      </c>
      <c r="AK196" s="63"/>
      <c r="AL196" s="63"/>
      <c r="AM196" s="63"/>
      <c r="AN196" s="66"/>
      <c r="AO196" s="63"/>
      <c r="AP196" s="63"/>
      <c r="AQ196" s="63"/>
      <c r="AR196" s="63"/>
      <c r="AS196" s="190">
        <f t="shared" si="161"/>
        <v>0.80652700992888349</v>
      </c>
      <c r="AT196" s="483">
        <v>527896</v>
      </c>
      <c r="AU196" s="483">
        <v>501161</v>
      </c>
      <c r="AV196" s="357">
        <f t="shared" si="155"/>
        <v>-5.0644445117977783</v>
      </c>
      <c r="AZ196" s="205" t="s">
        <v>325</v>
      </c>
      <c r="BA196" s="488" t="s">
        <v>772</v>
      </c>
      <c r="BF196" s="196">
        <v>373021</v>
      </c>
      <c r="BG196" s="196">
        <v>561495</v>
      </c>
      <c r="BH196" s="481">
        <v>296243</v>
      </c>
      <c r="BI196" s="490">
        <v>414463</v>
      </c>
      <c r="BJ196" s="490">
        <v>233259</v>
      </c>
      <c r="BK196" s="14">
        <f t="shared" si="143"/>
        <v>-43.72018732673363</v>
      </c>
      <c r="BL196" s="15">
        <f t="shared" si="166"/>
        <v>-11.684890290316048</v>
      </c>
      <c r="BM196" s="491">
        <v>82235</v>
      </c>
      <c r="BN196" s="491">
        <v>87066</v>
      </c>
      <c r="BO196" s="357">
        <f t="shared" si="157"/>
        <v>5.8746275916580535</v>
      </c>
      <c r="BP196" s="62">
        <f t="shared" si="117"/>
        <v>174279</v>
      </c>
      <c r="BQ196" s="62">
        <f t="shared" si="118"/>
        <v>70195</v>
      </c>
      <c r="BR196" s="17">
        <f t="shared" si="167"/>
        <v>-59.72262865864505</v>
      </c>
      <c r="BS196" s="62">
        <v>80705</v>
      </c>
      <c r="BT196" s="62">
        <v>53856</v>
      </c>
      <c r="BU196" s="17">
        <v>-33.26807508828449</v>
      </c>
      <c r="BV196" s="62">
        <v>398712</v>
      </c>
      <c r="BW196" s="62">
        <v>395312</v>
      </c>
      <c r="BX196" s="17">
        <v>-0.85274584160998423</v>
      </c>
      <c r="BY196" s="491">
        <v>256514</v>
      </c>
      <c r="BZ196" s="491">
        <v>137161</v>
      </c>
      <c r="CA196" s="484">
        <f t="shared" si="168"/>
        <v>-46.52884442954381</v>
      </c>
      <c r="CB196" s="63">
        <f t="shared" si="121"/>
        <v>-131289</v>
      </c>
      <c r="CC196" s="63">
        <f t="shared" si="122"/>
        <v>0</v>
      </c>
      <c r="CD196" s="64">
        <f t="shared" si="148"/>
        <v>-100</v>
      </c>
      <c r="CE196" s="491">
        <v>15358</v>
      </c>
      <c r="CF196" s="320">
        <v>42132</v>
      </c>
      <c r="CG196" s="196">
        <v>29576</v>
      </c>
      <c r="CH196" s="60">
        <f t="shared" si="124"/>
        <v>70195</v>
      </c>
      <c r="CI196" s="63"/>
      <c r="CJ196" s="63"/>
      <c r="CK196" s="63"/>
      <c r="CL196" s="66"/>
      <c r="CM196" s="63"/>
      <c r="CN196" s="63"/>
      <c r="CO196" s="63"/>
      <c r="CP196" s="63"/>
      <c r="CQ196" s="190">
        <f t="shared" si="162"/>
        <v>137.33770624830944</v>
      </c>
      <c r="CR196" s="491">
        <v>125225</v>
      </c>
      <c r="CS196" s="491">
        <v>157261</v>
      </c>
      <c r="CT196" s="357">
        <f t="shared" si="160"/>
        <v>25.582751048113394</v>
      </c>
    </row>
    <row r="197" spans="4:98" ht="15" hidden="1" x14ac:dyDescent="0.25">
      <c r="D197" s="478">
        <v>940600</v>
      </c>
      <c r="E197" s="479" t="s">
        <v>236</v>
      </c>
      <c r="H197" s="196">
        <v>3270777</v>
      </c>
      <c r="I197" s="196">
        <v>1512873</v>
      </c>
      <c r="J197" s="481">
        <v>1921019</v>
      </c>
      <c r="K197" s="482">
        <v>2691595</v>
      </c>
      <c r="L197" s="482">
        <v>1660304</v>
      </c>
      <c r="M197" s="14">
        <f t="shared" si="134"/>
        <v>-38.315236876275968</v>
      </c>
      <c r="N197" s="15">
        <f t="shared" si="163"/>
        <v>-7.5029121238314787</v>
      </c>
      <c r="O197" s="483">
        <v>231547</v>
      </c>
      <c r="P197" s="483">
        <v>407081</v>
      </c>
      <c r="Q197" s="357">
        <f t="shared" si="152"/>
        <v>75.809230955270422</v>
      </c>
      <c r="R197" s="62">
        <f t="shared" si="103"/>
        <v>1173840</v>
      </c>
      <c r="S197" s="62">
        <f t="shared" si="104"/>
        <v>90028</v>
      </c>
      <c r="T197" s="17">
        <f t="shared" si="164"/>
        <v>-92.330470933006197</v>
      </c>
      <c r="U197" s="62">
        <v>350884</v>
      </c>
      <c r="V197" s="62">
        <v>560892</v>
      </c>
      <c r="W197" s="17">
        <v>59.851118888293563</v>
      </c>
      <c r="X197" s="62">
        <f t="shared" si="106"/>
        <v>-1512648</v>
      </c>
      <c r="Y197" s="62">
        <f t="shared" si="107"/>
        <v>0</v>
      </c>
      <c r="Z197" s="188">
        <f t="shared" si="138"/>
        <v>-100</v>
      </c>
      <c r="AA197" s="483">
        <v>1405387</v>
      </c>
      <c r="AB197" s="483">
        <v>413937</v>
      </c>
      <c r="AC197" s="484">
        <f t="shared" si="165"/>
        <v>-70.546404655799435</v>
      </c>
      <c r="AD197" s="63">
        <f t="shared" si="109"/>
        <v>-1161764</v>
      </c>
      <c r="AE197" s="63">
        <f t="shared" si="110"/>
        <v>0</v>
      </c>
      <c r="AF197" s="64">
        <f t="shared" si="140"/>
        <v>-100</v>
      </c>
      <c r="AG197" s="483">
        <v>61138</v>
      </c>
      <c r="AH197" s="320">
        <v>188633</v>
      </c>
      <c r="AI197" s="196">
        <v>157310</v>
      </c>
      <c r="AJ197" s="60">
        <f t="shared" si="112"/>
        <v>90028</v>
      </c>
      <c r="AK197" s="63"/>
      <c r="AL197" s="63"/>
      <c r="AM197" s="63"/>
      <c r="AN197" s="66"/>
      <c r="AO197" s="63"/>
      <c r="AP197" s="63"/>
      <c r="AQ197" s="63"/>
      <c r="AR197" s="63"/>
      <c r="AS197" s="190">
        <f t="shared" si="161"/>
        <v>-42.770326107685463</v>
      </c>
      <c r="AT197" s="483">
        <v>243623</v>
      </c>
      <c r="AU197" s="483">
        <v>497109</v>
      </c>
      <c r="AV197" s="357">
        <f t="shared" si="155"/>
        <v>104.04846833016587</v>
      </c>
      <c r="AZ197" s="205">
        <v>940600</v>
      </c>
      <c r="BA197" s="488" t="s">
        <v>236</v>
      </c>
      <c r="BF197" s="196">
        <v>2390279</v>
      </c>
      <c r="BG197" s="196">
        <v>836442</v>
      </c>
      <c r="BH197" s="481">
        <v>1120026</v>
      </c>
      <c r="BI197" s="490">
        <v>1866480</v>
      </c>
      <c r="BJ197" s="490">
        <v>1062547</v>
      </c>
      <c r="BK197" s="14">
        <f t="shared" si="143"/>
        <v>-43.072146500364319</v>
      </c>
      <c r="BL197" s="15">
        <f t="shared" si="166"/>
        <v>-7.8620253295921856</v>
      </c>
      <c r="BM197" s="491">
        <v>145564</v>
      </c>
      <c r="BN197" s="491">
        <v>365118</v>
      </c>
      <c r="BO197" s="357">
        <f t="shared" si="157"/>
        <v>150.8298755186722</v>
      </c>
      <c r="BP197" s="62">
        <f t="shared" si="117"/>
        <v>772596</v>
      </c>
      <c r="BQ197" s="62">
        <f t="shared" si="118"/>
        <v>63555</v>
      </c>
      <c r="BR197" s="17">
        <f t="shared" si="167"/>
        <v>-91.773837814329866</v>
      </c>
      <c r="BS197" s="62">
        <v>236997</v>
      </c>
      <c r="BT197" s="62">
        <v>466690</v>
      </c>
      <c r="BU197" s="17">
        <v>96.918104448579527</v>
      </c>
      <c r="BV197" s="62">
        <v>350884</v>
      </c>
      <c r="BW197" s="62">
        <v>560892</v>
      </c>
      <c r="BX197" s="17">
        <v>59.851118888293563</v>
      </c>
      <c r="BY197" s="491">
        <v>918160</v>
      </c>
      <c r="BZ197" s="491">
        <v>251103</v>
      </c>
      <c r="CA197" s="484">
        <f t="shared" si="168"/>
        <v>-72.651498649472856</v>
      </c>
      <c r="CB197" s="63">
        <f t="shared" si="121"/>
        <v>-770308</v>
      </c>
      <c r="CC197" s="63">
        <f t="shared" si="122"/>
        <v>0</v>
      </c>
      <c r="CD197" s="64">
        <f t="shared" si="148"/>
        <v>-100</v>
      </c>
      <c r="CE197" s="491">
        <v>58902</v>
      </c>
      <c r="CF197" s="320">
        <v>211260</v>
      </c>
      <c r="CG197" s="196">
        <v>94956</v>
      </c>
      <c r="CH197" s="60">
        <f t="shared" si="124"/>
        <v>63555</v>
      </c>
      <c r="CI197" s="63"/>
      <c r="CJ197" s="63"/>
      <c r="CK197" s="63"/>
      <c r="CL197" s="66"/>
      <c r="CM197" s="63"/>
      <c r="CN197" s="63"/>
      <c r="CO197" s="63"/>
      <c r="CP197" s="63"/>
      <c r="CQ197" s="190">
        <f t="shared" si="162"/>
        <v>-33.069000379122961</v>
      </c>
      <c r="CR197" s="491">
        <v>147852</v>
      </c>
      <c r="CS197" s="491">
        <v>428673</v>
      </c>
      <c r="CT197" s="357">
        <f t="shared" si="160"/>
        <v>189.93385277169062</v>
      </c>
    </row>
    <row r="198" spans="4:98" ht="15" hidden="1" x14ac:dyDescent="0.25">
      <c r="D198" s="478">
        <v>120600</v>
      </c>
      <c r="E198" s="479" t="s">
        <v>394</v>
      </c>
      <c r="H198" s="196">
        <v>61383</v>
      </c>
      <c r="I198" s="196">
        <v>15040</v>
      </c>
      <c r="J198" s="481">
        <v>45264</v>
      </c>
      <c r="K198" s="482">
        <v>63763</v>
      </c>
      <c r="L198" s="482">
        <v>394512</v>
      </c>
      <c r="M198" s="14">
        <f t="shared" si="134"/>
        <v>518.71618336652921</v>
      </c>
      <c r="N198" s="15">
        <f t="shared" si="163"/>
        <v>67.623348543204997</v>
      </c>
      <c r="O198" s="483">
        <v>69325</v>
      </c>
      <c r="P198" s="483">
        <v>216285</v>
      </c>
      <c r="Q198" s="357">
        <f t="shared" si="152"/>
        <v>211.98701767039307</v>
      </c>
      <c r="R198" s="62">
        <f t="shared" si="103"/>
        <v>-5562</v>
      </c>
      <c r="S198" s="62">
        <f t="shared" si="104"/>
        <v>260150</v>
      </c>
      <c r="T198" s="17">
        <v>100</v>
      </c>
      <c r="U198" s="62">
        <v>0</v>
      </c>
      <c r="V198" s="62">
        <v>17290</v>
      </c>
      <c r="W198" s="17">
        <v>100</v>
      </c>
      <c r="X198" s="62">
        <f t="shared" si="106"/>
        <v>111701</v>
      </c>
      <c r="Y198" s="62">
        <f t="shared" si="107"/>
        <v>0</v>
      </c>
      <c r="Z198" s="188">
        <v>100</v>
      </c>
      <c r="AA198" s="483">
        <v>63763</v>
      </c>
      <c r="AB198" s="483">
        <v>175464</v>
      </c>
      <c r="AC198" s="484">
        <f t="shared" si="165"/>
        <v>175.18153160924047</v>
      </c>
      <c r="AD198" s="63">
        <f t="shared" si="109"/>
        <v>111701</v>
      </c>
      <c r="AE198" s="63">
        <f t="shared" si="110"/>
        <v>0</v>
      </c>
      <c r="AF198" s="64">
        <v>100</v>
      </c>
      <c r="AG198" s="483">
        <v>149400</v>
      </c>
      <c r="AH198" s="320">
        <v>33945</v>
      </c>
      <c r="AI198" s="196">
        <v>32940</v>
      </c>
      <c r="AJ198" s="60">
        <f t="shared" si="112"/>
        <v>260150</v>
      </c>
      <c r="AK198" s="63"/>
      <c r="AL198" s="63"/>
      <c r="AM198" s="63"/>
      <c r="AN198" s="66"/>
      <c r="AO198" s="63"/>
      <c r="AP198" s="63"/>
      <c r="AQ198" s="63"/>
      <c r="AR198" s="63"/>
      <c r="AS198" s="190">
        <f t="shared" si="161"/>
        <v>689.76927747419552</v>
      </c>
      <c r="AT198" s="483">
        <v>175464</v>
      </c>
      <c r="AU198" s="483">
        <v>476435</v>
      </c>
      <c r="AV198" s="357">
        <f t="shared" si="155"/>
        <v>171.52863265399171</v>
      </c>
      <c r="AZ198" s="205">
        <v>120600</v>
      </c>
      <c r="BA198" s="495" t="s">
        <v>394</v>
      </c>
      <c r="BF198" s="196">
        <v>82950</v>
      </c>
      <c r="BG198" s="196">
        <v>23500</v>
      </c>
      <c r="BH198" s="481">
        <v>138000</v>
      </c>
      <c r="BI198" s="490">
        <v>64500</v>
      </c>
      <c r="BJ198" s="490">
        <v>312907</v>
      </c>
      <c r="BK198" s="14">
        <f t="shared" si="143"/>
        <v>385.12713178294575</v>
      </c>
      <c r="BL198" s="15">
        <f t="shared" si="166"/>
        <v>44.267651783371633</v>
      </c>
      <c r="BM198" s="491">
        <v>35500</v>
      </c>
      <c r="BN198" s="491">
        <v>172803</v>
      </c>
      <c r="BO198" s="357">
        <f t="shared" si="157"/>
        <v>386.76901408450703</v>
      </c>
      <c r="BP198" s="62">
        <f t="shared" si="117"/>
        <v>29000</v>
      </c>
      <c r="BQ198" s="62">
        <f t="shared" si="118"/>
        <v>242000</v>
      </c>
      <c r="BR198" s="17">
        <v>100</v>
      </c>
      <c r="BS198" s="62">
        <v>0</v>
      </c>
      <c r="BT198" s="62">
        <v>26000</v>
      </c>
      <c r="BU198" s="17">
        <v>100</v>
      </c>
      <c r="BV198" s="62">
        <v>0</v>
      </c>
      <c r="BW198" s="62">
        <v>17290</v>
      </c>
      <c r="BX198" s="17">
        <v>100</v>
      </c>
      <c r="BY198" s="491">
        <v>64500</v>
      </c>
      <c r="BZ198" s="491">
        <v>113250</v>
      </c>
      <c r="CA198" s="484">
        <f t="shared" si="168"/>
        <v>75.581395348837205</v>
      </c>
      <c r="CB198" s="63">
        <f t="shared" si="121"/>
        <v>48750</v>
      </c>
      <c r="CC198" s="63">
        <f t="shared" si="122"/>
        <v>0</v>
      </c>
      <c r="CD198" s="64">
        <v>100</v>
      </c>
      <c r="CE198" s="491">
        <v>136785</v>
      </c>
      <c r="CF198" s="320">
        <v>18036</v>
      </c>
      <c r="CG198" s="196">
        <v>17982</v>
      </c>
      <c r="CH198" s="60">
        <f t="shared" si="124"/>
        <v>242000</v>
      </c>
      <c r="CI198" s="63"/>
      <c r="CJ198" s="63"/>
      <c r="CK198" s="63"/>
      <c r="CL198" s="66"/>
      <c r="CM198" s="63"/>
      <c r="CN198" s="63"/>
      <c r="CO198" s="63"/>
      <c r="CP198" s="63"/>
      <c r="CQ198" s="190">
        <f t="shared" si="162"/>
        <v>1245.7902346791236</v>
      </c>
      <c r="CR198" s="491">
        <v>113250</v>
      </c>
      <c r="CS198" s="491">
        <v>414803</v>
      </c>
      <c r="CT198" s="357">
        <f t="shared" si="160"/>
        <v>266.27196467991172</v>
      </c>
    </row>
    <row r="199" spans="4:98" ht="15" hidden="1" x14ac:dyDescent="0.25">
      <c r="D199" s="478">
        <v>8476</v>
      </c>
      <c r="E199" s="479" t="s">
        <v>132</v>
      </c>
      <c r="H199" s="196">
        <v>6189213</v>
      </c>
      <c r="I199" s="196">
        <v>5487053</v>
      </c>
      <c r="J199" s="481">
        <v>1867283</v>
      </c>
      <c r="K199" s="482">
        <v>1767919</v>
      </c>
      <c r="L199" s="482">
        <v>8343233</v>
      </c>
      <c r="M199" s="14">
        <f t="shared" si="134"/>
        <v>371.92393995426261</v>
      </c>
      <c r="N199" s="15">
        <f t="shared" si="163"/>
        <v>-5.2122729153090148</v>
      </c>
      <c r="O199" s="483">
        <v>2771954</v>
      </c>
      <c r="P199" s="483">
        <v>422449</v>
      </c>
      <c r="Q199" s="357">
        <f t="shared" si="152"/>
        <v>-84.759884182782258</v>
      </c>
      <c r="R199" s="62">
        <f t="shared" si="103"/>
        <v>-2555192</v>
      </c>
      <c r="S199" s="62">
        <f t="shared" si="104"/>
        <v>16056</v>
      </c>
      <c r="T199" s="17">
        <f t="shared" ref="T199:T220" si="169">(S199-R199)/R199*100</f>
        <v>-100.62836765299829</v>
      </c>
      <c r="U199" s="62">
        <v>207182</v>
      </c>
      <c r="V199" s="62">
        <v>1968969</v>
      </c>
      <c r="W199" s="17">
        <v>850.35717388576234</v>
      </c>
      <c r="X199" s="62">
        <f t="shared" si="106"/>
        <v>2922208</v>
      </c>
      <c r="Y199" s="62">
        <f t="shared" si="107"/>
        <v>0</v>
      </c>
      <c r="Z199" s="188">
        <f>(Y199-X199)/X199*100</f>
        <v>-100</v>
      </c>
      <c r="AA199" s="483">
        <v>216762</v>
      </c>
      <c r="AB199" s="483">
        <v>4068762</v>
      </c>
      <c r="AC199" s="484">
        <f t="shared" si="165"/>
        <v>1777.0642455780994</v>
      </c>
      <c r="AD199" s="63">
        <f t="shared" si="109"/>
        <v>3129390</v>
      </c>
      <c r="AE199" s="63">
        <f t="shared" si="110"/>
        <v>0</v>
      </c>
      <c r="AF199" s="64">
        <f t="shared" ref="AF199:AF259" si="170">(AE199-AD199)/AD199*100</f>
        <v>-100</v>
      </c>
      <c r="AG199" s="483">
        <v>134530</v>
      </c>
      <c r="AH199" s="320">
        <v>179324</v>
      </c>
      <c r="AI199" s="196">
        <v>108595</v>
      </c>
      <c r="AJ199" s="60">
        <f t="shared" si="112"/>
        <v>16056</v>
      </c>
      <c r="AK199" s="63"/>
      <c r="AL199" s="63"/>
      <c r="AM199" s="63"/>
      <c r="AN199" s="66"/>
      <c r="AO199" s="63"/>
      <c r="AP199" s="63"/>
      <c r="AQ199" s="63"/>
      <c r="AR199" s="63"/>
      <c r="AS199" s="190">
        <f t="shared" si="161"/>
        <v>-85.214788894516317</v>
      </c>
      <c r="AT199" s="483">
        <v>3346152</v>
      </c>
      <c r="AU199" s="483">
        <v>438505</v>
      </c>
      <c r="AV199" s="357">
        <f t="shared" si="155"/>
        <v>-86.895245643353917</v>
      </c>
      <c r="AZ199" s="205">
        <v>8476</v>
      </c>
      <c r="BA199" s="488" t="s">
        <v>132</v>
      </c>
      <c r="BF199" s="196">
        <v>565785</v>
      </c>
      <c r="BG199" s="196">
        <v>466535</v>
      </c>
      <c r="BH199" s="481">
        <v>270494</v>
      </c>
      <c r="BI199" s="490">
        <v>169851</v>
      </c>
      <c r="BJ199" s="490">
        <v>1038751</v>
      </c>
      <c r="BK199" s="14">
        <f t="shared" si="143"/>
        <v>511.56601962896895</v>
      </c>
      <c r="BL199" s="15">
        <f t="shared" si="166"/>
        <v>2.0681851764463772</v>
      </c>
      <c r="BM199" s="491">
        <v>300929</v>
      </c>
      <c r="BN199" s="491">
        <v>73147</v>
      </c>
      <c r="BO199" s="357">
        <f t="shared" si="157"/>
        <v>-75.692937536761164</v>
      </c>
      <c r="BP199" s="62">
        <f t="shared" si="117"/>
        <v>-284569</v>
      </c>
      <c r="BQ199" s="62">
        <f t="shared" si="118"/>
        <v>1266</v>
      </c>
      <c r="BR199" s="17">
        <f t="shared" ref="BR199:BR220" si="171">(BQ199-BP199)/BP199*100</f>
        <v>-100.44488331476724</v>
      </c>
      <c r="BS199" s="62">
        <v>11001</v>
      </c>
      <c r="BT199" s="62">
        <v>219440</v>
      </c>
      <c r="BU199" s="17">
        <v>1894.7277520225434</v>
      </c>
      <c r="BV199" s="62">
        <v>207182</v>
      </c>
      <c r="BW199" s="62">
        <v>1968969</v>
      </c>
      <c r="BX199" s="17">
        <v>850.35717388576234</v>
      </c>
      <c r="BY199" s="491">
        <v>16360</v>
      </c>
      <c r="BZ199" s="491">
        <v>447622</v>
      </c>
      <c r="CA199" s="484">
        <f t="shared" si="168"/>
        <v>2636.0757946210269</v>
      </c>
      <c r="CB199" s="63">
        <f t="shared" si="121"/>
        <v>344661</v>
      </c>
      <c r="CC199" s="63">
        <f t="shared" si="122"/>
        <v>0</v>
      </c>
      <c r="CD199" s="64">
        <f t="shared" ref="CD199:CD259" si="172">(CC199-CB199)/CB199*100</f>
        <v>-100</v>
      </c>
      <c r="CE199" s="491">
        <v>24156</v>
      </c>
      <c r="CF199" s="320">
        <v>26409</v>
      </c>
      <c r="CG199" s="196">
        <v>22582</v>
      </c>
      <c r="CH199" s="60">
        <f t="shared" si="124"/>
        <v>1266</v>
      </c>
      <c r="CI199" s="63"/>
      <c r="CJ199" s="63"/>
      <c r="CK199" s="63"/>
      <c r="CL199" s="66"/>
      <c r="CM199" s="63"/>
      <c r="CN199" s="63"/>
      <c r="CO199" s="63"/>
      <c r="CP199" s="63"/>
      <c r="CQ199" s="190">
        <f t="shared" si="162"/>
        <v>-94.393764945531842</v>
      </c>
      <c r="CR199" s="491">
        <v>361021</v>
      </c>
      <c r="CS199" s="491">
        <v>74413</v>
      </c>
      <c r="CT199" s="357">
        <f t="shared" si="160"/>
        <v>-79.388179634979679</v>
      </c>
    </row>
    <row r="200" spans="4:98" ht="15" hidden="1" x14ac:dyDescent="0.25">
      <c r="D200" s="478">
        <v>2008</v>
      </c>
      <c r="E200" s="479" t="s">
        <v>146</v>
      </c>
      <c r="H200" s="196">
        <v>976399</v>
      </c>
      <c r="I200" s="196">
        <v>1889971</v>
      </c>
      <c r="J200" s="481">
        <v>4099213</v>
      </c>
      <c r="K200" s="482">
        <v>1551776</v>
      </c>
      <c r="L200" s="482">
        <v>1230000</v>
      </c>
      <c r="M200" s="14">
        <f t="shared" si="134"/>
        <v>-20.735982512940012</v>
      </c>
      <c r="N200" s="15">
        <f t="shared" si="163"/>
        <v>2.6816753846778738</v>
      </c>
      <c r="O200" s="483">
        <v>205524</v>
      </c>
      <c r="P200" s="483">
        <v>269087</v>
      </c>
      <c r="Q200" s="357">
        <f t="shared" si="152"/>
        <v>30.927288297230493</v>
      </c>
      <c r="R200" s="62">
        <f t="shared" si="103"/>
        <v>684156</v>
      </c>
      <c r="S200" s="62">
        <f t="shared" si="104"/>
        <v>153993</v>
      </c>
      <c r="T200" s="17">
        <f t="shared" si="169"/>
        <v>-77.491537017873114</v>
      </c>
      <c r="U200" s="62">
        <v>294925</v>
      </c>
      <c r="V200" s="62">
        <v>413565</v>
      </c>
      <c r="W200" s="17">
        <v>40.227176400779854</v>
      </c>
      <c r="X200" s="62">
        <f t="shared" si="106"/>
        <v>-979081</v>
      </c>
      <c r="Y200" s="62">
        <f t="shared" si="107"/>
        <v>0</v>
      </c>
      <c r="Z200" s="188">
        <f>(Y200-X200)/X200*100</f>
        <v>-100</v>
      </c>
      <c r="AA200" s="483">
        <v>889680</v>
      </c>
      <c r="AB200" s="483">
        <v>334453</v>
      </c>
      <c r="AC200" s="484">
        <f t="shared" si="165"/>
        <v>-62.407494829601653</v>
      </c>
      <c r="AD200" s="63">
        <f t="shared" si="109"/>
        <v>-684156</v>
      </c>
      <c r="AE200" s="63">
        <f t="shared" si="110"/>
        <v>0</v>
      </c>
      <c r="AF200" s="64">
        <f t="shared" si="170"/>
        <v>-100</v>
      </c>
      <c r="AG200" s="483">
        <v>179677</v>
      </c>
      <c r="AH200" s="320">
        <v>20829</v>
      </c>
      <c r="AI200" s="196">
        <v>68581</v>
      </c>
      <c r="AJ200" s="60">
        <f t="shared" si="112"/>
        <v>153993</v>
      </c>
      <c r="AK200" s="63"/>
      <c r="AL200" s="63"/>
      <c r="AM200" s="63"/>
      <c r="AN200" s="66"/>
      <c r="AO200" s="63"/>
      <c r="AP200" s="63"/>
      <c r="AQ200" s="63"/>
      <c r="AR200" s="63"/>
      <c r="AS200" s="190">
        <f t="shared" si="161"/>
        <v>124.5417827094968</v>
      </c>
      <c r="AT200" s="483">
        <v>205524</v>
      </c>
      <c r="AU200" s="483">
        <v>423080</v>
      </c>
      <c r="AV200" s="357">
        <f t="shared" si="155"/>
        <v>105.85430412020007</v>
      </c>
      <c r="AZ200" s="205">
        <v>2008</v>
      </c>
      <c r="BA200" s="488" t="s">
        <v>146</v>
      </c>
      <c r="BF200" s="196">
        <v>272394</v>
      </c>
      <c r="BG200" s="196">
        <v>1024188</v>
      </c>
      <c r="BH200" s="481">
        <v>2704633</v>
      </c>
      <c r="BI200" s="490">
        <v>609825</v>
      </c>
      <c r="BJ200" s="490">
        <v>449644</v>
      </c>
      <c r="BK200" s="14">
        <f t="shared" si="143"/>
        <v>-26.266715861107691</v>
      </c>
      <c r="BL200" s="15">
        <f t="shared" si="166"/>
        <v>4.958304679874189</v>
      </c>
      <c r="BM200" s="491">
        <v>45590</v>
      </c>
      <c r="BN200" s="491">
        <v>68730</v>
      </c>
      <c r="BO200" s="357">
        <f t="shared" si="157"/>
        <v>50.756744900197418</v>
      </c>
      <c r="BP200" s="62">
        <f t="shared" si="117"/>
        <v>345485</v>
      </c>
      <c r="BQ200" s="62">
        <f t="shared" si="118"/>
        <v>33486</v>
      </c>
      <c r="BR200" s="17">
        <f t="shared" si="171"/>
        <v>-90.307538677511317</v>
      </c>
      <c r="BS200" s="62">
        <v>104772</v>
      </c>
      <c r="BT200" s="62">
        <v>146555</v>
      </c>
      <c r="BU200" s="17">
        <v>39.879929752223873</v>
      </c>
      <c r="BV200" s="62">
        <v>294925</v>
      </c>
      <c r="BW200" s="62">
        <v>413565</v>
      </c>
      <c r="BX200" s="17">
        <v>40.227176400779854</v>
      </c>
      <c r="BY200" s="491">
        <v>391075</v>
      </c>
      <c r="BZ200" s="491">
        <v>72715</v>
      </c>
      <c r="CA200" s="484">
        <f t="shared" si="168"/>
        <v>-81.406379850412321</v>
      </c>
      <c r="CB200" s="63">
        <f t="shared" si="121"/>
        <v>-345485</v>
      </c>
      <c r="CC200" s="63">
        <f t="shared" si="122"/>
        <v>0</v>
      </c>
      <c r="CD200" s="64">
        <f t="shared" si="172"/>
        <v>-100</v>
      </c>
      <c r="CE200" s="491">
        <v>40601</v>
      </c>
      <c r="CF200" s="320">
        <v>4777</v>
      </c>
      <c r="CG200" s="196">
        <v>23352</v>
      </c>
      <c r="CH200" s="60">
        <f t="shared" si="124"/>
        <v>33486</v>
      </c>
      <c r="CI200" s="63"/>
      <c r="CJ200" s="63"/>
      <c r="CK200" s="63"/>
      <c r="CL200" s="66"/>
      <c r="CM200" s="63"/>
      <c r="CN200" s="63"/>
      <c r="CO200" s="63"/>
      <c r="CP200" s="63"/>
      <c r="CQ200" s="190">
        <f t="shared" si="162"/>
        <v>43.396711202466598</v>
      </c>
      <c r="CR200" s="491">
        <v>45590</v>
      </c>
      <c r="CS200" s="491">
        <v>102216</v>
      </c>
      <c r="CT200" s="357">
        <f t="shared" si="160"/>
        <v>124.20706295240184</v>
      </c>
    </row>
    <row r="201" spans="4:98" ht="15" hidden="1" x14ac:dyDescent="0.25">
      <c r="D201" s="478">
        <v>8427</v>
      </c>
      <c r="E201" s="479" t="s">
        <v>273</v>
      </c>
      <c r="H201" s="196">
        <v>7015184</v>
      </c>
      <c r="I201" s="196">
        <v>2048451</v>
      </c>
      <c r="J201" s="481">
        <v>2322540</v>
      </c>
      <c r="K201" s="482">
        <v>1960372</v>
      </c>
      <c r="L201" s="482">
        <v>2312448</v>
      </c>
      <c r="M201" s="14">
        <f t="shared" si="134"/>
        <v>17.959652555739421</v>
      </c>
      <c r="N201" s="15">
        <f t="shared" si="163"/>
        <v>-20.256026332268888</v>
      </c>
      <c r="O201" s="483">
        <v>474404</v>
      </c>
      <c r="P201" s="483">
        <v>318656</v>
      </c>
      <c r="Q201" s="357">
        <f t="shared" si="152"/>
        <v>-32.830245950708679</v>
      </c>
      <c r="R201" s="62">
        <f t="shared" ref="R201:R264" si="173">AA201-O201</f>
        <v>201365</v>
      </c>
      <c r="S201" s="62">
        <f t="shared" ref="S201:S264" si="174">SUM(AJ201:AL201)</f>
        <v>94509</v>
      </c>
      <c r="T201" s="17">
        <f t="shared" si="169"/>
        <v>-53.065825739329078</v>
      </c>
      <c r="U201" s="62">
        <v>692344</v>
      </c>
      <c r="V201" s="62">
        <v>859919</v>
      </c>
      <c r="W201" s="17">
        <v>24.204008412003279</v>
      </c>
      <c r="X201" s="62">
        <f t="shared" ref="X201:X264" si="175">AT201-U201-R201-O201</f>
        <v>-699958</v>
      </c>
      <c r="Y201" s="62">
        <f t="shared" ref="Y201:Y264" si="176">SUM(AP201:AR201)</f>
        <v>0</v>
      </c>
      <c r="Z201" s="188">
        <f>(Y201-X201)/X201*100</f>
        <v>-100</v>
      </c>
      <c r="AA201" s="483">
        <v>675769</v>
      </c>
      <c r="AB201" s="483">
        <v>1059554</v>
      </c>
      <c r="AC201" s="484">
        <f t="shared" si="165"/>
        <v>56.792335842573429</v>
      </c>
      <c r="AD201" s="63">
        <f t="shared" ref="AD201:AD264" si="177">AT201-AA201</f>
        <v>-7614</v>
      </c>
      <c r="AE201" s="63">
        <f t="shared" ref="AE201:AE264" si="178">SUM(AM201:AR201)</f>
        <v>0</v>
      </c>
      <c r="AF201" s="64">
        <f t="shared" si="170"/>
        <v>-100</v>
      </c>
      <c r="AG201" s="483">
        <v>222857</v>
      </c>
      <c r="AH201" s="320">
        <v>95799</v>
      </c>
      <c r="AI201" s="196">
        <v>0</v>
      </c>
      <c r="AJ201" s="60">
        <f t="shared" ref="AJ201:AJ264" si="179">AU201-AI201-AH201-AG201</f>
        <v>94509</v>
      </c>
      <c r="AK201" s="63"/>
      <c r="AL201" s="63"/>
      <c r="AM201" s="63"/>
      <c r="AN201" s="66"/>
      <c r="AO201" s="63"/>
      <c r="AP201" s="63"/>
      <c r="AQ201" s="63"/>
      <c r="AR201" s="63"/>
      <c r="AS201" s="190">
        <v>100</v>
      </c>
      <c r="AT201" s="483">
        <v>668155</v>
      </c>
      <c r="AU201" s="483">
        <v>413165</v>
      </c>
      <c r="AV201" s="357">
        <f t="shared" si="155"/>
        <v>-38.163300431786041</v>
      </c>
      <c r="AZ201" s="205">
        <v>8427</v>
      </c>
      <c r="BA201" s="204" t="s">
        <v>273</v>
      </c>
      <c r="BF201" s="196">
        <v>1459543</v>
      </c>
      <c r="BG201" s="196">
        <v>621621</v>
      </c>
      <c r="BH201" s="481">
        <v>930980</v>
      </c>
      <c r="BI201" s="490">
        <v>804985</v>
      </c>
      <c r="BJ201" s="490">
        <v>927632</v>
      </c>
      <c r="BK201" s="14">
        <f t="shared" si="143"/>
        <v>15.235936073342982</v>
      </c>
      <c r="BL201" s="15">
        <f t="shared" si="166"/>
        <v>-6.2744545571623149</v>
      </c>
      <c r="BM201" s="491">
        <v>165824</v>
      </c>
      <c r="BN201" s="491">
        <v>147893</v>
      </c>
      <c r="BO201" s="357">
        <f t="shared" si="157"/>
        <v>-10.813271902740254</v>
      </c>
      <c r="BP201" s="62">
        <f t="shared" ref="BP201:BP264" si="180">BY201-BM201</f>
        <v>101354</v>
      </c>
      <c r="BQ201" s="62">
        <f t="shared" ref="BQ201:BQ264" si="181">SUM(CH201:CJ201)</f>
        <v>41708</v>
      </c>
      <c r="BR201" s="17">
        <f t="shared" si="171"/>
        <v>-58.849182074708452</v>
      </c>
      <c r="BS201" s="62">
        <v>312909</v>
      </c>
      <c r="BT201" s="62">
        <v>372736</v>
      </c>
      <c r="BU201" s="17">
        <v>19.1196162462569</v>
      </c>
      <c r="BV201" s="62">
        <v>692344</v>
      </c>
      <c r="BW201" s="62">
        <v>859919</v>
      </c>
      <c r="BX201" s="17">
        <v>24.204008412003279</v>
      </c>
      <c r="BY201" s="491">
        <v>267178</v>
      </c>
      <c r="BZ201" s="491">
        <v>428636</v>
      </c>
      <c r="CA201" s="484">
        <f t="shared" si="168"/>
        <v>60.430873799489483</v>
      </c>
      <c r="CB201" s="63">
        <f t="shared" ref="CB201:CB264" si="182">CR201-BY201</f>
        <v>-27419</v>
      </c>
      <c r="CC201" s="63">
        <f t="shared" ref="CC201:CC264" si="183">SUM(CK201:CP201)</f>
        <v>0</v>
      </c>
      <c r="CD201" s="64">
        <f t="shared" si="172"/>
        <v>-100</v>
      </c>
      <c r="CE201" s="491">
        <v>107198</v>
      </c>
      <c r="CF201" s="320">
        <v>40695</v>
      </c>
      <c r="CG201" s="196">
        <v>0</v>
      </c>
      <c r="CH201" s="60">
        <f t="shared" ref="CH201:CH264" si="184">CS201-CG201-CF201-CE201</f>
        <v>41708</v>
      </c>
      <c r="CI201" s="63"/>
      <c r="CJ201" s="63"/>
      <c r="CK201" s="63"/>
      <c r="CL201" s="66"/>
      <c r="CM201" s="63"/>
      <c r="CN201" s="63"/>
      <c r="CO201" s="63"/>
      <c r="CP201" s="63"/>
      <c r="CQ201" s="190">
        <v>100</v>
      </c>
      <c r="CR201" s="491">
        <v>239759</v>
      </c>
      <c r="CS201" s="491">
        <v>189601</v>
      </c>
      <c r="CT201" s="357">
        <f t="shared" si="160"/>
        <v>-20.920174008066432</v>
      </c>
    </row>
    <row r="202" spans="4:98" ht="15" hidden="1" x14ac:dyDescent="0.25">
      <c r="D202" s="478">
        <v>8425</v>
      </c>
      <c r="E202" s="479" t="s">
        <v>447</v>
      </c>
      <c r="H202" s="196">
        <v>1440695</v>
      </c>
      <c r="I202" s="196">
        <v>1190589</v>
      </c>
      <c r="J202" s="481">
        <v>2010305</v>
      </c>
      <c r="K202" s="482">
        <v>2838708</v>
      </c>
      <c r="L202" s="482">
        <v>3894329</v>
      </c>
      <c r="M202" s="14">
        <f t="shared" si="134"/>
        <v>37.18667083757822</v>
      </c>
      <c r="N202" s="15">
        <f t="shared" si="163"/>
        <v>33.078532633344679</v>
      </c>
      <c r="O202" s="483">
        <v>1224429</v>
      </c>
      <c r="P202" s="483">
        <v>344752</v>
      </c>
      <c r="Q202" s="357">
        <f t="shared" si="152"/>
        <v>-71.843855380752984</v>
      </c>
      <c r="R202" s="62">
        <f t="shared" si="173"/>
        <v>-432449</v>
      </c>
      <c r="S202" s="62">
        <f t="shared" si="174"/>
        <v>43437</v>
      </c>
      <c r="T202" s="17">
        <f t="shared" si="169"/>
        <v>-110.04442142310423</v>
      </c>
      <c r="U202" s="62">
        <v>657552</v>
      </c>
      <c r="V202" s="62">
        <v>1134150</v>
      </c>
      <c r="W202" s="17">
        <v>72.480655522300893</v>
      </c>
      <c r="X202" s="62">
        <f t="shared" si="175"/>
        <v>66181</v>
      </c>
      <c r="Y202" s="62">
        <f t="shared" si="176"/>
        <v>0</v>
      </c>
      <c r="Z202" s="188">
        <f>(Y202-X202)/X202*100</f>
        <v>-100</v>
      </c>
      <c r="AA202" s="483">
        <v>791980</v>
      </c>
      <c r="AB202" s="483">
        <v>1909700</v>
      </c>
      <c r="AC202" s="484">
        <f t="shared" si="165"/>
        <v>141.12982651077047</v>
      </c>
      <c r="AD202" s="63">
        <f t="shared" si="177"/>
        <v>723733</v>
      </c>
      <c r="AE202" s="63">
        <f t="shared" si="178"/>
        <v>0</v>
      </c>
      <c r="AF202" s="64">
        <f t="shared" si="170"/>
        <v>-100</v>
      </c>
      <c r="AG202" s="483">
        <v>164190</v>
      </c>
      <c r="AH202" s="320">
        <v>27125</v>
      </c>
      <c r="AI202" s="196">
        <v>153437</v>
      </c>
      <c r="AJ202" s="60">
        <f t="shared" si="179"/>
        <v>43437</v>
      </c>
      <c r="AK202" s="63"/>
      <c r="AL202" s="63"/>
      <c r="AM202" s="63"/>
      <c r="AN202" s="66"/>
      <c r="AO202" s="63"/>
      <c r="AP202" s="63"/>
      <c r="AQ202" s="63"/>
      <c r="AR202" s="63"/>
      <c r="AS202" s="190">
        <f>(AJ202-AI202)/AI202*100</f>
        <v>-71.690661313763954</v>
      </c>
      <c r="AT202" s="483">
        <v>1515713</v>
      </c>
      <c r="AU202" s="483">
        <v>388189</v>
      </c>
      <c r="AV202" s="357">
        <f t="shared" si="155"/>
        <v>-74.389016918110485</v>
      </c>
      <c r="AZ202" s="205">
        <v>8425</v>
      </c>
      <c r="BA202" s="497" t="s">
        <v>447</v>
      </c>
      <c r="BF202" s="196">
        <v>1857861</v>
      </c>
      <c r="BG202" s="196">
        <v>1372935</v>
      </c>
      <c r="BH202" s="481">
        <v>1589174</v>
      </c>
      <c r="BI202" s="490">
        <v>790406</v>
      </c>
      <c r="BJ202" s="490">
        <v>847826</v>
      </c>
      <c r="BK202" s="14">
        <f t="shared" si="143"/>
        <v>7.2646209669461017</v>
      </c>
      <c r="BL202" s="15">
        <f t="shared" si="166"/>
        <v>-19.113000104003149</v>
      </c>
      <c r="BM202" s="491">
        <v>231118</v>
      </c>
      <c r="BN202" s="491">
        <v>172276</v>
      </c>
      <c r="BO202" s="357">
        <f t="shared" si="157"/>
        <v>-25.459721873674919</v>
      </c>
      <c r="BP202" s="62">
        <f t="shared" si="180"/>
        <v>54419</v>
      </c>
      <c r="BQ202" s="62">
        <f t="shared" si="181"/>
        <v>17766</v>
      </c>
      <c r="BR202" s="17">
        <f t="shared" si="171"/>
        <v>-67.353314099854828</v>
      </c>
      <c r="BS202" s="62">
        <v>146191</v>
      </c>
      <c r="BT202" s="62">
        <v>207106</v>
      </c>
      <c r="BU202" s="17">
        <v>41.668091742993759</v>
      </c>
      <c r="BV202" s="62">
        <v>657552</v>
      </c>
      <c r="BW202" s="62">
        <v>1134150</v>
      </c>
      <c r="BX202" s="17">
        <v>72.480655522300893</v>
      </c>
      <c r="BY202" s="491">
        <v>285537</v>
      </c>
      <c r="BZ202" s="491">
        <v>436373</v>
      </c>
      <c r="CA202" s="484">
        <f t="shared" si="168"/>
        <v>52.825378147140299</v>
      </c>
      <c r="CB202" s="63">
        <f t="shared" si="182"/>
        <v>1955</v>
      </c>
      <c r="CC202" s="63">
        <f t="shared" si="183"/>
        <v>0</v>
      </c>
      <c r="CD202" s="64">
        <f t="shared" si="172"/>
        <v>-100</v>
      </c>
      <c r="CE202" s="491">
        <v>82204</v>
      </c>
      <c r="CF202" s="320">
        <v>19520</v>
      </c>
      <c r="CG202" s="196">
        <v>70552</v>
      </c>
      <c r="CH202" s="60">
        <f t="shared" si="184"/>
        <v>17766</v>
      </c>
      <c r="CI202" s="63"/>
      <c r="CJ202" s="63"/>
      <c r="CK202" s="63"/>
      <c r="CL202" s="66"/>
      <c r="CM202" s="63"/>
      <c r="CN202" s="63"/>
      <c r="CO202" s="63"/>
      <c r="CP202" s="63"/>
      <c r="CQ202" s="190">
        <f>(CH202-CG202)/CG202*100</f>
        <v>-74.818573534414341</v>
      </c>
      <c r="CR202" s="491">
        <v>287492</v>
      </c>
      <c r="CS202" s="491">
        <v>190042</v>
      </c>
      <c r="CT202" s="357">
        <f t="shared" si="160"/>
        <v>-33.896595383523717</v>
      </c>
    </row>
    <row r="203" spans="4:98" ht="27" hidden="1" x14ac:dyDescent="0.25">
      <c r="D203" s="478" t="s">
        <v>773</v>
      </c>
      <c r="E203" s="479" t="s">
        <v>158</v>
      </c>
      <c r="H203" s="196">
        <v>404805</v>
      </c>
      <c r="I203" s="196">
        <v>495426</v>
      </c>
      <c r="J203" s="481">
        <v>381268</v>
      </c>
      <c r="K203" s="482">
        <v>1091652</v>
      </c>
      <c r="L203" s="482">
        <v>1103278</v>
      </c>
      <c r="M203" s="14">
        <f t="shared" si="134"/>
        <v>1.0649914075181468</v>
      </c>
      <c r="N203" s="15">
        <f t="shared" si="163"/>
        <v>32.25081590034776</v>
      </c>
      <c r="O203" s="483">
        <v>232476</v>
      </c>
      <c r="P203" s="483">
        <v>181925</v>
      </c>
      <c r="Q203" s="357">
        <f t="shared" si="152"/>
        <v>-21.744610196321339</v>
      </c>
      <c r="R203" s="62">
        <f t="shared" si="173"/>
        <v>252246</v>
      </c>
      <c r="S203" s="62">
        <f t="shared" si="174"/>
        <v>191944</v>
      </c>
      <c r="T203" s="17">
        <f t="shared" si="169"/>
        <v>-23.906028242271432</v>
      </c>
      <c r="U203" s="62">
        <v>218513</v>
      </c>
      <c r="V203" s="62">
        <v>234399</v>
      </c>
      <c r="W203" s="17">
        <v>7.2700480062971087</v>
      </c>
      <c r="X203" s="62">
        <f t="shared" si="175"/>
        <v>-384837</v>
      </c>
      <c r="Y203" s="62">
        <f t="shared" si="176"/>
        <v>0</v>
      </c>
      <c r="Z203" s="188">
        <f>(Y203-X203)/X203*100</f>
        <v>-100</v>
      </c>
      <c r="AA203" s="483">
        <v>484722</v>
      </c>
      <c r="AB203" s="483">
        <v>462366</v>
      </c>
      <c r="AC203" s="484">
        <f t="shared" si="165"/>
        <v>-4.6121281889412895</v>
      </c>
      <c r="AD203" s="63">
        <f t="shared" si="177"/>
        <v>-166324</v>
      </c>
      <c r="AE203" s="63">
        <f t="shared" si="178"/>
        <v>0</v>
      </c>
      <c r="AF203" s="64">
        <f t="shared" si="170"/>
        <v>-100</v>
      </c>
      <c r="AG203" s="483">
        <v>151478</v>
      </c>
      <c r="AH203" s="320">
        <v>30447</v>
      </c>
      <c r="AI203" s="196">
        <v>0</v>
      </c>
      <c r="AJ203" s="60">
        <f t="shared" si="179"/>
        <v>191944</v>
      </c>
      <c r="AK203" s="63"/>
      <c r="AL203" s="63"/>
      <c r="AM203" s="63"/>
      <c r="AN203" s="66"/>
      <c r="AO203" s="63"/>
      <c r="AP203" s="63"/>
      <c r="AQ203" s="63"/>
      <c r="AR203" s="63"/>
      <c r="AS203" s="190">
        <v>100</v>
      </c>
      <c r="AT203" s="483">
        <v>318398</v>
      </c>
      <c r="AU203" s="483">
        <v>373869</v>
      </c>
      <c r="AV203" s="357">
        <f t="shared" si="155"/>
        <v>17.421905916494453</v>
      </c>
      <c r="AZ203" s="205" t="s">
        <v>773</v>
      </c>
      <c r="BA203" s="204" t="s">
        <v>158</v>
      </c>
      <c r="BF203" s="196">
        <v>550244</v>
      </c>
      <c r="BG203" s="196">
        <v>523377</v>
      </c>
      <c r="BH203" s="481">
        <v>207938</v>
      </c>
      <c r="BI203" s="490">
        <v>408005</v>
      </c>
      <c r="BJ203" s="490">
        <v>420885</v>
      </c>
      <c r="BK203" s="14">
        <f t="shared" si="143"/>
        <v>3.1568240585286946</v>
      </c>
      <c r="BL203" s="15">
        <f t="shared" si="166"/>
        <v>-7.5500433856932005</v>
      </c>
      <c r="BM203" s="491">
        <v>74027</v>
      </c>
      <c r="BN203" s="491">
        <v>70698</v>
      </c>
      <c r="BO203" s="357">
        <f t="shared" si="157"/>
        <v>-4.4970078484877138</v>
      </c>
      <c r="BP203" s="62">
        <f t="shared" si="180"/>
        <v>100893</v>
      </c>
      <c r="BQ203" s="62">
        <f t="shared" si="181"/>
        <v>66561</v>
      </c>
      <c r="BR203" s="17">
        <f t="shared" si="171"/>
        <v>-34.028128809729118</v>
      </c>
      <c r="BS203" s="62">
        <v>79833</v>
      </c>
      <c r="BT203" s="62">
        <v>85573</v>
      </c>
      <c r="BU203" s="17">
        <v>7.1900091440882843</v>
      </c>
      <c r="BV203" s="62">
        <v>218513</v>
      </c>
      <c r="BW203" s="62">
        <v>234399</v>
      </c>
      <c r="BX203" s="17">
        <v>7.2700480062971087</v>
      </c>
      <c r="BY203" s="491">
        <v>174920</v>
      </c>
      <c r="BZ203" s="491">
        <v>178522</v>
      </c>
      <c r="CA203" s="484">
        <f t="shared" si="168"/>
        <v>2.0592270752343929</v>
      </c>
      <c r="CB203" s="63">
        <f t="shared" si="182"/>
        <v>-56283</v>
      </c>
      <c r="CC203" s="63">
        <f t="shared" si="183"/>
        <v>0</v>
      </c>
      <c r="CD203" s="64">
        <f t="shared" si="172"/>
        <v>-100</v>
      </c>
      <c r="CE203" s="491">
        <v>57580</v>
      </c>
      <c r="CF203" s="320">
        <v>13118</v>
      </c>
      <c r="CG203" s="196">
        <v>0</v>
      </c>
      <c r="CH203" s="60">
        <f t="shared" si="184"/>
        <v>66561</v>
      </c>
      <c r="CI203" s="63"/>
      <c r="CJ203" s="63"/>
      <c r="CK203" s="63"/>
      <c r="CL203" s="66"/>
      <c r="CM203" s="63"/>
      <c r="CN203" s="63"/>
      <c r="CO203" s="63"/>
      <c r="CP203" s="63"/>
      <c r="CQ203" s="190">
        <v>100</v>
      </c>
      <c r="CR203" s="491">
        <v>118637</v>
      </c>
      <c r="CS203" s="491">
        <v>137259</v>
      </c>
      <c r="CT203" s="357">
        <f t="shared" si="160"/>
        <v>15.696620784409584</v>
      </c>
    </row>
    <row r="204" spans="4:98" ht="15" hidden="1" x14ac:dyDescent="0.25">
      <c r="D204" s="478">
        <v>1605</v>
      </c>
      <c r="E204" s="479" t="s">
        <v>82</v>
      </c>
      <c r="H204" s="196">
        <v>27216</v>
      </c>
      <c r="I204" s="196">
        <v>27457</v>
      </c>
      <c r="J204" s="481">
        <v>61740</v>
      </c>
      <c r="K204" s="482">
        <v>140011</v>
      </c>
      <c r="L204" s="482">
        <v>508837</v>
      </c>
      <c r="M204" s="14">
        <f t="shared" si="134"/>
        <v>263.42644506503058</v>
      </c>
      <c r="N204" s="15">
        <v>0</v>
      </c>
      <c r="O204" s="483">
        <v>47653</v>
      </c>
      <c r="P204" s="483">
        <v>359496</v>
      </c>
      <c r="Q204" s="357">
        <f t="shared" si="152"/>
        <v>654.40371015465973</v>
      </c>
      <c r="R204" s="62">
        <f t="shared" si="173"/>
        <v>-9513</v>
      </c>
      <c r="S204" s="62">
        <f t="shared" si="174"/>
        <v>0</v>
      </c>
      <c r="T204" s="17">
        <f t="shared" si="169"/>
        <v>-100</v>
      </c>
      <c r="U204" s="62">
        <v>101871</v>
      </c>
      <c r="V204" s="62">
        <v>0</v>
      </c>
      <c r="W204" s="17">
        <v>-100</v>
      </c>
      <c r="X204" s="62">
        <f t="shared" si="175"/>
        <v>-92358</v>
      </c>
      <c r="Y204" s="62">
        <f t="shared" si="176"/>
        <v>0</v>
      </c>
      <c r="Z204" s="188">
        <v>100</v>
      </c>
      <c r="AA204" s="483">
        <v>38140</v>
      </c>
      <c r="AB204" s="483">
        <v>155991</v>
      </c>
      <c r="AC204" s="484">
        <f t="shared" si="165"/>
        <v>308.99580492920819</v>
      </c>
      <c r="AD204" s="63">
        <f t="shared" si="177"/>
        <v>9513</v>
      </c>
      <c r="AE204" s="63">
        <f t="shared" si="178"/>
        <v>0</v>
      </c>
      <c r="AF204" s="64">
        <f t="shared" si="170"/>
        <v>-100</v>
      </c>
      <c r="AG204" s="483">
        <v>359496</v>
      </c>
      <c r="AH204" s="320">
        <v>0</v>
      </c>
      <c r="AI204" s="196">
        <v>0</v>
      </c>
      <c r="AJ204" s="60">
        <f t="shared" si="179"/>
        <v>0</v>
      </c>
      <c r="AK204" s="63"/>
      <c r="AL204" s="63"/>
      <c r="AM204" s="63"/>
      <c r="AN204" s="66"/>
      <c r="AO204" s="63"/>
      <c r="AP204" s="63"/>
      <c r="AQ204" s="63"/>
      <c r="AR204" s="63"/>
      <c r="AS204" s="190">
        <v>0</v>
      </c>
      <c r="AT204" s="483">
        <v>47653</v>
      </c>
      <c r="AU204" s="483">
        <v>359496</v>
      </c>
      <c r="AV204" s="357">
        <f t="shared" si="155"/>
        <v>654.40371015465973</v>
      </c>
      <c r="AZ204" s="205">
        <v>1605</v>
      </c>
      <c r="BA204" s="204" t="s">
        <v>82</v>
      </c>
      <c r="BF204" s="196">
        <v>4471</v>
      </c>
      <c r="BG204" s="196">
        <v>5491</v>
      </c>
      <c r="BH204" s="481">
        <v>10584</v>
      </c>
      <c r="BI204" s="490">
        <v>14129</v>
      </c>
      <c r="BJ204" s="490">
        <v>62672</v>
      </c>
      <c r="BK204" s="14">
        <f t="shared" si="143"/>
        <v>343.56996248849885</v>
      </c>
      <c r="BL204" s="15">
        <v>0</v>
      </c>
      <c r="BM204" s="491">
        <v>5841</v>
      </c>
      <c r="BN204" s="491">
        <v>43008</v>
      </c>
      <c r="BO204" s="357">
        <f t="shared" si="157"/>
        <v>636.31227529532612</v>
      </c>
      <c r="BP204" s="62">
        <f t="shared" si="180"/>
        <v>-2907</v>
      </c>
      <c r="BQ204" s="62">
        <f t="shared" si="181"/>
        <v>0</v>
      </c>
      <c r="BR204" s="17">
        <f t="shared" si="171"/>
        <v>-100</v>
      </c>
      <c r="BS204" s="62">
        <v>11195</v>
      </c>
      <c r="BT204" s="62">
        <v>0</v>
      </c>
      <c r="BU204" s="17">
        <v>-100</v>
      </c>
      <c r="BV204" s="62">
        <v>101871</v>
      </c>
      <c r="BW204" s="62">
        <v>0</v>
      </c>
      <c r="BX204" s="17">
        <v>-100</v>
      </c>
      <c r="BY204" s="491">
        <v>2934</v>
      </c>
      <c r="BZ204" s="491">
        <v>21861</v>
      </c>
      <c r="CA204" s="484">
        <f t="shared" si="168"/>
        <v>645.09202453987734</v>
      </c>
      <c r="CB204" s="63">
        <f t="shared" si="182"/>
        <v>2907</v>
      </c>
      <c r="CC204" s="63">
        <f t="shared" si="183"/>
        <v>0</v>
      </c>
      <c r="CD204" s="64">
        <f t="shared" si="172"/>
        <v>-100</v>
      </c>
      <c r="CE204" s="491">
        <v>43008</v>
      </c>
      <c r="CF204" s="320">
        <v>0</v>
      </c>
      <c r="CG204" s="196">
        <v>0</v>
      </c>
      <c r="CH204" s="60">
        <f t="shared" si="184"/>
        <v>0</v>
      </c>
      <c r="CI204" s="63"/>
      <c r="CJ204" s="63"/>
      <c r="CK204" s="63"/>
      <c r="CL204" s="66"/>
      <c r="CM204" s="63"/>
      <c r="CN204" s="63"/>
      <c r="CO204" s="63"/>
      <c r="CP204" s="63"/>
      <c r="CQ204" s="190">
        <v>0</v>
      </c>
      <c r="CR204" s="491">
        <v>5841</v>
      </c>
      <c r="CS204" s="491">
        <v>43008</v>
      </c>
      <c r="CT204" s="357">
        <f t="shared" si="160"/>
        <v>636.31227529532612</v>
      </c>
    </row>
    <row r="205" spans="4:98" ht="40.5" hidden="1" x14ac:dyDescent="0.25">
      <c r="D205" s="478">
        <v>1704</v>
      </c>
      <c r="E205" s="479" t="s">
        <v>175</v>
      </c>
      <c r="H205" s="196">
        <v>0</v>
      </c>
      <c r="I205" s="196">
        <v>126227</v>
      </c>
      <c r="J205" s="481">
        <v>454355</v>
      </c>
      <c r="K205" s="482">
        <v>846461</v>
      </c>
      <c r="L205" s="482">
        <v>203317</v>
      </c>
      <c r="M205" s="14">
        <f t="shared" si="134"/>
        <v>-75.980346406981539</v>
      </c>
      <c r="N205" s="15">
        <v>0</v>
      </c>
      <c r="O205" s="483">
        <v>22206</v>
      </c>
      <c r="P205" s="483">
        <v>358105</v>
      </c>
      <c r="Q205" s="357">
        <f t="shared" si="152"/>
        <v>1512.6497343060435</v>
      </c>
      <c r="R205" s="62">
        <f t="shared" si="173"/>
        <v>289228</v>
      </c>
      <c r="S205" s="62">
        <f t="shared" si="174"/>
        <v>46</v>
      </c>
      <c r="T205" s="17">
        <f t="shared" si="169"/>
        <v>-99.984095592404614</v>
      </c>
      <c r="U205" s="62">
        <v>422234</v>
      </c>
      <c r="V205" s="62">
        <v>34663</v>
      </c>
      <c r="W205" s="17">
        <v>-91.790571105121813</v>
      </c>
      <c r="X205" s="62">
        <f t="shared" si="175"/>
        <v>-660703</v>
      </c>
      <c r="Y205" s="62">
        <f t="shared" si="176"/>
        <v>0</v>
      </c>
      <c r="Z205" s="188">
        <f t="shared" ref="Z205:Z215" si="185">(Y205-X205)/X205*100</f>
        <v>-100</v>
      </c>
      <c r="AA205" s="483">
        <v>311434</v>
      </c>
      <c r="AB205" s="483">
        <v>163180</v>
      </c>
      <c r="AC205" s="484">
        <f t="shared" si="165"/>
        <v>-47.603665624177196</v>
      </c>
      <c r="AD205" s="63">
        <f t="shared" si="177"/>
        <v>-238469</v>
      </c>
      <c r="AE205" s="63">
        <f t="shared" si="178"/>
        <v>0</v>
      </c>
      <c r="AF205" s="64">
        <f t="shared" si="170"/>
        <v>-100</v>
      </c>
      <c r="AG205" s="483">
        <v>47666</v>
      </c>
      <c r="AH205" s="320">
        <v>141666</v>
      </c>
      <c r="AI205" s="196">
        <v>168773</v>
      </c>
      <c r="AJ205" s="60">
        <f t="shared" si="179"/>
        <v>46</v>
      </c>
      <c r="AK205" s="63"/>
      <c r="AL205" s="63"/>
      <c r="AM205" s="63"/>
      <c r="AN205" s="66"/>
      <c r="AO205" s="63"/>
      <c r="AP205" s="63"/>
      <c r="AQ205" s="63"/>
      <c r="AR205" s="63"/>
      <c r="AS205" s="190">
        <f t="shared" ref="AS205:AS214" si="186">(AJ205-AI205)/AI205*100</f>
        <v>-99.972744455570492</v>
      </c>
      <c r="AT205" s="483">
        <v>72965</v>
      </c>
      <c r="AU205" s="483">
        <v>358151</v>
      </c>
      <c r="AV205" s="357">
        <f t="shared" si="155"/>
        <v>390.85314876995818</v>
      </c>
      <c r="AZ205" s="205">
        <v>1704</v>
      </c>
      <c r="BA205" s="497" t="s">
        <v>175</v>
      </c>
      <c r="BF205" s="196">
        <v>0</v>
      </c>
      <c r="BG205" s="196">
        <v>57457</v>
      </c>
      <c r="BH205" s="481">
        <v>88782</v>
      </c>
      <c r="BI205" s="490">
        <v>94360</v>
      </c>
      <c r="BJ205" s="490">
        <v>78401</v>
      </c>
      <c r="BK205" s="14">
        <f t="shared" si="143"/>
        <v>-16.912886816447646</v>
      </c>
      <c r="BL205" s="15">
        <v>0</v>
      </c>
      <c r="BM205" s="491">
        <v>6807</v>
      </c>
      <c r="BN205" s="491">
        <v>126702</v>
      </c>
      <c r="BO205" s="357">
        <f t="shared" si="157"/>
        <v>1761.348611723226</v>
      </c>
      <c r="BP205" s="62">
        <f t="shared" si="180"/>
        <v>50851</v>
      </c>
      <c r="BQ205" s="62">
        <f t="shared" si="181"/>
        <v>3</v>
      </c>
      <c r="BR205" s="17">
        <f t="shared" si="171"/>
        <v>-99.994100411004709</v>
      </c>
      <c r="BS205" s="62">
        <v>21507</v>
      </c>
      <c r="BT205" s="62">
        <v>15011</v>
      </c>
      <c r="BU205" s="17">
        <v>-30.204119588971036</v>
      </c>
      <c r="BV205" s="62">
        <v>422234</v>
      </c>
      <c r="BW205" s="62">
        <v>34663</v>
      </c>
      <c r="BX205" s="17">
        <v>-91.790571105121813</v>
      </c>
      <c r="BY205" s="491">
        <v>57658</v>
      </c>
      <c r="BZ205" s="491">
        <v>58907</v>
      </c>
      <c r="CA205" s="484">
        <f t="shared" si="168"/>
        <v>2.1662215130597664</v>
      </c>
      <c r="CB205" s="63">
        <f t="shared" si="182"/>
        <v>-34357</v>
      </c>
      <c r="CC205" s="63">
        <f t="shared" si="183"/>
        <v>0</v>
      </c>
      <c r="CD205" s="64">
        <f t="shared" si="172"/>
        <v>-100</v>
      </c>
      <c r="CE205" s="491">
        <v>14015</v>
      </c>
      <c r="CF205" s="320">
        <v>47892</v>
      </c>
      <c r="CG205" s="196">
        <v>64795</v>
      </c>
      <c r="CH205" s="60">
        <f t="shared" si="184"/>
        <v>3</v>
      </c>
      <c r="CI205" s="63"/>
      <c r="CJ205" s="63"/>
      <c r="CK205" s="63"/>
      <c r="CL205" s="66"/>
      <c r="CM205" s="63"/>
      <c r="CN205" s="63"/>
      <c r="CO205" s="63"/>
      <c r="CP205" s="63"/>
      <c r="CQ205" s="190">
        <f t="shared" ref="CQ205:CQ214" si="187">(CH205-CG205)/CG205*100</f>
        <v>-99.995370013118304</v>
      </c>
      <c r="CR205" s="491">
        <v>23301</v>
      </c>
      <c r="CS205" s="491">
        <v>126705</v>
      </c>
      <c r="CT205" s="357">
        <f t="shared" si="160"/>
        <v>443.77494528131837</v>
      </c>
    </row>
    <row r="206" spans="4:98" ht="15" hidden="1" x14ac:dyDescent="0.25">
      <c r="D206" s="478">
        <v>4420</v>
      </c>
      <c r="E206" s="479" t="s">
        <v>133</v>
      </c>
      <c r="H206" s="196">
        <v>481583</v>
      </c>
      <c r="I206" s="196">
        <v>895691</v>
      </c>
      <c r="J206" s="481">
        <v>815117</v>
      </c>
      <c r="K206" s="482">
        <v>1047934</v>
      </c>
      <c r="L206" s="482">
        <v>1218490</v>
      </c>
      <c r="M206" s="14">
        <f t="shared" si="134"/>
        <v>16.27545246170083</v>
      </c>
      <c r="N206" s="15">
        <f t="shared" ref="N206:N221" si="188">LOGEST(H206:L206)*100-100</f>
        <v>22.305992541401849</v>
      </c>
      <c r="O206" s="483">
        <v>372975</v>
      </c>
      <c r="P206" s="483">
        <v>309802</v>
      </c>
      <c r="Q206" s="357">
        <f t="shared" si="152"/>
        <v>-16.937596353643006</v>
      </c>
      <c r="R206" s="62">
        <f t="shared" si="173"/>
        <v>180133</v>
      </c>
      <c r="S206" s="62">
        <f t="shared" si="174"/>
        <v>40215</v>
      </c>
      <c r="T206" s="17">
        <f t="shared" si="169"/>
        <v>-77.674829154013977</v>
      </c>
      <c r="U206" s="62">
        <v>189061</v>
      </c>
      <c r="V206" s="62">
        <v>209926</v>
      </c>
      <c r="W206" s="17">
        <v>11.036120617155309</v>
      </c>
      <c r="X206" s="62">
        <f t="shared" si="175"/>
        <v>-293491</v>
      </c>
      <c r="Y206" s="62">
        <f t="shared" si="176"/>
        <v>0</v>
      </c>
      <c r="Z206" s="188">
        <f t="shared" si="185"/>
        <v>-100</v>
      </c>
      <c r="AA206" s="483">
        <v>553108</v>
      </c>
      <c r="AB206" s="483">
        <v>521815</v>
      </c>
      <c r="AC206" s="484">
        <f t="shared" si="165"/>
        <v>-5.6576654107335278</v>
      </c>
      <c r="AD206" s="63">
        <f t="shared" si="177"/>
        <v>-104430</v>
      </c>
      <c r="AE206" s="63">
        <f t="shared" si="178"/>
        <v>0</v>
      </c>
      <c r="AF206" s="64">
        <f t="shared" si="170"/>
        <v>-100</v>
      </c>
      <c r="AG206" s="483">
        <v>152168</v>
      </c>
      <c r="AH206" s="320">
        <v>57670</v>
      </c>
      <c r="AI206" s="196">
        <v>99964</v>
      </c>
      <c r="AJ206" s="60">
        <f t="shared" si="179"/>
        <v>40215</v>
      </c>
      <c r="AK206" s="63"/>
      <c r="AL206" s="63"/>
      <c r="AM206" s="63"/>
      <c r="AN206" s="66"/>
      <c r="AO206" s="63"/>
      <c r="AP206" s="63"/>
      <c r="AQ206" s="63"/>
      <c r="AR206" s="63"/>
      <c r="AS206" s="190">
        <f t="shared" si="186"/>
        <v>-59.770517386259044</v>
      </c>
      <c r="AT206" s="483">
        <v>448678</v>
      </c>
      <c r="AU206" s="483">
        <v>350017</v>
      </c>
      <c r="AV206" s="357">
        <f t="shared" si="155"/>
        <v>-21.989266244389071</v>
      </c>
      <c r="AZ206" s="205">
        <v>4420</v>
      </c>
      <c r="BA206" s="497" t="s">
        <v>133</v>
      </c>
      <c r="BF206" s="196">
        <v>190616</v>
      </c>
      <c r="BG206" s="196">
        <v>193302</v>
      </c>
      <c r="BH206" s="481">
        <v>174452</v>
      </c>
      <c r="BI206" s="490">
        <v>1043921</v>
      </c>
      <c r="BJ206" s="490">
        <v>656098</v>
      </c>
      <c r="BK206" s="14">
        <f t="shared" si="143"/>
        <v>-37.150608139887979</v>
      </c>
      <c r="BL206" s="15">
        <f t="shared" ref="BL206:BL221" si="189">LOGEST(BF206:BJ206)*100-100</f>
        <v>51.567120918066308</v>
      </c>
      <c r="BM206" s="491">
        <v>156285</v>
      </c>
      <c r="BN206" s="491">
        <v>131691</v>
      </c>
      <c r="BO206" s="357">
        <f t="shared" si="157"/>
        <v>-15.736634993761397</v>
      </c>
      <c r="BP206" s="62">
        <f t="shared" si="180"/>
        <v>677133</v>
      </c>
      <c r="BQ206" s="62">
        <f t="shared" si="181"/>
        <v>32218</v>
      </c>
      <c r="BR206" s="17">
        <f t="shared" si="171"/>
        <v>-95.241998248497708</v>
      </c>
      <c r="BS206" s="62">
        <v>57684</v>
      </c>
      <c r="BT206" s="62">
        <v>184875</v>
      </c>
      <c r="BU206" s="17">
        <v>220.49615144580818</v>
      </c>
      <c r="BV206" s="62">
        <v>189061</v>
      </c>
      <c r="BW206" s="62">
        <v>209926</v>
      </c>
      <c r="BX206" s="17">
        <v>11.036120617155309</v>
      </c>
      <c r="BY206" s="491">
        <v>833418</v>
      </c>
      <c r="BZ206" s="491">
        <v>237516</v>
      </c>
      <c r="CA206" s="484">
        <f t="shared" si="168"/>
        <v>-71.500975500889112</v>
      </c>
      <c r="CB206" s="63">
        <f t="shared" si="182"/>
        <v>-611918</v>
      </c>
      <c r="CC206" s="63">
        <f t="shared" si="183"/>
        <v>0</v>
      </c>
      <c r="CD206" s="64">
        <f t="shared" si="172"/>
        <v>-100</v>
      </c>
      <c r="CE206" s="491">
        <v>80218</v>
      </c>
      <c r="CF206" s="320">
        <v>29774</v>
      </c>
      <c r="CG206" s="196">
        <v>21699</v>
      </c>
      <c r="CH206" s="60">
        <f t="shared" si="184"/>
        <v>32218</v>
      </c>
      <c r="CI206" s="63"/>
      <c r="CJ206" s="63"/>
      <c r="CK206" s="63"/>
      <c r="CL206" s="66"/>
      <c r="CM206" s="63"/>
      <c r="CN206" s="63"/>
      <c r="CO206" s="63"/>
      <c r="CP206" s="63"/>
      <c r="CQ206" s="190">
        <f t="shared" si="187"/>
        <v>48.476888335868011</v>
      </c>
      <c r="CR206" s="491">
        <v>221500</v>
      </c>
      <c r="CS206" s="491">
        <v>163909</v>
      </c>
      <c r="CT206" s="357">
        <f t="shared" si="160"/>
        <v>-26.000451467268622</v>
      </c>
    </row>
    <row r="207" spans="4:98" ht="15" hidden="1" x14ac:dyDescent="0.25">
      <c r="D207" s="478">
        <v>84591</v>
      </c>
      <c r="E207" s="479" t="s">
        <v>463</v>
      </c>
      <c r="H207" s="196">
        <v>1518183</v>
      </c>
      <c r="I207" s="196">
        <v>902077</v>
      </c>
      <c r="J207" s="481">
        <v>1220992</v>
      </c>
      <c r="K207" s="482">
        <v>1196912</v>
      </c>
      <c r="L207" s="482">
        <v>1484906</v>
      </c>
      <c r="M207" s="14">
        <f t="shared" si="134"/>
        <v>24.061418049113051</v>
      </c>
      <c r="N207" s="15">
        <f t="shared" si="188"/>
        <v>2.4134104480941829</v>
      </c>
      <c r="O207" s="483">
        <v>365074</v>
      </c>
      <c r="P207" s="483">
        <v>166782</v>
      </c>
      <c r="Q207" s="357">
        <f t="shared" si="152"/>
        <v>-54.315563420018954</v>
      </c>
      <c r="R207" s="62">
        <f t="shared" si="173"/>
        <v>405230</v>
      </c>
      <c r="S207" s="62">
        <f t="shared" si="174"/>
        <v>160162</v>
      </c>
      <c r="T207" s="17">
        <f t="shared" si="169"/>
        <v>-60.476272734002912</v>
      </c>
      <c r="U207" s="62">
        <v>187452</v>
      </c>
      <c r="V207" s="62">
        <v>350728</v>
      </c>
      <c r="W207" s="17">
        <v>87.102831658237847</v>
      </c>
      <c r="X207" s="62">
        <f t="shared" si="175"/>
        <v>-485660</v>
      </c>
      <c r="Y207" s="62">
        <f t="shared" si="176"/>
        <v>0</v>
      </c>
      <c r="Z207" s="188">
        <f t="shared" si="185"/>
        <v>-100</v>
      </c>
      <c r="AA207" s="483">
        <v>770304</v>
      </c>
      <c r="AB207" s="483">
        <v>664945</v>
      </c>
      <c r="AC207" s="484">
        <f t="shared" si="165"/>
        <v>-13.677587030574943</v>
      </c>
      <c r="AD207" s="63">
        <f t="shared" si="177"/>
        <v>-298208</v>
      </c>
      <c r="AE207" s="63">
        <f t="shared" si="178"/>
        <v>0</v>
      </c>
      <c r="AF207" s="64">
        <f t="shared" si="170"/>
        <v>-100</v>
      </c>
      <c r="AG207" s="483">
        <v>141681</v>
      </c>
      <c r="AH207" s="320">
        <v>7527</v>
      </c>
      <c r="AI207" s="196">
        <v>17574</v>
      </c>
      <c r="AJ207" s="60">
        <f t="shared" si="179"/>
        <v>160162</v>
      </c>
      <c r="AK207" s="63"/>
      <c r="AL207" s="63"/>
      <c r="AM207" s="63"/>
      <c r="AN207" s="66"/>
      <c r="AO207" s="63"/>
      <c r="AP207" s="63"/>
      <c r="AQ207" s="63"/>
      <c r="AR207" s="63"/>
      <c r="AS207" s="190">
        <f t="shared" si="186"/>
        <v>811.35768749288729</v>
      </c>
      <c r="AT207" s="483">
        <v>472096</v>
      </c>
      <c r="AU207" s="483">
        <v>326944</v>
      </c>
      <c r="AV207" s="357">
        <f t="shared" si="155"/>
        <v>-30.746288890395174</v>
      </c>
      <c r="AZ207" s="205">
        <v>84591</v>
      </c>
      <c r="BA207" s="497" t="s">
        <v>463</v>
      </c>
      <c r="BF207" s="196">
        <v>603823</v>
      </c>
      <c r="BG207" s="196">
        <v>601206</v>
      </c>
      <c r="BH207" s="481">
        <v>397575</v>
      </c>
      <c r="BI207" s="490">
        <v>258617</v>
      </c>
      <c r="BJ207" s="490">
        <v>245094</v>
      </c>
      <c r="BK207" s="14">
        <f t="shared" si="143"/>
        <v>-5.2289679332758476</v>
      </c>
      <c r="BL207" s="15">
        <f t="shared" si="189"/>
        <v>-23.255372590492414</v>
      </c>
      <c r="BM207" s="491">
        <v>61942</v>
      </c>
      <c r="BN207" s="491">
        <v>39109</v>
      </c>
      <c r="BO207" s="357">
        <f t="shared" si="157"/>
        <v>-36.861903070614446</v>
      </c>
      <c r="BP207" s="62">
        <f t="shared" si="180"/>
        <v>119967</v>
      </c>
      <c r="BQ207" s="62">
        <f t="shared" si="181"/>
        <v>21431</v>
      </c>
      <c r="BR207" s="17">
        <f t="shared" si="171"/>
        <v>-82.13592071152901</v>
      </c>
      <c r="BS207" s="62">
        <v>31906</v>
      </c>
      <c r="BT207" s="62">
        <v>52424</v>
      </c>
      <c r="BU207" s="17">
        <v>64.307653732840222</v>
      </c>
      <c r="BV207" s="62">
        <v>187452</v>
      </c>
      <c r="BW207" s="62">
        <v>350728</v>
      </c>
      <c r="BX207" s="17">
        <v>87.102831658237847</v>
      </c>
      <c r="BY207" s="491">
        <v>181909</v>
      </c>
      <c r="BZ207" s="491">
        <v>108600</v>
      </c>
      <c r="CA207" s="484">
        <f t="shared" si="168"/>
        <v>-40.299820239790222</v>
      </c>
      <c r="CB207" s="63">
        <f t="shared" si="182"/>
        <v>-101528</v>
      </c>
      <c r="CC207" s="63">
        <f t="shared" si="183"/>
        <v>0</v>
      </c>
      <c r="CD207" s="64">
        <f t="shared" si="172"/>
        <v>-100</v>
      </c>
      <c r="CE207" s="491">
        <v>29809</v>
      </c>
      <c r="CF207" s="320">
        <v>2214</v>
      </c>
      <c r="CG207" s="196">
        <v>7086</v>
      </c>
      <c r="CH207" s="60">
        <f t="shared" si="184"/>
        <v>21431</v>
      </c>
      <c r="CI207" s="63"/>
      <c r="CJ207" s="63"/>
      <c r="CK207" s="63"/>
      <c r="CL207" s="66"/>
      <c r="CM207" s="63"/>
      <c r="CN207" s="63"/>
      <c r="CO207" s="63"/>
      <c r="CP207" s="63"/>
      <c r="CQ207" s="190">
        <f t="shared" si="187"/>
        <v>202.44143381315268</v>
      </c>
      <c r="CR207" s="491">
        <v>80381</v>
      </c>
      <c r="CS207" s="491">
        <v>60540</v>
      </c>
      <c r="CT207" s="357">
        <f t="shared" si="160"/>
        <v>-24.683693907764273</v>
      </c>
    </row>
    <row r="208" spans="4:98" ht="27" hidden="1" x14ac:dyDescent="0.25">
      <c r="D208" s="478">
        <v>844230</v>
      </c>
      <c r="E208" s="479" t="s">
        <v>774</v>
      </c>
      <c r="H208" s="196">
        <v>2192909</v>
      </c>
      <c r="I208" s="196">
        <v>1077828</v>
      </c>
      <c r="J208" s="481">
        <v>2682966</v>
      </c>
      <c r="K208" s="482">
        <v>2087092</v>
      </c>
      <c r="L208" s="482">
        <v>1460430</v>
      </c>
      <c r="M208" s="14">
        <f t="shared" si="134"/>
        <v>-30.025605004475125</v>
      </c>
      <c r="N208" s="15">
        <f t="shared" si="188"/>
        <v>-1.5102034547670371</v>
      </c>
      <c r="O208" s="483">
        <v>534679</v>
      </c>
      <c r="P208" s="483">
        <v>279227</v>
      </c>
      <c r="Q208" s="357">
        <f t="shared" si="152"/>
        <v>-47.776703405220708</v>
      </c>
      <c r="R208" s="62">
        <f t="shared" si="173"/>
        <v>407892</v>
      </c>
      <c r="S208" s="62">
        <f t="shared" si="174"/>
        <v>45008</v>
      </c>
      <c r="T208" s="17">
        <f t="shared" si="169"/>
        <v>-88.965706608612081</v>
      </c>
      <c r="U208" s="62">
        <v>297589</v>
      </c>
      <c r="V208" s="62">
        <v>190268</v>
      </c>
      <c r="W208" s="17">
        <v>-36.063496970654157</v>
      </c>
      <c r="X208" s="62">
        <f t="shared" si="175"/>
        <v>-560021</v>
      </c>
      <c r="Y208" s="62">
        <f t="shared" si="176"/>
        <v>0</v>
      </c>
      <c r="Z208" s="188">
        <f t="shared" si="185"/>
        <v>-100</v>
      </c>
      <c r="AA208" s="483">
        <v>942571</v>
      </c>
      <c r="AB208" s="483">
        <v>1043158</v>
      </c>
      <c r="AC208" s="484">
        <f t="shared" si="165"/>
        <v>10.671556837628147</v>
      </c>
      <c r="AD208" s="63">
        <f t="shared" si="177"/>
        <v>-262432</v>
      </c>
      <c r="AE208" s="63">
        <f t="shared" si="178"/>
        <v>0</v>
      </c>
      <c r="AF208" s="64">
        <f t="shared" si="170"/>
        <v>-100</v>
      </c>
      <c r="AG208" s="483">
        <v>32362</v>
      </c>
      <c r="AH208" s="320">
        <v>82721</v>
      </c>
      <c r="AI208" s="196">
        <v>164144</v>
      </c>
      <c r="AJ208" s="60">
        <f t="shared" si="179"/>
        <v>45008</v>
      </c>
      <c r="AK208" s="63"/>
      <c r="AL208" s="63"/>
      <c r="AM208" s="63"/>
      <c r="AN208" s="66"/>
      <c r="AO208" s="63"/>
      <c r="AP208" s="63"/>
      <c r="AQ208" s="63"/>
      <c r="AR208" s="63"/>
      <c r="AS208" s="190">
        <f t="shared" si="186"/>
        <v>-72.580173506189681</v>
      </c>
      <c r="AT208" s="483">
        <v>680139</v>
      </c>
      <c r="AU208" s="483">
        <v>324235</v>
      </c>
      <c r="AV208" s="357">
        <f t="shared" si="155"/>
        <v>-52.328127044618824</v>
      </c>
      <c r="AZ208" s="205">
        <v>844230</v>
      </c>
      <c r="BA208" s="204" t="s">
        <v>774</v>
      </c>
      <c r="BF208" s="196">
        <v>338773</v>
      </c>
      <c r="BG208" s="196">
        <v>83640</v>
      </c>
      <c r="BH208" s="481">
        <v>176319</v>
      </c>
      <c r="BI208" s="490">
        <v>157625</v>
      </c>
      <c r="BJ208" s="490">
        <v>111929</v>
      </c>
      <c r="BK208" s="14">
        <f t="shared" si="143"/>
        <v>-28.990325138778751</v>
      </c>
      <c r="BL208" s="15">
        <f t="shared" si="189"/>
        <v>-14.625558769247988</v>
      </c>
      <c r="BM208" s="491">
        <v>34139</v>
      </c>
      <c r="BN208" s="491">
        <v>12048</v>
      </c>
      <c r="BO208" s="357">
        <f t="shared" si="157"/>
        <v>-64.708983860101355</v>
      </c>
      <c r="BP208" s="62">
        <f t="shared" si="180"/>
        <v>40756</v>
      </c>
      <c r="BQ208" s="62">
        <f t="shared" si="181"/>
        <v>1578</v>
      </c>
      <c r="BR208" s="17">
        <f t="shared" si="171"/>
        <v>-96.128177446265582</v>
      </c>
      <c r="BS208" s="62">
        <v>31914</v>
      </c>
      <c r="BT208" s="62">
        <v>13858</v>
      </c>
      <c r="BU208" s="17">
        <v>-56.577050824089739</v>
      </c>
      <c r="BV208" s="62">
        <v>297589</v>
      </c>
      <c r="BW208" s="62">
        <v>190268</v>
      </c>
      <c r="BX208" s="17">
        <v>-36.063496970654157</v>
      </c>
      <c r="BY208" s="491">
        <v>74895</v>
      </c>
      <c r="BZ208" s="491">
        <v>61558</v>
      </c>
      <c r="CA208" s="484">
        <f t="shared" si="168"/>
        <v>-17.807597302890713</v>
      </c>
      <c r="CB208" s="63">
        <f t="shared" si="182"/>
        <v>-32029</v>
      </c>
      <c r="CC208" s="63">
        <f t="shared" si="183"/>
        <v>0</v>
      </c>
      <c r="CD208" s="64">
        <f t="shared" si="172"/>
        <v>-100</v>
      </c>
      <c r="CE208" s="491">
        <v>1821</v>
      </c>
      <c r="CF208" s="320">
        <v>5658</v>
      </c>
      <c r="CG208" s="196">
        <v>4569</v>
      </c>
      <c r="CH208" s="60">
        <f t="shared" si="184"/>
        <v>1578</v>
      </c>
      <c r="CI208" s="63"/>
      <c r="CJ208" s="63"/>
      <c r="CK208" s="63"/>
      <c r="CL208" s="66"/>
      <c r="CM208" s="63"/>
      <c r="CN208" s="63"/>
      <c r="CO208" s="63"/>
      <c r="CP208" s="63"/>
      <c r="CQ208" s="190">
        <f t="shared" si="187"/>
        <v>-65.462902166776104</v>
      </c>
      <c r="CR208" s="491">
        <v>42866</v>
      </c>
      <c r="CS208" s="491">
        <v>13626</v>
      </c>
      <c r="CT208" s="357">
        <f t="shared" si="160"/>
        <v>-68.212569402323524</v>
      </c>
    </row>
    <row r="209" spans="4:98" ht="15" hidden="1" x14ac:dyDescent="0.25">
      <c r="D209" s="478">
        <v>8460</v>
      </c>
      <c r="E209" s="479" t="s">
        <v>346</v>
      </c>
      <c r="H209" s="196">
        <v>2830495</v>
      </c>
      <c r="I209" s="196">
        <v>351969</v>
      </c>
      <c r="J209" s="481">
        <v>1297562</v>
      </c>
      <c r="K209" s="482">
        <v>878090</v>
      </c>
      <c r="L209" s="482">
        <v>635061</v>
      </c>
      <c r="M209" s="14">
        <f t="shared" si="134"/>
        <v>-27.67700349622476</v>
      </c>
      <c r="N209" s="15">
        <f t="shared" si="188"/>
        <v>-18.736771595034227</v>
      </c>
      <c r="O209" s="483">
        <v>199380</v>
      </c>
      <c r="P209" s="483">
        <v>253456</v>
      </c>
      <c r="Q209" s="357">
        <f t="shared" si="152"/>
        <v>27.122078443173841</v>
      </c>
      <c r="R209" s="62">
        <f t="shared" si="173"/>
        <v>193885</v>
      </c>
      <c r="S209" s="62">
        <f t="shared" si="174"/>
        <v>68105</v>
      </c>
      <c r="T209" s="17">
        <f t="shared" si="169"/>
        <v>-64.873507491554278</v>
      </c>
      <c r="U209" s="62">
        <v>244450</v>
      </c>
      <c r="V209" s="62">
        <v>123346</v>
      </c>
      <c r="W209" s="17">
        <v>-49.541419513192878</v>
      </c>
      <c r="X209" s="62">
        <f t="shared" si="175"/>
        <v>-420102</v>
      </c>
      <c r="Y209" s="62">
        <f t="shared" si="176"/>
        <v>0</v>
      </c>
      <c r="Z209" s="188">
        <f t="shared" si="185"/>
        <v>-100</v>
      </c>
      <c r="AA209" s="483">
        <v>393265</v>
      </c>
      <c r="AB209" s="483">
        <v>323048</v>
      </c>
      <c r="AC209" s="484">
        <f t="shared" si="165"/>
        <v>-17.854881568408072</v>
      </c>
      <c r="AD209" s="63">
        <f t="shared" si="177"/>
        <v>-175652</v>
      </c>
      <c r="AE209" s="63">
        <f t="shared" si="178"/>
        <v>0</v>
      </c>
      <c r="AF209" s="64">
        <f t="shared" si="170"/>
        <v>-100</v>
      </c>
      <c r="AG209" s="483">
        <v>180410</v>
      </c>
      <c r="AH209" s="320">
        <v>59229</v>
      </c>
      <c r="AI209" s="196">
        <v>13817</v>
      </c>
      <c r="AJ209" s="60">
        <f t="shared" si="179"/>
        <v>68105</v>
      </c>
      <c r="AK209" s="63"/>
      <c r="AL209" s="63"/>
      <c r="AM209" s="63"/>
      <c r="AN209" s="66"/>
      <c r="AO209" s="63"/>
      <c r="AP209" s="63"/>
      <c r="AQ209" s="63"/>
      <c r="AR209" s="63"/>
      <c r="AS209" s="190">
        <f t="shared" si="186"/>
        <v>392.90728812332634</v>
      </c>
      <c r="AT209" s="483">
        <v>217613</v>
      </c>
      <c r="AU209" s="483">
        <v>321561</v>
      </c>
      <c r="AV209" s="357">
        <f t="shared" si="155"/>
        <v>47.767366839297289</v>
      </c>
      <c r="AZ209" s="205">
        <v>8460</v>
      </c>
      <c r="BA209" s="204" t="s">
        <v>346</v>
      </c>
      <c r="BF209" s="196">
        <v>1254237</v>
      </c>
      <c r="BG209" s="196">
        <v>181109</v>
      </c>
      <c r="BH209" s="481">
        <v>261209</v>
      </c>
      <c r="BI209" s="490">
        <v>256174</v>
      </c>
      <c r="BJ209" s="490">
        <v>149336</v>
      </c>
      <c r="BK209" s="14">
        <f t="shared" si="143"/>
        <v>-41.705247214783704</v>
      </c>
      <c r="BL209" s="15">
        <f t="shared" si="189"/>
        <v>-32.357993327648842</v>
      </c>
      <c r="BM209" s="491">
        <v>47090</v>
      </c>
      <c r="BN209" s="491">
        <v>25172</v>
      </c>
      <c r="BO209" s="357">
        <f t="shared" si="157"/>
        <v>-46.544913994478662</v>
      </c>
      <c r="BP209" s="62">
        <f t="shared" si="180"/>
        <v>88487</v>
      </c>
      <c r="BQ209" s="62">
        <f t="shared" si="181"/>
        <v>12576</v>
      </c>
      <c r="BR209" s="17">
        <f t="shared" si="171"/>
        <v>-85.787742832280443</v>
      </c>
      <c r="BS209" s="62">
        <v>68064</v>
      </c>
      <c r="BT209" s="62">
        <v>26176</v>
      </c>
      <c r="BU209" s="17">
        <v>-61.542078044193701</v>
      </c>
      <c r="BV209" s="62">
        <v>244450</v>
      </c>
      <c r="BW209" s="62">
        <v>123346</v>
      </c>
      <c r="BX209" s="17">
        <v>-49.541419513192878</v>
      </c>
      <c r="BY209" s="491">
        <v>135577</v>
      </c>
      <c r="BZ209" s="491">
        <v>76468</v>
      </c>
      <c r="CA209" s="484">
        <f t="shared" si="168"/>
        <v>-43.598102923062171</v>
      </c>
      <c r="CB209" s="63">
        <f t="shared" si="182"/>
        <v>-85365</v>
      </c>
      <c r="CC209" s="63">
        <f t="shared" si="183"/>
        <v>0</v>
      </c>
      <c r="CD209" s="64">
        <f t="shared" si="172"/>
        <v>-100</v>
      </c>
      <c r="CE209" s="491">
        <v>8928</v>
      </c>
      <c r="CF209" s="320">
        <v>8416</v>
      </c>
      <c r="CG209" s="196">
        <v>7828</v>
      </c>
      <c r="CH209" s="60">
        <f t="shared" si="184"/>
        <v>12576</v>
      </c>
      <c r="CI209" s="63"/>
      <c r="CJ209" s="63"/>
      <c r="CK209" s="63"/>
      <c r="CL209" s="66"/>
      <c r="CM209" s="63"/>
      <c r="CN209" s="63"/>
      <c r="CO209" s="63"/>
      <c r="CP209" s="63"/>
      <c r="CQ209" s="190">
        <f t="shared" si="187"/>
        <v>60.65406234031682</v>
      </c>
      <c r="CR209" s="491">
        <v>50212</v>
      </c>
      <c r="CS209" s="491">
        <v>37748</v>
      </c>
      <c r="CT209" s="357">
        <f t="shared" si="160"/>
        <v>-24.822751533497968</v>
      </c>
    </row>
    <row r="210" spans="4:98" ht="15" hidden="1" x14ac:dyDescent="0.25">
      <c r="D210" s="478">
        <v>400110</v>
      </c>
      <c r="E210" s="479" t="s">
        <v>118</v>
      </c>
      <c r="H210" s="196">
        <v>1114</v>
      </c>
      <c r="I210" s="196">
        <v>1109</v>
      </c>
      <c r="J210" s="481">
        <v>11308</v>
      </c>
      <c r="K210" s="482">
        <v>201453</v>
      </c>
      <c r="L210" s="482">
        <v>560793</v>
      </c>
      <c r="M210" s="14">
        <f t="shared" si="134"/>
        <v>178.37411207576955</v>
      </c>
      <c r="N210" s="15">
        <f t="shared" si="188"/>
        <v>483.8586219980541</v>
      </c>
      <c r="O210" s="483">
        <v>125798</v>
      </c>
      <c r="P210" s="483">
        <v>317200</v>
      </c>
      <c r="Q210" s="357">
        <f t="shared" si="152"/>
        <v>152.15027265934276</v>
      </c>
      <c r="R210" s="62">
        <f t="shared" si="173"/>
        <v>-111504</v>
      </c>
      <c r="S210" s="62">
        <f t="shared" si="174"/>
        <v>0</v>
      </c>
      <c r="T210" s="17">
        <f t="shared" si="169"/>
        <v>-100</v>
      </c>
      <c r="U210" s="62">
        <v>30683</v>
      </c>
      <c r="V210" s="62">
        <v>216736</v>
      </c>
      <c r="W210" s="17">
        <v>606.37160642701167</v>
      </c>
      <c r="X210" s="62">
        <f t="shared" si="175"/>
        <v>81378</v>
      </c>
      <c r="Y210" s="62">
        <f t="shared" si="176"/>
        <v>0</v>
      </c>
      <c r="Z210" s="188">
        <f t="shared" si="185"/>
        <v>-100</v>
      </c>
      <c r="AA210" s="483">
        <v>14294</v>
      </c>
      <c r="AB210" s="483">
        <v>191805</v>
      </c>
      <c r="AC210" s="484">
        <f t="shared" si="165"/>
        <v>1241.8567231006018</v>
      </c>
      <c r="AD210" s="63">
        <f t="shared" si="177"/>
        <v>112061</v>
      </c>
      <c r="AE210" s="63">
        <f t="shared" si="178"/>
        <v>0</v>
      </c>
      <c r="AF210" s="64">
        <f t="shared" si="170"/>
        <v>-100</v>
      </c>
      <c r="AG210" s="483">
        <v>103723</v>
      </c>
      <c r="AH210" s="320">
        <v>107637</v>
      </c>
      <c r="AI210" s="196">
        <v>105840</v>
      </c>
      <c r="AJ210" s="60">
        <f t="shared" si="179"/>
        <v>0</v>
      </c>
      <c r="AK210" s="63"/>
      <c r="AL210" s="63"/>
      <c r="AM210" s="63"/>
      <c r="AN210" s="66"/>
      <c r="AO210" s="63"/>
      <c r="AP210" s="63"/>
      <c r="AQ210" s="63"/>
      <c r="AR210" s="63"/>
      <c r="AS210" s="190">
        <f t="shared" si="186"/>
        <v>-100</v>
      </c>
      <c r="AT210" s="483">
        <v>126355</v>
      </c>
      <c r="AU210" s="483">
        <v>317200</v>
      </c>
      <c r="AV210" s="357">
        <f t="shared" si="155"/>
        <v>151.03874005777374</v>
      </c>
      <c r="AZ210" s="205">
        <v>400110</v>
      </c>
      <c r="BA210" s="204" t="s">
        <v>118</v>
      </c>
      <c r="BF210" s="196">
        <v>218</v>
      </c>
      <c r="BG210" s="196">
        <v>121</v>
      </c>
      <c r="BH210" s="481">
        <v>1337</v>
      </c>
      <c r="BI210" s="490">
        <v>122777</v>
      </c>
      <c r="BJ210" s="490">
        <v>363214</v>
      </c>
      <c r="BK210" s="14">
        <f t="shared" si="143"/>
        <v>195.83228129046972</v>
      </c>
      <c r="BL210" s="15">
        <f t="shared" si="189"/>
        <v>780.9969035128114</v>
      </c>
      <c r="BM210" s="491">
        <v>80640</v>
      </c>
      <c r="BN210" s="491">
        <v>181532</v>
      </c>
      <c r="BO210" s="357">
        <f t="shared" si="157"/>
        <v>125.1140873015873</v>
      </c>
      <c r="BP210" s="62">
        <f t="shared" si="180"/>
        <v>-79348</v>
      </c>
      <c r="BQ210" s="62">
        <f t="shared" si="181"/>
        <v>0</v>
      </c>
      <c r="BR210" s="17">
        <f t="shared" si="171"/>
        <v>-100</v>
      </c>
      <c r="BS210" s="62">
        <v>20182</v>
      </c>
      <c r="BT210" s="62">
        <v>141291</v>
      </c>
      <c r="BU210" s="17">
        <v>600.08423347537405</v>
      </c>
      <c r="BV210" s="62">
        <v>30683</v>
      </c>
      <c r="BW210" s="62">
        <v>216736</v>
      </c>
      <c r="BX210" s="17">
        <v>606.37160642701167</v>
      </c>
      <c r="BY210" s="491">
        <v>1292</v>
      </c>
      <c r="BZ210" s="491">
        <v>121062</v>
      </c>
      <c r="CA210" s="484">
        <f t="shared" si="168"/>
        <v>9270.1238390092876</v>
      </c>
      <c r="CB210" s="63">
        <f t="shared" si="182"/>
        <v>79423</v>
      </c>
      <c r="CC210" s="63">
        <f t="shared" si="183"/>
        <v>0</v>
      </c>
      <c r="CD210" s="64">
        <f t="shared" si="172"/>
        <v>-100</v>
      </c>
      <c r="CE210" s="491">
        <v>60480</v>
      </c>
      <c r="CF210" s="320">
        <v>60572</v>
      </c>
      <c r="CG210" s="196">
        <v>60480</v>
      </c>
      <c r="CH210" s="60">
        <f t="shared" si="184"/>
        <v>0</v>
      </c>
      <c r="CI210" s="63"/>
      <c r="CJ210" s="63"/>
      <c r="CK210" s="63"/>
      <c r="CL210" s="66"/>
      <c r="CM210" s="63"/>
      <c r="CN210" s="63"/>
      <c r="CO210" s="63"/>
      <c r="CP210" s="63"/>
      <c r="CQ210" s="190">
        <f t="shared" si="187"/>
        <v>-100</v>
      </c>
      <c r="CR210" s="491">
        <v>80715</v>
      </c>
      <c r="CS210" s="491">
        <v>181532</v>
      </c>
      <c r="CT210" s="357">
        <f t="shared" si="160"/>
        <v>124.90491234590844</v>
      </c>
    </row>
    <row r="211" spans="4:98" ht="15" hidden="1" x14ac:dyDescent="0.25">
      <c r="D211" s="478">
        <v>2103</v>
      </c>
      <c r="E211" s="479" t="s">
        <v>775</v>
      </c>
      <c r="H211" s="196">
        <v>537059</v>
      </c>
      <c r="I211" s="196">
        <v>374315</v>
      </c>
      <c r="J211" s="481">
        <v>740811</v>
      </c>
      <c r="K211" s="482">
        <v>863201</v>
      </c>
      <c r="L211" s="482">
        <v>1017368</v>
      </c>
      <c r="M211" s="14">
        <f t="shared" si="134"/>
        <v>17.859919068675779</v>
      </c>
      <c r="N211" s="15">
        <f t="shared" si="188"/>
        <v>23.531776003656418</v>
      </c>
      <c r="O211" s="483">
        <v>212182</v>
      </c>
      <c r="P211" s="483">
        <v>216025</v>
      </c>
      <c r="Q211" s="357">
        <f t="shared" si="152"/>
        <v>1.8111809672828043</v>
      </c>
      <c r="R211" s="62">
        <f t="shared" si="173"/>
        <v>101372</v>
      </c>
      <c r="S211" s="62">
        <f t="shared" si="174"/>
        <v>85233</v>
      </c>
      <c r="T211" s="17">
        <f t="shared" si="169"/>
        <v>-15.920569782582961</v>
      </c>
      <c r="U211" s="62">
        <v>316910</v>
      </c>
      <c r="V211" s="62">
        <v>282591</v>
      </c>
      <c r="W211" s="17">
        <v>-10.829257517907292</v>
      </c>
      <c r="X211" s="62">
        <f t="shared" si="175"/>
        <v>-259087</v>
      </c>
      <c r="Y211" s="62">
        <f t="shared" si="176"/>
        <v>0</v>
      </c>
      <c r="Z211" s="188">
        <f t="shared" si="185"/>
        <v>-100</v>
      </c>
      <c r="AA211" s="483">
        <v>313554</v>
      </c>
      <c r="AB211" s="483">
        <v>520804</v>
      </c>
      <c r="AC211" s="484">
        <f t="shared" si="165"/>
        <v>66.097067809691467</v>
      </c>
      <c r="AD211" s="63">
        <f t="shared" si="177"/>
        <v>57823</v>
      </c>
      <c r="AE211" s="63">
        <f t="shared" si="178"/>
        <v>0</v>
      </c>
      <c r="AF211" s="64">
        <f t="shared" si="170"/>
        <v>-100</v>
      </c>
      <c r="AG211" s="483">
        <v>61012</v>
      </c>
      <c r="AH211" s="320">
        <v>63228</v>
      </c>
      <c r="AI211" s="196">
        <v>91785</v>
      </c>
      <c r="AJ211" s="60">
        <f t="shared" si="179"/>
        <v>85233</v>
      </c>
      <c r="AK211" s="63"/>
      <c r="AL211" s="63"/>
      <c r="AM211" s="63"/>
      <c r="AN211" s="66"/>
      <c r="AO211" s="63"/>
      <c r="AP211" s="63"/>
      <c r="AQ211" s="63"/>
      <c r="AR211" s="63"/>
      <c r="AS211" s="190">
        <f t="shared" si="186"/>
        <v>-7.1384213106716787</v>
      </c>
      <c r="AT211" s="483">
        <v>371377</v>
      </c>
      <c r="AU211" s="483">
        <v>301258</v>
      </c>
      <c r="AV211" s="357">
        <f t="shared" si="155"/>
        <v>-18.880813836074932</v>
      </c>
      <c r="AZ211" s="205">
        <v>2103</v>
      </c>
      <c r="BA211" s="488" t="s">
        <v>775</v>
      </c>
      <c r="BF211" s="196">
        <v>152479</v>
      </c>
      <c r="BG211" s="196">
        <v>96600</v>
      </c>
      <c r="BH211" s="481">
        <v>173385</v>
      </c>
      <c r="BI211" s="490">
        <v>241432</v>
      </c>
      <c r="BJ211" s="490">
        <v>253068</v>
      </c>
      <c r="BK211" s="14">
        <f t="shared" si="143"/>
        <v>4.819576526723881</v>
      </c>
      <c r="BL211" s="15">
        <f t="shared" si="189"/>
        <v>21.279447583071004</v>
      </c>
      <c r="BM211" s="491">
        <v>52324</v>
      </c>
      <c r="BN211" s="491">
        <v>82954</v>
      </c>
      <c r="BO211" s="357">
        <f t="shared" si="157"/>
        <v>58.539102515098229</v>
      </c>
      <c r="BP211" s="62">
        <f t="shared" si="180"/>
        <v>17753</v>
      </c>
      <c r="BQ211" s="62">
        <f t="shared" si="181"/>
        <v>52355</v>
      </c>
      <c r="BR211" s="17">
        <f t="shared" si="171"/>
        <v>194.90790288965246</v>
      </c>
      <c r="BS211" s="62">
        <v>84311</v>
      </c>
      <c r="BT211" s="62">
        <v>60376</v>
      </c>
      <c r="BU211" s="17">
        <v>-28.388940944835195</v>
      </c>
      <c r="BV211" s="62">
        <v>316910</v>
      </c>
      <c r="BW211" s="62">
        <v>282591</v>
      </c>
      <c r="BX211" s="17">
        <v>-10.829257517907292</v>
      </c>
      <c r="BY211" s="491">
        <v>70077</v>
      </c>
      <c r="BZ211" s="491">
        <v>126071</v>
      </c>
      <c r="CA211" s="484">
        <f t="shared" si="168"/>
        <v>79.903534683276973</v>
      </c>
      <c r="CB211" s="63">
        <f t="shared" si="182"/>
        <v>17384</v>
      </c>
      <c r="CC211" s="63">
        <f t="shared" si="183"/>
        <v>0</v>
      </c>
      <c r="CD211" s="64">
        <f t="shared" si="172"/>
        <v>-100</v>
      </c>
      <c r="CE211" s="491">
        <v>22879</v>
      </c>
      <c r="CF211" s="320">
        <v>9417</v>
      </c>
      <c r="CG211" s="196">
        <v>50658</v>
      </c>
      <c r="CH211" s="60">
        <f t="shared" si="184"/>
        <v>52355</v>
      </c>
      <c r="CI211" s="63"/>
      <c r="CJ211" s="63"/>
      <c r="CK211" s="63"/>
      <c r="CL211" s="66"/>
      <c r="CM211" s="63"/>
      <c r="CN211" s="63"/>
      <c r="CO211" s="63"/>
      <c r="CP211" s="63"/>
      <c r="CQ211" s="190">
        <f t="shared" si="187"/>
        <v>3.3499151170594974</v>
      </c>
      <c r="CR211" s="491">
        <v>87461</v>
      </c>
      <c r="CS211" s="491">
        <v>135309</v>
      </c>
      <c r="CT211" s="357">
        <f t="shared" si="160"/>
        <v>54.707812625055737</v>
      </c>
    </row>
    <row r="212" spans="4:98" ht="15" hidden="1" x14ac:dyDescent="0.25">
      <c r="D212" s="478">
        <v>8487</v>
      </c>
      <c r="E212" s="479" t="s">
        <v>473</v>
      </c>
      <c r="H212" s="196">
        <v>116485</v>
      </c>
      <c r="I212" s="196">
        <v>57294</v>
      </c>
      <c r="J212" s="481">
        <v>290421</v>
      </c>
      <c r="K212" s="482">
        <v>866302</v>
      </c>
      <c r="L212" s="482">
        <v>584730</v>
      </c>
      <c r="M212" s="14">
        <f t="shared" si="134"/>
        <v>-32.502753081488905</v>
      </c>
      <c r="N212" s="15">
        <f t="shared" si="188"/>
        <v>81.172839809881538</v>
      </c>
      <c r="O212" s="483">
        <v>130249</v>
      </c>
      <c r="P212" s="483">
        <v>200667</v>
      </c>
      <c r="Q212" s="357">
        <f t="shared" si="152"/>
        <v>54.064138688204899</v>
      </c>
      <c r="R212" s="62">
        <f t="shared" si="173"/>
        <v>277915</v>
      </c>
      <c r="S212" s="62">
        <f t="shared" si="174"/>
        <v>92464</v>
      </c>
      <c r="T212" s="17">
        <f t="shared" si="169"/>
        <v>-66.729395678534814</v>
      </c>
      <c r="U212" s="62">
        <v>302955</v>
      </c>
      <c r="V212" s="62">
        <v>104164</v>
      </c>
      <c r="W212" s="17">
        <v>-65.617335907973128</v>
      </c>
      <c r="X212" s="62">
        <f t="shared" si="175"/>
        <v>-509912</v>
      </c>
      <c r="Y212" s="62">
        <f t="shared" si="176"/>
        <v>0</v>
      </c>
      <c r="Z212" s="188">
        <f t="shared" si="185"/>
        <v>-100</v>
      </c>
      <c r="AA212" s="483">
        <v>408164</v>
      </c>
      <c r="AB212" s="483">
        <v>296111</v>
      </c>
      <c r="AC212" s="484">
        <f t="shared" si="165"/>
        <v>-27.452935584715949</v>
      </c>
      <c r="AD212" s="63">
        <f t="shared" si="177"/>
        <v>-206957</v>
      </c>
      <c r="AE212" s="63">
        <f t="shared" si="178"/>
        <v>0</v>
      </c>
      <c r="AF212" s="64">
        <f t="shared" si="170"/>
        <v>-100</v>
      </c>
      <c r="AG212" s="483">
        <v>180545</v>
      </c>
      <c r="AH212" s="320">
        <v>14820</v>
      </c>
      <c r="AI212" s="196">
        <v>5302</v>
      </c>
      <c r="AJ212" s="60">
        <f t="shared" si="179"/>
        <v>92464</v>
      </c>
      <c r="AK212" s="63"/>
      <c r="AL212" s="63"/>
      <c r="AM212" s="63"/>
      <c r="AN212" s="66"/>
      <c r="AO212" s="63"/>
      <c r="AP212" s="63"/>
      <c r="AQ212" s="63"/>
      <c r="AR212" s="63"/>
      <c r="AS212" s="190">
        <f t="shared" si="186"/>
        <v>1643.9456808751415</v>
      </c>
      <c r="AT212" s="483">
        <v>201207</v>
      </c>
      <c r="AU212" s="483">
        <v>293131</v>
      </c>
      <c r="AV212" s="357">
        <f t="shared" si="155"/>
        <v>45.686283280402769</v>
      </c>
      <c r="AZ212" s="205">
        <v>8487</v>
      </c>
      <c r="BA212" s="488" t="s">
        <v>473</v>
      </c>
      <c r="BF212" s="196">
        <v>143621</v>
      </c>
      <c r="BG212" s="196">
        <v>56459</v>
      </c>
      <c r="BH212" s="481">
        <v>166210</v>
      </c>
      <c r="BI212" s="490">
        <v>273060</v>
      </c>
      <c r="BJ212" s="490">
        <v>114203</v>
      </c>
      <c r="BK212" s="14">
        <f t="shared" si="143"/>
        <v>-58.176591225371709</v>
      </c>
      <c r="BL212" s="15">
        <f t="shared" si="189"/>
        <v>11.826415368359605</v>
      </c>
      <c r="BM212" s="491">
        <v>24583</v>
      </c>
      <c r="BN212" s="491">
        <v>35454</v>
      </c>
      <c r="BO212" s="357">
        <f t="shared" si="157"/>
        <v>44.221616564292397</v>
      </c>
      <c r="BP212" s="62">
        <f t="shared" si="180"/>
        <v>144948</v>
      </c>
      <c r="BQ212" s="62">
        <f t="shared" si="181"/>
        <v>16273</v>
      </c>
      <c r="BR212" s="17">
        <f t="shared" si="171"/>
        <v>-88.773215222010649</v>
      </c>
      <c r="BS212" s="62">
        <v>72677</v>
      </c>
      <c r="BT212" s="62">
        <v>18235</v>
      </c>
      <c r="BU212" s="17">
        <v>-74.909531213451302</v>
      </c>
      <c r="BV212" s="62">
        <v>302955</v>
      </c>
      <c r="BW212" s="62">
        <v>104164</v>
      </c>
      <c r="BX212" s="17">
        <v>-65.617335907973128</v>
      </c>
      <c r="BY212" s="491">
        <v>169531</v>
      </c>
      <c r="BZ212" s="491">
        <v>62631</v>
      </c>
      <c r="CA212" s="484">
        <f t="shared" si="168"/>
        <v>-63.056314184426441</v>
      </c>
      <c r="CB212" s="63">
        <f t="shared" si="182"/>
        <v>-127788</v>
      </c>
      <c r="CC212" s="63">
        <f t="shared" si="183"/>
        <v>0</v>
      </c>
      <c r="CD212" s="64">
        <f t="shared" si="172"/>
        <v>-100</v>
      </c>
      <c r="CE212" s="491">
        <v>32244</v>
      </c>
      <c r="CF212" s="320">
        <v>1522</v>
      </c>
      <c r="CG212" s="196">
        <v>1688</v>
      </c>
      <c r="CH212" s="60">
        <f t="shared" si="184"/>
        <v>16273</v>
      </c>
      <c r="CI212" s="63"/>
      <c r="CJ212" s="63"/>
      <c r="CK212" s="63"/>
      <c r="CL212" s="66"/>
      <c r="CM212" s="63"/>
      <c r="CN212" s="63"/>
      <c r="CO212" s="63"/>
      <c r="CP212" s="63"/>
      <c r="CQ212" s="190">
        <f t="shared" si="187"/>
        <v>864.04028436018962</v>
      </c>
      <c r="CR212" s="491">
        <v>41743</v>
      </c>
      <c r="CS212" s="491">
        <v>51727</v>
      </c>
      <c r="CT212" s="357">
        <f t="shared" si="160"/>
        <v>23.917782622236064</v>
      </c>
    </row>
    <row r="213" spans="4:98" ht="27" hidden="1" x14ac:dyDescent="0.25">
      <c r="D213" s="478" t="s">
        <v>498</v>
      </c>
      <c r="E213" s="479" t="s">
        <v>499</v>
      </c>
      <c r="H213" s="196">
        <v>240237</v>
      </c>
      <c r="I213" s="196">
        <v>179837</v>
      </c>
      <c r="J213" s="481">
        <v>298146</v>
      </c>
      <c r="K213" s="482">
        <v>502469</v>
      </c>
      <c r="L213" s="482">
        <v>856792</v>
      </c>
      <c r="M213" s="14">
        <f t="shared" si="134"/>
        <v>70.516390065854807</v>
      </c>
      <c r="N213" s="15">
        <f t="shared" si="188"/>
        <v>42.912469480907191</v>
      </c>
      <c r="O213" s="483">
        <v>26596</v>
      </c>
      <c r="P213" s="483">
        <v>291453</v>
      </c>
      <c r="Q213" s="357">
        <f t="shared" si="152"/>
        <v>995.85275981350583</v>
      </c>
      <c r="R213" s="62">
        <f t="shared" si="173"/>
        <v>5615</v>
      </c>
      <c r="S213" s="62">
        <f t="shared" si="174"/>
        <v>2</v>
      </c>
      <c r="T213" s="17">
        <f t="shared" si="169"/>
        <v>-99.964381121994663</v>
      </c>
      <c r="U213" s="62">
        <v>47758</v>
      </c>
      <c r="V213" s="62">
        <v>862</v>
      </c>
      <c r="W213" s="17">
        <v>-98.195066795091918</v>
      </c>
      <c r="X213" s="62">
        <f t="shared" si="175"/>
        <v>-53373</v>
      </c>
      <c r="Y213" s="62">
        <f t="shared" si="176"/>
        <v>0</v>
      </c>
      <c r="Z213" s="188">
        <f t="shared" si="185"/>
        <v>-100</v>
      </c>
      <c r="AA213" s="483">
        <v>32211</v>
      </c>
      <c r="AB213" s="483">
        <v>26596</v>
      </c>
      <c r="AC213" s="484">
        <f t="shared" si="165"/>
        <v>-17.431933190524976</v>
      </c>
      <c r="AD213" s="63">
        <f t="shared" si="177"/>
        <v>-5615</v>
      </c>
      <c r="AE213" s="63">
        <f t="shared" si="178"/>
        <v>0</v>
      </c>
      <c r="AF213" s="64">
        <f t="shared" si="170"/>
        <v>-100</v>
      </c>
      <c r="AG213" s="483">
        <v>0</v>
      </c>
      <c r="AH213" s="320">
        <v>291450</v>
      </c>
      <c r="AI213" s="196">
        <v>3</v>
      </c>
      <c r="AJ213" s="60">
        <f t="shared" si="179"/>
        <v>2</v>
      </c>
      <c r="AK213" s="63"/>
      <c r="AL213" s="63"/>
      <c r="AM213" s="63"/>
      <c r="AN213" s="66"/>
      <c r="AO213" s="63"/>
      <c r="AP213" s="63"/>
      <c r="AQ213" s="63"/>
      <c r="AR213" s="63"/>
      <c r="AS213" s="190">
        <f t="shared" si="186"/>
        <v>-33.333333333333329</v>
      </c>
      <c r="AT213" s="483">
        <v>26596</v>
      </c>
      <c r="AU213" s="483">
        <v>291455</v>
      </c>
      <c r="AV213" s="357">
        <f t="shared" si="155"/>
        <v>995.86027974131446</v>
      </c>
      <c r="AZ213" s="205" t="s">
        <v>498</v>
      </c>
      <c r="BA213" s="204" t="s">
        <v>499</v>
      </c>
      <c r="BF213" s="196">
        <v>26047</v>
      </c>
      <c r="BG213" s="196">
        <v>24323</v>
      </c>
      <c r="BH213" s="481">
        <v>59564</v>
      </c>
      <c r="BI213" s="490">
        <v>63345</v>
      </c>
      <c r="BJ213" s="490">
        <v>76236</v>
      </c>
      <c r="BK213" s="14">
        <f t="shared" si="143"/>
        <v>20.350461757044755</v>
      </c>
      <c r="BL213" s="15">
        <f t="shared" si="189"/>
        <v>36.411190242958924</v>
      </c>
      <c r="BM213" s="491">
        <v>2837</v>
      </c>
      <c r="BN213" s="491">
        <v>5365</v>
      </c>
      <c r="BO213" s="357">
        <f t="shared" si="157"/>
        <v>89.108212900951713</v>
      </c>
      <c r="BP213" s="62">
        <f t="shared" si="180"/>
        <v>2060</v>
      </c>
      <c r="BQ213" s="62">
        <f t="shared" si="181"/>
        <v>2</v>
      </c>
      <c r="BR213" s="17">
        <f t="shared" si="171"/>
        <v>-99.902912621359221</v>
      </c>
      <c r="BS213" s="62">
        <v>1605</v>
      </c>
      <c r="BT213" s="62">
        <v>159</v>
      </c>
      <c r="BU213" s="17">
        <v>-90.09345794392523</v>
      </c>
      <c r="BV213" s="62">
        <v>47758</v>
      </c>
      <c r="BW213" s="62">
        <v>862</v>
      </c>
      <c r="BX213" s="17">
        <v>-98.195066795091918</v>
      </c>
      <c r="BY213" s="491">
        <v>4897</v>
      </c>
      <c r="BZ213" s="491">
        <v>2837</v>
      </c>
      <c r="CA213" s="484">
        <f t="shared" si="168"/>
        <v>-42.066571370226669</v>
      </c>
      <c r="CB213" s="63">
        <f t="shared" si="182"/>
        <v>-2060</v>
      </c>
      <c r="CC213" s="63">
        <f t="shared" si="183"/>
        <v>0</v>
      </c>
      <c r="CD213" s="64">
        <f t="shared" si="172"/>
        <v>-100</v>
      </c>
      <c r="CE213" s="491">
        <v>0</v>
      </c>
      <c r="CF213" s="320">
        <v>5364</v>
      </c>
      <c r="CG213" s="196">
        <v>1</v>
      </c>
      <c r="CH213" s="60">
        <f t="shared" si="184"/>
        <v>2</v>
      </c>
      <c r="CI213" s="63"/>
      <c r="CJ213" s="63"/>
      <c r="CK213" s="63"/>
      <c r="CL213" s="66"/>
      <c r="CM213" s="63"/>
      <c r="CN213" s="63"/>
      <c r="CO213" s="63"/>
      <c r="CP213" s="63"/>
      <c r="CQ213" s="190">
        <f t="shared" si="187"/>
        <v>100</v>
      </c>
      <c r="CR213" s="491">
        <v>2837</v>
      </c>
      <c r="CS213" s="491">
        <v>5367</v>
      </c>
      <c r="CT213" s="357">
        <f t="shared" si="160"/>
        <v>89.178709904829049</v>
      </c>
    </row>
    <row r="214" spans="4:98" ht="15" hidden="1" x14ac:dyDescent="0.25">
      <c r="D214" s="478">
        <v>200290</v>
      </c>
      <c r="E214" s="479" t="s">
        <v>491</v>
      </c>
      <c r="H214" s="196">
        <v>661280</v>
      </c>
      <c r="I214" s="196">
        <v>366219</v>
      </c>
      <c r="J214" s="481">
        <v>591646</v>
      </c>
      <c r="K214" s="482">
        <v>326697</v>
      </c>
      <c r="L214" s="482">
        <v>413950</v>
      </c>
      <c r="M214" s="14">
        <f t="shared" si="134"/>
        <v>26.7076220473405</v>
      </c>
      <c r="N214" s="15">
        <f t="shared" si="188"/>
        <v>-9.9771149244520814</v>
      </c>
      <c r="O214" s="483">
        <v>27235</v>
      </c>
      <c r="P214" s="483">
        <v>203997</v>
      </c>
      <c r="Q214" s="357">
        <f t="shared" si="152"/>
        <v>649.02515145951907</v>
      </c>
      <c r="R214" s="62">
        <f t="shared" si="173"/>
        <v>148650</v>
      </c>
      <c r="S214" s="62">
        <f t="shared" si="174"/>
        <v>68817</v>
      </c>
      <c r="T214" s="17">
        <f t="shared" si="169"/>
        <v>-53.705348133198797</v>
      </c>
      <c r="U214" s="62">
        <v>65266</v>
      </c>
      <c r="V214" s="62">
        <v>123486</v>
      </c>
      <c r="W214" s="17">
        <v>89.204179817975671</v>
      </c>
      <c r="X214" s="62">
        <f t="shared" si="175"/>
        <v>-173897</v>
      </c>
      <c r="Y214" s="62">
        <f t="shared" si="176"/>
        <v>0</v>
      </c>
      <c r="Z214" s="188">
        <f t="shared" si="185"/>
        <v>-100</v>
      </c>
      <c r="AA214" s="483">
        <v>175885</v>
      </c>
      <c r="AB214" s="483">
        <v>184433</v>
      </c>
      <c r="AC214" s="484">
        <f t="shared" si="165"/>
        <v>4.8599937459135232</v>
      </c>
      <c r="AD214" s="63">
        <f t="shared" si="177"/>
        <v>-108631</v>
      </c>
      <c r="AE214" s="63">
        <f t="shared" si="178"/>
        <v>0</v>
      </c>
      <c r="AF214" s="64">
        <f t="shared" si="170"/>
        <v>-100</v>
      </c>
      <c r="AG214" s="483">
        <v>54912</v>
      </c>
      <c r="AH214" s="320">
        <v>60808</v>
      </c>
      <c r="AI214" s="196">
        <v>88277</v>
      </c>
      <c r="AJ214" s="60">
        <f t="shared" si="179"/>
        <v>68817</v>
      </c>
      <c r="AK214" s="63"/>
      <c r="AL214" s="63"/>
      <c r="AM214" s="63"/>
      <c r="AN214" s="66"/>
      <c r="AO214" s="63"/>
      <c r="AP214" s="63"/>
      <c r="AQ214" s="63"/>
      <c r="AR214" s="63"/>
      <c r="AS214" s="190">
        <f t="shared" si="186"/>
        <v>-22.044247085877409</v>
      </c>
      <c r="AT214" s="483">
        <v>67254</v>
      </c>
      <c r="AU214" s="483">
        <v>272814</v>
      </c>
      <c r="AV214" s="357">
        <f t="shared" si="155"/>
        <v>305.64724774734589</v>
      </c>
      <c r="AZ214" s="205">
        <v>200290</v>
      </c>
      <c r="BA214" s="488" t="s">
        <v>491</v>
      </c>
      <c r="BF214" s="196">
        <v>675257</v>
      </c>
      <c r="BG214" s="196">
        <v>464496</v>
      </c>
      <c r="BH214" s="481">
        <v>744034</v>
      </c>
      <c r="BI214" s="490">
        <v>444634</v>
      </c>
      <c r="BJ214" s="490">
        <v>554504</v>
      </c>
      <c r="BK214" s="14">
        <f t="shared" si="143"/>
        <v>24.710211094967995</v>
      </c>
      <c r="BL214" s="15">
        <f t="shared" si="189"/>
        <v>-4.2829761072137416</v>
      </c>
      <c r="BM214" s="491">
        <v>37462</v>
      </c>
      <c r="BN214" s="491">
        <v>258095</v>
      </c>
      <c r="BO214" s="357">
        <f t="shared" si="157"/>
        <v>588.95147082376809</v>
      </c>
      <c r="BP214" s="62">
        <f t="shared" si="180"/>
        <v>185811</v>
      </c>
      <c r="BQ214" s="62">
        <f t="shared" si="181"/>
        <v>91590</v>
      </c>
      <c r="BR214" s="17">
        <f t="shared" si="171"/>
        <v>-50.707977460968401</v>
      </c>
      <c r="BS214" s="62">
        <v>93093</v>
      </c>
      <c r="BT214" s="62">
        <v>165162</v>
      </c>
      <c r="BU214" s="17">
        <v>77.416132254841926</v>
      </c>
      <c r="BV214" s="62">
        <v>65266</v>
      </c>
      <c r="BW214" s="62">
        <v>123486</v>
      </c>
      <c r="BX214" s="17">
        <v>89.204179817975671</v>
      </c>
      <c r="BY214" s="491">
        <v>223273</v>
      </c>
      <c r="BZ214" s="491">
        <v>245485</v>
      </c>
      <c r="CA214" s="484">
        <f t="shared" si="168"/>
        <v>9.9483591836003455</v>
      </c>
      <c r="CB214" s="63">
        <f t="shared" si="182"/>
        <v>-129246</v>
      </c>
      <c r="CC214" s="63">
        <f t="shared" si="183"/>
        <v>0</v>
      </c>
      <c r="CD214" s="64">
        <f t="shared" si="172"/>
        <v>-100</v>
      </c>
      <c r="CE214" s="491">
        <v>78368</v>
      </c>
      <c r="CF214" s="320">
        <v>76229</v>
      </c>
      <c r="CG214" s="196">
        <v>103498</v>
      </c>
      <c r="CH214" s="60">
        <f t="shared" si="184"/>
        <v>91590</v>
      </c>
      <c r="CI214" s="63"/>
      <c r="CJ214" s="63"/>
      <c r="CK214" s="63"/>
      <c r="CL214" s="66"/>
      <c r="CM214" s="63"/>
      <c r="CN214" s="63"/>
      <c r="CO214" s="63"/>
      <c r="CP214" s="63"/>
      <c r="CQ214" s="190">
        <f t="shared" si="187"/>
        <v>-11.505536338866451</v>
      </c>
      <c r="CR214" s="491">
        <v>94027</v>
      </c>
      <c r="CS214" s="491">
        <v>349685</v>
      </c>
      <c r="CT214" s="357">
        <f t="shared" si="160"/>
        <v>271.89849724015443</v>
      </c>
    </row>
    <row r="215" spans="4:98" ht="15" hidden="1" x14ac:dyDescent="0.25">
      <c r="D215" s="478">
        <v>210220</v>
      </c>
      <c r="E215" s="479" t="s">
        <v>419</v>
      </c>
      <c r="H215" s="196">
        <v>657602</v>
      </c>
      <c r="I215" s="196">
        <v>763070</v>
      </c>
      <c r="J215" s="481">
        <v>484309</v>
      </c>
      <c r="K215" s="482">
        <v>577178</v>
      </c>
      <c r="L215" s="482">
        <v>584531</v>
      </c>
      <c r="M215" s="14">
        <f t="shared" si="134"/>
        <v>1.2739570808312168</v>
      </c>
      <c r="N215" s="15">
        <f t="shared" si="188"/>
        <v>-5.017537782648418</v>
      </c>
      <c r="O215" s="483">
        <v>109100</v>
      </c>
      <c r="P215" s="483">
        <v>109400</v>
      </c>
      <c r="Q215" s="357">
        <f t="shared" si="152"/>
        <v>0.27497708524289644</v>
      </c>
      <c r="R215" s="62">
        <f t="shared" si="173"/>
        <v>163650</v>
      </c>
      <c r="S215" s="62">
        <f t="shared" si="174"/>
        <v>163188</v>
      </c>
      <c r="T215" s="17">
        <f t="shared" si="169"/>
        <v>-0.28230980751604029</v>
      </c>
      <c r="U215" s="62">
        <v>54550</v>
      </c>
      <c r="V215" s="62">
        <v>109250</v>
      </c>
      <c r="W215" s="17">
        <v>100.2749770852429</v>
      </c>
      <c r="X215" s="62">
        <f t="shared" si="175"/>
        <v>-163650</v>
      </c>
      <c r="Y215" s="62">
        <f t="shared" si="176"/>
        <v>0</v>
      </c>
      <c r="Z215" s="188">
        <f t="shared" si="185"/>
        <v>-100</v>
      </c>
      <c r="AA215" s="483">
        <v>272750</v>
      </c>
      <c r="AB215" s="483">
        <v>272750</v>
      </c>
      <c r="AC215" s="484">
        <f t="shared" si="165"/>
        <v>0</v>
      </c>
      <c r="AD215" s="63">
        <f t="shared" si="177"/>
        <v>-109100</v>
      </c>
      <c r="AE215" s="63">
        <f t="shared" si="178"/>
        <v>0</v>
      </c>
      <c r="AF215" s="64">
        <f t="shared" si="170"/>
        <v>-100</v>
      </c>
      <c r="AG215" s="483">
        <v>54700</v>
      </c>
      <c r="AH215" s="320">
        <v>54700</v>
      </c>
      <c r="AI215" s="196">
        <v>0</v>
      </c>
      <c r="AJ215" s="60">
        <f t="shared" si="179"/>
        <v>163188</v>
      </c>
      <c r="AK215" s="63"/>
      <c r="AL215" s="63"/>
      <c r="AM215" s="63"/>
      <c r="AN215" s="66"/>
      <c r="AO215" s="63"/>
      <c r="AP215" s="63"/>
      <c r="AQ215" s="63"/>
      <c r="AR215" s="63"/>
      <c r="AS215" s="190">
        <v>100</v>
      </c>
      <c r="AT215" s="483">
        <v>163650</v>
      </c>
      <c r="AU215" s="483">
        <v>272588</v>
      </c>
      <c r="AV215" s="357">
        <f t="shared" si="155"/>
        <v>66.567674915979225</v>
      </c>
      <c r="AZ215" s="205">
        <v>210220</v>
      </c>
      <c r="BA215" s="497" t="s">
        <v>419</v>
      </c>
      <c r="BF215" s="196">
        <v>202071</v>
      </c>
      <c r="BG215" s="196">
        <v>269589</v>
      </c>
      <c r="BH215" s="481">
        <v>127115</v>
      </c>
      <c r="BI215" s="490">
        <v>191280</v>
      </c>
      <c r="BJ215" s="490">
        <v>186958</v>
      </c>
      <c r="BK215" s="14">
        <f t="shared" si="143"/>
        <v>-2.2595148473442075</v>
      </c>
      <c r="BL215" s="15">
        <f t="shared" si="189"/>
        <v>-4.8640296665900848</v>
      </c>
      <c r="BM215" s="491">
        <v>35600</v>
      </c>
      <c r="BN215" s="491">
        <v>35600</v>
      </c>
      <c r="BO215" s="357">
        <f t="shared" si="157"/>
        <v>0</v>
      </c>
      <c r="BP215" s="62">
        <f t="shared" si="180"/>
        <v>53400</v>
      </c>
      <c r="BQ215" s="62">
        <f t="shared" si="181"/>
        <v>56189</v>
      </c>
      <c r="BR215" s="17">
        <f t="shared" si="171"/>
        <v>5.2228464419475662</v>
      </c>
      <c r="BS215" s="62">
        <v>17800</v>
      </c>
      <c r="BT215" s="62">
        <v>35600</v>
      </c>
      <c r="BU215" s="17">
        <v>100</v>
      </c>
      <c r="BV215" s="62">
        <v>54550</v>
      </c>
      <c r="BW215" s="62">
        <v>109250</v>
      </c>
      <c r="BX215" s="17">
        <v>100.2749770852429</v>
      </c>
      <c r="BY215" s="491">
        <v>89000</v>
      </c>
      <c r="BZ215" s="491">
        <v>89000</v>
      </c>
      <c r="CA215" s="484">
        <f t="shared" si="168"/>
        <v>0</v>
      </c>
      <c r="CB215" s="63">
        <f t="shared" si="182"/>
        <v>-35600</v>
      </c>
      <c r="CC215" s="63">
        <f t="shared" si="183"/>
        <v>0</v>
      </c>
      <c r="CD215" s="64">
        <f t="shared" si="172"/>
        <v>-100</v>
      </c>
      <c r="CE215" s="491">
        <v>17800</v>
      </c>
      <c r="CF215" s="320">
        <v>17800</v>
      </c>
      <c r="CG215" s="196">
        <v>0</v>
      </c>
      <c r="CH215" s="60">
        <f t="shared" si="184"/>
        <v>56189</v>
      </c>
      <c r="CI215" s="63"/>
      <c r="CJ215" s="63"/>
      <c r="CK215" s="63"/>
      <c r="CL215" s="66"/>
      <c r="CM215" s="63"/>
      <c r="CN215" s="63"/>
      <c r="CO215" s="63"/>
      <c r="CP215" s="63"/>
      <c r="CQ215" s="190">
        <v>100</v>
      </c>
      <c r="CR215" s="491">
        <v>53400</v>
      </c>
      <c r="CS215" s="491">
        <v>91789</v>
      </c>
      <c r="CT215" s="357">
        <f t="shared" si="160"/>
        <v>71.889513108614238</v>
      </c>
    </row>
    <row r="216" spans="4:98" ht="15" hidden="1" x14ac:dyDescent="0.25">
      <c r="D216" s="478" t="s">
        <v>776</v>
      </c>
      <c r="E216" s="479" t="s">
        <v>372</v>
      </c>
      <c r="H216" s="196">
        <v>928830</v>
      </c>
      <c r="I216" s="196">
        <v>935040</v>
      </c>
      <c r="J216" s="481">
        <v>907260</v>
      </c>
      <c r="K216" s="482">
        <v>673512</v>
      </c>
      <c r="L216" s="482">
        <v>1558949</v>
      </c>
      <c r="M216" s="14">
        <f t="shared" si="134"/>
        <v>131.46566059699009</v>
      </c>
      <c r="N216" s="15">
        <f t="shared" si="188"/>
        <v>7.3323528085478955</v>
      </c>
      <c r="O216" s="483">
        <v>276480</v>
      </c>
      <c r="P216" s="483">
        <v>236</v>
      </c>
      <c r="Q216" s="357">
        <f t="shared" si="152"/>
        <v>-99.914641203703695</v>
      </c>
      <c r="R216" s="62">
        <f t="shared" si="173"/>
        <v>281832</v>
      </c>
      <c r="S216" s="62">
        <f t="shared" si="174"/>
        <v>264138</v>
      </c>
      <c r="T216" s="17">
        <f t="shared" si="169"/>
        <v>-6.2782082943029893</v>
      </c>
      <c r="U216" s="62">
        <v>115200</v>
      </c>
      <c r="V216" s="62">
        <v>0</v>
      </c>
      <c r="W216" s="17">
        <v>-100</v>
      </c>
      <c r="X216" s="62">
        <f t="shared" si="175"/>
        <v>-397032</v>
      </c>
      <c r="Y216" s="62">
        <f t="shared" si="176"/>
        <v>0</v>
      </c>
      <c r="Z216" s="188">
        <v>100</v>
      </c>
      <c r="AA216" s="483">
        <v>558312</v>
      </c>
      <c r="AB216" s="483">
        <v>591360</v>
      </c>
      <c r="AC216" s="484">
        <f t="shared" si="165"/>
        <v>5.9192709452779084</v>
      </c>
      <c r="AD216" s="63">
        <f t="shared" si="177"/>
        <v>-281832</v>
      </c>
      <c r="AE216" s="63">
        <f t="shared" si="178"/>
        <v>0</v>
      </c>
      <c r="AF216" s="64">
        <f t="shared" si="170"/>
        <v>-100</v>
      </c>
      <c r="AG216" s="483">
        <v>0</v>
      </c>
      <c r="AH216" s="320">
        <v>0</v>
      </c>
      <c r="AI216" s="196">
        <v>236</v>
      </c>
      <c r="AJ216" s="60">
        <f t="shared" si="179"/>
        <v>264138</v>
      </c>
      <c r="AK216" s="63"/>
      <c r="AL216" s="63"/>
      <c r="AM216" s="63"/>
      <c r="AN216" s="66"/>
      <c r="AO216" s="63"/>
      <c r="AP216" s="63"/>
      <c r="AQ216" s="63"/>
      <c r="AR216" s="63"/>
      <c r="AS216" s="190">
        <f t="shared" ref="AS216:AS230" si="190">(AJ216-AI216)/AI216*100</f>
        <v>111822.88135593222</v>
      </c>
      <c r="AT216" s="483">
        <v>276480</v>
      </c>
      <c r="AU216" s="483">
        <v>264374</v>
      </c>
      <c r="AV216" s="357">
        <f t="shared" si="155"/>
        <v>-4.3786168981481479</v>
      </c>
      <c r="AZ216" s="205" t="s">
        <v>776</v>
      </c>
      <c r="BA216" s="495" t="s">
        <v>372</v>
      </c>
      <c r="BF216" s="196">
        <v>606900</v>
      </c>
      <c r="BG216" s="196">
        <v>606000</v>
      </c>
      <c r="BH216" s="481">
        <v>589800</v>
      </c>
      <c r="BI216" s="490">
        <v>436330</v>
      </c>
      <c r="BJ216" s="490">
        <v>879032</v>
      </c>
      <c r="BK216" s="14">
        <f t="shared" si="143"/>
        <v>101.46036256961474</v>
      </c>
      <c r="BL216" s="15">
        <f t="shared" si="189"/>
        <v>4.2105659653618233</v>
      </c>
      <c r="BM216" s="491">
        <v>153600</v>
      </c>
      <c r="BN216" s="491">
        <v>12</v>
      </c>
      <c r="BO216" s="357">
        <f t="shared" si="157"/>
        <v>-99.9921875</v>
      </c>
      <c r="BP216" s="62">
        <f t="shared" si="180"/>
        <v>205930</v>
      </c>
      <c r="BQ216" s="62">
        <f t="shared" si="181"/>
        <v>168040</v>
      </c>
      <c r="BR216" s="17">
        <f t="shared" si="171"/>
        <v>-18.399456125868014</v>
      </c>
      <c r="BS216" s="62">
        <v>76800</v>
      </c>
      <c r="BT216" s="62">
        <v>0</v>
      </c>
      <c r="BU216" s="17">
        <v>-100</v>
      </c>
      <c r="BV216" s="62">
        <v>115200</v>
      </c>
      <c r="BW216" s="62">
        <v>0</v>
      </c>
      <c r="BX216" s="17">
        <v>-100</v>
      </c>
      <c r="BY216" s="491">
        <v>359530</v>
      </c>
      <c r="BZ216" s="491">
        <v>333600</v>
      </c>
      <c r="CA216" s="484">
        <f t="shared" si="168"/>
        <v>-7.2121936973270655</v>
      </c>
      <c r="CB216" s="63">
        <f t="shared" si="182"/>
        <v>-205930</v>
      </c>
      <c r="CC216" s="63">
        <f t="shared" si="183"/>
        <v>0</v>
      </c>
      <c r="CD216" s="64">
        <f t="shared" si="172"/>
        <v>-100</v>
      </c>
      <c r="CE216" s="491">
        <v>0</v>
      </c>
      <c r="CF216" s="320">
        <v>0</v>
      </c>
      <c r="CG216" s="196">
        <v>12</v>
      </c>
      <c r="CH216" s="60">
        <f t="shared" si="184"/>
        <v>168040</v>
      </c>
      <c r="CI216" s="63"/>
      <c r="CJ216" s="63"/>
      <c r="CK216" s="63"/>
      <c r="CL216" s="66"/>
      <c r="CM216" s="63"/>
      <c r="CN216" s="63"/>
      <c r="CO216" s="63"/>
      <c r="CP216" s="63"/>
      <c r="CQ216" s="190">
        <f t="shared" ref="CQ216:CQ230" si="191">(CH216-CG216)/CG216*100</f>
        <v>1400233.3333333335</v>
      </c>
      <c r="CR216" s="491">
        <v>153600</v>
      </c>
      <c r="CS216" s="491">
        <v>168052</v>
      </c>
      <c r="CT216" s="357">
        <f t="shared" si="160"/>
        <v>9.4088541666666661</v>
      </c>
    </row>
    <row r="217" spans="4:98" ht="15" hidden="1" x14ac:dyDescent="0.25">
      <c r="D217" s="478">
        <v>1517</v>
      </c>
      <c r="E217" s="479" t="s">
        <v>777</v>
      </c>
      <c r="H217" s="196">
        <v>5090557</v>
      </c>
      <c r="I217" s="196">
        <v>4478123</v>
      </c>
      <c r="J217" s="481">
        <v>4357053</v>
      </c>
      <c r="K217" s="482">
        <v>1631121</v>
      </c>
      <c r="L217" s="482">
        <v>2345426</v>
      </c>
      <c r="M217" s="14">
        <f t="shared" si="134"/>
        <v>43.792275373807335</v>
      </c>
      <c r="N217" s="15">
        <f t="shared" si="188"/>
        <v>-22.584075909902538</v>
      </c>
      <c r="O217" s="483">
        <v>920736</v>
      </c>
      <c r="P217" s="483">
        <v>79381</v>
      </c>
      <c r="Q217" s="357">
        <f t="shared" si="152"/>
        <v>-91.378527612692451</v>
      </c>
      <c r="R217" s="62">
        <f t="shared" si="173"/>
        <v>-51043</v>
      </c>
      <c r="S217" s="62">
        <f t="shared" si="174"/>
        <v>184181</v>
      </c>
      <c r="T217" s="17">
        <f t="shared" si="169"/>
        <v>-460.83498226985091</v>
      </c>
      <c r="U217" s="62">
        <v>108283</v>
      </c>
      <c r="V217" s="62">
        <v>306482</v>
      </c>
      <c r="W217" s="17">
        <v>183.03796533158481</v>
      </c>
      <c r="X217" s="62">
        <f t="shared" si="175"/>
        <v>159293</v>
      </c>
      <c r="Y217" s="62">
        <f t="shared" si="176"/>
        <v>0</v>
      </c>
      <c r="Z217" s="188">
        <f t="shared" ref="Z217:Z259" si="192">(Y217-X217)/X217*100</f>
        <v>-100</v>
      </c>
      <c r="AA217" s="483">
        <v>869693</v>
      </c>
      <c r="AB217" s="483">
        <v>1732639</v>
      </c>
      <c r="AC217" s="484">
        <f t="shared" si="165"/>
        <v>99.224209002487086</v>
      </c>
      <c r="AD217" s="63">
        <f t="shared" si="177"/>
        <v>267576</v>
      </c>
      <c r="AE217" s="63">
        <f t="shared" si="178"/>
        <v>0</v>
      </c>
      <c r="AF217" s="64">
        <f t="shared" si="170"/>
        <v>-100</v>
      </c>
      <c r="AG217" s="483">
        <v>0</v>
      </c>
      <c r="AH217" s="320">
        <v>37239</v>
      </c>
      <c r="AI217" s="196">
        <v>42142</v>
      </c>
      <c r="AJ217" s="60">
        <f t="shared" si="179"/>
        <v>184181</v>
      </c>
      <c r="AK217" s="63"/>
      <c r="AL217" s="63"/>
      <c r="AM217" s="63"/>
      <c r="AN217" s="66"/>
      <c r="AO217" s="63"/>
      <c r="AP217" s="63"/>
      <c r="AQ217" s="63"/>
      <c r="AR217" s="63"/>
      <c r="AS217" s="190">
        <f t="shared" si="190"/>
        <v>337.04855014000287</v>
      </c>
      <c r="AT217" s="483">
        <v>1137269</v>
      </c>
      <c r="AU217" s="483">
        <v>263562</v>
      </c>
      <c r="AV217" s="357">
        <f t="shared" si="155"/>
        <v>-76.82500797964245</v>
      </c>
      <c r="AZ217" s="205">
        <v>1517</v>
      </c>
      <c r="BA217" s="497" t="s">
        <v>777</v>
      </c>
      <c r="BF217" s="196">
        <v>389605</v>
      </c>
      <c r="BG217" s="196">
        <v>335916</v>
      </c>
      <c r="BH217" s="481">
        <v>225180</v>
      </c>
      <c r="BI217" s="490">
        <v>134916</v>
      </c>
      <c r="BJ217" s="490">
        <v>175283</v>
      </c>
      <c r="BK217" s="14">
        <f t="shared" si="143"/>
        <v>29.920098431616708</v>
      </c>
      <c r="BL217" s="15">
        <f t="shared" si="189"/>
        <v>-22.195210543804023</v>
      </c>
      <c r="BM217" s="491">
        <v>26190</v>
      </c>
      <c r="BN217" s="491">
        <v>22170</v>
      </c>
      <c r="BO217" s="357">
        <f t="shared" si="157"/>
        <v>-15.349369988545247</v>
      </c>
      <c r="BP217" s="62">
        <f t="shared" si="180"/>
        <v>49016</v>
      </c>
      <c r="BQ217" s="62">
        <f t="shared" si="181"/>
        <v>40480</v>
      </c>
      <c r="BR217" s="17">
        <f t="shared" si="171"/>
        <v>-17.414721723518849</v>
      </c>
      <c r="BS217" s="62">
        <v>20910</v>
      </c>
      <c r="BT217" s="62">
        <v>39700</v>
      </c>
      <c r="BU217" s="17">
        <v>89.861310377809659</v>
      </c>
      <c r="BV217" s="62">
        <v>108283</v>
      </c>
      <c r="BW217" s="62">
        <v>306482</v>
      </c>
      <c r="BX217" s="17">
        <v>183.03796533158481</v>
      </c>
      <c r="BY217" s="491">
        <v>75206</v>
      </c>
      <c r="BZ217" s="491">
        <v>74203</v>
      </c>
      <c r="CA217" s="484">
        <f t="shared" si="168"/>
        <v>-1.3336701858894235</v>
      </c>
      <c r="CB217" s="63">
        <f t="shared" si="182"/>
        <v>-45416</v>
      </c>
      <c r="CC217" s="63">
        <f t="shared" si="183"/>
        <v>0</v>
      </c>
      <c r="CD217" s="64">
        <f t="shared" si="172"/>
        <v>-100</v>
      </c>
      <c r="CE217" s="491">
        <v>0</v>
      </c>
      <c r="CF217" s="320">
        <v>20010</v>
      </c>
      <c r="CG217" s="196">
        <v>2160</v>
      </c>
      <c r="CH217" s="60">
        <f t="shared" si="184"/>
        <v>40480</v>
      </c>
      <c r="CI217" s="63"/>
      <c r="CJ217" s="63"/>
      <c r="CK217" s="63"/>
      <c r="CL217" s="66"/>
      <c r="CM217" s="63"/>
      <c r="CN217" s="63"/>
      <c r="CO217" s="63"/>
      <c r="CP217" s="63"/>
      <c r="CQ217" s="190">
        <f t="shared" si="191"/>
        <v>1774.0740740740741</v>
      </c>
      <c r="CR217" s="491">
        <v>29790</v>
      </c>
      <c r="CS217" s="491">
        <v>62650</v>
      </c>
      <c r="CT217" s="357">
        <f t="shared" si="160"/>
        <v>110.30547163477678</v>
      </c>
    </row>
    <row r="218" spans="4:98" ht="15" hidden="1" x14ac:dyDescent="0.25">
      <c r="D218" s="478" t="s">
        <v>78</v>
      </c>
      <c r="E218" s="479" t="s">
        <v>778</v>
      </c>
      <c r="H218" s="196">
        <v>380696</v>
      </c>
      <c r="I218" s="196">
        <v>455593</v>
      </c>
      <c r="J218" s="481">
        <v>582582</v>
      </c>
      <c r="K218" s="482">
        <v>1568661</v>
      </c>
      <c r="L218" s="482">
        <v>917567</v>
      </c>
      <c r="M218" s="14">
        <f t="shared" si="134"/>
        <v>-41.506354782837079</v>
      </c>
      <c r="N218" s="15">
        <f t="shared" si="188"/>
        <v>34.929558744314505</v>
      </c>
      <c r="O218" s="483">
        <v>180690</v>
      </c>
      <c r="P218" s="483">
        <v>152700</v>
      </c>
      <c r="Q218" s="357">
        <f t="shared" si="152"/>
        <v>-15.490619292711274</v>
      </c>
      <c r="R218" s="62">
        <f t="shared" si="173"/>
        <v>663505</v>
      </c>
      <c r="S218" s="62">
        <f t="shared" si="174"/>
        <v>102245</v>
      </c>
      <c r="T218" s="17">
        <f t="shared" si="169"/>
        <v>-84.590168875893923</v>
      </c>
      <c r="U218" s="62">
        <v>303142</v>
      </c>
      <c r="V218" s="62">
        <v>246956</v>
      </c>
      <c r="W218" s="17">
        <v>-18.53454816554618</v>
      </c>
      <c r="X218" s="62">
        <f t="shared" si="175"/>
        <v>-940165</v>
      </c>
      <c r="Y218" s="62">
        <f t="shared" si="176"/>
        <v>0</v>
      </c>
      <c r="Z218" s="188">
        <f t="shared" si="192"/>
        <v>-100</v>
      </c>
      <c r="AA218" s="483">
        <v>844195</v>
      </c>
      <c r="AB218" s="483">
        <v>367041</v>
      </c>
      <c r="AC218" s="484">
        <f t="shared" si="165"/>
        <v>-56.52177518227424</v>
      </c>
      <c r="AD218" s="63">
        <f t="shared" si="177"/>
        <v>-637023</v>
      </c>
      <c r="AE218" s="63">
        <f t="shared" si="178"/>
        <v>0</v>
      </c>
      <c r="AF218" s="64">
        <f t="shared" si="170"/>
        <v>-100</v>
      </c>
      <c r="AG218" s="483">
        <v>44212</v>
      </c>
      <c r="AH218" s="320">
        <v>39588</v>
      </c>
      <c r="AI218" s="196">
        <v>68900</v>
      </c>
      <c r="AJ218" s="60">
        <f t="shared" si="179"/>
        <v>102245</v>
      </c>
      <c r="AK218" s="63"/>
      <c r="AL218" s="63"/>
      <c r="AM218" s="63"/>
      <c r="AN218" s="66"/>
      <c r="AO218" s="63"/>
      <c r="AP218" s="63"/>
      <c r="AQ218" s="63"/>
      <c r="AR218" s="63"/>
      <c r="AS218" s="190">
        <f t="shared" si="190"/>
        <v>48.39622641509434</v>
      </c>
      <c r="AT218" s="483">
        <v>207172</v>
      </c>
      <c r="AU218" s="483">
        <v>254945</v>
      </c>
      <c r="AV218" s="357">
        <f t="shared" si="155"/>
        <v>23.059583341378179</v>
      </c>
      <c r="AZ218" s="205" t="s">
        <v>78</v>
      </c>
      <c r="BA218" s="488" t="s">
        <v>778</v>
      </c>
      <c r="BF218" s="196">
        <v>69053</v>
      </c>
      <c r="BG218" s="196">
        <v>113705</v>
      </c>
      <c r="BH218" s="481">
        <v>120429</v>
      </c>
      <c r="BI218" s="490">
        <v>279521</v>
      </c>
      <c r="BJ218" s="490">
        <v>243334</v>
      </c>
      <c r="BK218" s="14">
        <f t="shared" si="143"/>
        <v>-12.94607560791497</v>
      </c>
      <c r="BL218" s="15">
        <f t="shared" si="189"/>
        <v>40.756200983056573</v>
      </c>
      <c r="BM218" s="491">
        <v>60124</v>
      </c>
      <c r="BN218" s="491">
        <v>19474</v>
      </c>
      <c r="BO218" s="357">
        <f t="shared" si="157"/>
        <v>-67.610272104317744</v>
      </c>
      <c r="BP218" s="62">
        <f t="shared" si="180"/>
        <v>78027</v>
      </c>
      <c r="BQ218" s="62">
        <f t="shared" si="181"/>
        <v>13198</v>
      </c>
      <c r="BR218" s="17">
        <f t="shared" si="171"/>
        <v>-83.085342253322565</v>
      </c>
      <c r="BS218" s="62">
        <v>61504</v>
      </c>
      <c r="BT218" s="62">
        <v>73509</v>
      </c>
      <c r="BU218" s="17">
        <v>19.51905567117586</v>
      </c>
      <c r="BV218" s="62">
        <v>303142</v>
      </c>
      <c r="BW218" s="62">
        <v>246956</v>
      </c>
      <c r="BX218" s="17">
        <v>-18.53454816554618</v>
      </c>
      <c r="BY218" s="491">
        <v>138151</v>
      </c>
      <c r="BZ218" s="491">
        <v>114197</v>
      </c>
      <c r="CA218" s="484">
        <f t="shared" si="168"/>
        <v>-17.338998631931727</v>
      </c>
      <c r="CB218" s="63">
        <f t="shared" si="182"/>
        <v>-67288</v>
      </c>
      <c r="CC218" s="63">
        <f t="shared" si="183"/>
        <v>0</v>
      </c>
      <c r="CD218" s="64">
        <f t="shared" si="172"/>
        <v>-100</v>
      </c>
      <c r="CE218" s="491">
        <v>5831</v>
      </c>
      <c r="CF218" s="320">
        <v>8331</v>
      </c>
      <c r="CG218" s="196">
        <v>5312</v>
      </c>
      <c r="CH218" s="60">
        <f t="shared" si="184"/>
        <v>13198</v>
      </c>
      <c r="CI218" s="63"/>
      <c r="CJ218" s="63"/>
      <c r="CK218" s="63"/>
      <c r="CL218" s="66"/>
      <c r="CM218" s="63"/>
      <c r="CN218" s="63"/>
      <c r="CO218" s="63"/>
      <c r="CP218" s="63"/>
      <c r="CQ218" s="190">
        <f t="shared" si="191"/>
        <v>148.45632530120483</v>
      </c>
      <c r="CR218" s="491">
        <v>70863</v>
      </c>
      <c r="CS218" s="491">
        <v>32672</v>
      </c>
      <c r="CT218" s="357">
        <f t="shared" si="160"/>
        <v>-53.894133751040741</v>
      </c>
    </row>
    <row r="219" spans="4:98" ht="15" hidden="1" x14ac:dyDescent="0.25">
      <c r="D219" s="478" t="s">
        <v>269</v>
      </c>
      <c r="E219" s="479" t="s">
        <v>270</v>
      </c>
      <c r="H219" s="196">
        <v>335985</v>
      </c>
      <c r="I219" s="196">
        <v>278876</v>
      </c>
      <c r="J219" s="481">
        <v>148487</v>
      </c>
      <c r="K219" s="482">
        <v>432501</v>
      </c>
      <c r="L219" s="482">
        <v>699424</v>
      </c>
      <c r="M219" s="14">
        <f t="shared" si="134"/>
        <v>61.71615788171588</v>
      </c>
      <c r="N219" s="15">
        <f t="shared" si="188"/>
        <v>20.987840715448527</v>
      </c>
      <c r="O219" s="483">
        <v>157618</v>
      </c>
      <c r="P219" s="483">
        <v>252601</v>
      </c>
      <c r="Q219" s="357">
        <f t="shared" si="152"/>
        <v>60.261518354502662</v>
      </c>
      <c r="R219" s="62">
        <f t="shared" si="173"/>
        <v>27175</v>
      </c>
      <c r="S219" s="62">
        <f t="shared" si="174"/>
        <v>595</v>
      </c>
      <c r="T219" s="17">
        <f t="shared" si="169"/>
        <v>-97.810487580496783</v>
      </c>
      <c r="U219" s="62">
        <v>142114</v>
      </c>
      <c r="V219" s="62">
        <v>254056</v>
      </c>
      <c r="W219" s="17">
        <v>78.769157155523033</v>
      </c>
      <c r="X219" s="62">
        <f t="shared" si="175"/>
        <v>-99253</v>
      </c>
      <c r="Y219" s="62">
        <f t="shared" si="176"/>
        <v>0</v>
      </c>
      <c r="Z219" s="188">
        <f t="shared" si="192"/>
        <v>-100</v>
      </c>
      <c r="AA219" s="483">
        <v>184793</v>
      </c>
      <c r="AB219" s="483">
        <v>251646</v>
      </c>
      <c r="AC219" s="484">
        <f t="shared" si="165"/>
        <v>36.177236150719992</v>
      </c>
      <c r="AD219" s="63">
        <f t="shared" si="177"/>
        <v>42861</v>
      </c>
      <c r="AE219" s="63">
        <f t="shared" si="178"/>
        <v>0</v>
      </c>
      <c r="AF219" s="64">
        <f t="shared" si="170"/>
        <v>-100</v>
      </c>
      <c r="AG219" s="483">
        <v>56298</v>
      </c>
      <c r="AH219" s="320">
        <v>191960</v>
      </c>
      <c r="AI219" s="196">
        <v>4343</v>
      </c>
      <c r="AJ219" s="60">
        <f t="shared" si="179"/>
        <v>595</v>
      </c>
      <c r="AK219" s="63"/>
      <c r="AL219" s="63"/>
      <c r="AM219" s="63"/>
      <c r="AN219" s="66"/>
      <c r="AO219" s="63"/>
      <c r="AP219" s="63"/>
      <c r="AQ219" s="63"/>
      <c r="AR219" s="63"/>
      <c r="AS219" s="190">
        <f t="shared" si="190"/>
        <v>-86.299792769974673</v>
      </c>
      <c r="AT219" s="483">
        <v>227654</v>
      </c>
      <c r="AU219" s="483">
        <v>253196</v>
      </c>
      <c r="AV219" s="357">
        <f t="shared" si="155"/>
        <v>11.219657901903766</v>
      </c>
      <c r="AZ219" s="205" t="s">
        <v>269</v>
      </c>
      <c r="BA219" s="488" t="s">
        <v>270</v>
      </c>
      <c r="BF219" s="196">
        <v>35424</v>
      </c>
      <c r="BG219" s="196">
        <v>59425</v>
      </c>
      <c r="BH219" s="481">
        <v>73891</v>
      </c>
      <c r="BI219" s="490">
        <v>71371</v>
      </c>
      <c r="BJ219" s="490">
        <v>111325</v>
      </c>
      <c r="BK219" s="14">
        <f t="shared" si="143"/>
        <v>55.980720460691316</v>
      </c>
      <c r="BL219" s="15">
        <f t="shared" si="189"/>
        <v>28.060230757481975</v>
      </c>
      <c r="BM219" s="491">
        <v>26656</v>
      </c>
      <c r="BN219" s="491">
        <v>17141</v>
      </c>
      <c r="BO219" s="357">
        <f t="shared" si="157"/>
        <v>-35.695528211284518</v>
      </c>
      <c r="BP219" s="62">
        <f t="shared" si="180"/>
        <v>10549</v>
      </c>
      <c r="BQ219" s="62">
        <f t="shared" si="181"/>
        <v>205</v>
      </c>
      <c r="BR219" s="17">
        <f t="shared" si="171"/>
        <v>-98.056687837709731</v>
      </c>
      <c r="BS219" s="62">
        <v>20352</v>
      </c>
      <c r="BT219" s="62">
        <v>36112</v>
      </c>
      <c r="BU219" s="17">
        <v>77.437106918238996</v>
      </c>
      <c r="BV219" s="62">
        <v>142114</v>
      </c>
      <c r="BW219" s="62">
        <v>254056</v>
      </c>
      <c r="BX219" s="17">
        <v>78.769157155523033</v>
      </c>
      <c r="BY219" s="491">
        <v>37205</v>
      </c>
      <c r="BZ219" s="491">
        <v>42529</v>
      </c>
      <c r="CA219" s="484">
        <f t="shared" si="168"/>
        <v>14.309904582717376</v>
      </c>
      <c r="CB219" s="63">
        <f t="shared" si="182"/>
        <v>256</v>
      </c>
      <c r="CC219" s="63">
        <f t="shared" si="183"/>
        <v>0</v>
      </c>
      <c r="CD219" s="64">
        <f t="shared" si="172"/>
        <v>-100</v>
      </c>
      <c r="CE219" s="491">
        <v>4758</v>
      </c>
      <c r="CF219" s="320">
        <v>11829</v>
      </c>
      <c r="CG219" s="196">
        <v>554</v>
      </c>
      <c r="CH219" s="60">
        <f t="shared" si="184"/>
        <v>205</v>
      </c>
      <c r="CI219" s="63"/>
      <c r="CJ219" s="63"/>
      <c r="CK219" s="63"/>
      <c r="CL219" s="66"/>
      <c r="CM219" s="63"/>
      <c r="CN219" s="63"/>
      <c r="CO219" s="63"/>
      <c r="CP219" s="63"/>
      <c r="CQ219" s="190">
        <f t="shared" si="191"/>
        <v>-62.996389891696744</v>
      </c>
      <c r="CR219" s="491">
        <v>37461</v>
      </c>
      <c r="CS219" s="491">
        <v>17346</v>
      </c>
      <c r="CT219" s="357">
        <f t="shared" si="160"/>
        <v>-53.695843677424527</v>
      </c>
    </row>
    <row r="220" spans="4:98" ht="15" hidden="1" x14ac:dyDescent="0.25">
      <c r="D220" s="478">
        <v>8468</v>
      </c>
      <c r="E220" s="479" t="s">
        <v>288</v>
      </c>
      <c r="H220" s="196">
        <v>345645</v>
      </c>
      <c r="I220" s="196">
        <v>590513</v>
      </c>
      <c r="J220" s="481">
        <v>411131</v>
      </c>
      <c r="K220" s="482">
        <v>1350539</v>
      </c>
      <c r="L220" s="482">
        <v>798471</v>
      </c>
      <c r="M220" s="14">
        <f t="shared" si="134"/>
        <v>-40.877605163568028</v>
      </c>
      <c r="N220" s="15">
        <f t="shared" si="188"/>
        <v>28.426172794586847</v>
      </c>
      <c r="O220" s="483">
        <v>97335</v>
      </c>
      <c r="P220" s="483">
        <v>156664</v>
      </c>
      <c r="Q220" s="357">
        <f t="shared" si="152"/>
        <v>60.953408332049108</v>
      </c>
      <c r="R220" s="62">
        <f t="shared" si="173"/>
        <v>146828</v>
      </c>
      <c r="S220" s="62">
        <f t="shared" si="174"/>
        <v>88916</v>
      </c>
      <c r="T220" s="17">
        <f t="shared" si="169"/>
        <v>-39.442068270357147</v>
      </c>
      <c r="U220" s="62">
        <v>229983</v>
      </c>
      <c r="V220" s="62">
        <v>258548</v>
      </c>
      <c r="W220" s="17">
        <v>12.420483253110012</v>
      </c>
      <c r="X220" s="62">
        <f t="shared" si="175"/>
        <v>-318212</v>
      </c>
      <c r="Y220" s="62">
        <f t="shared" si="176"/>
        <v>0</v>
      </c>
      <c r="Z220" s="188">
        <f t="shared" si="192"/>
        <v>-100</v>
      </c>
      <c r="AA220" s="483">
        <v>244163</v>
      </c>
      <c r="AB220" s="483">
        <v>456663</v>
      </c>
      <c r="AC220" s="484">
        <f t="shared" si="165"/>
        <v>87.032023689092938</v>
      </c>
      <c r="AD220" s="63">
        <f t="shared" si="177"/>
        <v>-88229</v>
      </c>
      <c r="AE220" s="63">
        <f t="shared" si="178"/>
        <v>0</v>
      </c>
      <c r="AF220" s="64">
        <f t="shared" si="170"/>
        <v>-100</v>
      </c>
      <c r="AG220" s="483">
        <v>91703</v>
      </c>
      <c r="AH220" s="320">
        <v>20184</v>
      </c>
      <c r="AI220" s="196">
        <v>44777</v>
      </c>
      <c r="AJ220" s="60">
        <f t="shared" si="179"/>
        <v>88916</v>
      </c>
      <c r="AK220" s="63"/>
      <c r="AL220" s="63"/>
      <c r="AM220" s="63"/>
      <c r="AN220" s="66"/>
      <c r="AO220" s="63"/>
      <c r="AP220" s="63"/>
      <c r="AQ220" s="63"/>
      <c r="AR220" s="63"/>
      <c r="AS220" s="190">
        <f t="shared" si="190"/>
        <v>98.575161355160006</v>
      </c>
      <c r="AT220" s="483">
        <v>155934</v>
      </c>
      <c r="AU220" s="483">
        <v>245580</v>
      </c>
      <c r="AV220" s="357">
        <f t="shared" si="155"/>
        <v>57.489707183808534</v>
      </c>
      <c r="AZ220" s="205">
        <v>8468</v>
      </c>
      <c r="BA220" s="204" t="s">
        <v>288</v>
      </c>
      <c r="BF220" s="196">
        <v>254432</v>
      </c>
      <c r="BG220" s="196">
        <v>371568</v>
      </c>
      <c r="BH220" s="481">
        <v>147847</v>
      </c>
      <c r="BI220" s="490">
        <v>176944</v>
      </c>
      <c r="BJ220" s="490">
        <v>156085</v>
      </c>
      <c r="BK220" s="14">
        <f t="shared" si="143"/>
        <v>-11.788475449859842</v>
      </c>
      <c r="BL220" s="15">
        <f t="shared" si="189"/>
        <v>-15.79504638114139</v>
      </c>
      <c r="BM220" s="491">
        <v>23205</v>
      </c>
      <c r="BN220" s="491">
        <v>34864</v>
      </c>
      <c r="BO220" s="357">
        <f t="shared" si="157"/>
        <v>50.24348200818789</v>
      </c>
      <c r="BP220" s="62">
        <f t="shared" si="180"/>
        <v>29612</v>
      </c>
      <c r="BQ220" s="62">
        <f t="shared" si="181"/>
        <v>17537</v>
      </c>
      <c r="BR220" s="17">
        <f t="shared" si="171"/>
        <v>-40.777387545589626</v>
      </c>
      <c r="BS220" s="62">
        <v>31994</v>
      </c>
      <c r="BT220" s="62">
        <v>51226</v>
      </c>
      <c r="BU220" s="17">
        <v>60.111270863286869</v>
      </c>
      <c r="BV220" s="62">
        <v>229983</v>
      </c>
      <c r="BW220" s="62">
        <v>258548</v>
      </c>
      <c r="BX220" s="17">
        <v>12.420483253110012</v>
      </c>
      <c r="BY220" s="491">
        <v>52817</v>
      </c>
      <c r="BZ220" s="491">
        <v>73597</v>
      </c>
      <c r="CA220" s="484">
        <f t="shared" si="168"/>
        <v>39.343393225665977</v>
      </c>
      <c r="CB220" s="63">
        <f t="shared" si="182"/>
        <v>-16037</v>
      </c>
      <c r="CC220" s="63">
        <f t="shared" si="183"/>
        <v>0</v>
      </c>
      <c r="CD220" s="64">
        <f t="shared" si="172"/>
        <v>-100</v>
      </c>
      <c r="CE220" s="491">
        <v>24718</v>
      </c>
      <c r="CF220" s="320">
        <v>5680</v>
      </c>
      <c r="CG220" s="196">
        <v>4466</v>
      </c>
      <c r="CH220" s="60">
        <f t="shared" si="184"/>
        <v>17537</v>
      </c>
      <c r="CI220" s="63"/>
      <c r="CJ220" s="63"/>
      <c r="CK220" s="63"/>
      <c r="CL220" s="66"/>
      <c r="CM220" s="63"/>
      <c r="CN220" s="63"/>
      <c r="CO220" s="63"/>
      <c r="CP220" s="63"/>
      <c r="CQ220" s="190">
        <f t="shared" si="191"/>
        <v>292.67801164352886</v>
      </c>
      <c r="CR220" s="491">
        <v>36780</v>
      </c>
      <c r="CS220" s="491">
        <v>52401</v>
      </c>
      <c r="CT220" s="357">
        <f t="shared" si="160"/>
        <v>42.471451876019579</v>
      </c>
    </row>
    <row r="221" spans="4:98" ht="15" hidden="1" x14ac:dyDescent="0.25">
      <c r="D221" s="478">
        <v>780110</v>
      </c>
      <c r="E221" s="479" t="s">
        <v>436</v>
      </c>
      <c r="H221" s="196">
        <v>76662</v>
      </c>
      <c r="I221" s="196">
        <v>185946</v>
      </c>
      <c r="J221" s="481">
        <v>713</v>
      </c>
      <c r="K221" s="482">
        <v>19382</v>
      </c>
      <c r="L221" s="482">
        <v>393503</v>
      </c>
      <c r="M221" s="14">
        <f t="shared" si="134"/>
        <v>1930.2497162315551</v>
      </c>
      <c r="N221" s="15">
        <f t="shared" si="188"/>
        <v>10.630469476028324</v>
      </c>
      <c r="O221" s="483">
        <v>104561</v>
      </c>
      <c r="P221" s="483">
        <v>121737</v>
      </c>
      <c r="Q221" s="357">
        <f t="shared" si="152"/>
        <v>16.426774801312153</v>
      </c>
      <c r="R221" s="62">
        <f t="shared" si="173"/>
        <v>-104561</v>
      </c>
      <c r="S221" s="62">
        <f t="shared" si="174"/>
        <v>122489</v>
      </c>
      <c r="T221" s="17">
        <v>100</v>
      </c>
      <c r="U221" s="62">
        <v>17955</v>
      </c>
      <c r="V221" s="62">
        <v>151680</v>
      </c>
      <c r="W221" s="17">
        <v>744.77861319966587</v>
      </c>
      <c r="X221" s="62">
        <f t="shared" si="175"/>
        <v>86628</v>
      </c>
      <c r="Y221" s="62">
        <f t="shared" si="176"/>
        <v>0</v>
      </c>
      <c r="Z221" s="188">
        <f t="shared" si="192"/>
        <v>-100</v>
      </c>
      <c r="AA221" s="483">
        <v>0</v>
      </c>
      <c r="AB221" s="483">
        <v>241823</v>
      </c>
      <c r="AC221" s="484">
        <v>100</v>
      </c>
      <c r="AD221" s="63">
        <f t="shared" si="177"/>
        <v>104583</v>
      </c>
      <c r="AE221" s="63">
        <f t="shared" si="178"/>
        <v>0</v>
      </c>
      <c r="AF221" s="64">
        <f t="shared" si="170"/>
        <v>-100</v>
      </c>
      <c r="AG221" s="483">
        <v>57325</v>
      </c>
      <c r="AH221" s="320">
        <v>0</v>
      </c>
      <c r="AI221" s="196">
        <v>64412</v>
      </c>
      <c r="AJ221" s="60">
        <f t="shared" si="179"/>
        <v>122489</v>
      </c>
      <c r="AK221" s="63"/>
      <c r="AL221" s="63"/>
      <c r="AM221" s="63"/>
      <c r="AN221" s="66"/>
      <c r="AO221" s="63"/>
      <c r="AP221" s="63"/>
      <c r="AQ221" s="63"/>
      <c r="AR221" s="63"/>
      <c r="AS221" s="190">
        <f t="shared" si="190"/>
        <v>90.164876110041604</v>
      </c>
      <c r="AT221" s="483">
        <v>104583</v>
      </c>
      <c r="AU221" s="483">
        <v>244226</v>
      </c>
      <c r="AV221" s="357">
        <f t="shared" si="155"/>
        <v>133.52361282426398</v>
      </c>
      <c r="AZ221" s="205">
        <v>780110</v>
      </c>
      <c r="BA221" s="497" t="s">
        <v>436</v>
      </c>
      <c r="BF221" s="196">
        <v>28478</v>
      </c>
      <c r="BG221" s="196">
        <v>98633</v>
      </c>
      <c r="BH221" s="481">
        <v>151</v>
      </c>
      <c r="BI221" s="490">
        <v>3635</v>
      </c>
      <c r="BJ221" s="490">
        <v>144257</v>
      </c>
      <c r="BK221" s="14">
        <f t="shared" si="143"/>
        <v>3868.5557083906465</v>
      </c>
      <c r="BL221" s="15">
        <f t="shared" si="189"/>
        <v>-0.55711867371809376</v>
      </c>
      <c r="BM221" s="491">
        <v>49958</v>
      </c>
      <c r="BN221" s="491">
        <v>55191</v>
      </c>
      <c r="BO221" s="357">
        <f t="shared" si="157"/>
        <v>10.474798831018054</v>
      </c>
      <c r="BP221" s="62">
        <f t="shared" si="180"/>
        <v>-49958</v>
      </c>
      <c r="BQ221" s="62">
        <f t="shared" si="181"/>
        <v>59658</v>
      </c>
      <c r="BR221" s="17">
        <v>100</v>
      </c>
      <c r="BS221" s="62">
        <v>3051</v>
      </c>
      <c r="BT221" s="62">
        <v>59661</v>
      </c>
      <c r="BU221" s="17">
        <v>1855.457227138643</v>
      </c>
      <c r="BV221" s="62">
        <v>17955</v>
      </c>
      <c r="BW221" s="62">
        <v>151680</v>
      </c>
      <c r="BX221" s="17">
        <v>744.77861319966587</v>
      </c>
      <c r="BY221" s="491">
        <v>0</v>
      </c>
      <c r="BZ221" s="491">
        <v>84596</v>
      </c>
      <c r="CA221" s="484">
        <v>100</v>
      </c>
      <c r="CB221" s="63">
        <f t="shared" si="182"/>
        <v>49965</v>
      </c>
      <c r="CC221" s="63">
        <f t="shared" si="183"/>
        <v>0</v>
      </c>
      <c r="CD221" s="64">
        <f t="shared" si="172"/>
        <v>-100</v>
      </c>
      <c r="CE221" s="491">
        <v>26100</v>
      </c>
      <c r="CF221" s="320">
        <v>0</v>
      </c>
      <c r="CG221" s="196">
        <v>29091</v>
      </c>
      <c r="CH221" s="60">
        <f t="shared" si="184"/>
        <v>59658</v>
      </c>
      <c r="CI221" s="63"/>
      <c r="CJ221" s="63"/>
      <c r="CK221" s="63"/>
      <c r="CL221" s="66"/>
      <c r="CM221" s="63"/>
      <c r="CN221" s="63"/>
      <c r="CO221" s="63"/>
      <c r="CP221" s="63"/>
      <c r="CQ221" s="190">
        <f t="shared" si="191"/>
        <v>105.07373414458078</v>
      </c>
      <c r="CR221" s="491">
        <v>49965</v>
      </c>
      <c r="CS221" s="491">
        <v>114849</v>
      </c>
      <c r="CT221" s="357">
        <f t="shared" si="160"/>
        <v>129.85890123086162</v>
      </c>
    </row>
    <row r="222" spans="4:98" ht="15" hidden="1" x14ac:dyDescent="0.25">
      <c r="D222" s="478" t="s">
        <v>161</v>
      </c>
      <c r="E222" s="479" t="s">
        <v>162</v>
      </c>
      <c r="H222" s="196">
        <v>0</v>
      </c>
      <c r="I222" s="196">
        <v>0</v>
      </c>
      <c r="J222" s="481">
        <v>0</v>
      </c>
      <c r="K222" s="482">
        <v>22937</v>
      </c>
      <c r="L222" s="482">
        <v>356979</v>
      </c>
      <c r="M222" s="14">
        <f t="shared" si="134"/>
        <v>1456.3456424118235</v>
      </c>
      <c r="N222" s="15">
        <v>0</v>
      </c>
      <c r="O222" s="483">
        <v>0</v>
      </c>
      <c r="P222" s="483">
        <v>205433</v>
      </c>
      <c r="Q222" s="357">
        <v>100</v>
      </c>
      <c r="R222" s="62">
        <f t="shared" si="173"/>
        <v>1212</v>
      </c>
      <c r="S222" s="62">
        <f t="shared" si="174"/>
        <v>31980</v>
      </c>
      <c r="T222" s="17">
        <v>0</v>
      </c>
      <c r="U222" s="62">
        <v>0</v>
      </c>
      <c r="V222" s="62">
        <v>75312</v>
      </c>
      <c r="W222" s="17">
        <v>100</v>
      </c>
      <c r="X222" s="62">
        <f t="shared" si="175"/>
        <v>-1212</v>
      </c>
      <c r="Y222" s="62">
        <f t="shared" si="176"/>
        <v>0</v>
      </c>
      <c r="Z222" s="188">
        <f t="shared" si="192"/>
        <v>-100</v>
      </c>
      <c r="AA222" s="483">
        <v>1212</v>
      </c>
      <c r="AB222" s="483">
        <v>0</v>
      </c>
      <c r="AC222" s="484">
        <f t="shared" ref="AC222:AC239" si="193">(AB222-AA222)/AA222*100</f>
        <v>-100</v>
      </c>
      <c r="AD222" s="63">
        <f t="shared" si="177"/>
        <v>-1212</v>
      </c>
      <c r="AE222" s="63">
        <f t="shared" si="178"/>
        <v>0</v>
      </c>
      <c r="AF222" s="64">
        <f t="shared" si="170"/>
        <v>-100</v>
      </c>
      <c r="AG222" s="483">
        <v>79241</v>
      </c>
      <c r="AH222" s="320">
        <v>76154</v>
      </c>
      <c r="AI222" s="196">
        <v>50038</v>
      </c>
      <c r="AJ222" s="60">
        <f t="shared" si="179"/>
        <v>31980</v>
      </c>
      <c r="AK222" s="63"/>
      <c r="AL222" s="63"/>
      <c r="AM222" s="63"/>
      <c r="AN222" s="66"/>
      <c r="AO222" s="63"/>
      <c r="AP222" s="63"/>
      <c r="AQ222" s="63"/>
      <c r="AR222" s="63"/>
      <c r="AS222" s="190">
        <f t="shared" si="190"/>
        <v>-36.088572684759583</v>
      </c>
      <c r="AT222" s="483">
        <v>0</v>
      </c>
      <c r="AU222" s="483">
        <v>237413</v>
      </c>
      <c r="AV222" s="357">
        <v>100</v>
      </c>
      <c r="AZ222" s="205" t="s">
        <v>161</v>
      </c>
      <c r="BA222" s="495" t="s">
        <v>162</v>
      </c>
      <c r="BF222" s="196">
        <v>0</v>
      </c>
      <c r="BG222" s="196">
        <v>0</v>
      </c>
      <c r="BH222" s="481">
        <v>0</v>
      </c>
      <c r="BI222" s="490">
        <v>1212</v>
      </c>
      <c r="BJ222" s="490">
        <v>326725</v>
      </c>
      <c r="BK222" s="14">
        <f t="shared" si="143"/>
        <v>26857.508250825082</v>
      </c>
      <c r="BL222" s="15">
        <v>0</v>
      </c>
      <c r="BM222" s="491">
        <v>0</v>
      </c>
      <c r="BN222" s="491">
        <v>208506</v>
      </c>
      <c r="BO222" s="357">
        <v>100</v>
      </c>
      <c r="BP222" s="62">
        <f t="shared" si="180"/>
        <v>32</v>
      </c>
      <c r="BQ222" s="62">
        <f t="shared" si="181"/>
        <v>26000</v>
      </c>
      <c r="BR222" s="17">
        <v>0</v>
      </c>
      <c r="BS222" s="62">
        <v>0</v>
      </c>
      <c r="BT222" s="62">
        <v>78312</v>
      </c>
      <c r="BU222" s="17">
        <v>100</v>
      </c>
      <c r="BV222" s="62">
        <v>0</v>
      </c>
      <c r="BW222" s="62">
        <v>75312</v>
      </c>
      <c r="BX222" s="17">
        <v>100</v>
      </c>
      <c r="BY222" s="491">
        <v>32</v>
      </c>
      <c r="BZ222" s="491">
        <v>0</v>
      </c>
      <c r="CA222" s="484">
        <f t="shared" ref="CA222:CA239" si="194">(BZ222-BY222)/BY222*100</f>
        <v>-100</v>
      </c>
      <c r="CB222" s="63">
        <f t="shared" si="182"/>
        <v>-32</v>
      </c>
      <c r="CC222" s="63">
        <f t="shared" si="183"/>
        <v>0</v>
      </c>
      <c r="CD222" s="64">
        <f t="shared" si="172"/>
        <v>-100</v>
      </c>
      <c r="CE222" s="491">
        <v>78501</v>
      </c>
      <c r="CF222" s="320">
        <v>78000</v>
      </c>
      <c r="CG222" s="196">
        <v>52005</v>
      </c>
      <c r="CH222" s="60">
        <f t="shared" si="184"/>
        <v>26000</v>
      </c>
      <c r="CI222" s="63"/>
      <c r="CJ222" s="63"/>
      <c r="CK222" s="63"/>
      <c r="CL222" s="66"/>
      <c r="CM222" s="63"/>
      <c r="CN222" s="63"/>
      <c r="CO222" s="63"/>
      <c r="CP222" s="63"/>
      <c r="CQ222" s="190">
        <f t="shared" si="191"/>
        <v>-50.004807230074036</v>
      </c>
      <c r="CR222" s="491">
        <v>0</v>
      </c>
      <c r="CS222" s="491">
        <v>234506</v>
      </c>
      <c r="CT222" s="357">
        <v>100</v>
      </c>
    </row>
    <row r="223" spans="4:98" ht="27" hidden="1" x14ac:dyDescent="0.25">
      <c r="D223" s="478">
        <v>320111</v>
      </c>
      <c r="E223" s="479" t="s">
        <v>429</v>
      </c>
      <c r="H223" s="196">
        <v>693835</v>
      </c>
      <c r="I223" s="196">
        <v>419651</v>
      </c>
      <c r="J223" s="481">
        <v>546844</v>
      </c>
      <c r="K223" s="482">
        <v>679567</v>
      </c>
      <c r="L223" s="482">
        <v>652349</v>
      </c>
      <c r="M223" s="14">
        <f t="shared" si="134"/>
        <v>-4.0051974271852515</v>
      </c>
      <c r="N223" s="15">
        <f>LOGEST(H223:L223)*100-100</f>
        <v>3.6523520283235911</v>
      </c>
      <c r="O223" s="483">
        <v>255807</v>
      </c>
      <c r="P223" s="483">
        <v>219533</v>
      </c>
      <c r="Q223" s="357">
        <f t="shared" ref="Q223:Q237" si="195">(P223-O223)/O223*100</f>
        <v>-14.180221807847323</v>
      </c>
      <c r="R223" s="62">
        <f t="shared" si="173"/>
        <v>-31465</v>
      </c>
      <c r="S223" s="62">
        <f t="shared" si="174"/>
        <v>16400</v>
      </c>
      <c r="T223" s="17">
        <f t="shared" ref="T223:T239" si="196">(S223-R223)/R223*100</f>
        <v>-152.1214047354203</v>
      </c>
      <c r="U223" s="62">
        <v>134486</v>
      </c>
      <c r="V223" s="62">
        <v>127578</v>
      </c>
      <c r="W223" s="17">
        <v>-5.1365941436283329</v>
      </c>
      <c r="X223" s="62">
        <f t="shared" si="175"/>
        <v>-83309</v>
      </c>
      <c r="Y223" s="62">
        <f t="shared" si="176"/>
        <v>0</v>
      </c>
      <c r="Z223" s="188">
        <f t="shared" si="192"/>
        <v>-100</v>
      </c>
      <c r="AA223" s="483">
        <v>224342</v>
      </c>
      <c r="AB223" s="483">
        <v>403492</v>
      </c>
      <c r="AC223" s="484">
        <f t="shared" si="193"/>
        <v>79.855755944049704</v>
      </c>
      <c r="AD223" s="63">
        <f t="shared" si="177"/>
        <v>51177</v>
      </c>
      <c r="AE223" s="63">
        <f t="shared" si="178"/>
        <v>0</v>
      </c>
      <c r="AF223" s="64">
        <f t="shared" si="170"/>
        <v>-100</v>
      </c>
      <c r="AG223" s="483">
        <v>78894</v>
      </c>
      <c r="AH223" s="320">
        <v>66023</v>
      </c>
      <c r="AI223" s="196">
        <v>74616</v>
      </c>
      <c r="AJ223" s="60">
        <f t="shared" si="179"/>
        <v>16400</v>
      </c>
      <c r="AK223" s="63"/>
      <c r="AL223" s="63"/>
      <c r="AM223" s="63"/>
      <c r="AN223" s="66"/>
      <c r="AO223" s="63"/>
      <c r="AP223" s="63"/>
      <c r="AQ223" s="63"/>
      <c r="AR223" s="63"/>
      <c r="AS223" s="190">
        <f t="shared" si="190"/>
        <v>-78.020799828455026</v>
      </c>
      <c r="AT223" s="483">
        <v>275519</v>
      </c>
      <c r="AU223" s="483">
        <v>235933</v>
      </c>
      <c r="AV223" s="357">
        <f t="shared" ref="AV223:AV237" si="197">(AU223-AT223)/AT223*100</f>
        <v>-14.367793146752131</v>
      </c>
      <c r="AZ223" s="205">
        <v>320111</v>
      </c>
      <c r="BA223" s="488" t="s">
        <v>429</v>
      </c>
      <c r="BF223" s="196">
        <v>587585</v>
      </c>
      <c r="BG223" s="196">
        <v>392860</v>
      </c>
      <c r="BH223" s="481">
        <v>500300</v>
      </c>
      <c r="BI223" s="490">
        <v>629379</v>
      </c>
      <c r="BJ223" s="490">
        <v>597954</v>
      </c>
      <c r="BK223" s="14">
        <f t="shared" si="143"/>
        <v>-4.9930169262082149</v>
      </c>
      <c r="BL223" s="15">
        <f>LOGEST(BF223:BJ223)*100-100</f>
        <v>5.1930042698134145</v>
      </c>
      <c r="BM223" s="491">
        <v>238854</v>
      </c>
      <c r="BN223" s="491">
        <v>175041</v>
      </c>
      <c r="BO223" s="357">
        <f t="shared" ref="BO223:BO237" si="198">(BN223-BM223)/BM223*100</f>
        <v>-26.716320430053504</v>
      </c>
      <c r="BP223" s="62">
        <f t="shared" si="180"/>
        <v>-45685</v>
      </c>
      <c r="BQ223" s="62">
        <f t="shared" si="181"/>
        <v>20000</v>
      </c>
      <c r="BR223" s="17">
        <f t="shared" ref="BR223:BR239" si="199">(BQ223-BP223)/BP223*100</f>
        <v>-143.77804531027689</v>
      </c>
      <c r="BS223" s="62">
        <v>124250</v>
      </c>
      <c r="BT223" s="62">
        <v>111405</v>
      </c>
      <c r="BU223" s="17">
        <v>-10.338028169014086</v>
      </c>
      <c r="BV223" s="62">
        <v>134486</v>
      </c>
      <c r="BW223" s="62">
        <v>127578</v>
      </c>
      <c r="BX223" s="17">
        <v>-5.1365941436283329</v>
      </c>
      <c r="BY223" s="491">
        <v>193169</v>
      </c>
      <c r="BZ223" s="491">
        <v>367247</v>
      </c>
      <c r="CA223" s="484">
        <f t="shared" si="194"/>
        <v>90.116944230181858</v>
      </c>
      <c r="CB223" s="63">
        <f t="shared" si="182"/>
        <v>66068</v>
      </c>
      <c r="CC223" s="63">
        <f t="shared" si="183"/>
        <v>0</v>
      </c>
      <c r="CD223" s="64">
        <f t="shared" si="172"/>
        <v>-100</v>
      </c>
      <c r="CE223" s="491">
        <v>74208</v>
      </c>
      <c r="CF223" s="320">
        <v>44333</v>
      </c>
      <c r="CG223" s="196">
        <v>56500</v>
      </c>
      <c r="CH223" s="60">
        <f t="shared" si="184"/>
        <v>20000</v>
      </c>
      <c r="CI223" s="63"/>
      <c r="CJ223" s="63"/>
      <c r="CK223" s="63"/>
      <c r="CL223" s="66"/>
      <c r="CM223" s="63"/>
      <c r="CN223" s="63"/>
      <c r="CO223" s="63"/>
      <c r="CP223" s="63"/>
      <c r="CQ223" s="190">
        <f t="shared" si="191"/>
        <v>-64.601769911504419</v>
      </c>
      <c r="CR223" s="491">
        <v>259237</v>
      </c>
      <c r="CS223" s="491">
        <v>195041</v>
      </c>
      <c r="CT223" s="357">
        <f t="shared" ref="CT223:CT237" si="200">(CS223-CR223)/CR223*100</f>
        <v>-24.763440403954682</v>
      </c>
    </row>
    <row r="224" spans="4:98" ht="15" hidden="1" x14ac:dyDescent="0.25">
      <c r="D224" s="478" t="s">
        <v>298</v>
      </c>
      <c r="E224" s="479" t="s">
        <v>779</v>
      </c>
      <c r="H224" s="196">
        <v>250603</v>
      </c>
      <c r="I224" s="196">
        <v>428191</v>
      </c>
      <c r="J224" s="481">
        <v>689289</v>
      </c>
      <c r="K224" s="482">
        <v>815642</v>
      </c>
      <c r="L224" s="482">
        <v>991477</v>
      </c>
      <c r="M224" s="14">
        <f t="shared" si="134"/>
        <v>21.557864847567927</v>
      </c>
      <c r="N224" s="15">
        <f>LOGEST(H224:L224)*100-100</f>
        <v>40.425338774230113</v>
      </c>
      <c r="O224" s="483">
        <v>74698</v>
      </c>
      <c r="P224" s="483">
        <v>105920</v>
      </c>
      <c r="Q224" s="357">
        <f t="shared" si="195"/>
        <v>41.797638490990387</v>
      </c>
      <c r="R224" s="62">
        <f t="shared" si="173"/>
        <v>361673</v>
      </c>
      <c r="S224" s="62">
        <f t="shared" si="174"/>
        <v>127743</v>
      </c>
      <c r="T224" s="17">
        <f t="shared" si="196"/>
        <v>-64.679973346088872</v>
      </c>
      <c r="U224" s="62">
        <v>199871</v>
      </c>
      <c r="V224" s="62">
        <v>298800</v>
      </c>
      <c r="W224" s="17">
        <v>49.496425194250293</v>
      </c>
      <c r="X224" s="62">
        <f t="shared" si="175"/>
        <v>-464399</v>
      </c>
      <c r="Y224" s="62">
        <f t="shared" si="176"/>
        <v>0</v>
      </c>
      <c r="Z224" s="188">
        <f t="shared" si="192"/>
        <v>-100</v>
      </c>
      <c r="AA224" s="483">
        <v>436371</v>
      </c>
      <c r="AB224" s="483">
        <v>252343</v>
      </c>
      <c r="AC224" s="484">
        <f t="shared" si="193"/>
        <v>-42.172371674561326</v>
      </c>
      <c r="AD224" s="63">
        <f t="shared" si="177"/>
        <v>-264528</v>
      </c>
      <c r="AE224" s="63">
        <f t="shared" si="178"/>
        <v>0</v>
      </c>
      <c r="AF224" s="64">
        <f t="shared" si="170"/>
        <v>-100</v>
      </c>
      <c r="AG224" s="483">
        <v>36933</v>
      </c>
      <c r="AH224" s="320">
        <v>44198</v>
      </c>
      <c r="AI224" s="196">
        <v>24789</v>
      </c>
      <c r="AJ224" s="60">
        <f t="shared" si="179"/>
        <v>127743</v>
      </c>
      <c r="AK224" s="63"/>
      <c r="AL224" s="63"/>
      <c r="AM224" s="63"/>
      <c r="AN224" s="66"/>
      <c r="AO224" s="63"/>
      <c r="AP224" s="63"/>
      <c r="AQ224" s="63"/>
      <c r="AR224" s="63"/>
      <c r="AS224" s="190">
        <f t="shared" si="190"/>
        <v>415.32131187220136</v>
      </c>
      <c r="AT224" s="483">
        <v>171843</v>
      </c>
      <c r="AU224" s="483">
        <v>233663</v>
      </c>
      <c r="AV224" s="357">
        <f t="shared" si="197"/>
        <v>35.974697834651401</v>
      </c>
      <c r="AZ224" s="205" t="s">
        <v>298</v>
      </c>
      <c r="BA224" s="488" t="s">
        <v>779</v>
      </c>
      <c r="BF224" s="196">
        <v>53171</v>
      </c>
      <c r="BG224" s="196">
        <v>153311</v>
      </c>
      <c r="BH224" s="481">
        <v>157730</v>
      </c>
      <c r="BI224" s="490">
        <v>364669</v>
      </c>
      <c r="BJ224" s="490">
        <v>491130</v>
      </c>
      <c r="BK224" s="14">
        <f t="shared" si="143"/>
        <v>34.678297305227481</v>
      </c>
      <c r="BL224" s="15">
        <f>LOGEST(BF224:BJ224)*100-100</f>
        <v>70.112755730449152</v>
      </c>
      <c r="BM224" s="491">
        <v>51513</v>
      </c>
      <c r="BN224" s="491">
        <v>64846</v>
      </c>
      <c r="BO224" s="357">
        <f t="shared" si="198"/>
        <v>25.882786869333955</v>
      </c>
      <c r="BP224" s="62">
        <f t="shared" si="180"/>
        <v>148480</v>
      </c>
      <c r="BQ224" s="62">
        <f t="shared" si="181"/>
        <v>77005</v>
      </c>
      <c r="BR224" s="17">
        <f t="shared" si="199"/>
        <v>-48.137796336206897</v>
      </c>
      <c r="BS224" s="62">
        <v>82254</v>
      </c>
      <c r="BT224" s="62">
        <v>130450</v>
      </c>
      <c r="BU224" s="17">
        <v>58.594110924696672</v>
      </c>
      <c r="BV224" s="62">
        <v>199871</v>
      </c>
      <c r="BW224" s="62">
        <v>298800</v>
      </c>
      <c r="BX224" s="17">
        <v>49.496425194250293</v>
      </c>
      <c r="BY224" s="491">
        <v>199993</v>
      </c>
      <c r="BZ224" s="491">
        <v>174907</v>
      </c>
      <c r="CA224" s="484">
        <f t="shared" si="194"/>
        <v>-12.543439020365712</v>
      </c>
      <c r="CB224" s="63">
        <f t="shared" si="182"/>
        <v>-75215</v>
      </c>
      <c r="CC224" s="63">
        <f t="shared" si="183"/>
        <v>0</v>
      </c>
      <c r="CD224" s="64">
        <f t="shared" si="172"/>
        <v>-100</v>
      </c>
      <c r="CE224" s="491">
        <v>29223</v>
      </c>
      <c r="CF224" s="320">
        <v>21394</v>
      </c>
      <c r="CG224" s="196">
        <v>14229</v>
      </c>
      <c r="CH224" s="60">
        <f t="shared" si="184"/>
        <v>77005</v>
      </c>
      <c r="CI224" s="63"/>
      <c r="CJ224" s="63"/>
      <c r="CK224" s="63"/>
      <c r="CL224" s="66"/>
      <c r="CM224" s="63"/>
      <c r="CN224" s="63"/>
      <c r="CO224" s="63"/>
      <c r="CP224" s="63"/>
      <c r="CQ224" s="190">
        <f t="shared" si="191"/>
        <v>441.18349848900129</v>
      </c>
      <c r="CR224" s="491">
        <v>124778</v>
      </c>
      <c r="CS224" s="491">
        <v>141851</v>
      </c>
      <c r="CT224" s="357">
        <f t="shared" si="200"/>
        <v>13.682700476045456</v>
      </c>
    </row>
    <row r="225" spans="4:98" ht="15" hidden="1" x14ac:dyDescent="0.25">
      <c r="D225" s="478" t="s">
        <v>127</v>
      </c>
      <c r="E225" s="479" t="s">
        <v>128</v>
      </c>
      <c r="H225" s="196">
        <v>81007</v>
      </c>
      <c r="I225" s="196">
        <v>0</v>
      </c>
      <c r="J225" s="481">
        <v>505138</v>
      </c>
      <c r="K225" s="482">
        <v>4691666</v>
      </c>
      <c r="L225" s="482">
        <v>372606</v>
      </c>
      <c r="M225" s="14">
        <f t="shared" si="134"/>
        <v>-92.058130310213897</v>
      </c>
      <c r="N225" s="15">
        <v>0</v>
      </c>
      <c r="O225" s="483">
        <v>61748</v>
      </c>
      <c r="P225" s="483">
        <v>208311</v>
      </c>
      <c r="Q225" s="357">
        <f t="shared" si="195"/>
        <v>237.35667551985489</v>
      </c>
      <c r="R225" s="62">
        <f t="shared" si="173"/>
        <v>2799829</v>
      </c>
      <c r="S225" s="62">
        <f t="shared" si="174"/>
        <v>36</v>
      </c>
      <c r="T225" s="17">
        <f t="shared" si="196"/>
        <v>-99.998714207189082</v>
      </c>
      <c r="U225" s="62">
        <v>658383</v>
      </c>
      <c r="V225" s="62">
        <v>90319</v>
      </c>
      <c r="W225" s="17">
        <v>-86.281693178590587</v>
      </c>
      <c r="X225" s="62">
        <f t="shared" si="175"/>
        <v>-3396003</v>
      </c>
      <c r="Y225" s="62">
        <f t="shared" si="176"/>
        <v>0</v>
      </c>
      <c r="Z225" s="188">
        <f t="shared" si="192"/>
        <v>-100</v>
      </c>
      <c r="AA225" s="483">
        <v>2861577</v>
      </c>
      <c r="AB225" s="483">
        <v>164586</v>
      </c>
      <c r="AC225" s="484">
        <f t="shared" si="193"/>
        <v>-94.248416170524152</v>
      </c>
      <c r="AD225" s="63">
        <f t="shared" si="177"/>
        <v>-2737620</v>
      </c>
      <c r="AE225" s="63">
        <f t="shared" si="178"/>
        <v>0</v>
      </c>
      <c r="AF225" s="64">
        <f t="shared" si="170"/>
        <v>-100</v>
      </c>
      <c r="AG225" s="483">
        <v>128907</v>
      </c>
      <c r="AH225" s="320">
        <v>15766</v>
      </c>
      <c r="AI225" s="196">
        <v>63638</v>
      </c>
      <c r="AJ225" s="60">
        <f t="shared" si="179"/>
        <v>36</v>
      </c>
      <c r="AK225" s="63"/>
      <c r="AL225" s="63"/>
      <c r="AM225" s="63"/>
      <c r="AN225" s="66"/>
      <c r="AO225" s="63"/>
      <c r="AP225" s="63"/>
      <c r="AQ225" s="63"/>
      <c r="AR225" s="63"/>
      <c r="AS225" s="190">
        <f t="shared" si="190"/>
        <v>-99.943430026085039</v>
      </c>
      <c r="AT225" s="483">
        <v>123957</v>
      </c>
      <c r="AU225" s="483">
        <v>208347</v>
      </c>
      <c r="AV225" s="357">
        <f t="shared" si="197"/>
        <v>68.080060020813676</v>
      </c>
      <c r="AZ225" s="205" t="s">
        <v>127</v>
      </c>
      <c r="BA225" s="495" t="s">
        <v>128</v>
      </c>
      <c r="BF225" s="196">
        <v>17660</v>
      </c>
      <c r="BG225" s="196">
        <v>0</v>
      </c>
      <c r="BH225" s="481">
        <v>254980</v>
      </c>
      <c r="BI225" s="490">
        <v>2238648</v>
      </c>
      <c r="BJ225" s="490">
        <v>253125</v>
      </c>
      <c r="BK225" s="14">
        <f t="shared" si="143"/>
        <v>-88.692952174705439</v>
      </c>
      <c r="BL225" s="15">
        <v>0</v>
      </c>
      <c r="BM225" s="491">
        <v>38400</v>
      </c>
      <c r="BN225" s="491">
        <v>180628</v>
      </c>
      <c r="BO225" s="357">
        <f t="shared" si="198"/>
        <v>370.38541666666663</v>
      </c>
      <c r="BP225" s="62">
        <f t="shared" si="180"/>
        <v>1399332</v>
      </c>
      <c r="BQ225" s="62">
        <f t="shared" si="181"/>
        <v>5</v>
      </c>
      <c r="BR225" s="17">
        <f t="shared" si="199"/>
        <v>-99.999642686653345</v>
      </c>
      <c r="BS225" s="62">
        <v>286080</v>
      </c>
      <c r="BT225" s="62">
        <v>57514</v>
      </c>
      <c r="BU225" s="17">
        <v>-79.895833333333329</v>
      </c>
      <c r="BV225" s="62">
        <v>658383</v>
      </c>
      <c r="BW225" s="62">
        <v>90319</v>
      </c>
      <c r="BX225" s="17">
        <v>-86.281693178590587</v>
      </c>
      <c r="BY225" s="491">
        <v>1437732</v>
      </c>
      <c r="BZ225" s="491">
        <v>103252</v>
      </c>
      <c r="CA225" s="484">
        <f t="shared" si="194"/>
        <v>-92.818411219893562</v>
      </c>
      <c r="CB225" s="63">
        <f t="shared" si="182"/>
        <v>-1360932</v>
      </c>
      <c r="CC225" s="63">
        <f t="shared" si="183"/>
        <v>0</v>
      </c>
      <c r="CD225" s="64">
        <f t="shared" si="172"/>
        <v>-100</v>
      </c>
      <c r="CE225" s="491">
        <v>118576</v>
      </c>
      <c r="CF225" s="320">
        <v>14453</v>
      </c>
      <c r="CG225" s="196">
        <v>47599</v>
      </c>
      <c r="CH225" s="60">
        <f t="shared" si="184"/>
        <v>5</v>
      </c>
      <c r="CI225" s="63"/>
      <c r="CJ225" s="63"/>
      <c r="CK225" s="63"/>
      <c r="CL225" s="66"/>
      <c r="CM225" s="63"/>
      <c r="CN225" s="63"/>
      <c r="CO225" s="63"/>
      <c r="CP225" s="63"/>
      <c r="CQ225" s="190">
        <f t="shared" si="191"/>
        <v>-99.989495577638195</v>
      </c>
      <c r="CR225" s="491">
        <v>76800</v>
      </c>
      <c r="CS225" s="491">
        <v>180633</v>
      </c>
      <c r="CT225" s="357">
        <f t="shared" si="200"/>
        <v>135.19921875</v>
      </c>
    </row>
    <row r="226" spans="4:98" ht="15" hidden="1" x14ac:dyDescent="0.25">
      <c r="D226" s="478" t="s">
        <v>159</v>
      </c>
      <c r="E226" s="479" t="s">
        <v>160</v>
      </c>
      <c r="H226" s="196">
        <v>1145185</v>
      </c>
      <c r="I226" s="196">
        <v>921364</v>
      </c>
      <c r="J226" s="481">
        <v>640328</v>
      </c>
      <c r="K226" s="482">
        <v>392509</v>
      </c>
      <c r="L226" s="482">
        <v>352322</v>
      </c>
      <c r="M226" s="14">
        <f t="shared" si="134"/>
        <v>-10.238491346695234</v>
      </c>
      <c r="N226" s="15">
        <f t="shared" ref="N226:N237" si="201">LOGEST(H226:L226)*100-100</f>
        <v>-27.463823353208838</v>
      </c>
      <c r="O226" s="483">
        <v>102857</v>
      </c>
      <c r="P226" s="483">
        <v>167059</v>
      </c>
      <c r="Q226" s="357">
        <f t="shared" si="195"/>
        <v>62.418697803746944</v>
      </c>
      <c r="R226" s="62">
        <f t="shared" si="173"/>
        <v>79140</v>
      </c>
      <c r="S226" s="62">
        <f t="shared" si="174"/>
        <v>27468</v>
      </c>
      <c r="T226" s="17">
        <f t="shared" si="196"/>
        <v>-65.291887793783161</v>
      </c>
      <c r="U226" s="62">
        <v>89664</v>
      </c>
      <c r="V226" s="62">
        <v>98308</v>
      </c>
      <c r="W226" s="17">
        <v>9.6404354032833695</v>
      </c>
      <c r="X226" s="62">
        <f t="shared" si="175"/>
        <v>-139072</v>
      </c>
      <c r="Y226" s="62">
        <f t="shared" si="176"/>
        <v>0</v>
      </c>
      <c r="Z226" s="188">
        <f t="shared" si="192"/>
        <v>-100</v>
      </c>
      <c r="AA226" s="483">
        <v>181997</v>
      </c>
      <c r="AB226" s="483">
        <v>163292</v>
      </c>
      <c r="AC226" s="484">
        <f t="shared" si="193"/>
        <v>-10.277641939152844</v>
      </c>
      <c r="AD226" s="63">
        <f t="shared" si="177"/>
        <v>-49408</v>
      </c>
      <c r="AE226" s="63">
        <f t="shared" si="178"/>
        <v>0</v>
      </c>
      <c r="AF226" s="64">
        <f t="shared" si="170"/>
        <v>-100</v>
      </c>
      <c r="AG226" s="483">
        <v>94901</v>
      </c>
      <c r="AH226" s="320">
        <v>24662</v>
      </c>
      <c r="AI226" s="196">
        <v>47496</v>
      </c>
      <c r="AJ226" s="60">
        <f t="shared" si="179"/>
        <v>27468</v>
      </c>
      <c r="AK226" s="63"/>
      <c r="AL226" s="63"/>
      <c r="AM226" s="63"/>
      <c r="AN226" s="66"/>
      <c r="AO226" s="63"/>
      <c r="AP226" s="63"/>
      <c r="AQ226" s="63"/>
      <c r="AR226" s="63"/>
      <c r="AS226" s="190">
        <f t="shared" si="190"/>
        <v>-42.167761495704902</v>
      </c>
      <c r="AT226" s="483">
        <v>132589</v>
      </c>
      <c r="AU226" s="483">
        <v>194527</v>
      </c>
      <c r="AV226" s="357">
        <f t="shared" si="197"/>
        <v>46.714282481955514</v>
      </c>
      <c r="AZ226" s="205" t="s">
        <v>159</v>
      </c>
      <c r="BA226" s="488" t="s">
        <v>160</v>
      </c>
      <c r="BF226" s="196">
        <v>345138</v>
      </c>
      <c r="BG226" s="196">
        <v>370938</v>
      </c>
      <c r="BH226" s="481">
        <v>254420</v>
      </c>
      <c r="BI226" s="490">
        <v>90892</v>
      </c>
      <c r="BJ226" s="490">
        <v>112507</v>
      </c>
      <c r="BK226" s="14">
        <f t="shared" si="143"/>
        <v>23.780970822514632</v>
      </c>
      <c r="BL226" s="15">
        <f t="shared" ref="BL226:BL237" si="202">LOGEST(BF226:BJ226)*100-100</f>
        <v>-30.567982211598775</v>
      </c>
      <c r="BM226" s="491">
        <v>19831</v>
      </c>
      <c r="BN226" s="491">
        <v>58853</v>
      </c>
      <c r="BO226" s="357">
        <f t="shared" si="198"/>
        <v>196.77272956482275</v>
      </c>
      <c r="BP226" s="62">
        <f t="shared" si="180"/>
        <v>25361</v>
      </c>
      <c r="BQ226" s="62">
        <f t="shared" si="181"/>
        <v>8189</v>
      </c>
      <c r="BR226" s="17">
        <f t="shared" si="199"/>
        <v>-67.710263790859983</v>
      </c>
      <c r="BS226" s="62">
        <v>20385</v>
      </c>
      <c r="BT226" s="62">
        <v>32195</v>
      </c>
      <c r="BU226" s="17">
        <v>57.934755948000983</v>
      </c>
      <c r="BV226" s="62">
        <v>89664</v>
      </c>
      <c r="BW226" s="62">
        <v>98308</v>
      </c>
      <c r="BX226" s="17">
        <v>9.6404354032833695</v>
      </c>
      <c r="BY226" s="491">
        <v>45192</v>
      </c>
      <c r="BZ226" s="491">
        <v>45645</v>
      </c>
      <c r="CA226" s="484">
        <f t="shared" si="194"/>
        <v>1.0023898035050451</v>
      </c>
      <c r="CB226" s="63">
        <f t="shared" si="182"/>
        <v>-10745</v>
      </c>
      <c r="CC226" s="63">
        <f t="shared" si="183"/>
        <v>0</v>
      </c>
      <c r="CD226" s="64">
        <f t="shared" si="172"/>
        <v>-100</v>
      </c>
      <c r="CE226" s="491">
        <v>26485</v>
      </c>
      <c r="CF226" s="320">
        <v>8406</v>
      </c>
      <c r="CG226" s="196">
        <v>23962</v>
      </c>
      <c r="CH226" s="60">
        <f t="shared" si="184"/>
        <v>8189</v>
      </c>
      <c r="CI226" s="63"/>
      <c r="CJ226" s="63"/>
      <c r="CK226" s="63"/>
      <c r="CL226" s="66"/>
      <c r="CM226" s="63"/>
      <c r="CN226" s="63"/>
      <c r="CO226" s="63"/>
      <c r="CP226" s="63"/>
      <c r="CQ226" s="190">
        <f t="shared" si="191"/>
        <v>-65.825056339203741</v>
      </c>
      <c r="CR226" s="491">
        <v>34447</v>
      </c>
      <c r="CS226" s="491">
        <v>67042</v>
      </c>
      <c r="CT226" s="357">
        <f t="shared" si="200"/>
        <v>94.623624698812677</v>
      </c>
    </row>
    <row r="227" spans="4:98" ht="15" hidden="1" x14ac:dyDescent="0.25">
      <c r="D227" s="478">
        <v>8470</v>
      </c>
      <c r="E227" s="479" t="s">
        <v>468</v>
      </c>
      <c r="H227" s="196">
        <v>348462</v>
      </c>
      <c r="I227" s="196">
        <v>776656</v>
      </c>
      <c r="J227" s="481">
        <v>650024</v>
      </c>
      <c r="K227" s="482">
        <v>1131790</v>
      </c>
      <c r="L227" s="482">
        <v>1281886</v>
      </c>
      <c r="M227" s="14">
        <f t="shared" si="134"/>
        <v>13.261824189999913</v>
      </c>
      <c r="N227" s="15">
        <f t="shared" si="201"/>
        <v>34.738749062853515</v>
      </c>
      <c r="O227" s="483">
        <v>289655</v>
      </c>
      <c r="P227" s="483">
        <v>159313</v>
      </c>
      <c r="Q227" s="357">
        <f t="shared" si="195"/>
        <v>-44.999050594672973</v>
      </c>
      <c r="R227" s="62">
        <f t="shared" si="173"/>
        <v>228660</v>
      </c>
      <c r="S227" s="62">
        <f t="shared" si="174"/>
        <v>27401</v>
      </c>
      <c r="T227" s="17">
        <f t="shared" si="196"/>
        <v>-88.016706026414766</v>
      </c>
      <c r="U227" s="62">
        <v>200943</v>
      </c>
      <c r="V227" s="62">
        <v>377549</v>
      </c>
      <c r="W227" s="17">
        <v>87.888605226357726</v>
      </c>
      <c r="X227" s="62">
        <f t="shared" si="175"/>
        <v>-389769</v>
      </c>
      <c r="Y227" s="62">
        <f t="shared" si="176"/>
        <v>0</v>
      </c>
      <c r="Z227" s="188">
        <f t="shared" si="192"/>
        <v>-100</v>
      </c>
      <c r="AA227" s="483">
        <v>518315</v>
      </c>
      <c r="AB227" s="483">
        <v>512915</v>
      </c>
      <c r="AC227" s="484">
        <f t="shared" si="193"/>
        <v>-1.0418374926444345</v>
      </c>
      <c r="AD227" s="63">
        <f t="shared" si="177"/>
        <v>-188826</v>
      </c>
      <c r="AE227" s="63">
        <f t="shared" si="178"/>
        <v>0</v>
      </c>
      <c r="AF227" s="64">
        <f t="shared" si="170"/>
        <v>-100</v>
      </c>
      <c r="AG227" s="483">
        <v>132701</v>
      </c>
      <c r="AH227" s="320">
        <v>11468</v>
      </c>
      <c r="AI227" s="196">
        <v>15144</v>
      </c>
      <c r="AJ227" s="60">
        <f t="shared" si="179"/>
        <v>27401</v>
      </c>
      <c r="AK227" s="63"/>
      <c r="AL227" s="63"/>
      <c r="AM227" s="63"/>
      <c r="AN227" s="66"/>
      <c r="AO227" s="63"/>
      <c r="AP227" s="63"/>
      <c r="AQ227" s="63"/>
      <c r="AR227" s="63"/>
      <c r="AS227" s="190">
        <f t="shared" si="190"/>
        <v>80.936344426835717</v>
      </c>
      <c r="AT227" s="483">
        <v>329489</v>
      </c>
      <c r="AU227" s="483">
        <v>186714</v>
      </c>
      <c r="AV227" s="357">
        <f t="shared" si="197"/>
        <v>-43.332250849042005</v>
      </c>
      <c r="AZ227" s="205">
        <v>8470</v>
      </c>
      <c r="BA227" s="497" t="s">
        <v>468</v>
      </c>
      <c r="BF227" s="196">
        <v>210621</v>
      </c>
      <c r="BG227" s="196">
        <v>366930</v>
      </c>
      <c r="BH227" s="481">
        <v>235974</v>
      </c>
      <c r="BI227" s="490">
        <v>263768</v>
      </c>
      <c r="BJ227" s="490">
        <v>286733</v>
      </c>
      <c r="BK227" s="14">
        <f t="shared" si="143"/>
        <v>8.7065148160504684</v>
      </c>
      <c r="BL227" s="15">
        <f t="shared" si="202"/>
        <v>2.9103582797808087</v>
      </c>
      <c r="BM227" s="491">
        <v>76962</v>
      </c>
      <c r="BN227" s="491">
        <v>47126</v>
      </c>
      <c r="BO227" s="357">
        <f t="shared" si="198"/>
        <v>-38.767183804994673</v>
      </c>
      <c r="BP227" s="62">
        <f t="shared" si="180"/>
        <v>24979</v>
      </c>
      <c r="BQ227" s="62">
        <f t="shared" si="181"/>
        <v>10261</v>
      </c>
      <c r="BR227" s="17">
        <f t="shared" si="199"/>
        <v>-58.921494055006207</v>
      </c>
      <c r="BS227" s="62">
        <v>45851</v>
      </c>
      <c r="BT227" s="62">
        <v>90125</v>
      </c>
      <c r="BU227" s="17">
        <v>96.560598460229869</v>
      </c>
      <c r="BV227" s="62">
        <v>200943</v>
      </c>
      <c r="BW227" s="62">
        <v>377549</v>
      </c>
      <c r="BX227" s="17">
        <v>87.888605226357726</v>
      </c>
      <c r="BY227" s="491">
        <v>101941</v>
      </c>
      <c r="BZ227" s="491">
        <v>136188</v>
      </c>
      <c r="CA227" s="484">
        <f t="shared" si="194"/>
        <v>33.594922553241581</v>
      </c>
      <c r="CB227" s="63">
        <f t="shared" si="182"/>
        <v>-16021</v>
      </c>
      <c r="CC227" s="63">
        <f t="shared" si="183"/>
        <v>0</v>
      </c>
      <c r="CD227" s="64">
        <f t="shared" si="172"/>
        <v>-100</v>
      </c>
      <c r="CE227" s="491">
        <v>37329</v>
      </c>
      <c r="CF227" s="320">
        <v>4157</v>
      </c>
      <c r="CG227" s="196">
        <v>5640</v>
      </c>
      <c r="CH227" s="60">
        <f t="shared" si="184"/>
        <v>10261</v>
      </c>
      <c r="CI227" s="63"/>
      <c r="CJ227" s="63"/>
      <c r="CK227" s="63"/>
      <c r="CL227" s="66"/>
      <c r="CM227" s="63"/>
      <c r="CN227" s="63"/>
      <c r="CO227" s="63"/>
      <c r="CP227" s="63"/>
      <c r="CQ227" s="190">
        <f t="shared" si="191"/>
        <v>81.932624113475171</v>
      </c>
      <c r="CR227" s="491">
        <v>85920</v>
      </c>
      <c r="CS227" s="491">
        <v>57387</v>
      </c>
      <c r="CT227" s="357">
        <f t="shared" si="200"/>
        <v>-33.208798882681563</v>
      </c>
    </row>
    <row r="228" spans="4:98" ht="15" hidden="1" x14ac:dyDescent="0.25">
      <c r="D228" s="478" t="s">
        <v>780</v>
      </c>
      <c r="E228" s="479" t="s">
        <v>382</v>
      </c>
      <c r="H228" s="196">
        <v>216726</v>
      </c>
      <c r="I228" s="196">
        <v>192150</v>
      </c>
      <c r="J228" s="481">
        <v>233415</v>
      </c>
      <c r="K228" s="482">
        <v>741426</v>
      </c>
      <c r="L228" s="482">
        <v>767448</v>
      </c>
      <c r="M228" s="14">
        <f t="shared" si="134"/>
        <v>3.5097231551092083</v>
      </c>
      <c r="N228" s="15">
        <f t="shared" si="201"/>
        <v>47.39078466145358</v>
      </c>
      <c r="O228" s="483">
        <v>68016</v>
      </c>
      <c r="P228" s="483">
        <v>186253</v>
      </c>
      <c r="Q228" s="357">
        <f t="shared" si="195"/>
        <v>173.83703834391909</v>
      </c>
      <c r="R228" s="62">
        <f t="shared" si="173"/>
        <v>377444</v>
      </c>
      <c r="S228" s="62">
        <f t="shared" si="174"/>
        <v>0</v>
      </c>
      <c r="T228" s="17">
        <f t="shared" si="196"/>
        <v>-100</v>
      </c>
      <c r="U228" s="62">
        <v>166790</v>
      </c>
      <c r="V228" s="62">
        <v>146411</v>
      </c>
      <c r="W228" s="17">
        <v>-12.218358414773068</v>
      </c>
      <c r="X228" s="62">
        <f t="shared" si="175"/>
        <v>-452384</v>
      </c>
      <c r="Y228" s="62">
        <f t="shared" si="176"/>
        <v>0</v>
      </c>
      <c r="Z228" s="188">
        <f t="shared" si="192"/>
        <v>-100</v>
      </c>
      <c r="AA228" s="483">
        <v>445460</v>
      </c>
      <c r="AB228" s="483">
        <v>216391</v>
      </c>
      <c r="AC228" s="484">
        <f t="shared" si="193"/>
        <v>-51.423023391550302</v>
      </c>
      <c r="AD228" s="63">
        <f t="shared" si="177"/>
        <v>-285594</v>
      </c>
      <c r="AE228" s="63">
        <f t="shared" si="178"/>
        <v>0</v>
      </c>
      <c r="AF228" s="64">
        <f t="shared" si="170"/>
        <v>-100</v>
      </c>
      <c r="AG228" s="483">
        <v>166003</v>
      </c>
      <c r="AH228" s="320">
        <v>0</v>
      </c>
      <c r="AI228" s="196">
        <v>20250</v>
      </c>
      <c r="AJ228" s="60">
        <f t="shared" si="179"/>
        <v>0</v>
      </c>
      <c r="AK228" s="63"/>
      <c r="AL228" s="63"/>
      <c r="AM228" s="63"/>
      <c r="AN228" s="66"/>
      <c r="AO228" s="63"/>
      <c r="AP228" s="63"/>
      <c r="AQ228" s="63"/>
      <c r="AR228" s="63"/>
      <c r="AS228" s="190">
        <f t="shared" si="190"/>
        <v>-100</v>
      </c>
      <c r="AT228" s="483">
        <v>159866</v>
      </c>
      <c r="AU228" s="483">
        <v>186253</v>
      </c>
      <c r="AV228" s="357">
        <f t="shared" si="197"/>
        <v>16.505698522512606</v>
      </c>
      <c r="AZ228" s="205" t="s">
        <v>780</v>
      </c>
      <c r="BA228" s="495" t="s">
        <v>382</v>
      </c>
      <c r="BF228" s="196">
        <v>210180</v>
      </c>
      <c r="BG228" s="196">
        <v>315000</v>
      </c>
      <c r="BH228" s="481">
        <v>540000</v>
      </c>
      <c r="BI228" s="490">
        <v>1456436</v>
      </c>
      <c r="BJ228" s="490">
        <v>1078469</v>
      </c>
      <c r="BK228" s="14">
        <f t="shared" si="143"/>
        <v>-25.951500786852289</v>
      </c>
      <c r="BL228" s="15">
        <f t="shared" si="202"/>
        <v>61.637208244928075</v>
      </c>
      <c r="BM228" s="491">
        <v>89600</v>
      </c>
      <c r="BN228" s="491">
        <v>227075</v>
      </c>
      <c r="BO228" s="357">
        <f t="shared" si="198"/>
        <v>153.43191964285714</v>
      </c>
      <c r="BP228" s="62">
        <f t="shared" si="180"/>
        <v>884493</v>
      </c>
      <c r="BQ228" s="62">
        <f t="shared" si="181"/>
        <v>0</v>
      </c>
      <c r="BR228" s="17">
        <f t="shared" si="199"/>
        <v>-100</v>
      </c>
      <c r="BS228" s="62">
        <v>289403</v>
      </c>
      <c r="BT228" s="62">
        <v>200100</v>
      </c>
      <c r="BU228" s="17">
        <v>-30.857662152776577</v>
      </c>
      <c r="BV228" s="62">
        <v>166790</v>
      </c>
      <c r="BW228" s="62">
        <v>146411</v>
      </c>
      <c r="BX228" s="17">
        <v>-12.218358414773068</v>
      </c>
      <c r="BY228" s="491">
        <v>974093</v>
      </c>
      <c r="BZ228" s="491">
        <v>268600</v>
      </c>
      <c r="CA228" s="484">
        <f t="shared" si="194"/>
        <v>-72.42563081759134</v>
      </c>
      <c r="CB228" s="63">
        <f t="shared" si="182"/>
        <v>-771993</v>
      </c>
      <c r="CC228" s="63">
        <f t="shared" si="183"/>
        <v>0</v>
      </c>
      <c r="CD228" s="64">
        <f t="shared" si="172"/>
        <v>-100</v>
      </c>
      <c r="CE228" s="491">
        <v>202075</v>
      </c>
      <c r="CF228" s="320">
        <v>0</v>
      </c>
      <c r="CG228" s="196">
        <v>25000</v>
      </c>
      <c r="CH228" s="60">
        <f t="shared" si="184"/>
        <v>0</v>
      </c>
      <c r="CI228" s="63"/>
      <c r="CJ228" s="63"/>
      <c r="CK228" s="63"/>
      <c r="CL228" s="66"/>
      <c r="CM228" s="63"/>
      <c r="CN228" s="63"/>
      <c r="CO228" s="63"/>
      <c r="CP228" s="63"/>
      <c r="CQ228" s="190">
        <f t="shared" si="191"/>
        <v>-100</v>
      </c>
      <c r="CR228" s="491">
        <v>202100</v>
      </c>
      <c r="CS228" s="491">
        <v>227075</v>
      </c>
      <c r="CT228" s="357">
        <f t="shared" si="200"/>
        <v>12.357743691241959</v>
      </c>
    </row>
    <row r="229" spans="4:98" ht="27" hidden="1" x14ac:dyDescent="0.25">
      <c r="D229" s="478">
        <v>8464</v>
      </c>
      <c r="E229" s="479" t="s">
        <v>465</v>
      </c>
      <c r="H229" s="196">
        <v>613178</v>
      </c>
      <c r="I229" s="196">
        <v>528489</v>
      </c>
      <c r="J229" s="481">
        <v>536992</v>
      </c>
      <c r="K229" s="482">
        <v>593076</v>
      </c>
      <c r="L229" s="482">
        <v>71593371</v>
      </c>
      <c r="M229" s="14">
        <f t="shared" si="134"/>
        <v>11971.534002387552</v>
      </c>
      <c r="N229" s="15">
        <f t="shared" si="201"/>
        <v>162.09859277682341</v>
      </c>
      <c r="O229" s="483">
        <v>48756</v>
      </c>
      <c r="P229" s="483">
        <v>156230</v>
      </c>
      <c r="Q229" s="357">
        <f t="shared" si="195"/>
        <v>220.4323570432357</v>
      </c>
      <c r="R229" s="62">
        <f t="shared" si="173"/>
        <v>25336</v>
      </c>
      <c r="S229" s="62">
        <f t="shared" si="174"/>
        <v>19831</v>
      </c>
      <c r="T229" s="17">
        <f t="shared" si="196"/>
        <v>-21.727976002526049</v>
      </c>
      <c r="U229" s="62">
        <v>403558</v>
      </c>
      <c r="V229" s="62">
        <v>38931324</v>
      </c>
      <c r="W229" s="17">
        <v>9547.0207504249702</v>
      </c>
      <c r="X229" s="62">
        <f t="shared" si="175"/>
        <v>-402539</v>
      </c>
      <c r="Y229" s="62">
        <f t="shared" si="176"/>
        <v>0</v>
      </c>
      <c r="Z229" s="188">
        <f t="shared" si="192"/>
        <v>-100</v>
      </c>
      <c r="AA229" s="483">
        <v>74092</v>
      </c>
      <c r="AB229" s="483">
        <v>10183371</v>
      </c>
      <c r="AC229" s="484">
        <f t="shared" si="193"/>
        <v>13644.224747611079</v>
      </c>
      <c r="AD229" s="63">
        <f t="shared" si="177"/>
        <v>1019</v>
      </c>
      <c r="AE229" s="63">
        <f t="shared" si="178"/>
        <v>0</v>
      </c>
      <c r="AF229" s="64">
        <f t="shared" si="170"/>
        <v>-100</v>
      </c>
      <c r="AG229" s="483">
        <v>67104</v>
      </c>
      <c r="AH229" s="320">
        <v>125</v>
      </c>
      <c r="AI229" s="196">
        <v>89001</v>
      </c>
      <c r="AJ229" s="60">
        <f t="shared" si="179"/>
        <v>19831</v>
      </c>
      <c r="AK229" s="63"/>
      <c r="AL229" s="63"/>
      <c r="AM229" s="63"/>
      <c r="AN229" s="66"/>
      <c r="AO229" s="63"/>
      <c r="AP229" s="63"/>
      <c r="AQ229" s="63"/>
      <c r="AR229" s="63"/>
      <c r="AS229" s="190">
        <f t="shared" si="190"/>
        <v>-77.718227885079941</v>
      </c>
      <c r="AT229" s="483">
        <v>75111</v>
      </c>
      <c r="AU229" s="483">
        <v>176061</v>
      </c>
      <c r="AV229" s="357">
        <f t="shared" si="197"/>
        <v>134.40108639213963</v>
      </c>
      <c r="AZ229" s="205">
        <v>8464</v>
      </c>
      <c r="BA229" s="204" t="s">
        <v>465</v>
      </c>
      <c r="BF229" s="196">
        <v>255857</v>
      </c>
      <c r="BG229" s="196">
        <v>138689</v>
      </c>
      <c r="BH229" s="481">
        <v>173577</v>
      </c>
      <c r="BI229" s="490">
        <v>138984</v>
      </c>
      <c r="BJ229" s="490">
        <v>13729234</v>
      </c>
      <c r="BK229" s="14">
        <f t="shared" si="143"/>
        <v>9778.2838312323711</v>
      </c>
      <c r="BL229" s="15">
        <f t="shared" si="202"/>
        <v>121.8309196910914</v>
      </c>
      <c r="BM229" s="491">
        <v>13594</v>
      </c>
      <c r="BN229" s="491">
        <v>27055</v>
      </c>
      <c r="BO229" s="357">
        <f t="shared" si="198"/>
        <v>99.021627188465501</v>
      </c>
      <c r="BP229" s="62">
        <f t="shared" si="180"/>
        <v>9144</v>
      </c>
      <c r="BQ229" s="62">
        <f t="shared" si="181"/>
        <v>5078</v>
      </c>
      <c r="BR229" s="17">
        <f t="shared" si="199"/>
        <v>-44.466316710411199</v>
      </c>
      <c r="BS229" s="62">
        <v>81800</v>
      </c>
      <c r="BT229" s="62">
        <v>6150170</v>
      </c>
      <c r="BU229" s="17">
        <v>7418.5452322738383</v>
      </c>
      <c r="BV229" s="62">
        <v>403558</v>
      </c>
      <c r="BW229" s="62">
        <v>38931324</v>
      </c>
      <c r="BX229" s="17">
        <v>9547.0207504249702</v>
      </c>
      <c r="BY229" s="491">
        <v>22738</v>
      </c>
      <c r="BZ229" s="491">
        <v>3031312</v>
      </c>
      <c r="CA229" s="484">
        <f t="shared" si="194"/>
        <v>13231.480341278915</v>
      </c>
      <c r="CB229" s="63">
        <f t="shared" si="182"/>
        <v>-2462</v>
      </c>
      <c r="CC229" s="63">
        <f t="shared" si="183"/>
        <v>0</v>
      </c>
      <c r="CD229" s="64">
        <f t="shared" si="172"/>
        <v>-100</v>
      </c>
      <c r="CE229" s="491">
        <v>16217</v>
      </c>
      <c r="CF229" s="320">
        <v>231</v>
      </c>
      <c r="CG229" s="196">
        <v>10607</v>
      </c>
      <c r="CH229" s="60">
        <f t="shared" si="184"/>
        <v>5078</v>
      </c>
      <c r="CI229" s="63"/>
      <c r="CJ229" s="63"/>
      <c r="CK229" s="63"/>
      <c r="CL229" s="66"/>
      <c r="CM229" s="63"/>
      <c r="CN229" s="63"/>
      <c r="CO229" s="63"/>
      <c r="CP229" s="63"/>
      <c r="CQ229" s="190">
        <f t="shared" si="191"/>
        <v>-52.125954558310553</v>
      </c>
      <c r="CR229" s="491">
        <v>20276</v>
      </c>
      <c r="CS229" s="491">
        <v>32133</v>
      </c>
      <c r="CT229" s="357">
        <f t="shared" si="200"/>
        <v>58.478003550996249</v>
      </c>
    </row>
    <row r="230" spans="4:98" ht="81" hidden="1" x14ac:dyDescent="0.25">
      <c r="D230" s="478">
        <v>1518</v>
      </c>
      <c r="E230" s="479" t="s">
        <v>781</v>
      </c>
      <c r="H230" s="196">
        <v>672967</v>
      </c>
      <c r="I230" s="196">
        <v>669070</v>
      </c>
      <c r="J230" s="481">
        <v>683905</v>
      </c>
      <c r="K230" s="482">
        <v>776587</v>
      </c>
      <c r="L230" s="482">
        <v>583817</v>
      </c>
      <c r="M230" s="14">
        <f t="shared" si="134"/>
        <v>-24.822717866768308</v>
      </c>
      <c r="N230" s="15">
        <f t="shared" si="201"/>
        <v>-1.3428763164492636</v>
      </c>
      <c r="O230" s="483">
        <v>136875</v>
      </c>
      <c r="P230" s="483">
        <v>146742</v>
      </c>
      <c r="Q230" s="357">
        <f t="shared" si="195"/>
        <v>7.2087671232876707</v>
      </c>
      <c r="R230" s="62">
        <f t="shared" si="173"/>
        <v>275529</v>
      </c>
      <c r="S230" s="62">
        <f t="shared" si="174"/>
        <v>22616</v>
      </c>
      <c r="T230" s="17">
        <f t="shared" si="196"/>
        <v>-91.791789611982765</v>
      </c>
      <c r="U230" s="62">
        <v>226558</v>
      </c>
      <c r="V230" s="62">
        <v>47424</v>
      </c>
      <c r="W230" s="17">
        <v>-79.067611825669374</v>
      </c>
      <c r="X230" s="62">
        <f t="shared" si="175"/>
        <v>-292367</v>
      </c>
      <c r="Y230" s="62">
        <f t="shared" si="176"/>
        <v>0</v>
      </c>
      <c r="Z230" s="188">
        <f t="shared" si="192"/>
        <v>-100</v>
      </c>
      <c r="AA230" s="483">
        <v>412404</v>
      </c>
      <c r="AB230" s="483">
        <v>414695</v>
      </c>
      <c r="AC230" s="484">
        <f t="shared" si="193"/>
        <v>0.55552322479898353</v>
      </c>
      <c r="AD230" s="63">
        <f t="shared" si="177"/>
        <v>-65809</v>
      </c>
      <c r="AE230" s="63">
        <f t="shared" si="178"/>
        <v>0</v>
      </c>
      <c r="AF230" s="64">
        <f t="shared" si="170"/>
        <v>-100</v>
      </c>
      <c r="AG230" s="483">
        <v>59496</v>
      </c>
      <c r="AH230" s="320">
        <v>45046</v>
      </c>
      <c r="AI230" s="196">
        <v>42200</v>
      </c>
      <c r="AJ230" s="60">
        <f t="shared" si="179"/>
        <v>22616</v>
      </c>
      <c r="AK230" s="63"/>
      <c r="AL230" s="63"/>
      <c r="AM230" s="63"/>
      <c r="AN230" s="66"/>
      <c r="AO230" s="63"/>
      <c r="AP230" s="63"/>
      <c r="AQ230" s="63"/>
      <c r="AR230" s="63"/>
      <c r="AS230" s="190">
        <f t="shared" si="190"/>
        <v>-46.407582938388629</v>
      </c>
      <c r="AT230" s="483">
        <v>346595</v>
      </c>
      <c r="AU230" s="483">
        <v>169358</v>
      </c>
      <c r="AV230" s="357">
        <f t="shared" si="197"/>
        <v>-51.13662920699953</v>
      </c>
      <c r="AZ230" s="205">
        <v>1518</v>
      </c>
      <c r="BA230" s="488" t="s">
        <v>781</v>
      </c>
      <c r="BF230" s="196">
        <v>692529</v>
      </c>
      <c r="BG230" s="196">
        <v>860645</v>
      </c>
      <c r="BH230" s="481">
        <v>802752</v>
      </c>
      <c r="BI230" s="490">
        <v>943275</v>
      </c>
      <c r="BJ230" s="490">
        <v>655240</v>
      </c>
      <c r="BK230" s="14">
        <f t="shared" si="143"/>
        <v>-30.535633828947017</v>
      </c>
      <c r="BL230" s="15">
        <f t="shared" si="202"/>
        <v>-0.19003233893295146</v>
      </c>
      <c r="BM230" s="491">
        <v>123600</v>
      </c>
      <c r="BN230" s="491">
        <v>155451</v>
      </c>
      <c r="BO230" s="357">
        <f t="shared" si="198"/>
        <v>25.769417475728158</v>
      </c>
      <c r="BP230" s="62">
        <f t="shared" si="180"/>
        <v>420505</v>
      </c>
      <c r="BQ230" s="62">
        <f t="shared" si="181"/>
        <v>22000</v>
      </c>
      <c r="BR230" s="17">
        <f t="shared" si="199"/>
        <v>-94.768195384121469</v>
      </c>
      <c r="BS230" s="62">
        <v>275470</v>
      </c>
      <c r="BT230" s="62">
        <v>40190</v>
      </c>
      <c r="BU230" s="17">
        <v>-85.410389516099755</v>
      </c>
      <c r="BV230" s="62">
        <v>226558</v>
      </c>
      <c r="BW230" s="62">
        <v>47424</v>
      </c>
      <c r="BX230" s="17">
        <v>-79.067611825669374</v>
      </c>
      <c r="BY230" s="491">
        <v>544105</v>
      </c>
      <c r="BZ230" s="491">
        <v>455080</v>
      </c>
      <c r="CA230" s="484">
        <f t="shared" si="194"/>
        <v>-16.361731651059998</v>
      </c>
      <c r="CB230" s="63">
        <f t="shared" si="182"/>
        <v>-165275</v>
      </c>
      <c r="CC230" s="63">
        <f t="shared" si="183"/>
        <v>0</v>
      </c>
      <c r="CD230" s="64">
        <f t="shared" si="172"/>
        <v>-100</v>
      </c>
      <c r="CE230" s="491">
        <v>74000</v>
      </c>
      <c r="CF230" s="320">
        <v>41451</v>
      </c>
      <c r="CG230" s="196">
        <v>40000</v>
      </c>
      <c r="CH230" s="60">
        <f t="shared" si="184"/>
        <v>22000</v>
      </c>
      <c r="CI230" s="63"/>
      <c r="CJ230" s="63"/>
      <c r="CK230" s="63"/>
      <c r="CL230" s="66"/>
      <c r="CM230" s="63"/>
      <c r="CN230" s="63"/>
      <c r="CO230" s="63"/>
      <c r="CP230" s="63"/>
      <c r="CQ230" s="190">
        <f t="shared" si="191"/>
        <v>-45</v>
      </c>
      <c r="CR230" s="491">
        <v>378830</v>
      </c>
      <c r="CS230" s="491">
        <v>177451</v>
      </c>
      <c r="CT230" s="357">
        <f t="shared" si="200"/>
        <v>-53.158144814296648</v>
      </c>
    </row>
    <row r="231" spans="4:98" ht="15" hidden="1" x14ac:dyDescent="0.25">
      <c r="D231" s="478" t="s">
        <v>782</v>
      </c>
      <c r="E231" s="479" t="s">
        <v>404</v>
      </c>
      <c r="H231" s="196">
        <v>279700</v>
      </c>
      <c r="I231" s="196">
        <v>432850</v>
      </c>
      <c r="J231" s="481">
        <v>316658</v>
      </c>
      <c r="K231" s="482">
        <v>482586</v>
      </c>
      <c r="L231" s="482">
        <v>842430</v>
      </c>
      <c r="M231" s="14">
        <f t="shared" si="134"/>
        <v>74.565776877074768</v>
      </c>
      <c r="N231" s="15">
        <f t="shared" si="201"/>
        <v>26.035242477996292</v>
      </c>
      <c r="O231" s="483">
        <v>360438</v>
      </c>
      <c r="P231" s="483">
        <v>150885</v>
      </c>
      <c r="Q231" s="357">
        <f t="shared" si="195"/>
        <v>-58.138431574917185</v>
      </c>
      <c r="R231" s="62">
        <f t="shared" si="173"/>
        <v>-149838</v>
      </c>
      <c r="S231" s="62">
        <f t="shared" si="174"/>
        <v>0</v>
      </c>
      <c r="T231" s="17">
        <f t="shared" si="196"/>
        <v>-100</v>
      </c>
      <c r="U231" s="62">
        <v>20400</v>
      </c>
      <c r="V231" s="62">
        <v>319182</v>
      </c>
      <c r="W231" s="17">
        <v>1464.6176470588236</v>
      </c>
      <c r="X231" s="62">
        <f t="shared" si="175"/>
        <v>131238</v>
      </c>
      <c r="Y231" s="62">
        <f t="shared" si="176"/>
        <v>0</v>
      </c>
      <c r="Z231" s="188">
        <f t="shared" si="192"/>
        <v>-100</v>
      </c>
      <c r="AA231" s="483">
        <v>210600</v>
      </c>
      <c r="AB231" s="483">
        <v>368238</v>
      </c>
      <c r="AC231" s="484">
        <f t="shared" si="193"/>
        <v>74.851851851851848</v>
      </c>
      <c r="AD231" s="63">
        <f t="shared" si="177"/>
        <v>151638</v>
      </c>
      <c r="AE231" s="63">
        <f t="shared" si="178"/>
        <v>0</v>
      </c>
      <c r="AF231" s="64">
        <f t="shared" si="170"/>
        <v>-100</v>
      </c>
      <c r="AG231" s="483">
        <v>19896</v>
      </c>
      <c r="AH231" s="320">
        <v>130989</v>
      </c>
      <c r="AI231" s="196">
        <v>0</v>
      </c>
      <c r="AJ231" s="60">
        <f t="shared" si="179"/>
        <v>0</v>
      </c>
      <c r="AK231" s="63"/>
      <c r="AL231" s="63"/>
      <c r="AM231" s="63"/>
      <c r="AN231" s="66"/>
      <c r="AO231" s="63"/>
      <c r="AP231" s="63"/>
      <c r="AQ231" s="63"/>
      <c r="AR231" s="63"/>
      <c r="AS231" s="190">
        <v>0</v>
      </c>
      <c r="AT231" s="483">
        <v>362238</v>
      </c>
      <c r="AU231" s="483">
        <v>150885</v>
      </c>
      <c r="AV231" s="357">
        <f t="shared" si="197"/>
        <v>-58.346446259089326</v>
      </c>
      <c r="AZ231" s="205" t="s">
        <v>782</v>
      </c>
      <c r="BA231" s="204" t="s">
        <v>404</v>
      </c>
      <c r="BF231" s="196">
        <v>22200</v>
      </c>
      <c r="BG231" s="196">
        <v>34350</v>
      </c>
      <c r="BH231" s="481">
        <v>22121</v>
      </c>
      <c r="BI231" s="490">
        <v>22670</v>
      </c>
      <c r="BJ231" s="490">
        <v>36587</v>
      </c>
      <c r="BK231" s="14">
        <f t="shared" si="143"/>
        <v>61.389501543890603</v>
      </c>
      <c r="BL231" s="15">
        <f t="shared" si="202"/>
        <v>6.0100997261529159</v>
      </c>
      <c r="BM231" s="491">
        <v>11300</v>
      </c>
      <c r="BN231" s="491">
        <v>181</v>
      </c>
      <c r="BO231" s="357">
        <f t="shared" si="198"/>
        <v>-98.398230088495581</v>
      </c>
      <c r="BP231" s="62">
        <f t="shared" si="180"/>
        <v>35</v>
      </c>
      <c r="BQ231" s="62">
        <f t="shared" si="181"/>
        <v>0</v>
      </c>
      <c r="BR231" s="17">
        <f t="shared" si="199"/>
        <v>-100</v>
      </c>
      <c r="BS231" s="62">
        <v>110</v>
      </c>
      <c r="BT231" s="62">
        <v>11492</v>
      </c>
      <c r="BU231" s="17">
        <v>10347.272727272726</v>
      </c>
      <c r="BV231" s="62">
        <v>20400</v>
      </c>
      <c r="BW231" s="62">
        <v>319182</v>
      </c>
      <c r="BX231" s="17">
        <v>1464.6176470588236</v>
      </c>
      <c r="BY231" s="491">
        <v>11335</v>
      </c>
      <c r="BZ231" s="491">
        <v>14375</v>
      </c>
      <c r="CA231" s="484">
        <f t="shared" si="194"/>
        <v>26.819585355094837</v>
      </c>
      <c r="CB231" s="63">
        <f t="shared" si="182"/>
        <v>40</v>
      </c>
      <c r="CC231" s="63">
        <f t="shared" si="183"/>
        <v>0</v>
      </c>
      <c r="CD231" s="64">
        <f t="shared" si="172"/>
        <v>-100</v>
      </c>
      <c r="CE231" s="491">
        <v>114</v>
      </c>
      <c r="CF231" s="320">
        <v>67</v>
      </c>
      <c r="CG231" s="196">
        <v>0</v>
      </c>
      <c r="CH231" s="60">
        <f t="shared" si="184"/>
        <v>0</v>
      </c>
      <c r="CI231" s="63"/>
      <c r="CJ231" s="63"/>
      <c r="CK231" s="63"/>
      <c r="CL231" s="66"/>
      <c r="CM231" s="63"/>
      <c r="CN231" s="63"/>
      <c r="CO231" s="63"/>
      <c r="CP231" s="63"/>
      <c r="CQ231" s="190">
        <v>0</v>
      </c>
      <c r="CR231" s="491">
        <v>11375</v>
      </c>
      <c r="CS231" s="491">
        <v>181</v>
      </c>
      <c r="CT231" s="357">
        <f t="shared" si="200"/>
        <v>-98.408791208791214</v>
      </c>
    </row>
    <row r="232" spans="4:98" ht="15" hidden="1" x14ac:dyDescent="0.25">
      <c r="D232" s="478" t="s">
        <v>108</v>
      </c>
      <c r="E232" s="479" t="s">
        <v>109</v>
      </c>
      <c r="H232" s="196">
        <v>331896</v>
      </c>
      <c r="I232" s="196">
        <v>309649</v>
      </c>
      <c r="J232" s="481">
        <v>60531</v>
      </c>
      <c r="K232" s="482">
        <v>69601</v>
      </c>
      <c r="L232" s="482">
        <v>177880</v>
      </c>
      <c r="M232" s="14">
        <f t="shared" si="134"/>
        <v>155.57104064596774</v>
      </c>
      <c r="N232" s="15">
        <f t="shared" si="201"/>
        <v>-23.967442290835834</v>
      </c>
      <c r="O232" s="483">
        <v>19277</v>
      </c>
      <c r="P232" s="483">
        <v>116295</v>
      </c>
      <c r="Q232" s="357">
        <f t="shared" si="195"/>
        <v>503.28370597084609</v>
      </c>
      <c r="R232" s="62">
        <f t="shared" si="173"/>
        <v>-648</v>
      </c>
      <c r="S232" s="62">
        <f t="shared" si="174"/>
        <v>33900</v>
      </c>
      <c r="T232" s="17">
        <f t="shared" si="196"/>
        <v>-5331.4814814814818</v>
      </c>
      <c r="U232" s="62">
        <v>29451</v>
      </c>
      <c r="V232" s="62">
        <v>56642</v>
      </c>
      <c r="W232" s="17">
        <v>92.326236800108646</v>
      </c>
      <c r="X232" s="62">
        <f t="shared" si="175"/>
        <v>-22447</v>
      </c>
      <c r="Y232" s="62">
        <f t="shared" si="176"/>
        <v>0</v>
      </c>
      <c r="Z232" s="188">
        <f t="shared" si="192"/>
        <v>-100</v>
      </c>
      <c r="AA232" s="483">
        <v>18629</v>
      </c>
      <c r="AB232" s="483">
        <v>36790</v>
      </c>
      <c r="AC232" s="484">
        <f t="shared" si="193"/>
        <v>97.487787857641322</v>
      </c>
      <c r="AD232" s="63">
        <f t="shared" si="177"/>
        <v>7004</v>
      </c>
      <c r="AE232" s="63">
        <f t="shared" si="178"/>
        <v>0</v>
      </c>
      <c r="AF232" s="64">
        <f t="shared" si="170"/>
        <v>-100</v>
      </c>
      <c r="AG232" s="483">
        <v>58023</v>
      </c>
      <c r="AH232" s="320">
        <v>16397</v>
      </c>
      <c r="AI232" s="196">
        <v>41875</v>
      </c>
      <c r="AJ232" s="60">
        <f t="shared" si="179"/>
        <v>33900</v>
      </c>
      <c r="AK232" s="63"/>
      <c r="AL232" s="63"/>
      <c r="AM232" s="63"/>
      <c r="AN232" s="66"/>
      <c r="AO232" s="63"/>
      <c r="AP232" s="63"/>
      <c r="AQ232" s="63"/>
      <c r="AR232" s="63"/>
      <c r="AS232" s="190">
        <f>(AJ232-AI232)/AI232*100</f>
        <v>-19.044776119402982</v>
      </c>
      <c r="AT232" s="483">
        <v>25633</v>
      </c>
      <c r="AU232" s="483">
        <v>150195</v>
      </c>
      <c r="AV232" s="357">
        <f t="shared" si="197"/>
        <v>485.94390044083798</v>
      </c>
      <c r="AZ232" s="205" t="s">
        <v>108</v>
      </c>
      <c r="BA232" s="488" t="s">
        <v>109</v>
      </c>
      <c r="BF232" s="196">
        <v>94912</v>
      </c>
      <c r="BG232" s="196">
        <v>69043</v>
      </c>
      <c r="BH232" s="481">
        <v>15465</v>
      </c>
      <c r="BI232" s="490">
        <v>5425</v>
      </c>
      <c r="BJ232" s="490">
        <v>56888</v>
      </c>
      <c r="BK232" s="14">
        <f t="shared" si="143"/>
        <v>948.62672811059917</v>
      </c>
      <c r="BL232" s="15">
        <f t="shared" si="202"/>
        <v>-30.004855087316855</v>
      </c>
      <c r="BM232" s="491">
        <v>943</v>
      </c>
      <c r="BN232" s="491">
        <v>43656</v>
      </c>
      <c r="BO232" s="357">
        <f t="shared" si="198"/>
        <v>4529.4803817603397</v>
      </c>
      <c r="BP232" s="62">
        <f t="shared" si="180"/>
        <v>223</v>
      </c>
      <c r="BQ232" s="62">
        <f t="shared" si="181"/>
        <v>10777</v>
      </c>
      <c r="BR232" s="17">
        <f t="shared" si="199"/>
        <v>4732.7354260089687</v>
      </c>
      <c r="BS232" s="62">
        <v>2260</v>
      </c>
      <c r="BT232" s="62">
        <v>27594</v>
      </c>
      <c r="BU232" s="17">
        <v>1120.9734513274336</v>
      </c>
      <c r="BV232" s="62">
        <v>29451</v>
      </c>
      <c r="BW232" s="62">
        <v>56642</v>
      </c>
      <c r="BX232" s="17">
        <v>92.326236800108646</v>
      </c>
      <c r="BY232" s="491">
        <v>1166</v>
      </c>
      <c r="BZ232" s="491">
        <v>2417</v>
      </c>
      <c r="CA232" s="484">
        <f t="shared" si="194"/>
        <v>107.28987993138936</v>
      </c>
      <c r="CB232" s="63">
        <f t="shared" si="182"/>
        <v>384</v>
      </c>
      <c r="CC232" s="63">
        <f t="shared" si="183"/>
        <v>0</v>
      </c>
      <c r="CD232" s="64">
        <f t="shared" si="172"/>
        <v>-100</v>
      </c>
      <c r="CE232" s="491">
        <v>27465</v>
      </c>
      <c r="CF232" s="320">
        <v>6377</v>
      </c>
      <c r="CG232" s="196">
        <v>9814</v>
      </c>
      <c r="CH232" s="60">
        <f t="shared" si="184"/>
        <v>10777</v>
      </c>
      <c r="CI232" s="63"/>
      <c r="CJ232" s="63"/>
      <c r="CK232" s="63"/>
      <c r="CL232" s="66"/>
      <c r="CM232" s="63"/>
      <c r="CN232" s="63"/>
      <c r="CO232" s="63"/>
      <c r="CP232" s="63"/>
      <c r="CQ232" s="190">
        <f>(CH232-CG232)/CG232*100</f>
        <v>9.8125127369064611</v>
      </c>
      <c r="CR232" s="491">
        <v>1550</v>
      </c>
      <c r="CS232" s="491">
        <v>54433</v>
      </c>
      <c r="CT232" s="357">
        <f t="shared" si="200"/>
        <v>3411.8064516129029</v>
      </c>
    </row>
    <row r="233" spans="4:98" ht="40.5" hidden="1" x14ac:dyDescent="0.25">
      <c r="D233" s="478">
        <v>843210</v>
      </c>
      <c r="E233" s="479" t="s">
        <v>186</v>
      </c>
      <c r="H233" s="196">
        <v>156708</v>
      </c>
      <c r="I233" s="196">
        <v>276605</v>
      </c>
      <c r="J233" s="481">
        <v>177891</v>
      </c>
      <c r="K233" s="482">
        <v>793445</v>
      </c>
      <c r="L233" s="482">
        <v>586555</v>
      </c>
      <c r="M233" s="14">
        <f t="shared" si="134"/>
        <v>-26.074901221886837</v>
      </c>
      <c r="N233" s="15">
        <f t="shared" si="201"/>
        <v>44.680231435341881</v>
      </c>
      <c r="O233" s="483">
        <v>251439</v>
      </c>
      <c r="P233" s="483">
        <v>118589</v>
      </c>
      <c r="Q233" s="357">
        <f t="shared" si="195"/>
        <v>-52.83587669375077</v>
      </c>
      <c r="R233" s="62">
        <f t="shared" si="173"/>
        <v>-30718</v>
      </c>
      <c r="S233" s="62">
        <f t="shared" si="174"/>
        <v>18926</v>
      </c>
      <c r="T233" s="17">
        <f t="shared" si="196"/>
        <v>-161.6120841200599</v>
      </c>
      <c r="U233" s="62">
        <v>537289</v>
      </c>
      <c r="V233" s="62">
        <v>106258</v>
      </c>
      <c r="W233" s="17">
        <v>-80.223306265343226</v>
      </c>
      <c r="X233" s="62">
        <f t="shared" si="175"/>
        <v>-435801</v>
      </c>
      <c r="Y233" s="62">
        <f t="shared" si="176"/>
        <v>0</v>
      </c>
      <c r="Z233" s="188">
        <f t="shared" si="192"/>
        <v>-100</v>
      </c>
      <c r="AA233" s="483">
        <v>220721</v>
      </c>
      <c r="AB233" s="483">
        <v>410574</v>
      </c>
      <c r="AC233" s="484">
        <f t="shared" si="193"/>
        <v>86.014923817851496</v>
      </c>
      <c r="AD233" s="63">
        <f t="shared" si="177"/>
        <v>101488</v>
      </c>
      <c r="AE233" s="63">
        <f t="shared" si="178"/>
        <v>0</v>
      </c>
      <c r="AF233" s="64">
        <f t="shared" si="170"/>
        <v>-100</v>
      </c>
      <c r="AG233" s="483">
        <v>66869</v>
      </c>
      <c r="AH233" s="320">
        <v>0</v>
      </c>
      <c r="AI233" s="196">
        <v>51720</v>
      </c>
      <c r="AJ233" s="60">
        <f t="shared" si="179"/>
        <v>18926</v>
      </c>
      <c r="AK233" s="63"/>
      <c r="AL233" s="63"/>
      <c r="AM233" s="63"/>
      <c r="AN233" s="66"/>
      <c r="AO233" s="63"/>
      <c r="AP233" s="63"/>
      <c r="AQ233" s="63"/>
      <c r="AR233" s="63"/>
      <c r="AS233" s="190">
        <f>(AJ233-AI233)/AI233*100</f>
        <v>-63.406805877803563</v>
      </c>
      <c r="AT233" s="483">
        <v>322209</v>
      </c>
      <c r="AU233" s="483">
        <v>137515</v>
      </c>
      <c r="AV233" s="357">
        <f t="shared" si="197"/>
        <v>-57.321179731168279</v>
      </c>
      <c r="AZ233" s="205">
        <v>843210</v>
      </c>
      <c r="BA233" s="204" t="s">
        <v>186</v>
      </c>
      <c r="BF233" s="196">
        <v>94263</v>
      </c>
      <c r="BG233" s="196">
        <v>135287</v>
      </c>
      <c r="BH233" s="481">
        <v>37537</v>
      </c>
      <c r="BI233" s="490">
        <v>204707</v>
      </c>
      <c r="BJ233" s="490">
        <v>148901</v>
      </c>
      <c r="BK233" s="14">
        <f t="shared" si="143"/>
        <v>-27.26140288314518</v>
      </c>
      <c r="BL233" s="15">
        <f t="shared" si="202"/>
        <v>14.208633204664082</v>
      </c>
      <c r="BM233" s="491">
        <v>66586</v>
      </c>
      <c r="BN233" s="491">
        <v>22509</v>
      </c>
      <c r="BO233" s="357">
        <f t="shared" si="198"/>
        <v>-66.195596671973092</v>
      </c>
      <c r="BP233" s="62">
        <f t="shared" si="180"/>
        <v>-3247</v>
      </c>
      <c r="BQ233" s="62">
        <f t="shared" si="181"/>
        <v>4927</v>
      </c>
      <c r="BR233" s="17">
        <f t="shared" si="199"/>
        <v>-251.74006775485066</v>
      </c>
      <c r="BS233" s="62">
        <v>134164</v>
      </c>
      <c r="BT233" s="62">
        <v>29721</v>
      </c>
      <c r="BU233" s="17">
        <v>-77.847261560478216</v>
      </c>
      <c r="BV233" s="62">
        <v>537289</v>
      </c>
      <c r="BW233" s="62">
        <v>106258</v>
      </c>
      <c r="BX233" s="17">
        <v>-80.223306265343226</v>
      </c>
      <c r="BY233" s="491">
        <v>63339</v>
      </c>
      <c r="BZ233" s="491">
        <v>102623</v>
      </c>
      <c r="CA233" s="484">
        <f t="shared" si="194"/>
        <v>62.021819100396279</v>
      </c>
      <c r="CB233" s="63">
        <f t="shared" si="182"/>
        <v>19123</v>
      </c>
      <c r="CC233" s="63">
        <f t="shared" si="183"/>
        <v>0</v>
      </c>
      <c r="CD233" s="64">
        <f t="shared" si="172"/>
        <v>-100</v>
      </c>
      <c r="CE233" s="491">
        <v>10403</v>
      </c>
      <c r="CF233" s="320">
        <v>0</v>
      </c>
      <c r="CG233" s="196">
        <v>12106</v>
      </c>
      <c r="CH233" s="60">
        <f t="shared" si="184"/>
        <v>4927</v>
      </c>
      <c r="CI233" s="63"/>
      <c r="CJ233" s="63"/>
      <c r="CK233" s="63"/>
      <c r="CL233" s="66"/>
      <c r="CM233" s="63"/>
      <c r="CN233" s="63"/>
      <c r="CO233" s="63"/>
      <c r="CP233" s="63"/>
      <c r="CQ233" s="190">
        <f>(CH233-CG233)/CG233*100</f>
        <v>-59.301172972079961</v>
      </c>
      <c r="CR233" s="491">
        <v>82462</v>
      </c>
      <c r="CS233" s="491">
        <v>27436</v>
      </c>
      <c r="CT233" s="357">
        <f t="shared" si="200"/>
        <v>-66.72891756202857</v>
      </c>
    </row>
    <row r="234" spans="4:98" ht="15" hidden="1" x14ac:dyDescent="0.25">
      <c r="D234" s="478">
        <v>150410</v>
      </c>
      <c r="E234" s="479" t="s">
        <v>783</v>
      </c>
      <c r="H234" s="196">
        <v>166018</v>
      </c>
      <c r="I234" s="196">
        <v>431150</v>
      </c>
      <c r="J234" s="481">
        <v>840435</v>
      </c>
      <c r="K234" s="482">
        <v>1415710</v>
      </c>
      <c r="L234" s="482">
        <v>1324907</v>
      </c>
      <c r="M234" s="14">
        <f t="shared" si="134"/>
        <v>-6.4139548353829525</v>
      </c>
      <c r="N234" s="15">
        <f t="shared" si="201"/>
        <v>70.624202436438594</v>
      </c>
      <c r="O234" s="483">
        <v>395215</v>
      </c>
      <c r="P234" s="483">
        <v>69997</v>
      </c>
      <c r="Q234" s="357">
        <f t="shared" si="195"/>
        <v>-82.288880735802024</v>
      </c>
      <c r="R234" s="62">
        <f t="shared" si="173"/>
        <v>324814</v>
      </c>
      <c r="S234" s="62">
        <f t="shared" si="174"/>
        <v>52641</v>
      </c>
      <c r="T234" s="17">
        <f t="shared" si="196"/>
        <v>-83.793494122790264</v>
      </c>
      <c r="U234" s="62">
        <v>288276</v>
      </c>
      <c r="V234" s="62">
        <v>315856</v>
      </c>
      <c r="W234" s="17">
        <v>9.5672203027654064</v>
      </c>
      <c r="X234" s="62">
        <f t="shared" si="175"/>
        <v>-569463</v>
      </c>
      <c r="Y234" s="62">
        <f t="shared" si="176"/>
        <v>0</v>
      </c>
      <c r="Z234" s="188">
        <f t="shared" si="192"/>
        <v>-100</v>
      </c>
      <c r="AA234" s="483">
        <v>720029</v>
      </c>
      <c r="AB234" s="483">
        <v>663956</v>
      </c>
      <c r="AC234" s="484">
        <f t="shared" si="193"/>
        <v>-7.7876029993236378</v>
      </c>
      <c r="AD234" s="63">
        <f t="shared" si="177"/>
        <v>-281187</v>
      </c>
      <c r="AE234" s="63">
        <f t="shared" si="178"/>
        <v>0</v>
      </c>
      <c r="AF234" s="64">
        <f t="shared" si="170"/>
        <v>-100</v>
      </c>
      <c r="AG234" s="483">
        <v>0</v>
      </c>
      <c r="AH234" s="320">
        <v>69956</v>
      </c>
      <c r="AI234" s="196">
        <v>41</v>
      </c>
      <c r="AJ234" s="60">
        <f t="shared" si="179"/>
        <v>52641</v>
      </c>
      <c r="AK234" s="63"/>
      <c r="AL234" s="63"/>
      <c r="AM234" s="63"/>
      <c r="AN234" s="66"/>
      <c r="AO234" s="63"/>
      <c r="AP234" s="63"/>
      <c r="AQ234" s="63"/>
      <c r="AR234" s="63"/>
      <c r="AS234" s="190">
        <f>(AJ234-AI234)/AI234*100</f>
        <v>128292.68292682928</v>
      </c>
      <c r="AT234" s="483">
        <v>438842</v>
      </c>
      <c r="AU234" s="483">
        <v>122638</v>
      </c>
      <c r="AV234" s="357">
        <f t="shared" si="197"/>
        <v>-72.054178952789385</v>
      </c>
      <c r="AZ234" s="205">
        <v>150410</v>
      </c>
      <c r="BA234" s="204" t="s">
        <v>783</v>
      </c>
      <c r="BF234" s="196">
        <v>121680</v>
      </c>
      <c r="BG234" s="196">
        <v>262117</v>
      </c>
      <c r="BH234" s="481">
        <v>351207</v>
      </c>
      <c r="BI234" s="490">
        <v>634870</v>
      </c>
      <c r="BJ234" s="490">
        <v>917960</v>
      </c>
      <c r="BK234" s="14">
        <f t="shared" si="143"/>
        <v>44.590231070927906</v>
      </c>
      <c r="BL234" s="15">
        <f t="shared" si="202"/>
        <v>63.658992363497362</v>
      </c>
      <c r="BM234" s="491">
        <v>280424</v>
      </c>
      <c r="BN234" s="491">
        <v>3882</v>
      </c>
      <c r="BO234" s="357">
        <f t="shared" si="198"/>
        <v>-98.615667703192315</v>
      </c>
      <c r="BP234" s="62">
        <f t="shared" si="180"/>
        <v>16116</v>
      </c>
      <c r="BQ234" s="62">
        <f t="shared" si="181"/>
        <v>2914</v>
      </c>
      <c r="BR234" s="17">
        <f t="shared" si="199"/>
        <v>-81.918590220898494</v>
      </c>
      <c r="BS234" s="62">
        <v>79517</v>
      </c>
      <c r="BT234" s="62">
        <v>244843</v>
      </c>
      <c r="BU234" s="17">
        <v>207.91277336921664</v>
      </c>
      <c r="BV234" s="62">
        <v>288276</v>
      </c>
      <c r="BW234" s="62">
        <v>315856</v>
      </c>
      <c r="BX234" s="17">
        <v>9.5672203027654064</v>
      </c>
      <c r="BY234" s="491">
        <v>296540</v>
      </c>
      <c r="BZ234" s="491">
        <v>490497</v>
      </c>
      <c r="CA234" s="484">
        <f t="shared" si="194"/>
        <v>65.406690497066165</v>
      </c>
      <c r="CB234" s="63">
        <f t="shared" si="182"/>
        <v>45330</v>
      </c>
      <c r="CC234" s="63">
        <f t="shared" si="183"/>
        <v>0</v>
      </c>
      <c r="CD234" s="64">
        <f t="shared" si="172"/>
        <v>-100</v>
      </c>
      <c r="CE234" s="491">
        <v>0</v>
      </c>
      <c r="CF234" s="320">
        <v>3880</v>
      </c>
      <c r="CG234" s="196">
        <v>2</v>
      </c>
      <c r="CH234" s="60">
        <f t="shared" si="184"/>
        <v>2914</v>
      </c>
      <c r="CI234" s="63"/>
      <c r="CJ234" s="63"/>
      <c r="CK234" s="63"/>
      <c r="CL234" s="66"/>
      <c r="CM234" s="63"/>
      <c r="CN234" s="63"/>
      <c r="CO234" s="63"/>
      <c r="CP234" s="63"/>
      <c r="CQ234" s="190">
        <f>(CH234-CG234)/CG234*100</f>
        <v>145600</v>
      </c>
      <c r="CR234" s="491">
        <v>341870</v>
      </c>
      <c r="CS234" s="491">
        <v>6796</v>
      </c>
      <c r="CT234" s="357">
        <f t="shared" si="200"/>
        <v>-98.012109866323456</v>
      </c>
    </row>
    <row r="235" spans="4:98" ht="15" hidden="1" x14ac:dyDescent="0.25">
      <c r="D235" s="478" t="s">
        <v>332</v>
      </c>
      <c r="E235" s="479" t="s">
        <v>333</v>
      </c>
      <c r="H235" s="196">
        <v>176146</v>
      </c>
      <c r="I235" s="196">
        <v>280314</v>
      </c>
      <c r="J235" s="481">
        <v>201269</v>
      </c>
      <c r="K235" s="482">
        <v>314460</v>
      </c>
      <c r="L235" s="482">
        <v>550290</v>
      </c>
      <c r="M235" s="14">
        <f t="shared" si="134"/>
        <v>74.995229917954589</v>
      </c>
      <c r="N235" s="15">
        <f t="shared" si="201"/>
        <v>27.038638066012567</v>
      </c>
      <c r="O235" s="483">
        <v>190150</v>
      </c>
      <c r="P235" s="483">
        <v>94550</v>
      </c>
      <c r="Q235" s="357">
        <f t="shared" si="195"/>
        <v>-50.276097817512486</v>
      </c>
      <c r="R235" s="62">
        <f t="shared" si="173"/>
        <v>-20200</v>
      </c>
      <c r="S235" s="62">
        <f t="shared" si="174"/>
        <v>26500</v>
      </c>
      <c r="T235" s="17">
        <f t="shared" si="196"/>
        <v>-231.18811881188117</v>
      </c>
      <c r="U235" s="62">
        <v>79860</v>
      </c>
      <c r="V235" s="62">
        <v>66300</v>
      </c>
      <c r="W235" s="17">
        <v>-16.979714500375657</v>
      </c>
      <c r="X235" s="62">
        <f t="shared" si="175"/>
        <v>-24760</v>
      </c>
      <c r="Y235" s="62">
        <f t="shared" si="176"/>
        <v>0</v>
      </c>
      <c r="Z235" s="188">
        <f t="shared" si="192"/>
        <v>-100</v>
      </c>
      <c r="AA235" s="483">
        <v>169950</v>
      </c>
      <c r="AB235" s="483">
        <v>306790</v>
      </c>
      <c r="AC235" s="484">
        <f t="shared" si="193"/>
        <v>80.517799352750814</v>
      </c>
      <c r="AD235" s="63">
        <f t="shared" si="177"/>
        <v>55100</v>
      </c>
      <c r="AE235" s="63">
        <f t="shared" si="178"/>
        <v>0</v>
      </c>
      <c r="AF235" s="64">
        <f t="shared" si="170"/>
        <v>-100</v>
      </c>
      <c r="AG235" s="483">
        <v>38850</v>
      </c>
      <c r="AH235" s="320">
        <v>55700</v>
      </c>
      <c r="AI235" s="196">
        <v>0</v>
      </c>
      <c r="AJ235" s="60">
        <f t="shared" si="179"/>
        <v>26500</v>
      </c>
      <c r="AK235" s="63"/>
      <c r="AL235" s="63"/>
      <c r="AM235" s="63"/>
      <c r="AN235" s="66"/>
      <c r="AO235" s="63"/>
      <c r="AP235" s="63"/>
      <c r="AQ235" s="63"/>
      <c r="AR235" s="63"/>
      <c r="AS235" s="190">
        <v>100</v>
      </c>
      <c r="AT235" s="483">
        <v>225050</v>
      </c>
      <c r="AU235" s="483">
        <v>121050</v>
      </c>
      <c r="AV235" s="357">
        <f t="shared" si="197"/>
        <v>-46.211952899355694</v>
      </c>
      <c r="AZ235" s="205" t="s">
        <v>332</v>
      </c>
      <c r="BA235" s="204" t="s">
        <v>333</v>
      </c>
      <c r="BF235" s="196">
        <v>35620</v>
      </c>
      <c r="BG235" s="196">
        <v>37000</v>
      </c>
      <c r="BH235" s="481">
        <v>18344</v>
      </c>
      <c r="BI235" s="490">
        <v>26024</v>
      </c>
      <c r="BJ235" s="490">
        <v>118000</v>
      </c>
      <c r="BK235" s="14">
        <f t="shared" si="143"/>
        <v>353.42760528742701</v>
      </c>
      <c r="BL235" s="15">
        <f t="shared" si="202"/>
        <v>22.674656631393518</v>
      </c>
      <c r="BM235" s="491">
        <v>22000</v>
      </c>
      <c r="BN235" s="491">
        <v>43000</v>
      </c>
      <c r="BO235" s="357">
        <f t="shared" si="198"/>
        <v>95.454545454545453</v>
      </c>
      <c r="BP235" s="62">
        <f t="shared" si="180"/>
        <v>-9976</v>
      </c>
      <c r="BQ235" s="62">
        <f t="shared" si="181"/>
        <v>2000</v>
      </c>
      <c r="BR235" s="17">
        <f t="shared" si="199"/>
        <v>-120.04811547714516</v>
      </c>
      <c r="BS235" s="62">
        <v>5000</v>
      </c>
      <c r="BT235" s="62">
        <v>40000</v>
      </c>
      <c r="BU235" s="17">
        <v>700</v>
      </c>
      <c r="BV235" s="62">
        <v>79860</v>
      </c>
      <c r="BW235" s="62">
        <v>66300</v>
      </c>
      <c r="BX235" s="17">
        <v>-16.979714500375657</v>
      </c>
      <c r="BY235" s="491">
        <v>12024</v>
      </c>
      <c r="BZ235" s="491">
        <v>47000</v>
      </c>
      <c r="CA235" s="484">
        <f t="shared" si="194"/>
        <v>290.88489687292082</v>
      </c>
      <c r="CB235" s="63">
        <f t="shared" si="182"/>
        <v>29976</v>
      </c>
      <c r="CC235" s="63">
        <f t="shared" si="183"/>
        <v>0</v>
      </c>
      <c r="CD235" s="64">
        <f t="shared" si="172"/>
        <v>-100</v>
      </c>
      <c r="CE235" s="491">
        <v>3000</v>
      </c>
      <c r="CF235" s="320">
        <v>40000</v>
      </c>
      <c r="CG235" s="196">
        <v>0</v>
      </c>
      <c r="CH235" s="60">
        <f t="shared" si="184"/>
        <v>2000</v>
      </c>
      <c r="CI235" s="63"/>
      <c r="CJ235" s="63"/>
      <c r="CK235" s="63"/>
      <c r="CL235" s="66"/>
      <c r="CM235" s="63"/>
      <c r="CN235" s="63"/>
      <c r="CO235" s="63"/>
      <c r="CP235" s="63"/>
      <c r="CQ235" s="190">
        <v>100</v>
      </c>
      <c r="CR235" s="491">
        <v>42000</v>
      </c>
      <c r="CS235" s="491">
        <v>45000</v>
      </c>
      <c r="CT235" s="357">
        <f t="shared" si="200"/>
        <v>7.1428571428571423</v>
      </c>
    </row>
    <row r="236" spans="4:98" ht="15" hidden="1" x14ac:dyDescent="0.25">
      <c r="D236" s="478">
        <v>810196</v>
      </c>
      <c r="E236" s="479" t="s">
        <v>438</v>
      </c>
      <c r="H236" s="196">
        <v>351562</v>
      </c>
      <c r="I236" s="196">
        <v>611514</v>
      </c>
      <c r="J236" s="481">
        <v>827696</v>
      </c>
      <c r="K236" s="482">
        <v>370293</v>
      </c>
      <c r="L236" s="482">
        <v>361531</v>
      </c>
      <c r="M236" s="14">
        <f t="shared" si="134"/>
        <v>-2.3662343063465956</v>
      </c>
      <c r="N236" s="15">
        <f t="shared" si="201"/>
        <v>-4.3593249037943309</v>
      </c>
      <c r="O236" s="483">
        <v>103853</v>
      </c>
      <c r="P236" s="483">
        <v>96695</v>
      </c>
      <c r="Q236" s="357">
        <f t="shared" si="195"/>
        <v>-6.8924344987626744</v>
      </c>
      <c r="R236" s="62">
        <f t="shared" si="173"/>
        <v>91503</v>
      </c>
      <c r="S236" s="62">
        <f t="shared" si="174"/>
        <v>18441</v>
      </c>
      <c r="T236" s="17">
        <f t="shared" si="196"/>
        <v>-79.846562407789918</v>
      </c>
      <c r="U236" s="62">
        <v>56868</v>
      </c>
      <c r="V236" s="62">
        <v>61586</v>
      </c>
      <c r="W236" s="17">
        <v>8.2964057114721808</v>
      </c>
      <c r="X236" s="62">
        <f t="shared" si="175"/>
        <v>-128780</v>
      </c>
      <c r="Y236" s="62">
        <f t="shared" si="176"/>
        <v>0</v>
      </c>
      <c r="Z236" s="188">
        <f t="shared" si="192"/>
        <v>-100</v>
      </c>
      <c r="AA236" s="483">
        <v>195356</v>
      </c>
      <c r="AB236" s="483">
        <v>172840</v>
      </c>
      <c r="AC236" s="484">
        <f t="shared" si="193"/>
        <v>-11.52562501279715</v>
      </c>
      <c r="AD236" s="63">
        <f t="shared" si="177"/>
        <v>-71912</v>
      </c>
      <c r="AE236" s="63">
        <f t="shared" si="178"/>
        <v>0</v>
      </c>
      <c r="AF236" s="64">
        <f t="shared" si="170"/>
        <v>-100</v>
      </c>
      <c r="AG236" s="483">
        <v>46692</v>
      </c>
      <c r="AH236" s="320">
        <v>5439</v>
      </c>
      <c r="AI236" s="196">
        <v>44564</v>
      </c>
      <c r="AJ236" s="60">
        <f t="shared" si="179"/>
        <v>18441</v>
      </c>
      <c r="AK236" s="63"/>
      <c r="AL236" s="63"/>
      <c r="AM236" s="63"/>
      <c r="AN236" s="66"/>
      <c r="AO236" s="63"/>
      <c r="AP236" s="63"/>
      <c r="AQ236" s="63"/>
      <c r="AR236" s="63"/>
      <c r="AS236" s="190">
        <f>(AJ236-AI236)/AI236*100</f>
        <v>-58.619064715914192</v>
      </c>
      <c r="AT236" s="483">
        <v>123444</v>
      </c>
      <c r="AU236" s="483">
        <v>115136</v>
      </c>
      <c r="AV236" s="357">
        <f t="shared" si="197"/>
        <v>-6.7301772463627234</v>
      </c>
      <c r="AZ236" s="205">
        <v>810196</v>
      </c>
      <c r="BA236" s="497" t="s">
        <v>438</v>
      </c>
      <c r="BF236" s="196">
        <v>44962</v>
      </c>
      <c r="BG236" s="196">
        <v>33983</v>
      </c>
      <c r="BH236" s="481">
        <v>50759</v>
      </c>
      <c r="BI236" s="490">
        <v>24724</v>
      </c>
      <c r="BJ236" s="490">
        <v>33651</v>
      </c>
      <c r="BK236" s="14">
        <f t="shared" si="143"/>
        <v>36.106617052256915</v>
      </c>
      <c r="BL236" s="15">
        <f t="shared" si="202"/>
        <v>-8.585271741675939</v>
      </c>
      <c r="BM236" s="491">
        <v>6967</v>
      </c>
      <c r="BN236" s="491">
        <v>8243</v>
      </c>
      <c r="BO236" s="357">
        <f t="shared" si="198"/>
        <v>18.314913162049663</v>
      </c>
      <c r="BP236" s="62">
        <f t="shared" si="180"/>
        <v>5964</v>
      </c>
      <c r="BQ236" s="62">
        <f t="shared" si="181"/>
        <v>1446</v>
      </c>
      <c r="BR236" s="17">
        <f t="shared" si="199"/>
        <v>-75.754527162977865</v>
      </c>
      <c r="BS236" s="62">
        <v>3696</v>
      </c>
      <c r="BT236" s="62">
        <v>4623</v>
      </c>
      <c r="BU236" s="17">
        <v>25.081168831168831</v>
      </c>
      <c r="BV236" s="62">
        <v>56868</v>
      </c>
      <c r="BW236" s="62">
        <v>61586</v>
      </c>
      <c r="BX236" s="17">
        <v>8.2964057114721808</v>
      </c>
      <c r="BY236" s="491">
        <v>12931</v>
      </c>
      <c r="BZ236" s="491">
        <v>13148</v>
      </c>
      <c r="CA236" s="484">
        <f t="shared" si="194"/>
        <v>1.6781378083674889</v>
      </c>
      <c r="CB236" s="63">
        <f t="shared" si="182"/>
        <v>-3912</v>
      </c>
      <c r="CC236" s="63">
        <f t="shared" si="183"/>
        <v>0</v>
      </c>
      <c r="CD236" s="64">
        <f t="shared" si="172"/>
        <v>-100</v>
      </c>
      <c r="CE236" s="491">
        <v>4170</v>
      </c>
      <c r="CF236" s="320">
        <v>141</v>
      </c>
      <c r="CG236" s="196">
        <v>3932</v>
      </c>
      <c r="CH236" s="60">
        <f t="shared" si="184"/>
        <v>1446</v>
      </c>
      <c r="CI236" s="63"/>
      <c r="CJ236" s="63"/>
      <c r="CK236" s="63"/>
      <c r="CL236" s="66"/>
      <c r="CM236" s="63"/>
      <c r="CN236" s="63"/>
      <c r="CO236" s="63"/>
      <c r="CP236" s="63"/>
      <c r="CQ236" s="190">
        <f>(CH236-CG236)/CG236*100</f>
        <v>-63.224821973550362</v>
      </c>
      <c r="CR236" s="491">
        <v>9019</v>
      </c>
      <c r="CS236" s="491">
        <v>9689</v>
      </c>
      <c r="CT236" s="357">
        <f t="shared" si="200"/>
        <v>7.4287615034926269</v>
      </c>
    </row>
    <row r="237" spans="4:98" ht="15" hidden="1" x14ac:dyDescent="0.25">
      <c r="D237" s="478" t="s">
        <v>784</v>
      </c>
      <c r="E237" s="479" t="s">
        <v>785</v>
      </c>
      <c r="H237" s="196">
        <v>603979</v>
      </c>
      <c r="I237" s="196">
        <v>297743</v>
      </c>
      <c r="J237" s="481">
        <v>1154108</v>
      </c>
      <c r="K237" s="482">
        <v>252789</v>
      </c>
      <c r="L237" s="482">
        <v>676398</v>
      </c>
      <c r="M237" s="14">
        <f t="shared" ref="M237:M266" si="203">(L237-K237)/K237*100</f>
        <v>167.57414286222897</v>
      </c>
      <c r="N237" s="15">
        <f t="shared" si="201"/>
        <v>0.63006574095230405</v>
      </c>
      <c r="O237" s="483">
        <v>133194</v>
      </c>
      <c r="P237" s="483">
        <v>0</v>
      </c>
      <c r="Q237" s="357">
        <f t="shared" si="195"/>
        <v>-100</v>
      </c>
      <c r="R237" s="62">
        <f t="shared" si="173"/>
        <v>-6686</v>
      </c>
      <c r="S237" s="62">
        <f t="shared" si="174"/>
        <v>109350</v>
      </c>
      <c r="T237" s="17">
        <f t="shared" si="196"/>
        <v>-1735.5070296141189</v>
      </c>
      <c r="U237" s="62">
        <v>0</v>
      </c>
      <c r="V237" s="62">
        <v>156000</v>
      </c>
      <c r="W237" s="17">
        <v>100</v>
      </c>
      <c r="X237" s="62">
        <f t="shared" si="175"/>
        <v>6686</v>
      </c>
      <c r="Y237" s="62">
        <f t="shared" si="176"/>
        <v>0</v>
      </c>
      <c r="Z237" s="188">
        <f t="shared" si="192"/>
        <v>-100</v>
      </c>
      <c r="AA237" s="483">
        <v>126508</v>
      </c>
      <c r="AB237" s="483">
        <v>353897</v>
      </c>
      <c r="AC237" s="484">
        <f t="shared" si="193"/>
        <v>179.7427830651026</v>
      </c>
      <c r="AD237" s="63">
        <f t="shared" si="177"/>
        <v>6686</v>
      </c>
      <c r="AE237" s="63">
        <f t="shared" si="178"/>
        <v>0</v>
      </c>
      <c r="AF237" s="64">
        <f t="shared" si="170"/>
        <v>-100</v>
      </c>
      <c r="AG237" s="483">
        <v>0</v>
      </c>
      <c r="AH237" s="320">
        <v>0</v>
      </c>
      <c r="AI237" s="196">
        <v>0</v>
      </c>
      <c r="AJ237" s="60">
        <f t="shared" si="179"/>
        <v>109350</v>
      </c>
      <c r="AK237" s="63"/>
      <c r="AL237" s="63"/>
      <c r="AM237" s="63"/>
      <c r="AN237" s="66"/>
      <c r="AO237" s="63"/>
      <c r="AP237" s="63"/>
      <c r="AQ237" s="63"/>
      <c r="AR237" s="63"/>
      <c r="AS237" s="190">
        <v>100</v>
      </c>
      <c r="AT237" s="483">
        <v>133194</v>
      </c>
      <c r="AU237" s="483">
        <v>109350</v>
      </c>
      <c r="AV237" s="357">
        <f t="shared" si="197"/>
        <v>-17.901707284111897</v>
      </c>
      <c r="AZ237" s="205" t="s">
        <v>784</v>
      </c>
      <c r="BA237" s="495" t="s">
        <v>785</v>
      </c>
      <c r="BF237" s="196">
        <v>66477</v>
      </c>
      <c r="BG237" s="196">
        <v>30618</v>
      </c>
      <c r="BH237" s="481">
        <v>162668</v>
      </c>
      <c r="BI237" s="490">
        <v>44977</v>
      </c>
      <c r="BJ237" s="490">
        <v>144007</v>
      </c>
      <c r="BK237" s="14">
        <f t="shared" ref="BK237:BK266" si="204">(BJ237-BI237)/BI237*100</f>
        <v>220.17920270360406</v>
      </c>
      <c r="BL237" s="15">
        <f t="shared" si="202"/>
        <v>21.295253014103551</v>
      </c>
      <c r="BM237" s="491">
        <v>23700</v>
      </c>
      <c r="BN237" s="491">
        <v>0</v>
      </c>
      <c r="BO237" s="357">
        <f t="shared" si="198"/>
        <v>-100</v>
      </c>
      <c r="BP237" s="62">
        <f t="shared" si="180"/>
        <v>-1193</v>
      </c>
      <c r="BQ237" s="62">
        <f t="shared" si="181"/>
        <v>22500</v>
      </c>
      <c r="BR237" s="17">
        <f t="shared" si="199"/>
        <v>-1986.0016764459347</v>
      </c>
      <c r="BS237" s="62">
        <v>0</v>
      </c>
      <c r="BT237" s="62">
        <v>42024</v>
      </c>
      <c r="BU237" s="17">
        <v>100</v>
      </c>
      <c r="BV237" s="62">
        <v>0</v>
      </c>
      <c r="BW237" s="62">
        <v>156000</v>
      </c>
      <c r="BX237" s="17">
        <v>100</v>
      </c>
      <c r="BY237" s="491">
        <v>22507</v>
      </c>
      <c r="BZ237" s="491">
        <v>62971</v>
      </c>
      <c r="CA237" s="484">
        <f t="shared" si="194"/>
        <v>179.78406717909982</v>
      </c>
      <c r="CB237" s="63">
        <f t="shared" si="182"/>
        <v>1193</v>
      </c>
      <c r="CC237" s="63">
        <f t="shared" si="183"/>
        <v>0</v>
      </c>
      <c r="CD237" s="64">
        <f t="shared" si="172"/>
        <v>-100</v>
      </c>
      <c r="CE237" s="491">
        <v>0</v>
      </c>
      <c r="CF237" s="320">
        <v>0</v>
      </c>
      <c r="CG237" s="196">
        <v>0</v>
      </c>
      <c r="CH237" s="60">
        <f t="shared" si="184"/>
        <v>22500</v>
      </c>
      <c r="CI237" s="63"/>
      <c r="CJ237" s="63"/>
      <c r="CK237" s="63"/>
      <c r="CL237" s="66"/>
      <c r="CM237" s="63"/>
      <c r="CN237" s="63"/>
      <c r="CO237" s="63"/>
      <c r="CP237" s="63"/>
      <c r="CQ237" s="190">
        <v>100</v>
      </c>
      <c r="CR237" s="491">
        <v>23700</v>
      </c>
      <c r="CS237" s="491">
        <v>22500</v>
      </c>
      <c r="CT237" s="357">
        <f t="shared" si="200"/>
        <v>-5.0632911392405067</v>
      </c>
    </row>
    <row r="238" spans="4:98" ht="40.5" hidden="1" x14ac:dyDescent="0.25">
      <c r="D238" s="478">
        <v>240220</v>
      </c>
      <c r="E238" s="479" t="s">
        <v>85</v>
      </c>
      <c r="H238" s="196">
        <v>71429</v>
      </c>
      <c r="I238" s="196">
        <v>6486</v>
      </c>
      <c r="J238" s="481">
        <v>0</v>
      </c>
      <c r="K238" s="482">
        <v>30780</v>
      </c>
      <c r="L238" s="482">
        <v>54242</v>
      </c>
      <c r="M238" s="14">
        <f t="shared" si="203"/>
        <v>76.224821312540612</v>
      </c>
      <c r="N238" s="15">
        <v>0</v>
      </c>
      <c r="O238" s="483">
        <v>0</v>
      </c>
      <c r="P238" s="483">
        <v>70808</v>
      </c>
      <c r="Q238" s="357">
        <v>100</v>
      </c>
      <c r="R238" s="62">
        <f t="shared" si="173"/>
        <v>8119</v>
      </c>
      <c r="S238" s="62">
        <f t="shared" si="174"/>
        <v>35813</v>
      </c>
      <c r="T238" s="17">
        <f t="shared" si="196"/>
        <v>341.10112082768813</v>
      </c>
      <c r="U238" s="62">
        <v>22147</v>
      </c>
      <c r="V238" s="62">
        <v>8563</v>
      </c>
      <c r="W238" s="17">
        <v>-61.335621077346815</v>
      </c>
      <c r="X238" s="62">
        <f t="shared" si="175"/>
        <v>-30266</v>
      </c>
      <c r="Y238" s="62">
        <f t="shared" si="176"/>
        <v>0</v>
      </c>
      <c r="Z238" s="188">
        <f t="shared" si="192"/>
        <v>-100</v>
      </c>
      <c r="AA238" s="483">
        <v>8119</v>
      </c>
      <c r="AB238" s="483">
        <v>55</v>
      </c>
      <c r="AC238" s="484">
        <f t="shared" si="193"/>
        <v>-99.322576672003933</v>
      </c>
      <c r="AD238" s="63">
        <f t="shared" si="177"/>
        <v>-8119</v>
      </c>
      <c r="AE238" s="63">
        <f t="shared" si="178"/>
        <v>0</v>
      </c>
      <c r="AF238" s="64">
        <f t="shared" si="170"/>
        <v>-100</v>
      </c>
      <c r="AG238" s="483">
        <v>30853</v>
      </c>
      <c r="AH238" s="320">
        <v>4050</v>
      </c>
      <c r="AI238" s="196">
        <v>35905</v>
      </c>
      <c r="AJ238" s="60">
        <f t="shared" si="179"/>
        <v>35813</v>
      </c>
      <c r="AK238" s="63"/>
      <c r="AL238" s="63"/>
      <c r="AM238" s="63"/>
      <c r="AN238" s="66"/>
      <c r="AO238" s="63"/>
      <c r="AP238" s="63"/>
      <c r="AQ238" s="63"/>
      <c r="AR238" s="63"/>
      <c r="AS238" s="190">
        <f>(AJ238-AI238)/AI238*100</f>
        <v>-0.256231722601309</v>
      </c>
      <c r="AT238" s="483">
        <v>0</v>
      </c>
      <c r="AU238" s="483">
        <v>106621</v>
      </c>
      <c r="AV238" s="357">
        <v>100</v>
      </c>
      <c r="AZ238" s="205">
        <v>240220</v>
      </c>
      <c r="BA238" s="497" t="s">
        <v>85</v>
      </c>
      <c r="BF238" s="196">
        <v>38610</v>
      </c>
      <c r="BG238" s="196">
        <v>1520</v>
      </c>
      <c r="BH238" s="481">
        <v>0</v>
      </c>
      <c r="BI238" s="490">
        <v>3739</v>
      </c>
      <c r="BJ238" s="490">
        <v>15153</v>
      </c>
      <c r="BK238" s="14">
        <f t="shared" si="204"/>
        <v>305.2687884461086</v>
      </c>
      <c r="BL238" s="15">
        <v>0</v>
      </c>
      <c r="BM238" s="491">
        <v>0</v>
      </c>
      <c r="BN238" s="491">
        <v>21729</v>
      </c>
      <c r="BO238" s="357">
        <v>100</v>
      </c>
      <c r="BP238" s="62">
        <f t="shared" si="180"/>
        <v>852</v>
      </c>
      <c r="BQ238" s="62">
        <f t="shared" si="181"/>
        <v>14325</v>
      </c>
      <c r="BR238" s="17">
        <f t="shared" si="199"/>
        <v>1581.338028169014</v>
      </c>
      <c r="BS238" s="62">
        <v>2880</v>
      </c>
      <c r="BT238" s="62">
        <v>117</v>
      </c>
      <c r="BU238" s="17">
        <v>-95.9375</v>
      </c>
      <c r="BV238" s="62">
        <v>22147</v>
      </c>
      <c r="BW238" s="62">
        <v>8563</v>
      </c>
      <c r="BX238" s="17">
        <v>-61.335621077346815</v>
      </c>
      <c r="BY238" s="491">
        <v>852</v>
      </c>
      <c r="BZ238" s="491">
        <v>1</v>
      </c>
      <c r="CA238" s="484">
        <f t="shared" si="194"/>
        <v>-99.882629107981231</v>
      </c>
      <c r="CB238" s="63">
        <f t="shared" si="182"/>
        <v>-852</v>
      </c>
      <c r="CC238" s="63">
        <f t="shared" si="183"/>
        <v>0</v>
      </c>
      <c r="CD238" s="64">
        <f t="shared" si="172"/>
        <v>-100</v>
      </c>
      <c r="CE238" s="491">
        <v>6846</v>
      </c>
      <c r="CF238" s="320">
        <v>521</v>
      </c>
      <c r="CG238" s="196">
        <v>14362</v>
      </c>
      <c r="CH238" s="60">
        <f t="shared" si="184"/>
        <v>14325</v>
      </c>
      <c r="CI238" s="63"/>
      <c r="CJ238" s="63"/>
      <c r="CK238" s="63"/>
      <c r="CL238" s="66"/>
      <c r="CM238" s="63"/>
      <c r="CN238" s="63"/>
      <c r="CO238" s="63"/>
      <c r="CP238" s="63"/>
      <c r="CQ238" s="190">
        <f>(CH238-CG238)/CG238*100</f>
        <v>-0.25762428631109874</v>
      </c>
      <c r="CR238" s="491">
        <v>0</v>
      </c>
      <c r="CS238" s="491">
        <v>36054</v>
      </c>
      <c r="CT238" s="357">
        <v>100</v>
      </c>
    </row>
    <row r="239" spans="4:98" ht="15" hidden="1" x14ac:dyDescent="0.25">
      <c r="D239" s="478" t="s">
        <v>123</v>
      </c>
      <c r="E239" s="479" t="s">
        <v>124</v>
      </c>
      <c r="H239" s="196">
        <v>53086</v>
      </c>
      <c r="I239" s="196">
        <v>889</v>
      </c>
      <c r="J239" s="481">
        <v>150743</v>
      </c>
      <c r="K239" s="482">
        <v>591070</v>
      </c>
      <c r="L239" s="482">
        <v>236809</v>
      </c>
      <c r="M239" s="14">
        <f t="shared" si="203"/>
        <v>-59.93554062970545</v>
      </c>
      <c r="N239" s="15">
        <f>LOGEST(H239:L239)*100-100</f>
        <v>158.31959781270683</v>
      </c>
      <c r="O239" s="483">
        <v>25000</v>
      </c>
      <c r="P239" s="483">
        <v>22046</v>
      </c>
      <c r="Q239" s="357">
        <f t="shared" ref="Q239:Q248" si="205">(P239-O239)/O239*100</f>
        <v>-11.816000000000001</v>
      </c>
      <c r="R239" s="62">
        <f t="shared" si="173"/>
        <v>268300</v>
      </c>
      <c r="S239" s="62">
        <f t="shared" si="174"/>
        <v>77250</v>
      </c>
      <c r="T239" s="17">
        <f t="shared" si="196"/>
        <v>-71.207603428997388</v>
      </c>
      <c r="U239" s="62">
        <v>0</v>
      </c>
      <c r="V239" s="62">
        <v>29892</v>
      </c>
      <c r="W239" s="17">
        <v>100</v>
      </c>
      <c r="X239" s="62">
        <f t="shared" si="175"/>
        <v>-254300</v>
      </c>
      <c r="Y239" s="62">
        <f t="shared" si="176"/>
        <v>0</v>
      </c>
      <c r="Z239" s="188">
        <f t="shared" si="192"/>
        <v>-100</v>
      </c>
      <c r="AA239" s="483">
        <v>293300</v>
      </c>
      <c r="AB239" s="483">
        <v>82000</v>
      </c>
      <c r="AC239" s="484">
        <f t="shared" si="193"/>
        <v>-72.042277531537678</v>
      </c>
      <c r="AD239" s="63">
        <f t="shared" si="177"/>
        <v>-254300</v>
      </c>
      <c r="AE239" s="63">
        <f t="shared" si="178"/>
        <v>0</v>
      </c>
      <c r="AF239" s="64">
        <f t="shared" si="170"/>
        <v>-100</v>
      </c>
      <c r="AG239" s="483">
        <v>11745</v>
      </c>
      <c r="AH239" s="320">
        <v>10301</v>
      </c>
      <c r="AI239" s="196">
        <v>0</v>
      </c>
      <c r="AJ239" s="60">
        <f t="shared" si="179"/>
        <v>77250</v>
      </c>
      <c r="AK239" s="63"/>
      <c r="AL239" s="63"/>
      <c r="AM239" s="63"/>
      <c r="AN239" s="66"/>
      <c r="AO239" s="63"/>
      <c r="AP239" s="63"/>
      <c r="AQ239" s="63"/>
      <c r="AR239" s="63"/>
      <c r="AS239" s="190">
        <v>100</v>
      </c>
      <c r="AT239" s="483">
        <v>39000</v>
      </c>
      <c r="AU239" s="483">
        <v>99296</v>
      </c>
      <c r="AV239" s="357">
        <f t="shared" ref="AV239:AV248" si="206">(AU239-AT239)/AT239*100</f>
        <v>154.60512820512818</v>
      </c>
      <c r="AZ239" s="611" t="s">
        <v>123</v>
      </c>
      <c r="BA239" s="495" t="s">
        <v>124</v>
      </c>
      <c r="BF239" s="196">
        <v>9513</v>
      </c>
      <c r="BG239" s="196">
        <v>89</v>
      </c>
      <c r="BH239" s="481">
        <v>116368</v>
      </c>
      <c r="BI239" s="490">
        <v>544815</v>
      </c>
      <c r="BJ239" s="490">
        <v>163610</v>
      </c>
      <c r="BK239" s="14">
        <f t="shared" si="204"/>
        <v>-69.969622715967802</v>
      </c>
      <c r="BL239" s="15">
        <f>LOGEST(BF239:BJ239)*100-100</f>
        <v>322.45881308243554</v>
      </c>
      <c r="BM239" s="491">
        <v>25000</v>
      </c>
      <c r="BN239" s="491">
        <v>16863</v>
      </c>
      <c r="BO239" s="357">
        <f t="shared" ref="BO239:BO248" si="207">(BN239-BM239)/BM239*100</f>
        <v>-32.548000000000002</v>
      </c>
      <c r="BP239" s="62">
        <f t="shared" si="180"/>
        <v>240100</v>
      </c>
      <c r="BQ239" s="62">
        <f t="shared" si="181"/>
        <v>48450</v>
      </c>
      <c r="BR239" s="17">
        <f t="shared" si="199"/>
        <v>-79.82090795501874</v>
      </c>
      <c r="BS239" s="62">
        <v>0</v>
      </c>
      <c r="BT239" s="62">
        <v>24910</v>
      </c>
      <c r="BU239" s="17">
        <v>100</v>
      </c>
      <c r="BV239" s="62">
        <v>0</v>
      </c>
      <c r="BW239" s="62">
        <v>29892</v>
      </c>
      <c r="BX239" s="17">
        <v>100</v>
      </c>
      <c r="BY239" s="491">
        <v>265100</v>
      </c>
      <c r="BZ239" s="491">
        <v>66000</v>
      </c>
      <c r="CA239" s="484">
        <f t="shared" si="194"/>
        <v>-75.103734439834028</v>
      </c>
      <c r="CB239" s="63">
        <f t="shared" si="182"/>
        <v>-233100</v>
      </c>
      <c r="CC239" s="63">
        <f t="shared" si="183"/>
        <v>0</v>
      </c>
      <c r="CD239" s="64">
        <f t="shared" si="172"/>
        <v>-100</v>
      </c>
      <c r="CE239" s="491">
        <v>9788</v>
      </c>
      <c r="CF239" s="320">
        <v>7075</v>
      </c>
      <c r="CG239" s="196">
        <v>0</v>
      </c>
      <c r="CH239" s="60">
        <f t="shared" si="184"/>
        <v>48450</v>
      </c>
      <c r="CI239" s="63"/>
      <c r="CJ239" s="63"/>
      <c r="CK239" s="63"/>
      <c r="CL239" s="66"/>
      <c r="CM239" s="63"/>
      <c r="CN239" s="63"/>
      <c r="CO239" s="63"/>
      <c r="CP239" s="63"/>
      <c r="CQ239" s="190">
        <v>100</v>
      </c>
      <c r="CR239" s="491">
        <v>32000</v>
      </c>
      <c r="CS239" s="491">
        <v>65313</v>
      </c>
      <c r="CT239" s="357">
        <f t="shared" ref="CT239:CT248" si="208">(CS239-CR239)/CR239*100</f>
        <v>104.10312500000001</v>
      </c>
    </row>
    <row r="240" spans="4:98" ht="15" hidden="1" x14ac:dyDescent="0.25">
      <c r="D240" s="478" t="s">
        <v>422</v>
      </c>
      <c r="E240" s="479" t="s">
        <v>423</v>
      </c>
      <c r="H240" s="196">
        <v>0</v>
      </c>
      <c r="I240" s="196">
        <v>0</v>
      </c>
      <c r="J240" s="481">
        <v>656185</v>
      </c>
      <c r="K240" s="482">
        <v>33494</v>
      </c>
      <c r="L240" s="482">
        <v>260018</v>
      </c>
      <c r="M240" s="14">
        <f t="shared" si="203"/>
        <v>676.3121753149818</v>
      </c>
      <c r="N240" s="15">
        <v>0</v>
      </c>
      <c r="O240" s="483">
        <v>49195</v>
      </c>
      <c r="P240" s="483">
        <v>97907</v>
      </c>
      <c r="Q240" s="357">
        <f t="shared" si="205"/>
        <v>99.01819290578311</v>
      </c>
      <c r="R240" s="62">
        <f t="shared" si="173"/>
        <v>-49195</v>
      </c>
      <c r="S240" s="62">
        <f t="shared" si="174"/>
        <v>0</v>
      </c>
      <c r="T240" s="17">
        <v>100</v>
      </c>
      <c r="U240" s="62">
        <v>0</v>
      </c>
      <c r="V240" s="62">
        <v>101802</v>
      </c>
      <c r="W240" s="17">
        <v>100</v>
      </c>
      <c r="X240" s="62">
        <f t="shared" si="175"/>
        <v>65338</v>
      </c>
      <c r="Y240" s="62">
        <f t="shared" si="176"/>
        <v>0</v>
      </c>
      <c r="Z240" s="188">
        <f t="shared" si="192"/>
        <v>-100</v>
      </c>
      <c r="AA240" s="483">
        <v>0</v>
      </c>
      <c r="AB240" s="483">
        <v>81023</v>
      </c>
      <c r="AC240" s="484">
        <v>100</v>
      </c>
      <c r="AD240" s="63">
        <f t="shared" si="177"/>
        <v>65338</v>
      </c>
      <c r="AE240" s="63">
        <f t="shared" si="178"/>
        <v>0</v>
      </c>
      <c r="AF240" s="64">
        <f t="shared" si="170"/>
        <v>-100</v>
      </c>
      <c r="AG240" s="483">
        <v>16245</v>
      </c>
      <c r="AH240" s="320">
        <v>48699</v>
      </c>
      <c r="AI240" s="196">
        <v>32963</v>
      </c>
      <c r="AJ240" s="60">
        <f t="shared" si="179"/>
        <v>0</v>
      </c>
      <c r="AK240" s="63"/>
      <c r="AL240" s="63"/>
      <c r="AM240" s="63"/>
      <c r="AN240" s="66"/>
      <c r="AO240" s="63"/>
      <c r="AP240" s="63"/>
      <c r="AQ240" s="63"/>
      <c r="AR240" s="63"/>
      <c r="AS240" s="190">
        <f>(AJ240-AI240)/AI240*100</f>
        <v>-100</v>
      </c>
      <c r="AT240" s="483">
        <v>65338</v>
      </c>
      <c r="AU240" s="483">
        <v>97907</v>
      </c>
      <c r="AV240" s="357">
        <f t="shared" si="206"/>
        <v>49.846949707673943</v>
      </c>
      <c r="AZ240" s="205" t="s">
        <v>422</v>
      </c>
      <c r="BA240" s="488" t="s">
        <v>423</v>
      </c>
      <c r="BF240" s="196">
        <v>0</v>
      </c>
      <c r="BG240" s="196">
        <v>0</v>
      </c>
      <c r="BH240" s="481">
        <v>413797</v>
      </c>
      <c r="BI240" s="490">
        <v>20942</v>
      </c>
      <c r="BJ240" s="490">
        <v>197826</v>
      </c>
      <c r="BK240" s="14">
        <f t="shared" si="204"/>
        <v>844.63757043262342</v>
      </c>
      <c r="BL240" s="15">
        <v>0</v>
      </c>
      <c r="BM240" s="491">
        <v>36224</v>
      </c>
      <c r="BN240" s="491">
        <v>68688</v>
      </c>
      <c r="BO240" s="357">
        <f t="shared" si="207"/>
        <v>89.620141342756185</v>
      </c>
      <c r="BP240" s="62">
        <f t="shared" si="180"/>
        <v>-36224</v>
      </c>
      <c r="BQ240" s="62">
        <f t="shared" si="181"/>
        <v>0</v>
      </c>
      <c r="BR240" s="17">
        <v>100</v>
      </c>
      <c r="BS240" s="62">
        <v>0</v>
      </c>
      <c r="BT240" s="62">
        <v>81013</v>
      </c>
      <c r="BU240" s="17">
        <v>100</v>
      </c>
      <c r="BV240" s="62">
        <v>0</v>
      </c>
      <c r="BW240" s="62">
        <v>101802</v>
      </c>
      <c r="BX240" s="17">
        <v>100</v>
      </c>
      <c r="BY240" s="491">
        <v>0</v>
      </c>
      <c r="BZ240" s="491">
        <v>60715</v>
      </c>
      <c r="CA240" s="484">
        <v>100</v>
      </c>
      <c r="CB240" s="63">
        <f t="shared" si="182"/>
        <v>48446</v>
      </c>
      <c r="CC240" s="63">
        <f t="shared" si="183"/>
        <v>0</v>
      </c>
      <c r="CD240" s="64">
        <f t="shared" si="172"/>
        <v>-100</v>
      </c>
      <c r="CE240" s="491">
        <v>12069</v>
      </c>
      <c r="CF240" s="320">
        <v>34041</v>
      </c>
      <c r="CG240" s="196">
        <v>22578</v>
      </c>
      <c r="CH240" s="60">
        <f t="shared" si="184"/>
        <v>0</v>
      </c>
      <c r="CI240" s="63"/>
      <c r="CJ240" s="63"/>
      <c r="CK240" s="63"/>
      <c r="CL240" s="66"/>
      <c r="CM240" s="63"/>
      <c r="CN240" s="63"/>
      <c r="CO240" s="63"/>
      <c r="CP240" s="63"/>
      <c r="CQ240" s="190">
        <f>(CH240-CG240)/CG240*100</f>
        <v>-100</v>
      </c>
      <c r="CR240" s="491">
        <v>48446</v>
      </c>
      <c r="CS240" s="491">
        <v>68688</v>
      </c>
      <c r="CT240" s="357">
        <f t="shared" si="208"/>
        <v>41.782603310902857</v>
      </c>
    </row>
    <row r="241" spans="4:98" ht="15" hidden="1" x14ac:dyDescent="0.25">
      <c r="D241" s="478" t="s">
        <v>383</v>
      </c>
      <c r="E241" s="479" t="s">
        <v>384</v>
      </c>
      <c r="H241" s="196">
        <v>288420</v>
      </c>
      <c r="I241" s="196">
        <v>352631</v>
      </c>
      <c r="J241" s="481">
        <v>290925</v>
      </c>
      <c r="K241" s="482">
        <v>341964</v>
      </c>
      <c r="L241" s="482">
        <v>362655</v>
      </c>
      <c r="M241" s="14">
        <f t="shared" si="203"/>
        <v>6.0506369091483307</v>
      </c>
      <c r="N241" s="15">
        <f t="shared" ref="N241:N251" si="209">LOGEST(H241:L241)*100-100</f>
        <v>4.3661467459982646</v>
      </c>
      <c r="O241" s="483">
        <v>147260</v>
      </c>
      <c r="P241" s="483">
        <v>96713</v>
      </c>
      <c r="Q241" s="357">
        <f t="shared" si="205"/>
        <v>-34.325003395355154</v>
      </c>
      <c r="R241" s="62">
        <f t="shared" si="173"/>
        <v>-46</v>
      </c>
      <c r="S241" s="62">
        <f t="shared" si="174"/>
        <v>0</v>
      </c>
      <c r="T241" s="17">
        <f t="shared" ref="T241:T248" si="210">(S241-R241)/R241*100</f>
        <v>-100</v>
      </c>
      <c r="U241" s="62">
        <v>34580</v>
      </c>
      <c r="V241" s="62">
        <v>88275</v>
      </c>
      <c r="W241" s="17">
        <v>155.27761711972238</v>
      </c>
      <c r="X241" s="62">
        <f t="shared" si="175"/>
        <v>-34534</v>
      </c>
      <c r="Y241" s="62">
        <f t="shared" si="176"/>
        <v>0</v>
      </c>
      <c r="Z241" s="188">
        <f t="shared" si="192"/>
        <v>-100</v>
      </c>
      <c r="AA241" s="483">
        <v>147214</v>
      </c>
      <c r="AB241" s="483">
        <v>227440</v>
      </c>
      <c r="AC241" s="484">
        <f t="shared" ref="AC241:AC256" si="211">(AB241-AA241)/AA241*100</f>
        <v>54.496175635469456</v>
      </c>
      <c r="AD241" s="63">
        <f t="shared" si="177"/>
        <v>46</v>
      </c>
      <c r="AE241" s="63">
        <f t="shared" si="178"/>
        <v>0</v>
      </c>
      <c r="AF241" s="64">
        <f t="shared" si="170"/>
        <v>-100</v>
      </c>
      <c r="AG241" s="483">
        <v>67550</v>
      </c>
      <c r="AH241" s="320">
        <v>13975</v>
      </c>
      <c r="AI241" s="196">
        <v>15188</v>
      </c>
      <c r="AJ241" s="60">
        <f t="shared" si="179"/>
        <v>0</v>
      </c>
      <c r="AK241" s="63"/>
      <c r="AL241" s="63"/>
      <c r="AM241" s="63"/>
      <c r="AN241" s="66"/>
      <c r="AO241" s="63"/>
      <c r="AP241" s="63"/>
      <c r="AQ241" s="63"/>
      <c r="AR241" s="63"/>
      <c r="AS241" s="190">
        <f>(AJ241-AI241)/AI241*100</f>
        <v>-100</v>
      </c>
      <c r="AT241" s="483">
        <v>147260</v>
      </c>
      <c r="AU241" s="483">
        <v>96713</v>
      </c>
      <c r="AV241" s="357">
        <f t="shared" si="206"/>
        <v>-34.325003395355154</v>
      </c>
      <c r="AZ241" s="205" t="s">
        <v>383</v>
      </c>
      <c r="BA241" s="495" t="s">
        <v>384</v>
      </c>
      <c r="BF241" s="196">
        <v>127999</v>
      </c>
      <c r="BG241" s="196">
        <v>147250</v>
      </c>
      <c r="BH241" s="481">
        <v>112000</v>
      </c>
      <c r="BI241" s="490">
        <v>131400</v>
      </c>
      <c r="BJ241" s="490">
        <v>175500</v>
      </c>
      <c r="BK241" s="14">
        <f t="shared" si="204"/>
        <v>33.561643835616437</v>
      </c>
      <c r="BL241" s="15">
        <f t="shared" ref="BL241:BL251" si="212">LOGEST(BF241:BJ241)*100-100</f>
        <v>5.3096368128512665</v>
      </c>
      <c r="BM241" s="491">
        <v>57000</v>
      </c>
      <c r="BN241" s="491">
        <v>48000</v>
      </c>
      <c r="BO241" s="357">
        <f t="shared" si="207"/>
        <v>-15.789473684210526</v>
      </c>
      <c r="BP241" s="62">
        <f t="shared" si="180"/>
        <v>-2600</v>
      </c>
      <c r="BQ241" s="62">
        <f t="shared" si="181"/>
        <v>0</v>
      </c>
      <c r="BR241" s="17">
        <f t="shared" ref="BR241:BR248" si="213">(BQ241-BP241)/BP241*100</f>
        <v>-100</v>
      </c>
      <c r="BS241" s="62">
        <v>13000</v>
      </c>
      <c r="BT241" s="62">
        <v>54000</v>
      </c>
      <c r="BU241" s="17">
        <v>315.38461538461536</v>
      </c>
      <c r="BV241" s="62">
        <v>34580</v>
      </c>
      <c r="BW241" s="62">
        <v>88275</v>
      </c>
      <c r="BX241" s="17">
        <v>155.27761711972238</v>
      </c>
      <c r="BY241" s="491">
        <v>54400</v>
      </c>
      <c r="BZ241" s="491">
        <v>95000</v>
      </c>
      <c r="CA241" s="484">
        <f t="shared" ref="CA241:CA256" si="214">(BZ241-BY241)/BY241*100</f>
        <v>74.632352941176478</v>
      </c>
      <c r="CB241" s="63">
        <f t="shared" si="182"/>
        <v>2600</v>
      </c>
      <c r="CC241" s="63">
        <f t="shared" si="183"/>
        <v>0</v>
      </c>
      <c r="CD241" s="64">
        <f t="shared" si="172"/>
        <v>-100</v>
      </c>
      <c r="CE241" s="491">
        <v>21500</v>
      </c>
      <c r="CF241" s="320">
        <v>13000</v>
      </c>
      <c r="CG241" s="196">
        <v>13500</v>
      </c>
      <c r="CH241" s="60">
        <f t="shared" si="184"/>
        <v>0</v>
      </c>
      <c r="CI241" s="63"/>
      <c r="CJ241" s="63"/>
      <c r="CK241" s="63"/>
      <c r="CL241" s="66"/>
      <c r="CM241" s="63"/>
      <c r="CN241" s="63"/>
      <c r="CO241" s="63"/>
      <c r="CP241" s="63"/>
      <c r="CQ241" s="190">
        <f>(CH241-CG241)/CG241*100</f>
        <v>-100</v>
      </c>
      <c r="CR241" s="491">
        <v>57000</v>
      </c>
      <c r="CS241" s="491">
        <v>48000</v>
      </c>
      <c r="CT241" s="357">
        <f t="shared" si="208"/>
        <v>-15.789473684210526</v>
      </c>
    </row>
    <row r="242" spans="4:98" ht="15" hidden="1" x14ac:dyDescent="0.25">
      <c r="D242" s="478">
        <v>8455</v>
      </c>
      <c r="E242" s="479" t="s">
        <v>460</v>
      </c>
      <c r="H242" s="196">
        <v>2382260</v>
      </c>
      <c r="I242" s="196">
        <v>495226</v>
      </c>
      <c r="J242" s="481">
        <v>820615</v>
      </c>
      <c r="K242" s="482">
        <v>1276675</v>
      </c>
      <c r="L242" s="482">
        <v>1285248</v>
      </c>
      <c r="M242" s="14">
        <f t="shared" si="203"/>
        <v>0.67150997708892235</v>
      </c>
      <c r="N242" s="15">
        <f t="shared" si="209"/>
        <v>-2.831108742170926</v>
      </c>
      <c r="O242" s="483">
        <v>549122</v>
      </c>
      <c r="P242" s="483">
        <v>63834</v>
      </c>
      <c r="Q242" s="357">
        <f t="shared" si="205"/>
        <v>-88.375260870990417</v>
      </c>
      <c r="R242" s="62">
        <f t="shared" si="173"/>
        <v>-357032</v>
      </c>
      <c r="S242" s="62">
        <f t="shared" si="174"/>
        <v>15250</v>
      </c>
      <c r="T242" s="17">
        <f t="shared" si="210"/>
        <v>-104.27132581953438</v>
      </c>
      <c r="U242" s="62">
        <v>575481</v>
      </c>
      <c r="V242" s="62">
        <v>127058</v>
      </c>
      <c r="W242" s="17">
        <v>-77.921425729085755</v>
      </c>
      <c r="X242" s="62">
        <f t="shared" si="175"/>
        <v>244174</v>
      </c>
      <c r="Y242" s="62">
        <f t="shared" si="176"/>
        <v>0</v>
      </c>
      <c r="Z242" s="188">
        <f t="shared" si="192"/>
        <v>-100</v>
      </c>
      <c r="AA242" s="483">
        <v>192090</v>
      </c>
      <c r="AB242" s="483">
        <v>1065161</v>
      </c>
      <c r="AC242" s="484">
        <f t="shared" si="211"/>
        <v>454.51142693529079</v>
      </c>
      <c r="AD242" s="63">
        <f t="shared" si="177"/>
        <v>819655</v>
      </c>
      <c r="AE242" s="63">
        <f t="shared" si="178"/>
        <v>0</v>
      </c>
      <c r="AF242" s="64">
        <f t="shared" si="170"/>
        <v>-100</v>
      </c>
      <c r="AG242" s="483">
        <v>63834</v>
      </c>
      <c r="AH242" s="320">
        <v>0</v>
      </c>
      <c r="AI242" s="196">
        <v>0</v>
      </c>
      <c r="AJ242" s="60">
        <f t="shared" si="179"/>
        <v>15250</v>
      </c>
      <c r="AK242" s="63"/>
      <c r="AL242" s="63"/>
      <c r="AM242" s="63"/>
      <c r="AN242" s="66"/>
      <c r="AO242" s="63"/>
      <c r="AP242" s="63"/>
      <c r="AQ242" s="63"/>
      <c r="AR242" s="63"/>
      <c r="AS242" s="190">
        <v>100</v>
      </c>
      <c r="AT242" s="483">
        <v>1011745</v>
      </c>
      <c r="AU242" s="483">
        <v>79084</v>
      </c>
      <c r="AV242" s="357">
        <f t="shared" si="206"/>
        <v>-92.183405897731149</v>
      </c>
      <c r="AZ242" s="205">
        <v>8455</v>
      </c>
      <c r="BA242" s="204" t="s">
        <v>460</v>
      </c>
      <c r="BF242" s="196">
        <v>418260</v>
      </c>
      <c r="BG242" s="196">
        <v>87025</v>
      </c>
      <c r="BH242" s="481">
        <v>152306</v>
      </c>
      <c r="BI242" s="490">
        <v>205959</v>
      </c>
      <c r="BJ242" s="490">
        <v>644575</v>
      </c>
      <c r="BK242" s="14">
        <f t="shared" si="204"/>
        <v>212.96277414436852</v>
      </c>
      <c r="BL242" s="15">
        <f t="shared" si="212"/>
        <v>18.844503080462502</v>
      </c>
      <c r="BM242" s="491">
        <v>347007</v>
      </c>
      <c r="BN242" s="491">
        <v>15750</v>
      </c>
      <c r="BO242" s="357">
        <f t="shared" si="207"/>
        <v>-95.46118666194053</v>
      </c>
      <c r="BP242" s="62">
        <f t="shared" si="180"/>
        <v>-317568</v>
      </c>
      <c r="BQ242" s="62">
        <f t="shared" si="181"/>
        <v>7896</v>
      </c>
      <c r="BR242" s="17">
        <f t="shared" si="213"/>
        <v>-102.48639661426844</v>
      </c>
      <c r="BS242" s="62">
        <v>83978</v>
      </c>
      <c r="BT242" s="62">
        <v>47654</v>
      </c>
      <c r="BU242" s="17">
        <v>-43.254185620043344</v>
      </c>
      <c r="BV242" s="62">
        <v>575481</v>
      </c>
      <c r="BW242" s="62">
        <v>127058</v>
      </c>
      <c r="BX242" s="17">
        <v>-77.921425729085755</v>
      </c>
      <c r="BY242" s="491">
        <v>29439</v>
      </c>
      <c r="BZ242" s="491">
        <v>571161</v>
      </c>
      <c r="CA242" s="484">
        <f t="shared" si="214"/>
        <v>1840.1508203403648</v>
      </c>
      <c r="CB242" s="63">
        <f t="shared" si="182"/>
        <v>530229</v>
      </c>
      <c r="CC242" s="63">
        <f t="shared" si="183"/>
        <v>0</v>
      </c>
      <c r="CD242" s="64">
        <f t="shared" si="172"/>
        <v>-100</v>
      </c>
      <c r="CE242" s="491">
        <v>15750</v>
      </c>
      <c r="CF242" s="320">
        <v>0</v>
      </c>
      <c r="CG242" s="196">
        <v>0</v>
      </c>
      <c r="CH242" s="60">
        <f t="shared" si="184"/>
        <v>7896</v>
      </c>
      <c r="CI242" s="63"/>
      <c r="CJ242" s="63"/>
      <c r="CK242" s="63"/>
      <c r="CL242" s="66"/>
      <c r="CM242" s="63"/>
      <c r="CN242" s="63"/>
      <c r="CO242" s="63"/>
      <c r="CP242" s="63"/>
      <c r="CQ242" s="190">
        <v>100</v>
      </c>
      <c r="CR242" s="491">
        <v>559668</v>
      </c>
      <c r="CS242" s="491">
        <v>23646</v>
      </c>
      <c r="CT242" s="357">
        <f t="shared" si="208"/>
        <v>-95.774995175711325</v>
      </c>
    </row>
    <row r="243" spans="4:98" ht="15" hidden="1" x14ac:dyDescent="0.25">
      <c r="D243" s="478">
        <v>8435</v>
      </c>
      <c r="E243" s="479" t="s">
        <v>452</v>
      </c>
      <c r="H243" s="196">
        <v>497349</v>
      </c>
      <c r="I243" s="196">
        <v>156717</v>
      </c>
      <c r="J243" s="481">
        <v>332975</v>
      </c>
      <c r="K243" s="482">
        <v>502992</v>
      </c>
      <c r="L243" s="482">
        <v>283875</v>
      </c>
      <c r="M243" s="14">
        <f t="shared" si="203"/>
        <v>-43.562720679454145</v>
      </c>
      <c r="N243" s="15">
        <f t="shared" si="209"/>
        <v>0.44716329800547783</v>
      </c>
      <c r="O243" s="483">
        <v>52497</v>
      </c>
      <c r="P243" s="483">
        <v>69686</v>
      </c>
      <c r="Q243" s="357">
        <f t="shared" si="205"/>
        <v>32.742823399432346</v>
      </c>
      <c r="R243" s="62">
        <f t="shared" si="173"/>
        <v>142323</v>
      </c>
      <c r="S243" s="62">
        <f t="shared" si="174"/>
        <v>3390</v>
      </c>
      <c r="T243" s="17">
        <f t="shared" si="210"/>
        <v>-97.618094053666653</v>
      </c>
      <c r="U243" s="62">
        <v>285873</v>
      </c>
      <c r="V243" s="62">
        <v>15373</v>
      </c>
      <c r="W243" s="17">
        <v>-94.622437236115346</v>
      </c>
      <c r="X243" s="62">
        <f t="shared" si="175"/>
        <v>-374166</v>
      </c>
      <c r="Y243" s="62">
        <f t="shared" si="176"/>
        <v>0</v>
      </c>
      <c r="Z243" s="188">
        <f t="shared" si="192"/>
        <v>-100</v>
      </c>
      <c r="AA243" s="483">
        <v>194820</v>
      </c>
      <c r="AB243" s="483">
        <v>164759</v>
      </c>
      <c r="AC243" s="484">
        <f t="shared" si="211"/>
        <v>-15.430140642644494</v>
      </c>
      <c r="AD243" s="63">
        <f t="shared" si="177"/>
        <v>-88293</v>
      </c>
      <c r="AE243" s="63">
        <f t="shared" si="178"/>
        <v>0</v>
      </c>
      <c r="AF243" s="64">
        <f t="shared" si="170"/>
        <v>-100</v>
      </c>
      <c r="AG243" s="483">
        <v>67684</v>
      </c>
      <c r="AH243" s="320">
        <v>2002</v>
      </c>
      <c r="AI243" s="196">
        <v>0</v>
      </c>
      <c r="AJ243" s="60">
        <f t="shared" si="179"/>
        <v>3390</v>
      </c>
      <c r="AK243" s="63"/>
      <c r="AL243" s="63"/>
      <c r="AM243" s="63"/>
      <c r="AN243" s="66"/>
      <c r="AO243" s="63"/>
      <c r="AP243" s="63"/>
      <c r="AQ243" s="63"/>
      <c r="AR243" s="63"/>
      <c r="AS243" s="190">
        <v>100</v>
      </c>
      <c r="AT243" s="483">
        <v>106527</v>
      </c>
      <c r="AU243" s="483">
        <v>73076</v>
      </c>
      <c r="AV243" s="357">
        <f t="shared" si="206"/>
        <v>-31.401428745763987</v>
      </c>
      <c r="AZ243" s="205">
        <v>8435</v>
      </c>
      <c r="BA243" s="497" t="s">
        <v>452</v>
      </c>
      <c r="BF243" s="196">
        <v>106402</v>
      </c>
      <c r="BG243" s="196">
        <v>106292</v>
      </c>
      <c r="BH243" s="481">
        <v>170080</v>
      </c>
      <c r="BI243" s="490">
        <v>201327</v>
      </c>
      <c r="BJ243" s="490">
        <v>92516</v>
      </c>
      <c r="BK243" s="14">
        <f t="shared" si="204"/>
        <v>-54.046898826287581</v>
      </c>
      <c r="BL243" s="15">
        <f t="shared" si="212"/>
        <v>3.6557875286350736</v>
      </c>
      <c r="BM243" s="491">
        <v>14886</v>
      </c>
      <c r="BN243" s="491">
        <v>21845</v>
      </c>
      <c r="BO243" s="357">
        <f t="shared" si="207"/>
        <v>46.748622867123473</v>
      </c>
      <c r="BP243" s="62">
        <f t="shared" si="180"/>
        <v>91233</v>
      </c>
      <c r="BQ243" s="62">
        <f t="shared" si="181"/>
        <v>1188</v>
      </c>
      <c r="BR243" s="17">
        <f t="shared" si="213"/>
        <v>-98.697839597514061</v>
      </c>
      <c r="BS243" s="62">
        <v>89503</v>
      </c>
      <c r="BT243" s="62">
        <v>8652</v>
      </c>
      <c r="BU243" s="17">
        <v>-90.333284917823988</v>
      </c>
      <c r="BV243" s="62">
        <v>285873</v>
      </c>
      <c r="BW243" s="62">
        <v>15373</v>
      </c>
      <c r="BX243" s="17">
        <v>-94.622437236115346</v>
      </c>
      <c r="BY243" s="491">
        <v>106119</v>
      </c>
      <c r="BZ243" s="491">
        <v>48371</v>
      </c>
      <c r="CA243" s="484">
        <f t="shared" si="214"/>
        <v>-54.418153205363794</v>
      </c>
      <c r="CB243" s="63">
        <f t="shared" si="182"/>
        <v>-74293</v>
      </c>
      <c r="CC243" s="63">
        <f t="shared" si="183"/>
        <v>0</v>
      </c>
      <c r="CD243" s="64">
        <f t="shared" si="172"/>
        <v>-100</v>
      </c>
      <c r="CE243" s="491">
        <v>20895</v>
      </c>
      <c r="CF243" s="320">
        <v>950</v>
      </c>
      <c r="CG243" s="196">
        <v>0</v>
      </c>
      <c r="CH243" s="60">
        <f t="shared" si="184"/>
        <v>1188</v>
      </c>
      <c r="CI243" s="63"/>
      <c r="CJ243" s="63"/>
      <c r="CK243" s="63"/>
      <c r="CL243" s="66"/>
      <c r="CM243" s="63"/>
      <c r="CN243" s="63"/>
      <c r="CO243" s="63"/>
      <c r="CP243" s="63"/>
      <c r="CQ243" s="190">
        <v>100</v>
      </c>
      <c r="CR243" s="491">
        <v>31826</v>
      </c>
      <c r="CS243" s="491">
        <v>23033</v>
      </c>
      <c r="CT243" s="357">
        <f t="shared" si="208"/>
        <v>-27.628354175831081</v>
      </c>
    </row>
    <row r="244" spans="4:98" ht="15" hidden="1" x14ac:dyDescent="0.25">
      <c r="D244" s="478">
        <v>8461</v>
      </c>
      <c r="E244" s="479" t="s">
        <v>362</v>
      </c>
      <c r="H244" s="196">
        <v>540575</v>
      </c>
      <c r="I244" s="196">
        <v>399666</v>
      </c>
      <c r="J244" s="481">
        <v>1177353</v>
      </c>
      <c r="K244" s="482">
        <v>670344</v>
      </c>
      <c r="L244" s="482">
        <v>1123632</v>
      </c>
      <c r="M244" s="14">
        <f t="shared" si="203"/>
        <v>67.620206938527076</v>
      </c>
      <c r="N244" s="15">
        <f t="shared" si="209"/>
        <v>21.902799878504894</v>
      </c>
      <c r="O244" s="483">
        <v>336529</v>
      </c>
      <c r="P244" s="483">
        <v>52992</v>
      </c>
      <c r="Q244" s="357">
        <f t="shared" si="205"/>
        <v>-84.253363008834299</v>
      </c>
      <c r="R244" s="62">
        <f t="shared" si="173"/>
        <v>-9264</v>
      </c>
      <c r="S244" s="62">
        <f t="shared" si="174"/>
        <v>18594</v>
      </c>
      <c r="T244" s="17">
        <f t="shared" si="210"/>
        <v>-300.71243523316065</v>
      </c>
      <c r="U244" s="62">
        <v>138920</v>
      </c>
      <c r="V244" s="62">
        <v>232903</v>
      </c>
      <c r="W244" s="17">
        <v>67.652605816297154</v>
      </c>
      <c r="X244" s="62">
        <f t="shared" si="175"/>
        <v>-103313</v>
      </c>
      <c r="Y244" s="62">
        <f t="shared" si="176"/>
        <v>0</v>
      </c>
      <c r="Z244" s="188">
        <f t="shared" si="192"/>
        <v>-100</v>
      </c>
      <c r="AA244" s="483">
        <v>327265</v>
      </c>
      <c r="AB244" s="483">
        <v>467404</v>
      </c>
      <c r="AC244" s="484">
        <f t="shared" si="211"/>
        <v>42.821261057552746</v>
      </c>
      <c r="AD244" s="63">
        <f t="shared" si="177"/>
        <v>35607</v>
      </c>
      <c r="AE244" s="63">
        <f t="shared" si="178"/>
        <v>0</v>
      </c>
      <c r="AF244" s="64">
        <f t="shared" si="170"/>
        <v>-100</v>
      </c>
      <c r="AG244" s="483">
        <v>41813</v>
      </c>
      <c r="AH244" s="320">
        <v>4244</v>
      </c>
      <c r="AI244" s="196">
        <v>6935</v>
      </c>
      <c r="AJ244" s="60">
        <f t="shared" si="179"/>
        <v>18594</v>
      </c>
      <c r="AK244" s="63"/>
      <c r="AL244" s="63"/>
      <c r="AM244" s="63"/>
      <c r="AN244" s="66"/>
      <c r="AO244" s="63"/>
      <c r="AP244" s="63"/>
      <c r="AQ244" s="63"/>
      <c r="AR244" s="63"/>
      <c r="AS244" s="190">
        <f>(AJ244-AI244)/AI244*100</f>
        <v>168.11824080749821</v>
      </c>
      <c r="AT244" s="483">
        <v>362872</v>
      </c>
      <c r="AU244" s="483">
        <v>71586</v>
      </c>
      <c r="AV244" s="357">
        <f t="shared" si="206"/>
        <v>-80.272382548116141</v>
      </c>
      <c r="AZ244" s="205">
        <v>8461</v>
      </c>
      <c r="BA244" s="204" t="s">
        <v>362</v>
      </c>
      <c r="BF244" s="196">
        <v>238485</v>
      </c>
      <c r="BG244" s="196">
        <v>228977</v>
      </c>
      <c r="BH244" s="481">
        <v>278019</v>
      </c>
      <c r="BI244" s="490">
        <v>182506</v>
      </c>
      <c r="BJ244" s="490">
        <v>182745</v>
      </c>
      <c r="BK244" s="14">
        <f t="shared" si="204"/>
        <v>0.13095459875291773</v>
      </c>
      <c r="BL244" s="15">
        <f t="shared" si="212"/>
        <v>-7.3115935611614731</v>
      </c>
      <c r="BM244" s="491">
        <v>41869</v>
      </c>
      <c r="BN244" s="491">
        <v>17589</v>
      </c>
      <c r="BO244" s="357">
        <f t="shared" si="207"/>
        <v>-57.990398624280495</v>
      </c>
      <c r="BP244" s="62">
        <f t="shared" si="180"/>
        <v>56845</v>
      </c>
      <c r="BQ244" s="62">
        <f t="shared" si="181"/>
        <v>10296</v>
      </c>
      <c r="BR244" s="17">
        <f t="shared" si="213"/>
        <v>-81.887589057964632</v>
      </c>
      <c r="BS244" s="62">
        <v>34111</v>
      </c>
      <c r="BT244" s="62">
        <v>53296</v>
      </c>
      <c r="BU244" s="17">
        <v>56.242854211251505</v>
      </c>
      <c r="BV244" s="62">
        <v>138920</v>
      </c>
      <c r="BW244" s="62">
        <v>232903</v>
      </c>
      <c r="BX244" s="17">
        <v>67.652605816297154</v>
      </c>
      <c r="BY244" s="491">
        <v>98714</v>
      </c>
      <c r="BZ244" s="491">
        <v>63299</v>
      </c>
      <c r="CA244" s="484">
        <f t="shared" si="214"/>
        <v>-35.876370119739853</v>
      </c>
      <c r="CB244" s="63">
        <f t="shared" si="182"/>
        <v>-52383</v>
      </c>
      <c r="CC244" s="63">
        <f t="shared" si="183"/>
        <v>0</v>
      </c>
      <c r="CD244" s="64">
        <f t="shared" si="172"/>
        <v>-100</v>
      </c>
      <c r="CE244" s="491">
        <v>15054</v>
      </c>
      <c r="CF244" s="320">
        <v>697</v>
      </c>
      <c r="CG244" s="196">
        <v>1838</v>
      </c>
      <c r="CH244" s="60">
        <f t="shared" si="184"/>
        <v>10296</v>
      </c>
      <c r="CI244" s="63"/>
      <c r="CJ244" s="63"/>
      <c r="CK244" s="63"/>
      <c r="CL244" s="66"/>
      <c r="CM244" s="63"/>
      <c r="CN244" s="63"/>
      <c r="CO244" s="63"/>
      <c r="CP244" s="63"/>
      <c r="CQ244" s="190">
        <f>(CH244-CG244)/CG244*100</f>
        <v>460.17410228509254</v>
      </c>
      <c r="CR244" s="491">
        <v>46331</v>
      </c>
      <c r="CS244" s="491">
        <v>27885</v>
      </c>
      <c r="CT244" s="357">
        <f t="shared" si="208"/>
        <v>-39.813515788564892</v>
      </c>
    </row>
    <row r="245" spans="4:98" ht="15" hidden="1" x14ac:dyDescent="0.25">
      <c r="D245" s="478">
        <v>800110</v>
      </c>
      <c r="E245" s="479" t="s">
        <v>786</v>
      </c>
      <c r="H245" s="196">
        <v>365051</v>
      </c>
      <c r="I245" s="196">
        <v>992091</v>
      </c>
      <c r="J245" s="481">
        <v>223120</v>
      </c>
      <c r="K245" s="482">
        <v>569742</v>
      </c>
      <c r="L245" s="482">
        <v>157638</v>
      </c>
      <c r="M245" s="14">
        <f t="shared" si="203"/>
        <v>-72.331686974104073</v>
      </c>
      <c r="N245" s="15">
        <f t="shared" si="209"/>
        <v>-20.021335606455224</v>
      </c>
      <c r="O245" s="483">
        <v>3548</v>
      </c>
      <c r="P245" s="483">
        <v>58809</v>
      </c>
      <c r="Q245" s="357">
        <f t="shared" si="205"/>
        <v>1557.5253664036077</v>
      </c>
      <c r="R245" s="62">
        <f t="shared" si="173"/>
        <v>450744</v>
      </c>
      <c r="S245" s="62">
        <f t="shared" si="174"/>
        <v>6645</v>
      </c>
      <c r="T245" s="17">
        <f t="shared" si="210"/>
        <v>-98.525770725733452</v>
      </c>
      <c r="U245" s="62">
        <v>64373</v>
      </c>
      <c r="V245" s="62">
        <v>28160</v>
      </c>
      <c r="W245" s="17">
        <v>-56.25495161014711</v>
      </c>
      <c r="X245" s="62">
        <f t="shared" si="175"/>
        <v>-480872</v>
      </c>
      <c r="Y245" s="62">
        <f t="shared" si="176"/>
        <v>0</v>
      </c>
      <c r="Z245" s="188">
        <f t="shared" si="192"/>
        <v>-100</v>
      </c>
      <c r="AA245" s="483">
        <v>454292</v>
      </c>
      <c r="AB245" s="483">
        <v>91026</v>
      </c>
      <c r="AC245" s="484">
        <f t="shared" si="211"/>
        <v>-79.963107428702244</v>
      </c>
      <c r="AD245" s="63">
        <f t="shared" si="177"/>
        <v>-416499</v>
      </c>
      <c r="AE245" s="63">
        <f t="shared" si="178"/>
        <v>0</v>
      </c>
      <c r="AF245" s="64">
        <f t="shared" si="170"/>
        <v>-100</v>
      </c>
      <c r="AG245" s="483">
        <v>46663</v>
      </c>
      <c r="AH245" s="320">
        <v>12040</v>
      </c>
      <c r="AI245" s="196">
        <v>106</v>
      </c>
      <c r="AJ245" s="60">
        <f t="shared" si="179"/>
        <v>6645</v>
      </c>
      <c r="AK245" s="63"/>
      <c r="AL245" s="63"/>
      <c r="AM245" s="63"/>
      <c r="AN245" s="66"/>
      <c r="AO245" s="63"/>
      <c r="AP245" s="63"/>
      <c r="AQ245" s="63"/>
      <c r="AR245" s="63"/>
      <c r="AS245" s="190">
        <f>(AJ245-AI245)/AI245*100</f>
        <v>6168.867924528302</v>
      </c>
      <c r="AT245" s="483">
        <v>37793</v>
      </c>
      <c r="AU245" s="483">
        <v>65454</v>
      </c>
      <c r="AV245" s="357">
        <f t="shared" si="206"/>
        <v>73.19080252956897</v>
      </c>
      <c r="AZ245" s="205">
        <v>800110</v>
      </c>
      <c r="BA245" s="497" t="s">
        <v>786</v>
      </c>
      <c r="BF245" s="196">
        <v>187922</v>
      </c>
      <c r="BG245" s="196">
        <v>399051</v>
      </c>
      <c r="BH245" s="481">
        <v>69848</v>
      </c>
      <c r="BI245" s="490">
        <v>108793</v>
      </c>
      <c r="BJ245" s="490">
        <v>66517</v>
      </c>
      <c r="BK245" s="14">
        <f t="shared" si="204"/>
        <v>-38.859117774121501</v>
      </c>
      <c r="BL245" s="15">
        <f t="shared" si="212"/>
        <v>-28.657510416301548</v>
      </c>
      <c r="BM245" s="491">
        <v>231</v>
      </c>
      <c r="BN245" s="491">
        <v>9194</v>
      </c>
      <c r="BO245" s="357">
        <f t="shared" si="207"/>
        <v>3880.0865800865799</v>
      </c>
      <c r="BP245" s="62">
        <f t="shared" si="180"/>
        <v>79946</v>
      </c>
      <c r="BQ245" s="62">
        <f t="shared" si="181"/>
        <v>2154</v>
      </c>
      <c r="BR245" s="17">
        <f t="shared" si="213"/>
        <v>-97.305681334901067</v>
      </c>
      <c r="BS245" s="62">
        <v>14477</v>
      </c>
      <c r="BT245" s="62">
        <v>7547</v>
      </c>
      <c r="BU245" s="17">
        <v>-47.869033639566211</v>
      </c>
      <c r="BV245" s="62">
        <v>64373</v>
      </c>
      <c r="BW245" s="62">
        <v>28160</v>
      </c>
      <c r="BX245" s="17">
        <v>-56.25495161014711</v>
      </c>
      <c r="BY245" s="491">
        <v>80177</v>
      </c>
      <c r="BZ245" s="491">
        <v>50612</v>
      </c>
      <c r="CA245" s="484">
        <f t="shared" si="214"/>
        <v>-36.874664804120883</v>
      </c>
      <c r="CB245" s="63">
        <f t="shared" si="182"/>
        <v>-63157</v>
      </c>
      <c r="CC245" s="63">
        <f t="shared" si="183"/>
        <v>0</v>
      </c>
      <c r="CD245" s="64">
        <f t="shared" si="172"/>
        <v>-100</v>
      </c>
      <c r="CE245" s="491">
        <v>5406</v>
      </c>
      <c r="CF245" s="320">
        <v>3736</v>
      </c>
      <c r="CG245" s="196">
        <v>52</v>
      </c>
      <c r="CH245" s="60">
        <f t="shared" si="184"/>
        <v>2154</v>
      </c>
      <c r="CI245" s="63"/>
      <c r="CJ245" s="63"/>
      <c r="CK245" s="63"/>
      <c r="CL245" s="66"/>
      <c r="CM245" s="63"/>
      <c r="CN245" s="63"/>
      <c r="CO245" s="63"/>
      <c r="CP245" s="63"/>
      <c r="CQ245" s="190">
        <f>(CH245-CG245)/CG245*100</f>
        <v>4042.3076923076919</v>
      </c>
      <c r="CR245" s="491">
        <v>17020</v>
      </c>
      <c r="CS245" s="491">
        <v>11348</v>
      </c>
      <c r="CT245" s="357">
        <f t="shared" si="208"/>
        <v>-33.325499412455933</v>
      </c>
    </row>
    <row r="246" spans="4:98" ht="15" hidden="1" x14ac:dyDescent="0.25">
      <c r="D246" s="478">
        <v>8426</v>
      </c>
      <c r="E246" s="479" t="s">
        <v>448</v>
      </c>
      <c r="H246" s="196">
        <v>13699224</v>
      </c>
      <c r="I246" s="196">
        <v>65565</v>
      </c>
      <c r="J246" s="481">
        <v>8238008</v>
      </c>
      <c r="K246" s="482">
        <v>12019500</v>
      </c>
      <c r="L246" s="482">
        <v>26228219</v>
      </c>
      <c r="M246" s="14">
        <f t="shared" si="203"/>
        <v>118.21389408877241</v>
      </c>
      <c r="N246" s="15">
        <f t="shared" si="209"/>
        <v>91.750277212508337</v>
      </c>
      <c r="O246" s="483">
        <v>8096966</v>
      </c>
      <c r="P246" s="483">
        <v>1285</v>
      </c>
      <c r="Q246" s="357">
        <f t="shared" si="205"/>
        <v>-99.984129858023366</v>
      </c>
      <c r="R246" s="62">
        <f t="shared" si="173"/>
        <v>-4645964</v>
      </c>
      <c r="S246" s="62">
        <f t="shared" si="174"/>
        <v>63035</v>
      </c>
      <c r="T246" s="17">
        <f t="shared" si="210"/>
        <v>-101.35676901499882</v>
      </c>
      <c r="U246" s="62">
        <v>1116284</v>
      </c>
      <c r="V246" s="62">
        <v>1812794</v>
      </c>
      <c r="W246" s="17">
        <v>62.395411920264024</v>
      </c>
      <c r="X246" s="62">
        <f t="shared" si="175"/>
        <v>19245472</v>
      </c>
      <c r="Y246" s="62">
        <f t="shared" si="176"/>
        <v>0</v>
      </c>
      <c r="Z246" s="188">
        <f t="shared" si="192"/>
        <v>-100</v>
      </c>
      <c r="AA246" s="483">
        <v>3451002</v>
      </c>
      <c r="AB246" s="483">
        <v>24079467</v>
      </c>
      <c r="AC246" s="484">
        <f t="shared" si="211"/>
        <v>597.75291350164389</v>
      </c>
      <c r="AD246" s="63">
        <f t="shared" si="177"/>
        <v>20361756</v>
      </c>
      <c r="AE246" s="63">
        <f t="shared" si="178"/>
        <v>0</v>
      </c>
      <c r="AF246" s="64">
        <f t="shared" si="170"/>
        <v>-100</v>
      </c>
      <c r="AG246" s="483">
        <v>762</v>
      </c>
      <c r="AH246" s="320">
        <v>26</v>
      </c>
      <c r="AI246" s="196">
        <v>497</v>
      </c>
      <c r="AJ246" s="60">
        <f t="shared" si="179"/>
        <v>63035</v>
      </c>
      <c r="AK246" s="63"/>
      <c r="AL246" s="63"/>
      <c r="AM246" s="63"/>
      <c r="AN246" s="66"/>
      <c r="AO246" s="63"/>
      <c r="AP246" s="63"/>
      <c r="AQ246" s="63"/>
      <c r="AR246" s="63"/>
      <c r="AS246" s="190">
        <f>(AJ246-AI246)/AI246*100</f>
        <v>12583.098591549297</v>
      </c>
      <c r="AT246" s="483">
        <v>23812758</v>
      </c>
      <c r="AU246" s="483">
        <v>64320</v>
      </c>
      <c r="AV246" s="357">
        <f t="shared" si="206"/>
        <v>-99.729892690296523</v>
      </c>
      <c r="AZ246" s="205">
        <v>8426</v>
      </c>
      <c r="BA246" s="497" t="s">
        <v>448</v>
      </c>
      <c r="BF246" s="196">
        <v>1929778</v>
      </c>
      <c r="BG246" s="196">
        <v>67676</v>
      </c>
      <c r="BH246" s="481">
        <v>4188205</v>
      </c>
      <c r="BI246" s="490">
        <v>1629875</v>
      </c>
      <c r="BJ246" s="490">
        <v>2816220</v>
      </c>
      <c r="BK246" s="14">
        <f t="shared" si="204"/>
        <v>72.787483702737944</v>
      </c>
      <c r="BL246" s="15">
        <f t="shared" si="212"/>
        <v>48.253108133116058</v>
      </c>
      <c r="BM246" s="491">
        <v>1065721</v>
      </c>
      <c r="BN246" s="491">
        <v>536</v>
      </c>
      <c r="BO246" s="357">
        <f t="shared" si="207"/>
        <v>-99.949705410703174</v>
      </c>
      <c r="BP246" s="62">
        <f t="shared" si="180"/>
        <v>-294819</v>
      </c>
      <c r="BQ246" s="62">
        <f t="shared" si="181"/>
        <v>27324</v>
      </c>
      <c r="BR246" s="17">
        <f t="shared" si="213"/>
        <v>-109.26805938558913</v>
      </c>
      <c r="BS246" s="62">
        <v>350291</v>
      </c>
      <c r="BT246" s="62">
        <v>697808</v>
      </c>
      <c r="BU246" s="17">
        <v>99.208086990530731</v>
      </c>
      <c r="BV246" s="62">
        <v>1116284</v>
      </c>
      <c r="BW246" s="62">
        <v>1812794</v>
      </c>
      <c r="BX246" s="17">
        <v>62.395411920264024</v>
      </c>
      <c r="BY246" s="491">
        <v>770902</v>
      </c>
      <c r="BZ246" s="491">
        <v>1989732</v>
      </c>
      <c r="CA246" s="484">
        <f t="shared" si="214"/>
        <v>158.10440237539919</v>
      </c>
      <c r="CB246" s="63">
        <f t="shared" si="182"/>
        <v>1110223</v>
      </c>
      <c r="CC246" s="63">
        <f t="shared" si="183"/>
        <v>0</v>
      </c>
      <c r="CD246" s="64">
        <f t="shared" si="172"/>
        <v>-100</v>
      </c>
      <c r="CE246" s="491">
        <v>263</v>
      </c>
      <c r="CF246" s="320">
        <v>10</v>
      </c>
      <c r="CG246" s="196">
        <v>263</v>
      </c>
      <c r="CH246" s="60">
        <f t="shared" si="184"/>
        <v>27324</v>
      </c>
      <c r="CI246" s="63"/>
      <c r="CJ246" s="63"/>
      <c r="CK246" s="63"/>
      <c r="CL246" s="66"/>
      <c r="CM246" s="63"/>
      <c r="CN246" s="63"/>
      <c r="CO246" s="63"/>
      <c r="CP246" s="63"/>
      <c r="CQ246" s="190">
        <f>(CH246-CG246)/CG246*100</f>
        <v>10289.353612167301</v>
      </c>
      <c r="CR246" s="491">
        <v>1881125</v>
      </c>
      <c r="CS246" s="491">
        <v>27860</v>
      </c>
      <c r="CT246" s="357">
        <f t="shared" si="208"/>
        <v>-98.518971360223276</v>
      </c>
    </row>
    <row r="247" spans="4:98" ht="15" hidden="1" x14ac:dyDescent="0.25">
      <c r="D247" s="478">
        <v>150910</v>
      </c>
      <c r="E247" s="479" t="s">
        <v>407</v>
      </c>
      <c r="H247" s="196">
        <v>126032</v>
      </c>
      <c r="I247" s="196">
        <v>24976</v>
      </c>
      <c r="J247" s="481">
        <v>38597</v>
      </c>
      <c r="K247" s="482">
        <v>58690</v>
      </c>
      <c r="L247" s="482">
        <v>52241</v>
      </c>
      <c r="M247" s="14">
        <f t="shared" si="203"/>
        <v>-10.988243312318964</v>
      </c>
      <c r="N247" s="15">
        <f t="shared" si="209"/>
        <v>-8.6706739021359454</v>
      </c>
      <c r="O247" s="483">
        <v>17356</v>
      </c>
      <c r="P247" s="483">
        <v>36282</v>
      </c>
      <c r="Q247" s="357">
        <f t="shared" si="205"/>
        <v>109.04586310209726</v>
      </c>
      <c r="R247" s="62">
        <f t="shared" si="173"/>
        <v>3607</v>
      </c>
      <c r="S247" s="62">
        <f t="shared" si="174"/>
        <v>25744</v>
      </c>
      <c r="T247" s="17">
        <f t="shared" si="210"/>
        <v>613.72331577488217</v>
      </c>
      <c r="U247" s="62">
        <v>19200</v>
      </c>
      <c r="V247" s="62">
        <v>17636</v>
      </c>
      <c r="W247" s="17">
        <v>-8.1458333333333321</v>
      </c>
      <c r="X247" s="62">
        <f t="shared" si="175"/>
        <v>-22562</v>
      </c>
      <c r="Y247" s="62">
        <f t="shared" si="176"/>
        <v>0</v>
      </c>
      <c r="Z247" s="188">
        <f t="shared" si="192"/>
        <v>-100</v>
      </c>
      <c r="AA247" s="483">
        <v>20963</v>
      </c>
      <c r="AB247" s="483">
        <v>34605</v>
      </c>
      <c r="AC247" s="484">
        <f t="shared" si="211"/>
        <v>65.076563468969141</v>
      </c>
      <c r="AD247" s="63">
        <f t="shared" si="177"/>
        <v>-3362</v>
      </c>
      <c r="AE247" s="63">
        <f t="shared" si="178"/>
        <v>0</v>
      </c>
      <c r="AF247" s="64">
        <f t="shared" si="170"/>
        <v>-100</v>
      </c>
      <c r="AG247" s="483">
        <v>8123</v>
      </c>
      <c r="AH247" s="320">
        <v>28159</v>
      </c>
      <c r="AI247" s="196">
        <v>0</v>
      </c>
      <c r="AJ247" s="60">
        <f t="shared" si="179"/>
        <v>25744</v>
      </c>
      <c r="AK247" s="63"/>
      <c r="AL247" s="63"/>
      <c r="AM247" s="63"/>
      <c r="AN247" s="66"/>
      <c r="AO247" s="63"/>
      <c r="AP247" s="63"/>
      <c r="AQ247" s="63"/>
      <c r="AR247" s="63"/>
      <c r="AS247" s="190">
        <v>100</v>
      </c>
      <c r="AT247" s="483">
        <v>17601</v>
      </c>
      <c r="AU247" s="483">
        <v>62026</v>
      </c>
      <c r="AV247" s="357">
        <f t="shared" si="206"/>
        <v>252.4004317936481</v>
      </c>
      <c r="AZ247" s="205">
        <v>150910</v>
      </c>
      <c r="BA247" s="488" t="s">
        <v>407</v>
      </c>
      <c r="BF247" s="196">
        <v>48672</v>
      </c>
      <c r="BG247" s="196">
        <v>17561</v>
      </c>
      <c r="BH247" s="481">
        <v>31050</v>
      </c>
      <c r="BI247" s="490">
        <v>47390</v>
      </c>
      <c r="BJ247" s="490">
        <v>32250</v>
      </c>
      <c r="BK247" s="14">
        <f t="shared" si="204"/>
        <v>-31.947668284448195</v>
      </c>
      <c r="BL247" s="15">
        <f t="shared" si="212"/>
        <v>1.710046274210228</v>
      </c>
      <c r="BM247" s="491">
        <v>710</v>
      </c>
      <c r="BN247" s="491">
        <v>21040</v>
      </c>
      <c r="BO247" s="357">
        <f t="shared" si="207"/>
        <v>2863.3802816901407</v>
      </c>
      <c r="BP247" s="62">
        <f t="shared" si="180"/>
        <v>15675</v>
      </c>
      <c r="BQ247" s="62">
        <f t="shared" si="181"/>
        <v>21600</v>
      </c>
      <c r="BR247" s="17">
        <f t="shared" si="213"/>
        <v>37.799043062200951</v>
      </c>
      <c r="BS247" s="62">
        <v>15360</v>
      </c>
      <c r="BT247" s="62">
        <v>15790</v>
      </c>
      <c r="BU247" s="17">
        <v>2.799479166666667</v>
      </c>
      <c r="BV247" s="62">
        <v>19200</v>
      </c>
      <c r="BW247" s="62">
        <v>17636</v>
      </c>
      <c r="BX247" s="17">
        <v>-8.1458333333333321</v>
      </c>
      <c r="BY247" s="491">
        <v>16385</v>
      </c>
      <c r="BZ247" s="491">
        <v>16460</v>
      </c>
      <c r="CA247" s="484">
        <f t="shared" si="214"/>
        <v>0.45773573390296002</v>
      </c>
      <c r="CB247" s="63">
        <f t="shared" si="182"/>
        <v>-15525</v>
      </c>
      <c r="CC247" s="63">
        <f t="shared" si="183"/>
        <v>0</v>
      </c>
      <c r="CD247" s="64">
        <f t="shared" si="172"/>
        <v>-100</v>
      </c>
      <c r="CE247" s="491">
        <v>100</v>
      </c>
      <c r="CF247" s="320">
        <v>20940</v>
      </c>
      <c r="CG247" s="196">
        <v>0</v>
      </c>
      <c r="CH247" s="60">
        <f t="shared" si="184"/>
        <v>21600</v>
      </c>
      <c r="CI247" s="63"/>
      <c r="CJ247" s="63"/>
      <c r="CK247" s="63"/>
      <c r="CL247" s="66"/>
      <c r="CM247" s="63"/>
      <c r="CN247" s="63"/>
      <c r="CO247" s="63"/>
      <c r="CP247" s="63"/>
      <c r="CQ247" s="190">
        <v>100</v>
      </c>
      <c r="CR247" s="491">
        <v>860</v>
      </c>
      <c r="CS247" s="491">
        <v>42640</v>
      </c>
      <c r="CT247" s="357">
        <f t="shared" si="208"/>
        <v>4858.1395348837214</v>
      </c>
    </row>
    <row r="248" spans="4:98" ht="15" hidden="1" x14ac:dyDescent="0.25">
      <c r="D248" s="478">
        <v>8403</v>
      </c>
      <c r="E248" s="479" t="s">
        <v>439</v>
      </c>
      <c r="H248" s="196">
        <v>286090</v>
      </c>
      <c r="I248" s="196">
        <v>188548</v>
      </c>
      <c r="J248" s="481">
        <v>82893</v>
      </c>
      <c r="K248" s="482">
        <v>56631</v>
      </c>
      <c r="L248" s="482">
        <v>55607</v>
      </c>
      <c r="M248" s="14">
        <f t="shared" si="203"/>
        <v>-1.8081969239462485</v>
      </c>
      <c r="N248" s="15">
        <f t="shared" si="209"/>
        <v>-36.101805404580354</v>
      </c>
      <c r="O248" s="483">
        <v>14042</v>
      </c>
      <c r="P248" s="483">
        <v>56133</v>
      </c>
      <c r="Q248" s="357">
        <f t="shared" si="205"/>
        <v>299.75074775672982</v>
      </c>
      <c r="R248" s="62">
        <f t="shared" si="173"/>
        <v>5564</v>
      </c>
      <c r="S248" s="62">
        <f t="shared" si="174"/>
        <v>4466</v>
      </c>
      <c r="T248" s="17">
        <f t="shared" si="210"/>
        <v>-19.734004313443563</v>
      </c>
      <c r="U248" s="62">
        <v>29231</v>
      </c>
      <c r="V248" s="62">
        <v>4566</v>
      </c>
      <c r="W248" s="17">
        <v>-84.379597003181544</v>
      </c>
      <c r="X248" s="62">
        <f t="shared" si="175"/>
        <v>-32360</v>
      </c>
      <c r="Y248" s="62">
        <f t="shared" si="176"/>
        <v>0</v>
      </c>
      <c r="Z248" s="188">
        <f t="shared" si="192"/>
        <v>-100</v>
      </c>
      <c r="AA248" s="483">
        <v>19606</v>
      </c>
      <c r="AB248" s="483">
        <v>34971</v>
      </c>
      <c r="AC248" s="484">
        <f t="shared" si="211"/>
        <v>78.368866673467309</v>
      </c>
      <c r="AD248" s="63">
        <f t="shared" si="177"/>
        <v>-3129</v>
      </c>
      <c r="AE248" s="63">
        <f t="shared" si="178"/>
        <v>0</v>
      </c>
      <c r="AF248" s="64">
        <f t="shared" si="170"/>
        <v>-100</v>
      </c>
      <c r="AG248" s="483">
        <v>49500</v>
      </c>
      <c r="AH248" s="320">
        <v>0</v>
      </c>
      <c r="AI248" s="196">
        <v>6633</v>
      </c>
      <c r="AJ248" s="60">
        <f t="shared" si="179"/>
        <v>4466</v>
      </c>
      <c r="AK248" s="63"/>
      <c r="AL248" s="63"/>
      <c r="AM248" s="63"/>
      <c r="AN248" s="66"/>
      <c r="AO248" s="63"/>
      <c r="AP248" s="63"/>
      <c r="AQ248" s="63"/>
      <c r="AR248" s="63"/>
      <c r="AS248" s="190">
        <f>(AJ248-AI248)/AI248*100</f>
        <v>-32.669983416252073</v>
      </c>
      <c r="AT248" s="483">
        <v>16477</v>
      </c>
      <c r="AU248" s="483">
        <v>60599</v>
      </c>
      <c r="AV248" s="357">
        <f t="shared" si="206"/>
        <v>267.77932876130365</v>
      </c>
      <c r="AZ248" s="205">
        <v>8403</v>
      </c>
      <c r="BA248" s="204" t="s">
        <v>439</v>
      </c>
      <c r="BF248" s="196">
        <v>58802</v>
      </c>
      <c r="BG248" s="196">
        <v>65850</v>
      </c>
      <c r="BH248" s="481">
        <v>42776</v>
      </c>
      <c r="BI248" s="490">
        <v>16257</v>
      </c>
      <c r="BJ248" s="490">
        <v>17195</v>
      </c>
      <c r="BK248" s="14">
        <f t="shared" si="204"/>
        <v>5.7698222304238174</v>
      </c>
      <c r="BL248" s="15">
        <f t="shared" si="212"/>
        <v>-32.009148668319256</v>
      </c>
      <c r="BM248" s="491">
        <v>1689</v>
      </c>
      <c r="BN248" s="491">
        <v>28928</v>
      </c>
      <c r="BO248" s="357">
        <f t="shared" si="207"/>
        <v>1612.7294256956779</v>
      </c>
      <c r="BP248" s="62">
        <f t="shared" si="180"/>
        <v>1443</v>
      </c>
      <c r="BQ248" s="62">
        <f t="shared" si="181"/>
        <v>847</v>
      </c>
      <c r="BR248" s="17">
        <f t="shared" si="213"/>
        <v>-41.302841302841301</v>
      </c>
      <c r="BS248" s="62">
        <v>11721</v>
      </c>
      <c r="BT248" s="62">
        <v>185</v>
      </c>
      <c r="BU248" s="17">
        <v>-98.421636379148538</v>
      </c>
      <c r="BV248" s="62">
        <v>29231</v>
      </c>
      <c r="BW248" s="62">
        <v>4566</v>
      </c>
      <c r="BX248" s="17">
        <v>-84.379597003181544</v>
      </c>
      <c r="BY248" s="491">
        <v>3132</v>
      </c>
      <c r="BZ248" s="491">
        <v>13652</v>
      </c>
      <c r="CA248" s="484">
        <f t="shared" si="214"/>
        <v>335.88761174968073</v>
      </c>
      <c r="CB248" s="63">
        <f t="shared" si="182"/>
        <v>-937</v>
      </c>
      <c r="CC248" s="63">
        <f t="shared" si="183"/>
        <v>0</v>
      </c>
      <c r="CD248" s="64">
        <f t="shared" si="172"/>
        <v>-100</v>
      </c>
      <c r="CE248" s="491">
        <v>28678</v>
      </c>
      <c r="CF248" s="320">
        <v>0</v>
      </c>
      <c r="CG248" s="196">
        <v>250</v>
      </c>
      <c r="CH248" s="60">
        <f t="shared" si="184"/>
        <v>847</v>
      </c>
      <c r="CI248" s="63"/>
      <c r="CJ248" s="63"/>
      <c r="CK248" s="63"/>
      <c r="CL248" s="66"/>
      <c r="CM248" s="63"/>
      <c r="CN248" s="63"/>
      <c r="CO248" s="63"/>
      <c r="CP248" s="63"/>
      <c r="CQ248" s="190">
        <f>(CH248-CG248)/CG248*100</f>
        <v>238.79999999999998</v>
      </c>
      <c r="CR248" s="491">
        <v>2195</v>
      </c>
      <c r="CS248" s="491">
        <v>29775</v>
      </c>
      <c r="CT248" s="357">
        <f t="shared" si="208"/>
        <v>1256.4920273348521</v>
      </c>
    </row>
    <row r="249" spans="4:98" ht="15" hidden="1" x14ac:dyDescent="0.25">
      <c r="D249" s="478" t="s">
        <v>787</v>
      </c>
      <c r="E249" s="479" t="s">
        <v>218</v>
      </c>
      <c r="H249" s="196">
        <v>28990</v>
      </c>
      <c r="I249" s="196">
        <v>24420</v>
      </c>
      <c r="J249" s="481">
        <v>12210</v>
      </c>
      <c r="K249" s="482">
        <v>19240</v>
      </c>
      <c r="L249" s="482">
        <v>4311</v>
      </c>
      <c r="M249" s="14">
        <f t="shared" si="203"/>
        <v>-77.593555093555082</v>
      </c>
      <c r="N249" s="15">
        <f t="shared" si="209"/>
        <v>-33.302139615752139</v>
      </c>
      <c r="O249" s="483">
        <v>0</v>
      </c>
      <c r="P249" s="483">
        <v>24300</v>
      </c>
      <c r="Q249" s="357">
        <v>100</v>
      </c>
      <c r="R249" s="62">
        <f t="shared" si="173"/>
        <v>8880</v>
      </c>
      <c r="S249" s="62">
        <f t="shared" si="174"/>
        <v>34566</v>
      </c>
      <c r="T249" s="17">
        <v>0</v>
      </c>
      <c r="U249" s="62">
        <v>0</v>
      </c>
      <c r="V249" s="62">
        <v>0</v>
      </c>
      <c r="W249" s="17">
        <v>0</v>
      </c>
      <c r="X249" s="62">
        <f t="shared" si="175"/>
        <v>-8880</v>
      </c>
      <c r="Y249" s="62">
        <f t="shared" si="176"/>
        <v>0</v>
      </c>
      <c r="Z249" s="188">
        <f t="shared" si="192"/>
        <v>-100</v>
      </c>
      <c r="AA249" s="483">
        <v>8880</v>
      </c>
      <c r="AB249" s="483">
        <v>0</v>
      </c>
      <c r="AC249" s="484">
        <f t="shared" si="211"/>
        <v>-100</v>
      </c>
      <c r="AD249" s="63">
        <f t="shared" si="177"/>
        <v>-8880</v>
      </c>
      <c r="AE249" s="63">
        <f t="shared" si="178"/>
        <v>0</v>
      </c>
      <c r="AF249" s="64">
        <f t="shared" si="170"/>
        <v>-100</v>
      </c>
      <c r="AG249" s="483">
        <v>24300</v>
      </c>
      <c r="AH249" s="320">
        <v>0</v>
      </c>
      <c r="AI249" s="196">
        <v>0</v>
      </c>
      <c r="AJ249" s="60">
        <f t="shared" si="179"/>
        <v>34566</v>
      </c>
      <c r="AK249" s="63"/>
      <c r="AL249" s="63"/>
      <c r="AM249" s="63"/>
      <c r="AN249" s="66"/>
      <c r="AO249" s="63"/>
      <c r="AP249" s="63"/>
      <c r="AQ249" s="63"/>
      <c r="AR249" s="63"/>
      <c r="AS249" s="190">
        <v>100</v>
      </c>
      <c r="AT249" s="483">
        <v>0</v>
      </c>
      <c r="AU249" s="483">
        <v>58866</v>
      </c>
      <c r="AV249" s="357">
        <v>100</v>
      </c>
      <c r="AZ249" s="205" t="s">
        <v>787</v>
      </c>
      <c r="BA249" s="495" t="s">
        <v>218</v>
      </c>
      <c r="BF249" s="196">
        <v>78350</v>
      </c>
      <c r="BG249" s="196">
        <v>66000</v>
      </c>
      <c r="BH249" s="481">
        <v>33000</v>
      </c>
      <c r="BI249" s="490">
        <v>52000</v>
      </c>
      <c r="BJ249" s="490">
        <v>11650</v>
      </c>
      <c r="BK249" s="14">
        <f t="shared" si="204"/>
        <v>-77.596153846153854</v>
      </c>
      <c r="BL249" s="15">
        <f t="shared" si="212"/>
        <v>-33.303456773726609</v>
      </c>
      <c r="BM249" s="491">
        <v>0</v>
      </c>
      <c r="BN249" s="491">
        <v>27000</v>
      </c>
      <c r="BO249" s="357">
        <v>100</v>
      </c>
      <c r="BP249" s="62">
        <f t="shared" si="180"/>
        <v>24000</v>
      </c>
      <c r="BQ249" s="62">
        <f t="shared" si="181"/>
        <v>24690</v>
      </c>
      <c r="BR249" s="17">
        <v>0</v>
      </c>
      <c r="BS249" s="62">
        <v>0</v>
      </c>
      <c r="BT249" s="62">
        <v>0</v>
      </c>
      <c r="BU249" s="17">
        <v>0</v>
      </c>
      <c r="BV249" s="62">
        <v>0</v>
      </c>
      <c r="BW249" s="62">
        <v>0</v>
      </c>
      <c r="BX249" s="17">
        <v>0</v>
      </c>
      <c r="BY249" s="491">
        <v>24000</v>
      </c>
      <c r="BZ249" s="491">
        <v>0</v>
      </c>
      <c r="CA249" s="484">
        <f t="shared" si="214"/>
        <v>-100</v>
      </c>
      <c r="CB249" s="63">
        <f t="shared" si="182"/>
        <v>-24000</v>
      </c>
      <c r="CC249" s="63">
        <f t="shared" si="183"/>
        <v>0</v>
      </c>
      <c r="CD249" s="64">
        <f t="shared" si="172"/>
        <v>-100</v>
      </c>
      <c r="CE249" s="491">
        <v>27000</v>
      </c>
      <c r="CF249" s="320">
        <v>0</v>
      </c>
      <c r="CG249" s="196">
        <v>0</v>
      </c>
      <c r="CH249" s="60">
        <f t="shared" si="184"/>
        <v>24690</v>
      </c>
      <c r="CI249" s="63"/>
      <c r="CJ249" s="63"/>
      <c r="CK249" s="63"/>
      <c r="CL249" s="66"/>
      <c r="CM249" s="63"/>
      <c r="CN249" s="63"/>
      <c r="CO249" s="63"/>
      <c r="CP249" s="63"/>
      <c r="CQ249" s="190">
        <v>100</v>
      </c>
      <c r="CR249" s="491">
        <v>0</v>
      </c>
      <c r="CS249" s="491">
        <v>51690</v>
      </c>
      <c r="CT249" s="357">
        <v>100</v>
      </c>
    </row>
    <row r="250" spans="4:98" ht="15" hidden="1" x14ac:dyDescent="0.25">
      <c r="D250" s="478">
        <v>8440</v>
      </c>
      <c r="E250" s="479" t="s">
        <v>788</v>
      </c>
      <c r="H250" s="196">
        <v>1213027</v>
      </c>
      <c r="I250" s="196">
        <v>616235</v>
      </c>
      <c r="J250" s="481">
        <v>754393</v>
      </c>
      <c r="K250" s="482">
        <v>2619677</v>
      </c>
      <c r="L250" s="482">
        <v>260991</v>
      </c>
      <c r="M250" s="14">
        <f t="shared" si="203"/>
        <v>-90.037283222320923</v>
      </c>
      <c r="N250" s="15">
        <f t="shared" si="209"/>
        <v>-15.003478721924623</v>
      </c>
      <c r="O250" s="483">
        <v>29263</v>
      </c>
      <c r="P250" s="483">
        <v>7764</v>
      </c>
      <c r="Q250" s="357">
        <f t="shared" ref="Q250:Q255" si="215">(P250-O250)/O250*100</f>
        <v>-73.468202166558456</v>
      </c>
      <c r="R250" s="62">
        <f t="shared" si="173"/>
        <v>2480602</v>
      </c>
      <c r="S250" s="62">
        <f t="shared" si="174"/>
        <v>45935</v>
      </c>
      <c r="T250" s="17">
        <f>(S250-R250)/R250*100</f>
        <v>-98.148231759871194</v>
      </c>
      <c r="U250" s="62">
        <v>1566</v>
      </c>
      <c r="V250" s="62">
        <v>41953</v>
      </c>
      <c r="W250" s="17">
        <v>2578.991060025543</v>
      </c>
      <c r="X250" s="62">
        <f t="shared" si="175"/>
        <v>-2482168</v>
      </c>
      <c r="Y250" s="62">
        <f t="shared" si="176"/>
        <v>0</v>
      </c>
      <c r="Z250" s="188">
        <f t="shared" si="192"/>
        <v>-100</v>
      </c>
      <c r="AA250" s="483">
        <v>2509865</v>
      </c>
      <c r="AB250" s="483">
        <v>99679</v>
      </c>
      <c r="AC250" s="484">
        <f t="shared" si="211"/>
        <v>-96.028511493646079</v>
      </c>
      <c r="AD250" s="63">
        <f t="shared" si="177"/>
        <v>-2480602</v>
      </c>
      <c r="AE250" s="63">
        <f t="shared" si="178"/>
        <v>0</v>
      </c>
      <c r="AF250" s="64">
        <f t="shared" si="170"/>
        <v>-100</v>
      </c>
      <c r="AG250" s="483">
        <v>6416</v>
      </c>
      <c r="AH250" s="320">
        <v>908</v>
      </c>
      <c r="AI250" s="196">
        <v>440</v>
      </c>
      <c r="AJ250" s="60">
        <f t="shared" si="179"/>
        <v>45935</v>
      </c>
      <c r="AK250" s="63"/>
      <c r="AL250" s="63"/>
      <c r="AM250" s="63"/>
      <c r="AN250" s="66"/>
      <c r="AO250" s="63"/>
      <c r="AP250" s="63"/>
      <c r="AQ250" s="63"/>
      <c r="AR250" s="63"/>
      <c r="AS250" s="190">
        <f>(AJ250-AI250)/AI250*100</f>
        <v>10339.772727272726</v>
      </c>
      <c r="AT250" s="483">
        <v>29263</v>
      </c>
      <c r="AU250" s="483">
        <v>53699</v>
      </c>
      <c r="AV250" s="357">
        <f t="shared" ref="AV250:AV261" si="216">(AU250-AT250)/AT250*100</f>
        <v>83.504767112052761</v>
      </c>
      <c r="AZ250" s="205">
        <v>8440</v>
      </c>
      <c r="BA250" s="497" t="s">
        <v>788</v>
      </c>
      <c r="BF250" s="196">
        <v>257610</v>
      </c>
      <c r="BG250" s="196">
        <v>115859</v>
      </c>
      <c r="BH250" s="481">
        <v>192888</v>
      </c>
      <c r="BI250" s="490">
        <v>177559</v>
      </c>
      <c r="BJ250" s="490">
        <v>63468</v>
      </c>
      <c r="BK250" s="14">
        <f t="shared" si="204"/>
        <v>-64.255261631345078</v>
      </c>
      <c r="BL250" s="15">
        <f t="shared" si="212"/>
        <v>-21.139466542226444</v>
      </c>
      <c r="BM250" s="491">
        <v>4641</v>
      </c>
      <c r="BN250" s="491">
        <v>6256</v>
      </c>
      <c r="BO250" s="357">
        <f t="shared" ref="BO250:BO255" si="217">(BN250-BM250)/BM250*100</f>
        <v>34.798534798534796</v>
      </c>
      <c r="BP250" s="62">
        <f t="shared" si="180"/>
        <v>117598</v>
      </c>
      <c r="BQ250" s="62">
        <f t="shared" si="181"/>
        <v>22299</v>
      </c>
      <c r="BR250" s="17">
        <f>(BQ250-BP250)/BP250*100</f>
        <v>-81.037942822156836</v>
      </c>
      <c r="BS250" s="62">
        <v>1070</v>
      </c>
      <c r="BT250" s="62">
        <v>12105</v>
      </c>
      <c r="BU250" s="17">
        <v>1031.3084112149531</v>
      </c>
      <c r="BV250" s="62">
        <v>1566</v>
      </c>
      <c r="BW250" s="62">
        <v>41953</v>
      </c>
      <c r="BX250" s="17">
        <v>2578.991060025543</v>
      </c>
      <c r="BY250" s="491">
        <v>122239</v>
      </c>
      <c r="BZ250" s="491">
        <v>12573</v>
      </c>
      <c r="CA250" s="484">
        <f t="shared" si="214"/>
        <v>-89.714411930725873</v>
      </c>
      <c r="CB250" s="63">
        <f t="shared" si="182"/>
        <v>-117598</v>
      </c>
      <c r="CC250" s="63">
        <f t="shared" si="183"/>
        <v>0</v>
      </c>
      <c r="CD250" s="64">
        <f t="shared" si="172"/>
        <v>-100</v>
      </c>
      <c r="CE250" s="491">
        <v>6099</v>
      </c>
      <c r="CF250" s="320">
        <v>80</v>
      </c>
      <c r="CG250" s="196">
        <v>77</v>
      </c>
      <c r="CH250" s="60">
        <f t="shared" si="184"/>
        <v>22299</v>
      </c>
      <c r="CI250" s="63"/>
      <c r="CJ250" s="63"/>
      <c r="CK250" s="63"/>
      <c r="CL250" s="66"/>
      <c r="CM250" s="63"/>
      <c r="CN250" s="63"/>
      <c r="CO250" s="63"/>
      <c r="CP250" s="63"/>
      <c r="CQ250" s="190">
        <f>(CH250-CG250)/CG250*100</f>
        <v>28859.740259740262</v>
      </c>
      <c r="CR250" s="491">
        <v>4641</v>
      </c>
      <c r="CS250" s="491">
        <v>28555</v>
      </c>
      <c r="CT250" s="357">
        <f t="shared" ref="CT250:CT261" si="218">(CS250-CR250)/CR250*100</f>
        <v>515.27687998276235</v>
      </c>
    </row>
    <row r="251" spans="4:98" ht="15" hidden="1" x14ac:dyDescent="0.25">
      <c r="D251" s="478">
        <v>5701</v>
      </c>
      <c r="E251" s="479" t="s">
        <v>309</v>
      </c>
      <c r="H251" s="196">
        <v>393261</v>
      </c>
      <c r="I251" s="196">
        <v>1022599</v>
      </c>
      <c r="J251" s="481">
        <v>2619054</v>
      </c>
      <c r="K251" s="482">
        <v>4266875</v>
      </c>
      <c r="L251" s="482">
        <v>5443023</v>
      </c>
      <c r="M251" s="14">
        <f t="shared" si="203"/>
        <v>27.564622821151314</v>
      </c>
      <c r="N251" s="15">
        <f t="shared" si="209"/>
        <v>95.106758535946824</v>
      </c>
      <c r="O251" s="483">
        <v>1457159</v>
      </c>
      <c r="P251" s="483">
        <v>52976</v>
      </c>
      <c r="Q251" s="357">
        <f t="shared" si="215"/>
        <v>-96.364432433248538</v>
      </c>
      <c r="R251" s="62">
        <f t="shared" si="173"/>
        <v>710717</v>
      </c>
      <c r="S251" s="62">
        <f t="shared" si="174"/>
        <v>43</v>
      </c>
      <c r="T251" s="17">
        <f>(S251-R251)/R251*100</f>
        <v>-99.993949771850126</v>
      </c>
      <c r="U251" s="62">
        <v>1231898</v>
      </c>
      <c r="V251" s="62">
        <v>1343304</v>
      </c>
      <c r="W251" s="17">
        <v>9.0434435318508513</v>
      </c>
      <c r="X251" s="62">
        <f t="shared" si="175"/>
        <v>-1261531</v>
      </c>
      <c r="Y251" s="62">
        <f t="shared" si="176"/>
        <v>0</v>
      </c>
      <c r="Z251" s="188">
        <f t="shared" si="192"/>
        <v>-100</v>
      </c>
      <c r="AA251" s="483">
        <v>2167876</v>
      </c>
      <c r="AB251" s="483">
        <v>3175310</v>
      </c>
      <c r="AC251" s="484">
        <f t="shared" si="211"/>
        <v>46.471015869911383</v>
      </c>
      <c r="AD251" s="63">
        <f t="shared" si="177"/>
        <v>-29633</v>
      </c>
      <c r="AE251" s="63">
        <f t="shared" si="178"/>
        <v>0</v>
      </c>
      <c r="AF251" s="64">
        <f t="shared" si="170"/>
        <v>-100</v>
      </c>
      <c r="AG251" s="483">
        <v>44698</v>
      </c>
      <c r="AH251" s="320">
        <v>0</v>
      </c>
      <c r="AI251" s="196">
        <v>8278</v>
      </c>
      <c r="AJ251" s="60">
        <f t="shared" si="179"/>
        <v>43</v>
      </c>
      <c r="AK251" s="63"/>
      <c r="AL251" s="63"/>
      <c r="AM251" s="63"/>
      <c r="AN251" s="66"/>
      <c r="AO251" s="63"/>
      <c r="AP251" s="63"/>
      <c r="AQ251" s="63"/>
      <c r="AR251" s="63"/>
      <c r="AS251" s="190">
        <f>(AJ251-AI251)/AI251*100</f>
        <v>-99.480550857695093</v>
      </c>
      <c r="AT251" s="483">
        <v>2138243</v>
      </c>
      <c r="AU251" s="483">
        <v>53019</v>
      </c>
      <c r="AV251" s="357">
        <f t="shared" si="216"/>
        <v>-97.520440847929819</v>
      </c>
      <c r="AZ251" s="205">
        <v>5701</v>
      </c>
      <c r="BA251" s="488" t="s">
        <v>309</v>
      </c>
      <c r="BF251" s="196">
        <v>364717</v>
      </c>
      <c r="BG251" s="196">
        <v>1075910</v>
      </c>
      <c r="BH251" s="481">
        <v>1851368</v>
      </c>
      <c r="BI251" s="490">
        <v>1927973</v>
      </c>
      <c r="BJ251" s="490">
        <v>3023151</v>
      </c>
      <c r="BK251" s="14">
        <f t="shared" si="204"/>
        <v>56.804633674849178</v>
      </c>
      <c r="BL251" s="15">
        <f t="shared" si="212"/>
        <v>61.820398724395659</v>
      </c>
      <c r="BM251" s="491">
        <v>734066</v>
      </c>
      <c r="BN251" s="491">
        <v>26771</v>
      </c>
      <c r="BO251" s="357">
        <f t="shared" si="217"/>
        <v>-96.353052722779694</v>
      </c>
      <c r="BP251" s="62">
        <f t="shared" si="180"/>
        <v>138855</v>
      </c>
      <c r="BQ251" s="62">
        <f t="shared" si="181"/>
        <v>1</v>
      </c>
      <c r="BR251" s="17">
        <f>(BQ251-BP251)/BP251*100</f>
        <v>-99.999279824277124</v>
      </c>
      <c r="BS251" s="62">
        <v>613804</v>
      </c>
      <c r="BT251" s="62">
        <v>761449</v>
      </c>
      <c r="BU251" s="17">
        <v>24.054095444148295</v>
      </c>
      <c r="BV251" s="62">
        <v>1231898</v>
      </c>
      <c r="BW251" s="62">
        <v>1343304</v>
      </c>
      <c r="BX251" s="17">
        <v>9.0434435318508513</v>
      </c>
      <c r="BY251" s="491">
        <v>872921</v>
      </c>
      <c r="BZ251" s="491">
        <v>1797630</v>
      </c>
      <c r="CA251" s="484">
        <f t="shared" si="214"/>
        <v>105.93272472537608</v>
      </c>
      <c r="CB251" s="63">
        <f t="shared" si="182"/>
        <v>201395</v>
      </c>
      <c r="CC251" s="63">
        <f t="shared" si="183"/>
        <v>0</v>
      </c>
      <c r="CD251" s="64">
        <f t="shared" si="172"/>
        <v>-100</v>
      </c>
      <c r="CE251" s="491">
        <v>25358</v>
      </c>
      <c r="CF251" s="320">
        <v>0</v>
      </c>
      <c r="CG251" s="196">
        <v>1413</v>
      </c>
      <c r="CH251" s="60">
        <f t="shared" si="184"/>
        <v>1</v>
      </c>
      <c r="CI251" s="63"/>
      <c r="CJ251" s="63"/>
      <c r="CK251" s="63"/>
      <c r="CL251" s="66"/>
      <c r="CM251" s="63"/>
      <c r="CN251" s="63"/>
      <c r="CO251" s="63"/>
      <c r="CP251" s="63"/>
      <c r="CQ251" s="190">
        <f>(CH251-CG251)/CG251*100</f>
        <v>-99.929228591648979</v>
      </c>
      <c r="CR251" s="491">
        <v>1074316</v>
      </c>
      <c r="CS251" s="491">
        <v>26772</v>
      </c>
      <c r="CT251" s="357">
        <f t="shared" si="218"/>
        <v>-97.507995785225205</v>
      </c>
    </row>
    <row r="252" spans="4:98" ht="15" hidden="1" x14ac:dyDescent="0.25">
      <c r="D252" s="478">
        <v>1604</v>
      </c>
      <c r="E252" s="479" t="s">
        <v>789</v>
      </c>
      <c r="H252" s="196">
        <v>0</v>
      </c>
      <c r="I252" s="196">
        <v>0</v>
      </c>
      <c r="J252" s="481">
        <v>0</v>
      </c>
      <c r="K252" s="482">
        <v>95956</v>
      </c>
      <c r="L252" s="482">
        <v>670906</v>
      </c>
      <c r="M252" s="14">
        <f t="shared" si="203"/>
        <v>599.18087456751005</v>
      </c>
      <c r="N252" s="15">
        <v>0</v>
      </c>
      <c r="O252" s="483">
        <v>148033</v>
      </c>
      <c r="P252" s="483">
        <v>49335</v>
      </c>
      <c r="Q252" s="357">
        <f t="shared" si="215"/>
        <v>-66.672971567150569</v>
      </c>
      <c r="R252" s="62">
        <f t="shared" si="173"/>
        <v>-146907</v>
      </c>
      <c r="S252" s="62">
        <f t="shared" si="174"/>
        <v>0</v>
      </c>
      <c r="T252" s="17">
        <v>100</v>
      </c>
      <c r="U252" s="62">
        <v>0</v>
      </c>
      <c r="V252" s="62">
        <v>423378</v>
      </c>
      <c r="W252" s="17">
        <v>100</v>
      </c>
      <c r="X252" s="62">
        <f t="shared" si="175"/>
        <v>196567</v>
      </c>
      <c r="Y252" s="62">
        <f t="shared" si="176"/>
        <v>0</v>
      </c>
      <c r="Z252" s="188">
        <f t="shared" si="192"/>
        <v>-100</v>
      </c>
      <c r="AA252" s="483">
        <v>1126</v>
      </c>
      <c r="AB252" s="483">
        <v>197693</v>
      </c>
      <c r="AC252" s="484">
        <f t="shared" si="211"/>
        <v>17457.104795737123</v>
      </c>
      <c r="AD252" s="63">
        <f t="shared" si="177"/>
        <v>196567</v>
      </c>
      <c r="AE252" s="63">
        <f t="shared" si="178"/>
        <v>0</v>
      </c>
      <c r="AF252" s="64">
        <f t="shared" si="170"/>
        <v>-100</v>
      </c>
      <c r="AG252" s="483">
        <v>0</v>
      </c>
      <c r="AH252" s="320">
        <v>0</v>
      </c>
      <c r="AI252" s="196">
        <v>49335</v>
      </c>
      <c r="AJ252" s="60">
        <f t="shared" si="179"/>
        <v>0</v>
      </c>
      <c r="AK252" s="63"/>
      <c r="AL252" s="63"/>
      <c r="AM252" s="63"/>
      <c r="AN252" s="66"/>
      <c r="AO252" s="63"/>
      <c r="AP252" s="63"/>
      <c r="AQ252" s="63"/>
      <c r="AR252" s="63"/>
      <c r="AS252" s="190">
        <f>(AJ252-AI252)/AI252*100</f>
        <v>-100</v>
      </c>
      <c r="AT252" s="483">
        <v>197693</v>
      </c>
      <c r="AU252" s="483">
        <v>49335</v>
      </c>
      <c r="AV252" s="357">
        <f t="shared" si="216"/>
        <v>-75.044639921494436</v>
      </c>
      <c r="AZ252" s="205">
        <v>1604</v>
      </c>
      <c r="BA252" s="204" t="s">
        <v>789</v>
      </c>
      <c r="BF252" s="196">
        <v>0</v>
      </c>
      <c r="BG252" s="196">
        <v>0</v>
      </c>
      <c r="BH252" s="481">
        <v>0</v>
      </c>
      <c r="BI252" s="490">
        <v>10308</v>
      </c>
      <c r="BJ252" s="490">
        <v>37504</v>
      </c>
      <c r="BK252" s="14">
        <f t="shared" si="204"/>
        <v>263.83391540551025</v>
      </c>
      <c r="BL252" s="15">
        <v>0</v>
      </c>
      <c r="BM252" s="491">
        <v>15632</v>
      </c>
      <c r="BN252" s="491">
        <v>5278</v>
      </c>
      <c r="BO252" s="357">
        <f t="shared" si="217"/>
        <v>-66.235926305015354</v>
      </c>
      <c r="BP252" s="62">
        <f t="shared" si="180"/>
        <v>-15630</v>
      </c>
      <c r="BQ252" s="62">
        <f t="shared" si="181"/>
        <v>0</v>
      </c>
      <c r="BR252" s="17">
        <v>100</v>
      </c>
      <c r="BS252" s="62">
        <v>0</v>
      </c>
      <c r="BT252" s="62">
        <v>11349</v>
      </c>
      <c r="BU252" s="17">
        <v>100</v>
      </c>
      <c r="BV252" s="62">
        <v>0</v>
      </c>
      <c r="BW252" s="62">
        <v>423378</v>
      </c>
      <c r="BX252" s="17">
        <v>100</v>
      </c>
      <c r="BY252" s="491">
        <v>2</v>
      </c>
      <c r="BZ252" s="491">
        <v>20820</v>
      </c>
      <c r="CA252" s="484">
        <f t="shared" si="214"/>
        <v>1040900</v>
      </c>
      <c r="CB252" s="63">
        <f t="shared" si="182"/>
        <v>20818</v>
      </c>
      <c r="CC252" s="63">
        <f t="shared" si="183"/>
        <v>0</v>
      </c>
      <c r="CD252" s="64">
        <f t="shared" si="172"/>
        <v>-100</v>
      </c>
      <c r="CE252" s="491">
        <v>0</v>
      </c>
      <c r="CF252" s="320">
        <v>0</v>
      </c>
      <c r="CG252" s="196">
        <v>5278</v>
      </c>
      <c r="CH252" s="60">
        <f t="shared" si="184"/>
        <v>0</v>
      </c>
      <c r="CI252" s="63"/>
      <c r="CJ252" s="63"/>
      <c r="CK252" s="63"/>
      <c r="CL252" s="66"/>
      <c r="CM252" s="63"/>
      <c r="CN252" s="63"/>
      <c r="CO252" s="63"/>
      <c r="CP252" s="63"/>
      <c r="CQ252" s="190">
        <f>(CH252-CG252)/CG252*100</f>
        <v>-100</v>
      </c>
      <c r="CR252" s="491">
        <v>20820</v>
      </c>
      <c r="CS252" s="491">
        <v>5278</v>
      </c>
      <c r="CT252" s="357">
        <f t="shared" si="218"/>
        <v>-74.649375600384246</v>
      </c>
    </row>
    <row r="253" spans="4:98" ht="15" hidden="1" x14ac:dyDescent="0.25">
      <c r="D253" s="478">
        <v>8454</v>
      </c>
      <c r="E253" s="479" t="s">
        <v>459</v>
      </c>
      <c r="H253" s="196">
        <v>323441</v>
      </c>
      <c r="I253" s="196">
        <v>406238</v>
      </c>
      <c r="J253" s="481">
        <v>22383</v>
      </c>
      <c r="K253" s="482">
        <v>485454</v>
      </c>
      <c r="L253" s="482">
        <v>83675</v>
      </c>
      <c r="M253" s="14">
        <f t="shared" si="203"/>
        <v>-82.763557412236793</v>
      </c>
      <c r="N253" s="15">
        <f>LOGEST(H253:L253)*100-100</f>
        <v>-22.322205918513063</v>
      </c>
      <c r="O253" s="483">
        <v>7765</v>
      </c>
      <c r="P253" s="483">
        <v>44900</v>
      </c>
      <c r="Q253" s="357">
        <f t="shared" si="215"/>
        <v>478.23567289117835</v>
      </c>
      <c r="R253" s="62">
        <f t="shared" si="173"/>
        <v>60667</v>
      </c>
      <c r="S253" s="62">
        <f t="shared" si="174"/>
        <v>475</v>
      </c>
      <c r="T253" s="17">
        <f>(S253-R253)/R253*100</f>
        <v>-99.217037269025994</v>
      </c>
      <c r="U253" s="62">
        <v>29808</v>
      </c>
      <c r="V253" s="62">
        <v>30224</v>
      </c>
      <c r="W253" s="17">
        <v>1.3955984970477724</v>
      </c>
      <c r="X253" s="62">
        <f t="shared" si="175"/>
        <v>-83467</v>
      </c>
      <c r="Y253" s="62">
        <f t="shared" si="176"/>
        <v>0</v>
      </c>
      <c r="Z253" s="188">
        <f t="shared" si="192"/>
        <v>-100</v>
      </c>
      <c r="AA253" s="483">
        <v>68432</v>
      </c>
      <c r="AB253" s="483">
        <v>28188</v>
      </c>
      <c r="AC253" s="484">
        <f t="shared" si="211"/>
        <v>-58.808744447042315</v>
      </c>
      <c r="AD253" s="63">
        <f t="shared" si="177"/>
        <v>-53659</v>
      </c>
      <c r="AE253" s="63">
        <f t="shared" si="178"/>
        <v>0</v>
      </c>
      <c r="AF253" s="64">
        <f t="shared" si="170"/>
        <v>-100</v>
      </c>
      <c r="AG253" s="483">
        <v>33751</v>
      </c>
      <c r="AH253" s="320">
        <v>10812</v>
      </c>
      <c r="AI253" s="196">
        <v>337</v>
      </c>
      <c r="AJ253" s="60">
        <f t="shared" si="179"/>
        <v>475</v>
      </c>
      <c r="AK253" s="63"/>
      <c r="AL253" s="63"/>
      <c r="AM253" s="63"/>
      <c r="AN253" s="66"/>
      <c r="AO253" s="63"/>
      <c r="AP253" s="63"/>
      <c r="AQ253" s="63"/>
      <c r="AR253" s="63"/>
      <c r="AS253" s="190">
        <f>(AJ253-AI253)/AI253*100</f>
        <v>40.94955489614243</v>
      </c>
      <c r="AT253" s="483">
        <v>14773</v>
      </c>
      <c r="AU253" s="483">
        <v>45375</v>
      </c>
      <c r="AV253" s="357">
        <f t="shared" si="216"/>
        <v>207.14817572598659</v>
      </c>
      <c r="AZ253" s="205">
        <v>8454</v>
      </c>
      <c r="BA253" s="204" t="s">
        <v>459</v>
      </c>
      <c r="BF253" s="196">
        <v>163464</v>
      </c>
      <c r="BG253" s="196">
        <v>233897</v>
      </c>
      <c r="BH253" s="481">
        <v>4965</v>
      </c>
      <c r="BI253" s="490">
        <v>107639</v>
      </c>
      <c r="BJ253" s="490">
        <v>31348</v>
      </c>
      <c r="BK253" s="14">
        <f t="shared" si="204"/>
        <v>-70.876726836927133</v>
      </c>
      <c r="BL253" s="15">
        <f>LOGEST(BF253:BJ253)*100-100</f>
        <v>-33.495345206139987</v>
      </c>
      <c r="BM253" s="491">
        <v>675</v>
      </c>
      <c r="BN253" s="491">
        <v>10878</v>
      </c>
      <c r="BO253" s="357">
        <f t="shared" si="217"/>
        <v>1511.5555555555557</v>
      </c>
      <c r="BP253" s="62">
        <f t="shared" si="180"/>
        <v>7903</v>
      </c>
      <c r="BQ253" s="62">
        <f t="shared" si="181"/>
        <v>115</v>
      </c>
      <c r="BR253" s="17">
        <f>(BQ253-BP253)/BP253*100</f>
        <v>-98.544856383651776</v>
      </c>
      <c r="BS253" s="62">
        <v>4620</v>
      </c>
      <c r="BT253" s="62">
        <v>16178</v>
      </c>
      <c r="BU253" s="17">
        <v>250.17316017316017</v>
      </c>
      <c r="BV253" s="62">
        <v>29808</v>
      </c>
      <c r="BW253" s="62">
        <v>30224</v>
      </c>
      <c r="BX253" s="17">
        <v>1.3955984970477724</v>
      </c>
      <c r="BY253" s="491">
        <v>8578</v>
      </c>
      <c r="BZ253" s="491">
        <v>5671</v>
      </c>
      <c r="CA253" s="484">
        <f t="shared" si="214"/>
        <v>-33.889018419211936</v>
      </c>
      <c r="CB253" s="63">
        <f t="shared" si="182"/>
        <v>-5198</v>
      </c>
      <c r="CC253" s="63">
        <f t="shared" si="183"/>
        <v>0</v>
      </c>
      <c r="CD253" s="64">
        <f t="shared" si="172"/>
        <v>-100</v>
      </c>
      <c r="CE253" s="491">
        <v>7307</v>
      </c>
      <c r="CF253" s="320">
        <v>3457</v>
      </c>
      <c r="CG253" s="196">
        <v>114</v>
      </c>
      <c r="CH253" s="60">
        <f t="shared" si="184"/>
        <v>115</v>
      </c>
      <c r="CI253" s="63"/>
      <c r="CJ253" s="63"/>
      <c r="CK253" s="63"/>
      <c r="CL253" s="66"/>
      <c r="CM253" s="63"/>
      <c r="CN253" s="63"/>
      <c r="CO253" s="63"/>
      <c r="CP253" s="63"/>
      <c r="CQ253" s="190">
        <f>(CH253-CG253)/CG253*100</f>
        <v>0.8771929824561403</v>
      </c>
      <c r="CR253" s="491">
        <v>3380</v>
      </c>
      <c r="CS253" s="491">
        <v>10993</v>
      </c>
      <c r="CT253" s="357">
        <f t="shared" si="218"/>
        <v>225.23668639053253</v>
      </c>
    </row>
    <row r="254" spans="4:98" ht="15" hidden="1" x14ac:dyDescent="0.25">
      <c r="D254" s="478">
        <v>1902</v>
      </c>
      <c r="E254" s="479" t="s">
        <v>264</v>
      </c>
      <c r="H254" s="196">
        <v>0</v>
      </c>
      <c r="I254" s="196">
        <v>108883</v>
      </c>
      <c r="J254" s="481">
        <v>220625</v>
      </c>
      <c r="K254" s="482">
        <v>57852</v>
      </c>
      <c r="L254" s="482">
        <v>181045</v>
      </c>
      <c r="M254" s="14">
        <f t="shared" si="203"/>
        <v>212.94510129295446</v>
      </c>
      <c r="N254" s="15">
        <v>0</v>
      </c>
      <c r="O254" s="483">
        <v>56238</v>
      </c>
      <c r="P254" s="483">
        <v>14083</v>
      </c>
      <c r="Q254" s="357">
        <f t="shared" si="215"/>
        <v>-74.958213307727874</v>
      </c>
      <c r="R254" s="62">
        <f t="shared" si="173"/>
        <v>-41578</v>
      </c>
      <c r="S254" s="62">
        <f t="shared" si="174"/>
        <v>27317</v>
      </c>
      <c r="T254" s="17">
        <f>(S254-R254)/R254*100</f>
        <v>-165.70061089999518</v>
      </c>
      <c r="U254" s="62">
        <v>13976</v>
      </c>
      <c r="V254" s="62">
        <v>35206</v>
      </c>
      <c r="W254" s="17">
        <v>151.90326273611907</v>
      </c>
      <c r="X254" s="62">
        <f t="shared" si="175"/>
        <v>55908</v>
      </c>
      <c r="Y254" s="62">
        <f t="shared" si="176"/>
        <v>0</v>
      </c>
      <c r="Z254" s="188">
        <f t="shared" si="192"/>
        <v>-100</v>
      </c>
      <c r="AA254" s="483">
        <v>14660</v>
      </c>
      <c r="AB254" s="483">
        <v>113539</v>
      </c>
      <c r="AC254" s="484">
        <f t="shared" si="211"/>
        <v>674.48158253751706</v>
      </c>
      <c r="AD254" s="63">
        <f t="shared" si="177"/>
        <v>69884</v>
      </c>
      <c r="AE254" s="63">
        <f t="shared" si="178"/>
        <v>0</v>
      </c>
      <c r="AF254" s="64">
        <f t="shared" si="170"/>
        <v>-100</v>
      </c>
      <c r="AG254" s="483">
        <v>14083</v>
      </c>
      <c r="AH254" s="320">
        <v>0</v>
      </c>
      <c r="AI254" s="196">
        <v>0</v>
      </c>
      <c r="AJ254" s="60">
        <f t="shared" si="179"/>
        <v>27317</v>
      </c>
      <c r="AK254" s="63"/>
      <c r="AL254" s="63"/>
      <c r="AM254" s="63"/>
      <c r="AN254" s="66"/>
      <c r="AO254" s="63"/>
      <c r="AP254" s="63"/>
      <c r="AQ254" s="63"/>
      <c r="AR254" s="63"/>
      <c r="AS254" s="190">
        <v>100</v>
      </c>
      <c r="AT254" s="483">
        <v>84544</v>
      </c>
      <c r="AU254" s="483">
        <v>41400</v>
      </c>
      <c r="AV254" s="357">
        <f t="shared" si="216"/>
        <v>-51.031415594246788</v>
      </c>
      <c r="AZ254" s="205">
        <v>1902</v>
      </c>
      <c r="BA254" s="497" t="s">
        <v>264</v>
      </c>
      <c r="BF254" s="196">
        <v>0</v>
      </c>
      <c r="BG254" s="196">
        <v>93548</v>
      </c>
      <c r="BH254" s="481">
        <v>168079</v>
      </c>
      <c r="BI254" s="490">
        <v>53100</v>
      </c>
      <c r="BJ254" s="490">
        <v>164864</v>
      </c>
      <c r="BK254" s="14">
        <f t="shared" si="204"/>
        <v>210.47834274952919</v>
      </c>
      <c r="BL254" s="15">
        <v>0</v>
      </c>
      <c r="BM254" s="491">
        <v>53500</v>
      </c>
      <c r="BN254" s="491">
        <v>12250</v>
      </c>
      <c r="BO254" s="357">
        <f t="shared" si="217"/>
        <v>-77.10280373831776</v>
      </c>
      <c r="BP254" s="62">
        <f t="shared" si="180"/>
        <v>-39500</v>
      </c>
      <c r="BQ254" s="62">
        <f t="shared" si="181"/>
        <v>25445</v>
      </c>
      <c r="BR254" s="17">
        <f>(BQ254-BP254)/BP254*100</f>
        <v>-164.41772151898735</v>
      </c>
      <c r="BS254" s="62">
        <v>13275</v>
      </c>
      <c r="BT254" s="62">
        <v>28301</v>
      </c>
      <c r="BU254" s="17">
        <v>113.19020715630886</v>
      </c>
      <c r="BV254" s="62">
        <v>13976</v>
      </c>
      <c r="BW254" s="62">
        <v>35206</v>
      </c>
      <c r="BX254" s="17">
        <v>151.90326273611907</v>
      </c>
      <c r="BY254" s="491">
        <v>14000</v>
      </c>
      <c r="BZ254" s="491">
        <v>107008</v>
      </c>
      <c r="CA254" s="484">
        <f t="shared" si="214"/>
        <v>664.34285714285716</v>
      </c>
      <c r="CB254" s="63">
        <f t="shared" si="182"/>
        <v>66250</v>
      </c>
      <c r="CC254" s="63">
        <f t="shared" si="183"/>
        <v>0</v>
      </c>
      <c r="CD254" s="64">
        <f t="shared" si="172"/>
        <v>-100</v>
      </c>
      <c r="CE254" s="491">
        <v>12250</v>
      </c>
      <c r="CF254" s="320">
        <v>0</v>
      </c>
      <c r="CG254" s="196">
        <v>0</v>
      </c>
      <c r="CH254" s="60">
        <f t="shared" si="184"/>
        <v>25445</v>
      </c>
      <c r="CI254" s="63"/>
      <c r="CJ254" s="63"/>
      <c r="CK254" s="63"/>
      <c r="CL254" s="66"/>
      <c r="CM254" s="63"/>
      <c r="CN254" s="63"/>
      <c r="CO254" s="63"/>
      <c r="CP254" s="63"/>
      <c r="CQ254" s="190">
        <v>100</v>
      </c>
      <c r="CR254" s="491">
        <v>80250</v>
      </c>
      <c r="CS254" s="491">
        <v>37695</v>
      </c>
      <c r="CT254" s="357">
        <f t="shared" si="218"/>
        <v>-53.028037383177576</v>
      </c>
    </row>
    <row r="255" spans="4:98" ht="15" hidden="1" x14ac:dyDescent="0.25">
      <c r="D255" s="478">
        <v>22</v>
      </c>
      <c r="E255" s="479" t="s">
        <v>135</v>
      </c>
      <c r="H255" s="196">
        <v>0</v>
      </c>
      <c r="I255" s="196">
        <v>750469</v>
      </c>
      <c r="J255" s="481">
        <v>9778741</v>
      </c>
      <c r="K255" s="482">
        <v>28548388</v>
      </c>
      <c r="L255" s="482">
        <v>4270295</v>
      </c>
      <c r="M255" s="14">
        <f t="shared" si="203"/>
        <v>-85.041904993024474</v>
      </c>
      <c r="N255" s="15">
        <v>0</v>
      </c>
      <c r="O255" s="483">
        <v>3394917</v>
      </c>
      <c r="P255" s="483">
        <v>37296</v>
      </c>
      <c r="Q255" s="357">
        <f t="shared" si="215"/>
        <v>-98.901416441108864</v>
      </c>
      <c r="R255" s="62">
        <f t="shared" si="173"/>
        <v>8550412</v>
      </c>
      <c r="S255" s="62">
        <f t="shared" si="174"/>
        <v>0</v>
      </c>
      <c r="T255" s="17">
        <f>(S255-R255)/R255*100</f>
        <v>-100</v>
      </c>
      <c r="U255" s="62">
        <v>9126594</v>
      </c>
      <c r="V255" s="62">
        <v>354432</v>
      </c>
      <c r="W255" s="17">
        <v>-96.116492088943588</v>
      </c>
      <c r="X255" s="62">
        <f t="shared" si="175"/>
        <v>-17222858</v>
      </c>
      <c r="Y255" s="62">
        <f t="shared" si="176"/>
        <v>0</v>
      </c>
      <c r="Z255" s="188">
        <f t="shared" si="192"/>
        <v>-100</v>
      </c>
      <c r="AA255" s="483">
        <v>11945329</v>
      </c>
      <c r="AB255" s="483">
        <v>3897692</v>
      </c>
      <c r="AC255" s="484">
        <f t="shared" si="211"/>
        <v>-67.370576398523639</v>
      </c>
      <c r="AD255" s="63">
        <f t="shared" si="177"/>
        <v>-8096264</v>
      </c>
      <c r="AE255" s="63">
        <f t="shared" si="178"/>
        <v>0</v>
      </c>
      <c r="AF255" s="64">
        <f t="shared" si="170"/>
        <v>-100</v>
      </c>
      <c r="AG255" s="483">
        <v>0</v>
      </c>
      <c r="AH255" s="320">
        <v>15519</v>
      </c>
      <c r="AI255" s="196">
        <v>21777</v>
      </c>
      <c r="AJ255" s="60">
        <f t="shared" si="179"/>
        <v>0</v>
      </c>
      <c r="AK255" s="63"/>
      <c r="AL255" s="63"/>
      <c r="AM255" s="63"/>
      <c r="AN255" s="66"/>
      <c r="AO255" s="63"/>
      <c r="AP255" s="63"/>
      <c r="AQ255" s="63"/>
      <c r="AR255" s="63"/>
      <c r="AS255" s="190">
        <f>(AJ255-AI255)/AI255*100</f>
        <v>-100</v>
      </c>
      <c r="AT255" s="483">
        <v>3849065</v>
      </c>
      <c r="AU255" s="483">
        <v>37296</v>
      </c>
      <c r="AV255" s="357">
        <f t="shared" si="216"/>
        <v>-99.031037407786044</v>
      </c>
      <c r="AZ255" s="205">
        <v>22</v>
      </c>
      <c r="BA255" s="497" t="s">
        <v>135</v>
      </c>
      <c r="BF255" s="196">
        <v>0</v>
      </c>
      <c r="BG255" s="196">
        <v>320777</v>
      </c>
      <c r="BH255" s="481">
        <v>3129061</v>
      </c>
      <c r="BI255" s="490">
        <v>15626546</v>
      </c>
      <c r="BJ255" s="490">
        <v>2230667</v>
      </c>
      <c r="BK255" s="14">
        <f t="shared" si="204"/>
        <v>-85.725143611390521</v>
      </c>
      <c r="BL255" s="15">
        <v>0</v>
      </c>
      <c r="BM255" s="491">
        <v>1433077</v>
      </c>
      <c r="BN255" s="491">
        <v>77423</v>
      </c>
      <c r="BO255" s="357">
        <f t="shared" si="217"/>
        <v>-94.59742916814659</v>
      </c>
      <c r="BP255" s="62">
        <f t="shared" si="180"/>
        <v>5002785</v>
      </c>
      <c r="BQ255" s="62">
        <f t="shared" si="181"/>
        <v>0</v>
      </c>
      <c r="BR255" s="17">
        <f>(BQ255-BP255)/BP255*100</f>
        <v>-100</v>
      </c>
      <c r="BS255" s="62">
        <v>5256293</v>
      </c>
      <c r="BT255" s="62">
        <v>448676</v>
      </c>
      <c r="BU255" s="17">
        <v>-91.464022268165039</v>
      </c>
      <c r="BV255" s="62">
        <v>9126594</v>
      </c>
      <c r="BW255" s="62">
        <v>354432</v>
      </c>
      <c r="BX255" s="17">
        <v>-96.116492088943588</v>
      </c>
      <c r="BY255" s="491">
        <v>6435862</v>
      </c>
      <c r="BZ255" s="491">
        <v>1749497</v>
      </c>
      <c r="CA255" s="484">
        <f t="shared" si="214"/>
        <v>-72.816430806005471</v>
      </c>
      <c r="CB255" s="63">
        <f t="shared" si="182"/>
        <v>-4715032</v>
      </c>
      <c r="CC255" s="63">
        <f t="shared" si="183"/>
        <v>0</v>
      </c>
      <c r="CD255" s="64">
        <f t="shared" si="172"/>
        <v>-100</v>
      </c>
      <c r="CE255" s="491">
        <v>0</v>
      </c>
      <c r="CF255" s="320">
        <v>30471</v>
      </c>
      <c r="CG255" s="196">
        <v>46952</v>
      </c>
      <c r="CH255" s="60">
        <f t="shared" si="184"/>
        <v>0</v>
      </c>
      <c r="CI255" s="63"/>
      <c r="CJ255" s="63"/>
      <c r="CK255" s="63"/>
      <c r="CL255" s="66"/>
      <c r="CM255" s="63"/>
      <c r="CN255" s="63"/>
      <c r="CO255" s="63"/>
      <c r="CP255" s="63"/>
      <c r="CQ255" s="190">
        <f>(CH255-CG255)/CG255*100</f>
        <v>-100</v>
      </c>
      <c r="CR255" s="491">
        <v>1720830</v>
      </c>
      <c r="CS255" s="491">
        <v>77423</v>
      </c>
      <c r="CT255" s="357">
        <f t="shared" si="218"/>
        <v>-95.500833899920394</v>
      </c>
    </row>
    <row r="256" spans="4:98" ht="15" hidden="1" x14ac:dyDescent="0.25">
      <c r="D256" s="478">
        <v>151419</v>
      </c>
      <c r="E256" s="479" t="s">
        <v>790</v>
      </c>
      <c r="H256" s="196">
        <v>0</v>
      </c>
      <c r="I256" s="196">
        <v>35481</v>
      </c>
      <c r="J256" s="481">
        <v>287438</v>
      </c>
      <c r="K256" s="482">
        <v>103222</v>
      </c>
      <c r="L256" s="482">
        <v>89076</v>
      </c>
      <c r="M256" s="14">
        <f t="shared" si="203"/>
        <v>-13.704442851330143</v>
      </c>
      <c r="N256" s="15">
        <v>0</v>
      </c>
      <c r="O256" s="483">
        <v>0</v>
      </c>
      <c r="P256" s="483">
        <v>36504</v>
      </c>
      <c r="Q256" s="357">
        <v>100</v>
      </c>
      <c r="R256" s="62">
        <f t="shared" si="173"/>
        <v>18278</v>
      </c>
      <c r="S256" s="62">
        <f t="shared" si="174"/>
        <v>0</v>
      </c>
      <c r="T256" s="17">
        <v>100</v>
      </c>
      <c r="U256" s="62">
        <v>21236</v>
      </c>
      <c r="V256" s="62">
        <v>0</v>
      </c>
      <c r="W256" s="17">
        <v>-100</v>
      </c>
      <c r="X256" s="62">
        <f t="shared" si="175"/>
        <v>-21262</v>
      </c>
      <c r="Y256" s="62">
        <f t="shared" si="176"/>
        <v>0</v>
      </c>
      <c r="Z256" s="188">
        <f t="shared" si="192"/>
        <v>-100</v>
      </c>
      <c r="AA256" s="483">
        <v>18278</v>
      </c>
      <c r="AB256" s="483">
        <v>54756</v>
      </c>
      <c r="AC256" s="484">
        <f t="shared" si="211"/>
        <v>199.5732574679943</v>
      </c>
      <c r="AD256" s="63">
        <f t="shared" si="177"/>
        <v>-26</v>
      </c>
      <c r="AE256" s="63">
        <f t="shared" si="178"/>
        <v>0</v>
      </c>
      <c r="AF256" s="64">
        <f t="shared" si="170"/>
        <v>-100</v>
      </c>
      <c r="AG256" s="483">
        <v>18252</v>
      </c>
      <c r="AH256" s="320">
        <v>18252</v>
      </c>
      <c r="AI256" s="196">
        <v>0</v>
      </c>
      <c r="AJ256" s="60">
        <f t="shared" si="179"/>
        <v>0</v>
      </c>
      <c r="AK256" s="63"/>
      <c r="AL256" s="63"/>
      <c r="AM256" s="63"/>
      <c r="AN256" s="66"/>
      <c r="AO256" s="63"/>
      <c r="AP256" s="63"/>
      <c r="AQ256" s="63"/>
      <c r="AR256" s="63"/>
      <c r="AS256" s="190">
        <v>0</v>
      </c>
      <c r="AT256" s="483">
        <v>18252</v>
      </c>
      <c r="AU256" s="483">
        <v>36504</v>
      </c>
      <c r="AV256" s="357">
        <f t="shared" si="216"/>
        <v>100</v>
      </c>
      <c r="AZ256" s="205">
        <v>151419</v>
      </c>
      <c r="BA256" s="497" t="s">
        <v>790</v>
      </c>
      <c r="BF256" s="196">
        <v>0</v>
      </c>
      <c r="BG256" s="196">
        <v>30720</v>
      </c>
      <c r="BH256" s="481">
        <v>253660</v>
      </c>
      <c r="BI256" s="490">
        <v>92580</v>
      </c>
      <c r="BJ256" s="490">
        <v>78000</v>
      </c>
      <c r="BK256" s="14">
        <f t="shared" si="204"/>
        <v>-15.748541801685029</v>
      </c>
      <c r="BL256" s="15">
        <v>0</v>
      </c>
      <c r="BM256" s="491">
        <v>0</v>
      </c>
      <c r="BN256" s="491">
        <v>36913</v>
      </c>
      <c r="BO256" s="357">
        <v>100</v>
      </c>
      <c r="BP256" s="62">
        <f t="shared" si="180"/>
        <v>15360</v>
      </c>
      <c r="BQ256" s="62">
        <f t="shared" si="181"/>
        <v>0</v>
      </c>
      <c r="BR256" s="17">
        <v>100</v>
      </c>
      <c r="BS256" s="62">
        <v>19305</v>
      </c>
      <c r="BT256" s="62">
        <v>0</v>
      </c>
      <c r="BU256" s="17">
        <v>-100</v>
      </c>
      <c r="BV256" s="62">
        <v>21236</v>
      </c>
      <c r="BW256" s="62">
        <v>0</v>
      </c>
      <c r="BX256" s="17">
        <v>-100</v>
      </c>
      <c r="BY256" s="491">
        <v>15360</v>
      </c>
      <c r="BZ256" s="491">
        <v>46800</v>
      </c>
      <c r="CA256" s="484">
        <f t="shared" si="214"/>
        <v>204.6875</v>
      </c>
      <c r="CB256" s="63">
        <f t="shared" si="182"/>
        <v>240</v>
      </c>
      <c r="CC256" s="63">
        <f t="shared" si="183"/>
        <v>0</v>
      </c>
      <c r="CD256" s="64">
        <f t="shared" si="172"/>
        <v>-100</v>
      </c>
      <c r="CE256" s="491">
        <v>19721</v>
      </c>
      <c r="CF256" s="320">
        <v>17192</v>
      </c>
      <c r="CG256" s="196">
        <v>0</v>
      </c>
      <c r="CH256" s="60">
        <f t="shared" si="184"/>
        <v>0</v>
      </c>
      <c r="CI256" s="63"/>
      <c r="CJ256" s="63"/>
      <c r="CK256" s="63"/>
      <c r="CL256" s="66"/>
      <c r="CM256" s="63"/>
      <c r="CN256" s="63"/>
      <c r="CO256" s="63"/>
      <c r="CP256" s="63"/>
      <c r="CQ256" s="190">
        <v>0</v>
      </c>
      <c r="CR256" s="491">
        <v>15600</v>
      </c>
      <c r="CS256" s="491">
        <v>36913</v>
      </c>
      <c r="CT256" s="357">
        <f t="shared" si="218"/>
        <v>136.62179487179486</v>
      </c>
    </row>
    <row r="257" spans="4:98" ht="27" hidden="1" x14ac:dyDescent="0.25">
      <c r="D257" s="478">
        <v>120929</v>
      </c>
      <c r="E257" s="479" t="s">
        <v>791</v>
      </c>
      <c r="H257" s="196">
        <v>34902</v>
      </c>
      <c r="I257" s="196">
        <v>252651</v>
      </c>
      <c r="J257" s="481">
        <v>0</v>
      </c>
      <c r="K257" s="482">
        <v>6104</v>
      </c>
      <c r="L257" s="482">
        <v>70290</v>
      </c>
      <c r="M257" s="14">
        <f t="shared" si="203"/>
        <v>1051.5399737876801</v>
      </c>
      <c r="N257" s="15">
        <v>0</v>
      </c>
      <c r="O257" s="483">
        <v>23580</v>
      </c>
      <c r="P257" s="483">
        <v>16097</v>
      </c>
      <c r="Q257" s="357">
        <f>(P257-O257)/O257*100</f>
        <v>-31.734520780322306</v>
      </c>
      <c r="R257" s="62">
        <f t="shared" si="173"/>
        <v>-23580</v>
      </c>
      <c r="S257" s="62">
        <f t="shared" si="174"/>
        <v>16200</v>
      </c>
      <c r="T257" s="17">
        <v>100</v>
      </c>
      <c r="U257" s="62">
        <v>0</v>
      </c>
      <c r="V257" s="62">
        <v>31</v>
      </c>
      <c r="W257" s="17">
        <v>100</v>
      </c>
      <c r="X257" s="62">
        <f t="shared" si="175"/>
        <v>39679</v>
      </c>
      <c r="Y257" s="62">
        <f t="shared" si="176"/>
        <v>0</v>
      </c>
      <c r="Z257" s="188">
        <f t="shared" si="192"/>
        <v>-100</v>
      </c>
      <c r="AA257" s="483">
        <v>0</v>
      </c>
      <c r="AB257" s="483">
        <v>39679</v>
      </c>
      <c r="AC257" s="484">
        <v>100</v>
      </c>
      <c r="AD257" s="63">
        <f t="shared" si="177"/>
        <v>39679</v>
      </c>
      <c r="AE257" s="63">
        <f t="shared" si="178"/>
        <v>0</v>
      </c>
      <c r="AF257" s="64">
        <f t="shared" si="170"/>
        <v>-100</v>
      </c>
      <c r="AG257" s="483">
        <v>0</v>
      </c>
      <c r="AH257" s="320">
        <v>1</v>
      </c>
      <c r="AI257" s="196">
        <v>16096</v>
      </c>
      <c r="AJ257" s="60">
        <f t="shared" si="179"/>
        <v>16200</v>
      </c>
      <c r="AK257" s="63"/>
      <c r="AL257" s="63"/>
      <c r="AM257" s="63"/>
      <c r="AN257" s="66"/>
      <c r="AO257" s="63"/>
      <c r="AP257" s="63"/>
      <c r="AQ257" s="63"/>
      <c r="AR257" s="63"/>
      <c r="AS257" s="190">
        <f t="shared" ref="AS257:AS263" si="219">(AJ257-AI257)/AI257*100</f>
        <v>0.64612326043737578</v>
      </c>
      <c r="AT257" s="483">
        <v>39679</v>
      </c>
      <c r="AU257" s="483">
        <v>32297</v>
      </c>
      <c r="AV257" s="357">
        <f t="shared" si="216"/>
        <v>-18.604299503515715</v>
      </c>
      <c r="AZ257" s="205">
        <v>120929</v>
      </c>
      <c r="BA257" s="495" t="s">
        <v>791</v>
      </c>
      <c r="BF257" s="196">
        <v>1762</v>
      </c>
      <c r="BG257" s="196">
        <v>16000</v>
      </c>
      <c r="BH257" s="481">
        <v>0</v>
      </c>
      <c r="BI257" s="490">
        <v>122</v>
      </c>
      <c r="BJ257" s="490">
        <v>5319</v>
      </c>
      <c r="BK257" s="14">
        <f t="shared" si="204"/>
        <v>4259.8360655737706</v>
      </c>
      <c r="BL257" s="15">
        <v>0</v>
      </c>
      <c r="BM257" s="491">
        <v>2110</v>
      </c>
      <c r="BN257" s="491">
        <v>1501</v>
      </c>
      <c r="BO257" s="357">
        <f>(BN257-BM257)/BM257*100</f>
        <v>-28.862559241706158</v>
      </c>
      <c r="BP257" s="62">
        <f t="shared" si="180"/>
        <v>-2110</v>
      </c>
      <c r="BQ257" s="62">
        <f t="shared" si="181"/>
        <v>1501</v>
      </c>
      <c r="BR257" s="17">
        <v>100</v>
      </c>
      <c r="BS257" s="62">
        <v>0</v>
      </c>
      <c r="BT257" s="62">
        <v>1</v>
      </c>
      <c r="BU257" s="17">
        <v>100</v>
      </c>
      <c r="BV257" s="62">
        <v>0</v>
      </c>
      <c r="BW257" s="62">
        <v>31</v>
      </c>
      <c r="BX257" s="17">
        <v>100</v>
      </c>
      <c r="BY257" s="491">
        <v>0</v>
      </c>
      <c r="BZ257" s="491">
        <v>3610</v>
      </c>
      <c r="CA257" s="484">
        <v>100</v>
      </c>
      <c r="CB257" s="63">
        <f t="shared" si="182"/>
        <v>3610</v>
      </c>
      <c r="CC257" s="63">
        <f t="shared" si="183"/>
        <v>0</v>
      </c>
      <c r="CD257" s="64">
        <f t="shared" si="172"/>
        <v>-100</v>
      </c>
      <c r="CE257" s="491">
        <v>0</v>
      </c>
      <c r="CF257" s="320">
        <v>1</v>
      </c>
      <c r="CG257" s="196">
        <v>1500</v>
      </c>
      <c r="CH257" s="60">
        <f t="shared" si="184"/>
        <v>1501</v>
      </c>
      <c r="CI257" s="63"/>
      <c r="CJ257" s="63"/>
      <c r="CK257" s="63"/>
      <c r="CL257" s="66"/>
      <c r="CM257" s="63"/>
      <c r="CN257" s="63"/>
      <c r="CO257" s="63"/>
      <c r="CP257" s="63"/>
      <c r="CQ257" s="190">
        <f t="shared" ref="CQ257:CQ263" si="220">(CH257-CG257)/CG257*100</f>
        <v>6.6666666666666666E-2</v>
      </c>
      <c r="CR257" s="491">
        <v>3610</v>
      </c>
      <c r="CS257" s="491">
        <v>3002</v>
      </c>
      <c r="CT257" s="357">
        <f t="shared" si="218"/>
        <v>-16.842105263157894</v>
      </c>
    </row>
    <row r="258" spans="4:98" ht="27" hidden="1" x14ac:dyDescent="0.25">
      <c r="D258" s="478">
        <v>8486</v>
      </c>
      <c r="E258" s="479" t="s">
        <v>472</v>
      </c>
      <c r="H258" s="196">
        <v>436395</v>
      </c>
      <c r="I258" s="196">
        <v>109747</v>
      </c>
      <c r="J258" s="481">
        <v>496791</v>
      </c>
      <c r="K258" s="482">
        <v>89779</v>
      </c>
      <c r="L258" s="482">
        <v>65530</v>
      </c>
      <c r="M258" s="14">
        <f t="shared" si="203"/>
        <v>-27.009657046748124</v>
      </c>
      <c r="N258" s="15">
        <f>LOGEST(H258:L258)*100-100</f>
        <v>-32.920426750681642</v>
      </c>
      <c r="O258" s="483">
        <v>37989</v>
      </c>
      <c r="P258" s="483">
        <v>10123</v>
      </c>
      <c r="Q258" s="357">
        <f>(P258-O258)/O258*100</f>
        <v>-73.352812656295242</v>
      </c>
      <c r="R258" s="62">
        <f t="shared" si="173"/>
        <v>-456</v>
      </c>
      <c r="S258" s="62">
        <f t="shared" si="174"/>
        <v>12670</v>
      </c>
      <c r="T258" s="17">
        <f>(S258-R258)/R258*100</f>
        <v>-2878.5087719298244</v>
      </c>
      <c r="U258" s="62">
        <v>17254</v>
      </c>
      <c r="V258" s="62">
        <v>1281</v>
      </c>
      <c r="W258" s="17">
        <v>-92.57563463544686</v>
      </c>
      <c r="X258" s="62">
        <f t="shared" si="175"/>
        <v>114</v>
      </c>
      <c r="Y258" s="62">
        <f t="shared" si="176"/>
        <v>0</v>
      </c>
      <c r="Z258" s="188">
        <f t="shared" si="192"/>
        <v>-100</v>
      </c>
      <c r="AA258" s="483">
        <v>37533</v>
      </c>
      <c r="AB258" s="483">
        <v>57938</v>
      </c>
      <c r="AC258" s="484">
        <f>(AB258-AA258)/AA258*100</f>
        <v>54.365491700636767</v>
      </c>
      <c r="AD258" s="63">
        <f t="shared" si="177"/>
        <v>17368</v>
      </c>
      <c r="AE258" s="63">
        <f t="shared" si="178"/>
        <v>0</v>
      </c>
      <c r="AF258" s="64">
        <f t="shared" si="170"/>
        <v>-100</v>
      </c>
      <c r="AG258" s="483">
        <v>920</v>
      </c>
      <c r="AH258" s="320">
        <v>8576</v>
      </c>
      <c r="AI258" s="196">
        <v>627</v>
      </c>
      <c r="AJ258" s="60">
        <f t="shared" si="179"/>
        <v>12670</v>
      </c>
      <c r="AK258" s="63"/>
      <c r="AL258" s="63"/>
      <c r="AM258" s="63"/>
      <c r="AN258" s="66"/>
      <c r="AO258" s="63"/>
      <c r="AP258" s="63"/>
      <c r="AQ258" s="63"/>
      <c r="AR258" s="63"/>
      <c r="AS258" s="190">
        <f t="shared" si="219"/>
        <v>1920.7336523125996</v>
      </c>
      <c r="AT258" s="483">
        <v>54901</v>
      </c>
      <c r="AU258" s="483">
        <v>22793</v>
      </c>
      <c r="AV258" s="357">
        <f t="shared" si="216"/>
        <v>-58.483452031839136</v>
      </c>
      <c r="AZ258" s="205">
        <v>8486</v>
      </c>
      <c r="BA258" s="488" t="s">
        <v>472</v>
      </c>
      <c r="BF258" s="196">
        <v>61322</v>
      </c>
      <c r="BG258" s="196">
        <v>7574</v>
      </c>
      <c r="BH258" s="481">
        <v>24231</v>
      </c>
      <c r="BI258" s="490">
        <v>7083</v>
      </c>
      <c r="BJ258" s="490">
        <v>6539</v>
      </c>
      <c r="BK258" s="14">
        <f t="shared" si="204"/>
        <v>-7.6803614287731197</v>
      </c>
      <c r="BL258" s="15">
        <f>LOGEST(BF258:BJ258)*100-100</f>
        <v>-36.515427502754285</v>
      </c>
      <c r="BM258" s="491">
        <v>2947</v>
      </c>
      <c r="BN258" s="491">
        <v>3889</v>
      </c>
      <c r="BO258" s="357">
        <f>(BN258-BM258)/BM258*100</f>
        <v>31.964709874448594</v>
      </c>
      <c r="BP258" s="62">
        <f t="shared" si="180"/>
        <v>1857</v>
      </c>
      <c r="BQ258" s="62">
        <f t="shared" si="181"/>
        <v>4001</v>
      </c>
      <c r="BR258" s="17">
        <f>(BQ258-BP258)/BP258*100</f>
        <v>115.45503500269251</v>
      </c>
      <c r="BS258" s="62">
        <v>1510</v>
      </c>
      <c r="BT258" s="62">
        <v>211</v>
      </c>
      <c r="BU258" s="17">
        <v>-86.026490066225165</v>
      </c>
      <c r="BV258" s="62">
        <v>17254</v>
      </c>
      <c r="BW258" s="62">
        <v>1281</v>
      </c>
      <c r="BX258" s="17">
        <v>-92.57563463544686</v>
      </c>
      <c r="BY258" s="491">
        <v>4804</v>
      </c>
      <c r="BZ258" s="491">
        <v>5594</v>
      </c>
      <c r="CA258" s="484">
        <f>(BZ258-BY258)/BY258*100</f>
        <v>16.444629475437136</v>
      </c>
      <c r="CB258" s="63">
        <f t="shared" si="182"/>
        <v>416</v>
      </c>
      <c r="CC258" s="63">
        <f t="shared" si="183"/>
        <v>0</v>
      </c>
      <c r="CD258" s="64">
        <f t="shared" si="172"/>
        <v>-100</v>
      </c>
      <c r="CE258" s="491">
        <v>158</v>
      </c>
      <c r="CF258" s="320">
        <v>3601</v>
      </c>
      <c r="CG258" s="196">
        <v>130</v>
      </c>
      <c r="CH258" s="60">
        <f t="shared" si="184"/>
        <v>4001</v>
      </c>
      <c r="CI258" s="63"/>
      <c r="CJ258" s="63"/>
      <c r="CK258" s="63"/>
      <c r="CL258" s="66"/>
      <c r="CM258" s="63"/>
      <c r="CN258" s="63"/>
      <c r="CO258" s="63"/>
      <c r="CP258" s="63"/>
      <c r="CQ258" s="190">
        <f t="shared" si="220"/>
        <v>2977.6923076923076</v>
      </c>
      <c r="CR258" s="491">
        <v>5220</v>
      </c>
      <c r="CS258" s="491">
        <v>7890</v>
      </c>
      <c r="CT258" s="357">
        <f t="shared" si="218"/>
        <v>51.149425287356323</v>
      </c>
    </row>
    <row r="259" spans="4:98" ht="15" hidden="1" x14ac:dyDescent="0.25">
      <c r="D259" s="478">
        <v>4401</v>
      </c>
      <c r="E259" s="479" t="s">
        <v>792</v>
      </c>
      <c r="H259" s="196">
        <v>2294773</v>
      </c>
      <c r="I259" s="196">
        <v>2295125</v>
      </c>
      <c r="J259" s="481">
        <v>190815</v>
      </c>
      <c r="K259" s="482">
        <v>27426</v>
      </c>
      <c r="L259" s="482">
        <v>49710</v>
      </c>
      <c r="M259" s="14">
        <f t="shared" si="203"/>
        <v>81.25136731568584</v>
      </c>
      <c r="N259" s="15">
        <f>LOGEST(H259:L259)*100-100</f>
        <v>-70.154667669989848</v>
      </c>
      <c r="O259" s="483">
        <v>36000</v>
      </c>
      <c r="P259" s="483">
        <v>21763</v>
      </c>
      <c r="Q259" s="357">
        <f>(P259-O259)/O259*100</f>
        <v>-39.547222222222224</v>
      </c>
      <c r="R259" s="62">
        <f t="shared" si="173"/>
        <v>-28770</v>
      </c>
      <c r="S259" s="62">
        <f t="shared" si="174"/>
        <v>0</v>
      </c>
      <c r="T259" s="17">
        <f>(S259-R259)/R259*100</f>
        <v>-100</v>
      </c>
      <c r="U259" s="62">
        <v>0</v>
      </c>
      <c r="V259" s="62">
        <v>0</v>
      </c>
      <c r="W259" s="17">
        <v>0</v>
      </c>
      <c r="X259" s="62">
        <f t="shared" si="175"/>
        <v>34844</v>
      </c>
      <c r="Y259" s="62">
        <f t="shared" si="176"/>
        <v>0</v>
      </c>
      <c r="Z259" s="188">
        <f t="shared" si="192"/>
        <v>-100</v>
      </c>
      <c r="AA259" s="483">
        <v>7230</v>
      </c>
      <c r="AB259" s="483">
        <v>42074</v>
      </c>
      <c r="AC259" s="484">
        <f>(AB259-AA259)/AA259*100</f>
        <v>481.9363762102351</v>
      </c>
      <c r="AD259" s="63">
        <f t="shared" si="177"/>
        <v>34844</v>
      </c>
      <c r="AE259" s="63">
        <f t="shared" si="178"/>
        <v>0</v>
      </c>
      <c r="AF259" s="64">
        <f t="shared" si="170"/>
        <v>-100</v>
      </c>
      <c r="AG259" s="483">
        <v>0</v>
      </c>
      <c r="AH259" s="320">
        <v>21757</v>
      </c>
      <c r="AI259" s="196">
        <v>6</v>
      </c>
      <c r="AJ259" s="60">
        <f t="shared" si="179"/>
        <v>0</v>
      </c>
      <c r="AK259" s="63"/>
      <c r="AL259" s="63"/>
      <c r="AM259" s="63"/>
      <c r="AN259" s="66"/>
      <c r="AO259" s="63"/>
      <c r="AP259" s="63"/>
      <c r="AQ259" s="63"/>
      <c r="AR259" s="63"/>
      <c r="AS259" s="190">
        <f t="shared" si="219"/>
        <v>-100</v>
      </c>
      <c r="AT259" s="483">
        <v>42074</v>
      </c>
      <c r="AU259" s="483">
        <v>21763</v>
      </c>
      <c r="AV259" s="357">
        <f t="shared" si="216"/>
        <v>-48.27446879307886</v>
      </c>
      <c r="AZ259" s="205">
        <v>4401</v>
      </c>
      <c r="BA259" s="204" t="s">
        <v>792</v>
      </c>
      <c r="BF259" s="196">
        <v>9016836</v>
      </c>
      <c r="BG259" s="196">
        <v>8986690</v>
      </c>
      <c r="BH259" s="481">
        <v>753177</v>
      </c>
      <c r="BI259" s="490">
        <v>32598</v>
      </c>
      <c r="BJ259" s="490">
        <v>309428</v>
      </c>
      <c r="BK259" s="14">
        <f t="shared" si="204"/>
        <v>849.22387876556854</v>
      </c>
      <c r="BL259" s="15">
        <f>LOGEST(BF259:BJ259)*100-100</f>
        <v>-70.955747254138288</v>
      </c>
      <c r="BM259" s="491">
        <v>270000</v>
      </c>
      <c r="BN259" s="491">
        <v>4996</v>
      </c>
      <c r="BO259" s="357">
        <f>(BN259-BM259)/BM259*100</f>
        <v>-98.149629629629629</v>
      </c>
      <c r="BP259" s="62">
        <f t="shared" si="180"/>
        <v>-242395</v>
      </c>
      <c r="BQ259" s="62">
        <f t="shared" si="181"/>
        <v>0</v>
      </c>
      <c r="BR259" s="17">
        <f>(BQ259-BP259)/BP259*100</f>
        <v>-100</v>
      </c>
      <c r="BS259" s="62">
        <v>0</v>
      </c>
      <c r="BT259" s="62">
        <v>0</v>
      </c>
      <c r="BU259" s="17">
        <v>0</v>
      </c>
      <c r="BV259" s="62">
        <v>0</v>
      </c>
      <c r="BW259" s="62">
        <v>0</v>
      </c>
      <c r="BX259" s="17">
        <v>0</v>
      </c>
      <c r="BY259" s="491">
        <v>27605</v>
      </c>
      <c r="BZ259" s="491">
        <v>288000</v>
      </c>
      <c r="CA259" s="484">
        <f>(BZ259-BY259)/BY259*100</f>
        <v>943.28925919217534</v>
      </c>
      <c r="CB259" s="63">
        <f t="shared" si="182"/>
        <v>260395</v>
      </c>
      <c r="CC259" s="63">
        <f t="shared" si="183"/>
        <v>0</v>
      </c>
      <c r="CD259" s="64">
        <f t="shared" si="172"/>
        <v>-100</v>
      </c>
      <c r="CE259" s="491">
        <v>0</v>
      </c>
      <c r="CF259" s="320">
        <v>4995</v>
      </c>
      <c r="CG259" s="196">
        <v>1</v>
      </c>
      <c r="CH259" s="60">
        <f t="shared" si="184"/>
        <v>0</v>
      </c>
      <c r="CI259" s="63"/>
      <c r="CJ259" s="63"/>
      <c r="CK259" s="63"/>
      <c r="CL259" s="66"/>
      <c r="CM259" s="63"/>
      <c r="CN259" s="63"/>
      <c r="CO259" s="63"/>
      <c r="CP259" s="63"/>
      <c r="CQ259" s="190">
        <f t="shared" si="220"/>
        <v>-100</v>
      </c>
      <c r="CR259" s="491">
        <v>288000</v>
      </c>
      <c r="CS259" s="491">
        <v>4996</v>
      </c>
      <c r="CT259" s="357">
        <f t="shared" si="218"/>
        <v>-98.265277777777783</v>
      </c>
    </row>
    <row r="260" spans="4:98" ht="15" hidden="1" x14ac:dyDescent="0.25">
      <c r="D260" s="478">
        <v>10059</v>
      </c>
      <c r="E260" s="479" t="s">
        <v>793</v>
      </c>
      <c r="H260" s="196">
        <v>36774622</v>
      </c>
      <c r="I260" s="196">
        <v>1528798</v>
      </c>
      <c r="J260" s="481">
        <v>382195</v>
      </c>
      <c r="K260" s="482">
        <v>409289</v>
      </c>
      <c r="L260" s="482">
        <v>337326</v>
      </c>
      <c r="M260" s="14">
        <f t="shared" si="203"/>
        <v>-17.582441746540951</v>
      </c>
      <c r="N260" s="15">
        <f>LOGEST(H260:L260)*100-100</f>
        <v>-65.702037868223613</v>
      </c>
      <c r="O260" s="483">
        <v>120917</v>
      </c>
      <c r="P260" s="483">
        <v>17338</v>
      </c>
      <c r="Q260" s="357">
        <f>(P260-O260)/O260*100</f>
        <v>-85.661238700927072</v>
      </c>
      <c r="R260" s="62">
        <f t="shared" si="173"/>
        <v>288372</v>
      </c>
      <c r="S260" s="62">
        <f t="shared" si="174"/>
        <v>0</v>
      </c>
      <c r="T260" s="17">
        <f>(S260-R260)/R260*100</f>
        <v>-100</v>
      </c>
      <c r="U260" s="62">
        <v>0</v>
      </c>
      <c r="V260" s="62">
        <v>0</v>
      </c>
      <c r="W260" s="17">
        <v>0</v>
      </c>
      <c r="X260" s="62">
        <f t="shared" si="175"/>
        <v>-98791</v>
      </c>
      <c r="Y260" s="62">
        <f t="shared" si="176"/>
        <v>0</v>
      </c>
      <c r="Z260" s="188">
        <v>100</v>
      </c>
      <c r="AA260" s="483">
        <v>409289</v>
      </c>
      <c r="AB260" s="483">
        <v>337224</v>
      </c>
      <c r="AC260" s="484">
        <f>(AB260-AA260)/AA260*100</f>
        <v>-17.607363012443532</v>
      </c>
      <c r="AD260" s="63">
        <f t="shared" si="177"/>
        <v>-98791</v>
      </c>
      <c r="AE260" s="63">
        <f t="shared" si="178"/>
        <v>0</v>
      </c>
      <c r="AF260" s="64">
        <v>100</v>
      </c>
      <c r="AG260" s="483">
        <v>0</v>
      </c>
      <c r="AH260" s="320">
        <v>6</v>
      </c>
      <c r="AI260" s="196">
        <v>17332</v>
      </c>
      <c r="AJ260" s="60">
        <f t="shared" si="179"/>
        <v>0</v>
      </c>
      <c r="AK260" s="63"/>
      <c r="AL260" s="63"/>
      <c r="AM260" s="63"/>
      <c r="AN260" s="66"/>
      <c r="AO260" s="63"/>
      <c r="AP260" s="63"/>
      <c r="AQ260" s="63"/>
      <c r="AR260" s="63"/>
      <c r="AS260" s="190">
        <f t="shared" si="219"/>
        <v>-100</v>
      </c>
      <c r="AT260" s="483">
        <v>310498</v>
      </c>
      <c r="AU260" s="483">
        <v>17338</v>
      </c>
      <c r="AV260" s="357">
        <f t="shared" si="216"/>
        <v>-94.416067092219592</v>
      </c>
      <c r="AZ260" s="205">
        <v>10059</v>
      </c>
      <c r="BA260" s="495" t="s">
        <v>793</v>
      </c>
      <c r="BF260" s="196">
        <v>175718851</v>
      </c>
      <c r="BG260" s="196">
        <v>7750000</v>
      </c>
      <c r="BH260" s="481">
        <v>1867814</v>
      </c>
      <c r="BI260" s="490">
        <v>1993431</v>
      </c>
      <c r="BJ260" s="490">
        <v>1581130</v>
      </c>
      <c r="BK260" s="14">
        <f t="shared" si="204"/>
        <v>-20.682983258512586</v>
      </c>
      <c r="BL260" s="15">
        <f>LOGEST(BF260:BJ260)*100-100</f>
        <v>-65.97016876061295</v>
      </c>
      <c r="BM260" s="491">
        <v>563823</v>
      </c>
      <c r="BN260" s="491">
        <v>25994</v>
      </c>
      <c r="BO260" s="357">
        <f>(BN260-BM260)/BM260*100</f>
        <v>-95.389687898507162</v>
      </c>
      <c r="BP260" s="62">
        <f t="shared" si="180"/>
        <v>1429608</v>
      </c>
      <c r="BQ260" s="62">
        <f t="shared" si="181"/>
        <v>0</v>
      </c>
      <c r="BR260" s="17">
        <f>(BQ260-BP260)/BP260*100</f>
        <v>-100</v>
      </c>
      <c r="BS260" s="62">
        <v>0</v>
      </c>
      <c r="BT260" s="62">
        <v>0</v>
      </c>
      <c r="BU260" s="17">
        <v>0</v>
      </c>
      <c r="BV260" s="62">
        <v>0</v>
      </c>
      <c r="BW260" s="62">
        <v>0</v>
      </c>
      <c r="BX260" s="17">
        <v>0</v>
      </c>
      <c r="BY260" s="491">
        <v>1993431</v>
      </c>
      <c r="BZ260" s="491">
        <v>1581115</v>
      </c>
      <c r="CA260" s="484">
        <f>(BZ260-BY260)/BY260*100</f>
        <v>-20.6837357300052</v>
      </c>
      <c r="CB260" s="63">
        <f t="shared" si="182"/>
        <v>-538034</v>
      </c>
      <c r="CC260" s="63">
        <f t="shared" si="183"/>
        <v>0</v>
      </c>
      <c r="CD260" s="64">
        <v>100</v>
      </c>
      <c r="CE260" s="491">
        <v>0</v>
      </c>
      <c r="CF260" s="320">
        <v>3</v>
      </c>
      <c r="CG260" s="196">
        <v>25991</v>
      </c>
      <c r="CH260" s="60">
        <f t="shared" si="184"/>
        <v>0</v>
      </c>
      <c r="CI260" s="63"/>
      <c r="CJ260" s="63"/>
      <c r="CK260" s="63"/>
      <c r="CL260" s="66"/>
      <c r="CM260" s="63"/>
      <c r="CN260" s="63"/>
      <c r="CO260" s="63"/>
      <c r="CP260" s="63"/>
      <c r="CQ260" s="190">
        <f t="shared" si="220"/>
        <v>-100</v>
      </c>
      <c r="CR260" s="491">
        <v>1455397</v>
      </c>
      <c r="CS260" s="491">
        <v>25994</v>
      </c>
      <c r="CT260" s="357">
        <f t="shared" si="218"/>
        <v>-98.213958115895522</v>
      </c>
    </row>
    <row r="261" spans="4:98" ht="15" hidden="1" x14ac:dyDescent="0.25">
      <c r="D261" s="478">
        <v>750210</v>
      </c>
      <c r="E261" s="479" t="s">
        <v>348</v>
      </c>
      <c r="H261" s="196">
        <v>66884</v>
      </c>
      <c r="I261" s="196">
        <v>29054</v>
      </c>
      <c r="J261" s="481">
        <v>258958</v>
      </c>
      <c r="K261" s="482">
        <v>160371</v>
      </c>
      <c r="L261" s="482">
        <v>76295</v>
      </c>
      <c r="M261" s="14">
        <f t="shared" si="203"/>
        <v>-52.425937357751721</v>
      </c>
      <c r="N261" s="15">
        <f>LOGEST(H261:L261)*100-100</f>
        <v>21.794242409414338</v>
      </c>
      <c r="O261" s="483">
        <v>8473</v>
      </c>
      <c r="P261" s="483">
        <v>15894</v>
      </c>
      <c r="Q261" s="357">
        <f>(P261-O261)/O261*100</f>
        <v>87.584090640859202</v>
      </c>
      <c r="R261" s="62">
        <f t="shared" si="173"/>
        <v>65889</v>
      </c>
      <c r="S261" s="62">
        <f t="shared" si="174"/>
        <v>63</v>
      </c>
      <c r="T261" s="17">
        <f>(S261-R261)/R261*100</f>
        <v>-99.904384646906166</v>
      </c>
      <c r="U261" s="62">
        <v>60035</v>
      </c>
      <c r="V261" s="62">
        <v>24363</v>
      </c>
      <c r="W261" s="17">
        <v>-59.418672441076041</v>
      </c>
      <c r="X261" s="62">
        <f t="shared" si="175"/>
        <v>-115928</v>
      </c>
      <c r="Y261" s="62">
        <f t="shared" si="176"/>
        <v>0</v>
      </c>
      <c r="Z261" s="188">
        <f>(Y261-X261)/X261*100</f>
        <v>-100</v>
      </c>
      <c r="AA261" s="483">
        <v>74362</v>
      </c>
      <c r="AB261" s="483">
        <v>34534</v>
      </c>
      <c r="AC261" s="484">
        <f>(AB261-AA261)/AA261*100</f>
        <v>-53.559613781232351</v>
      </c>
      <c r="AD261" s="63">
        <f t="shared" si="177"/>
        <v>-55893</v>
      </c>
      <c r="AE261" s="63">
        <f t="shared" si="178"/>
        <v>0</v>
      </c>
      <c r="AF261" s="64">
        <f t="shared" ref="AF261:AF266" si="221">(AE261-AD261)/AD261*100</f>
        <v>-100</v>
      </c>
      <c r="AG261" s="483">
        <v>13663</v>
      </c>
      <c r="AH261" s="320">
        <v>983</v>
      </c>
      <c r="AI261" s="196">
        <v>1248</v>
      </c>
      <c r="AJ261" s="60">
        <f t="shared" si="179"/>
        <v>63</v>
      </c>
      <c r="AK261" s="63"/>
      <c r="AL261" s="63"/>
      <c r="AM261" s="63"/>
      <c r="AN261" s="66"/>
      <c r="AO261" s="63"/>
      <c r="AP261" s="63"/>
      <c r="AQ261" s="63"/>
      <c r="AR261" s="63"/>
      <c r="AS261" s="190">
        <f t="shared" si="219"/>
        <v>-94.951923076923066</v>
      </c>
      <c r="AT261" s="483">
        <v>18469</v>
      </c>
      <c r="AU261" s="483">
        <v>15957</v>
      </c>
      <c r="AV261" s="357">
        <f t="shared" si="216"/>
        <v>-13.601169527316042</v>
      </c>
      <c r="AZ261" s="205">
        <v>750210</v>
      </c>
      <c r="BA261" s="204" t="s">
        <v>348</v>
      </c>
      <c r="BF261" s="196">
        <v>4080</v>
      </c>
      <c r="BG261" s="196">
        <v>11535</v>
      </c>
      <c r="BH261" s="481">
        <v>31657</v>
      </c>
      <c r="BI261" s="490">
        <v>41349</v>
      </c>
      <c r="BJ261" s="490">
        <v>8930</v>
      </c>
      <c r="BK261" s="14">
        <f t="shared" si="204"/>
        <v>-78.403347118430915</v>
      </c>
      <c r="BL261" s="15">
        <f>LOGEST(BF261:BJ261)*100-100</f>
        <v>32.887153993732596</v>
      </c>
      <c r="BM261" s="491">
        <v>3683</v>
      </c>
      <c r="BN261" s="491">
        <v>8686</v>
      </c>
      <c r="BO261" s="357">
        <f>(BN261-BM261)/BM261*100</f>
        <v>135.84034754276405</v>
      </c>
      <c r="BP261" s="62">
        <f t="shared" si="180"/>
        <v>654</v>
      </c>
      <c r="BQ261" s="62">
        <f t="shared" si="181"/>
        <v>5</v>
      </c>
      <c r="BR261" s="17">
        <f>(BQ261-BP261)/BP261*100</f>
        <v>-99.235474006116206</v>
      </c>
      <c r="BS261" s="62">
        <v>21289</v>
      </c>
      <c r="BT261" s="62">
        <v>1314</v>
      </c>
      <c r="BU261" s="17">
        <v>-93.827798393536568</v>
      </c>
      <c r="BV261" s="62">
        <v>60035</v>
      </c>
      <c r="BW261" s="62">
        <v>24363</v>
      </c>
      <c r="BX261" s="17">
        <v>-59.418672441076041</v>
      </c>
      <c r="BY261" s="491">
        <v>4337</v>
      </c>
      <c r="BZ261" s="491">
        <v>5627</v>
      </c>
      <c r="CA261" s="484">
        <f>(BZ261-BY261)/BY261*100</f>
        <v>29.744062716163246</v>
      </c>
      <c r="CB261" s="63">
        <f t="shared" si="182"/>
        <v>68</v>
      </c>
      <c r="CC261" s="63">
        <f t="shared" si="183"/>
        <v>0</v>
      </c>
      <c r="CD261" s="64">
        <f t="shared" ref="CD261:CD266" si="222">(CC261-CB261)/CB261*100</f>
        <v>-100</v>
      </c>
      <c r="CE261" s="491">
        <v>7861</v>
      </c>
      <c r="CF261" s="320">
        <v>460</v>
      </c>
      <c r="CG261" s="196">
        <v>365</v>
      </c>
      <c r="CH261" s="60">
        <f t="shared" si="184"/>
        <v>5</v>
      </c>
      <c r="CI261" s="63"/>
      <c r="CJ261" s="63"/>
      <c r="CK261" s="63"/>
      <c r="CL261" s="66"/>
      <c r="CM261" s="63"/>
      <c r="CN261" s="63"/>
      <c r="CO261" s="63"/>
      <c r="CP261" s="63"/>
      <c r="CQ261" s="190">
        <f t="shared" si="220"/>
        <v>-98.630136986301366</v>
      </c>
      <c r="CR261" s="491">
        <v>4405</v>
      </c>
      <c r="CS261" s="491">
        <v>8691</v>
      </c>
      <c r="CT261" s="357">
        <f t="shared" si="218"/>
        <v>97.298524404086265</v>
      </c>
    </row>
    <row r="262" spans="4:98" ht="15" hidden="1" x14ac:dyDescent="0.25">
      <c r="D262" s="478">
        <v>2007</v>
      </c>
      <c r="E262" s="479" t="s">
        <v>196</v>
      </c>
      <c r="H262" s="196">
        <v>0</v>
      </c>
      <c r="I262" s="196">
        <v>0</v>
      </c>
      <c r="J262" s="481">
        <v>0</v>
      </c>
      <c r="K262" s="482">
        <v>13436</v>
      </c>
      <c r="L262" s="482">
        <v>7543</v>
      </c>
      <c r="M262" s="14">
        <f t="shared" si="203"/>
        <v>-43.859779696338194</v>
      </c>
      <c r="N262" s="15">
        <v>0</v>
      </c>
      <c r="O262" s="483">
        <v>0</v>
      </c>
      <c r="P262" s="483">
        <v>14209</v>
      </c>
      <c r="Q262" s="357">
        <v>100</v>
      </c>
      <c r="R262" s="62">
        <f t="shared" si="173"/>
        <v>0</v>
      </c>
      <c r="S262" s="62">
        <f t="shared" si="174"/>
        <v>0</v>
      </c>
      <c r="T262" s="17">
        <v>0</v>
      </c>
      <c r="U262" s="62">
        <v>13436</v>
      </c>
      <c r="V262" s="62">
        <v>0</v>
      </c>
      <c r="W262" s="17">
        <v>-100</v>
      </c>
      <c r="X262" s="62">
        <f t="shared" si="175"/>
        <v>-13436</v>
      </c>
      <c r="Y262" s="62">
        <f t="shared" si="176"/>
        <v>0</v>
      </c>
      <c r="Z262" s="188">
        <v>100</v>
      </c>
      <c r="AA262" s="483">
        <v>0</v>
      </c>
      <c r="AB262" s="483">
        <v>0</v>
      </c>
      <c r="AC262" s="484">
        <v>0</v>
      </c>
      <c r="AD262" s="63">
        <f t="shared" si="177"/>
        <v>0</v>
      </c>
      <c r="AE262" s="63">
        <f t="shared" si="178"/>
        <v>0</v>
      </c>
      <c r="AF262" s="64" t="e">
        <f t="shared" si="221"/>
        <v>#DIV/0!</v>
      </c>
      <c r="AG262" s="483">
        <v>0</v>
      </c>
      <c r="AH262" s="320">
        <v>14080</v>
      </c>
      <c r="AI262" s="196">
        <v>129</v>
      </c>
      <c r="AJ262" s="60">
        <f t="shared" si="179"/>
        <v>0</v>
      </c>
      <c r="AK262" s="63"/>
      <c r="AL262" s="63"/>
      <c r="AM262" s="63"/>
      <c r="AN262" s="66"/>
      <c r="AO262" s="63"/>
      <c r="AP262" s="63"/>
      <c r="AQ262" s="63"/>
      <c r="AR262" s="63"/>
      <c r="AS262" s="190">
        <f t="shared" si="219"/>
        <v>-100</v>
      </c>
      <c r="AT262" s="483">
        <v>0</v>
      </c>
      <c r="AU262" s="483">
        <v>14209</v>
      </c>
      <c r="AV262" s="357">
        <v>100</v>
      </c>
      <c r="AZ262" s="205">
        <v>2007</v>
      </c>
      <c r="BA262" s="497" t="s">
        <v>196</v>
      </c>
      <c r="BF262" s="196">
        <v>0</v>
      </c>
      <c r="BG262" s="196">
        <v>0</v>
      </c>
      <c r="BH262" s="481">
        <v>0</v>
      </c>
      <c r="BI262" s="490">
        <v>17224</v>
      </c>
      <c r="BJ262" s="490">
        <v>8620</v>
      </c>
      <c r="BK262" s="14">
        <f t="shared" si="204"/>
        <v>-49.953553181607056</v>
      </c>
      <c r="BL262" s="15">
        <v>0</v>
      </c>
      <c r="BM262" s="491">
        <v>0</v>
      </c>
      <c r="BN262" s="491">
        <v>17611</v>
      </c>
      <c r="BO262" s="357">
        <v>100</v>
      </c>
      <c r="BP262" s="62">
        <f t="shared" si="180"/>
        <v>0</v>
      </c>
      <c r="BQ262" s="62">
        <f t="shared" si="181"/>
        <v>0</v>
      </c>
      <c r="BR262" s="17">
        <v>0</v>
      </c>
      <c r="BS262" s="62">
        <v>17224</v>
      </c>
      <c r="BT262" s="62">
        <v>0</v>
      </c>
      <c r="BU262" s="17">
        <v>-100</v>
      </c>
      <c r="BV262" s="62">
        <v>13436</v>
      </c>
      <c r="BW262" s="62">
        <v>0</v>
      </c>
      <c r="BX262" s="17">
        <v>-100</v>
      </c>
      <c r="BY262" s="491">
        <v>0</v>
      </c>
      <c r="BZ262" s="491">
        <v>0</v>
      </c>
      <c r="CA262" s="484">
        <v>0</v>
      </c>
      <c r="CB262" s="63">
        <f t="shared" si="182"/>
        <v>0</v>
      </c>
      <c r="CC262" s="63">
        <f t="shared" si="183"/>
        <v>0</v>
      </c>
      <c r="CD262" s="64" t="e">
        <f t="shared" si="222"/>
        <v>#DIV/0!</v>
      </c>
      <c r="CE262" s="491">
        <v>0</v>
      </c>
      <c r="CF262" s="320">
        <v>17600</v>
      </c>
      <c r="CG262" s="196">
        <v>11</v>
      </c>
      <c r="CH262" s="60">
        <f t="shared" si="184"/>
        <v>0</v>
      </c>
      <c r="CI262" s="63"/>
      <c r="CJ262" s="63"/>
      <c r="CK262" s="63"/>
      <c r="CL262" s="66"/>
      <c r="CM262" s="63"/>
      <c r="CN262" s="63"/>
      <c r="CO262" s="63"/>
      <c r="CP262" s="63"/>
      <c r="CQ262" s="190">
        <f t="shared" si="220"/>
        <v>-100</v>
      </c>
      <c r="CR262" s="491">
        <v>0</v>
      </c>
      <c r="CS262" s="491">
        <v>17611</v>
      </c>
      <c r="CT262" s="357">
        <v>100</v>
      </c>
    </row>
    <row r="263" spans="4:98" ht="15" hidden="1" x14ac:dyDescent="0.25">
      <c r="D263" s="478">
        <v>880211</v>
      </c>
      <c r="E263" s="479" t="s">
        <v>358</v>
      </c>
      <c r="H263" s="196">
        <v>26628480</v>
      </c>
      <c r="I263" s="196">
        <v>7809978</v>
      </c>
      <c r="J263" s="481">
        <v>139280189</v>
      </c>
      <c r="K263" s="482">
        <v>221026875</v>
      </c>
      <c r="L263" s="482">
        <v>4438862</v>
      </c>
      <c r="M263" s="14">
        <f t="shared" si="203"/>
        <v>-97.991709379232731</v>
      </c>
      <c r="N263" s="15">
        <f>LOGEST(H263:L263)*100-100</f>
        <v>-2.3742056520257222</v>
      </c>
      <c r="O263" s="483">
        <v>4417151</v>
      </c>
      <c r="P263" s="483">
        <v>8829</v>
      </c>
      <c r="Q263" s="357">
        <f>(P263-O263)/O263*100</f>
        <v>-99.800120032120248</v>
      </c>
      <c r="R263" s="62">
        <f t="shared" si="173"/>
        <v>212031812</v>
      </c>
      <c r="S263" s="62">
        <f t="shared" si="174"/>
        <v>90</v>
      </c>
      <c r="T263" s="17">
        <f>(S263-R263)/R263*100</f>
        <v>-99.99995755353919</v>
      </c>
      <c r="U263" s="62">
        <v>4577086</v>
      </c>
      <c r="V263" s="62">
        <v>687</v>
      </c>
      <c r="W263" s="17">
        <v>-99.984990450255907</v>
      </c>
      <c r="X263" s="62">
        <f t="shared" si="175"/>
        <v>-216608898</v>
      </c>
      <c r="Y263" s="62">
        <f t="shared" si="176"/>
        <v>0</v>
      </c>
      <c r="Z263" s="188">
        <f>(Y263-X263)/X263*100</f>
        <v>-100</v>
      </c>
      <c r="AA263" s="483">
        <v>216448963</v>
      </c>
      <c r="AB263" s="483">
        <v>4418351</v>
      </c>
      <c r="AC263" s="484">
        <f>(AB263-AA263)/AA263*100</f>
        <v>-97.95871001701218</v>
      </c>
      <c r="AD263" s="63">
        <f t="shared" si="177"/>
        <v>-212031812</v>
      </c>
      <c r="AE263" s="63">
        <f t="shared" si="178"/>
        <v>0</v>
      </c>
      <c r="AF263" s="64">
        <f t="shared" si="221"/>
        <v>-100</v>
      </c>
      <c r="AG263" s="483">
        <v>1077</v>
      </c>
      <c r="AH263" s="320">
        <v>4789</v>
      </c>
      <c r="AI263" s="196">
        <v>2963</v>
      </c>
      <c r="AJ263" s="60">
        <f t="shared" si="179"/>
        <v>90</v>
      </c>
      <c r="AK263" s="63"/>
      <c r="AL263" s="63"/>
      <c r="AM263" s="63"/>
      <c r="AN263" s="66"/>
      <c r="AO263" s="63"/>
      <c r="AP263" s="63"/>
      <c r="AQ263" s="63"/>
      <c r="AR263" s="63"/>
      <c r="AS263" s="190">
        <f t="shared" si="219"/>
        <v>-96.962537968275399</v>
      </c>
      <c r="AT263" s="483">
        <v>4417151</v>
      </c>
      <c r="AU263" s="483">
        <v>8919</v>
      </c>
      <c r="AV263" s="357">
        <f>(AU263-AT263)/AT263*100</f>
        <v>-99.798082519705574</v>
      </c>
      <c r="AZ263" s="205">
        <v>880211</v>
      </c>
      <c r="BA263" s="488" t="s">
        <v>358</v>
      </c>
      <c r="BF263" s="196">
        <v>9000</v>
      </c>
      <c r="BG263" s="196">
        <v>26589</v>
      </c>
      <c r="BH263" s="481">
        <v>291817</v>
      </c>
      <c r="BI263" s="490">
        <v>232830</v>
      </c>
      <c r="BJ263" s="490">
        <v>5007</v>
      </c>
      <c r="BK263" s="14">
        <f t="shared" si="204"/>
        <v>-97.84950392990595</v>
      </c>
      <c r="BL263" s="15">
        <f>LOGEST(BF263:BJ263)*100-100</f>
        <v>10.484335961106339</v>
      </c>
      <c r="BM263" s="491">
        <v>4166</v>
      </c>
      <c r="BN263" s="491">
        <v>2134</v>
      </c>
      <c r="BO263" s="357">
        <f>(BN263-BM263)/BM263*100</f>
        <v>-48.775804128660589</v>
      </c>
      <c r="BP263" s="62">
        <f t="shared" si="180"/>
        <v>224411</v>
      </c>
      <c r="BQ263" s="62">
        <f t="shared" si="181"/>
        <v>7</v>
      </c>
      <c r="BR263" s="17">
        <f>(BQ263-BP263)/BP263*100</f>
        <v>-99.996880723315712</v>
      </c>
      <c r="BS263" s="62">
        <v>4248</v>
      </c>
      <c r="BT263" s="62">
        <v>278</v>
      </c>
      <c r="BU263" s="17">
        <v>-93.455743879472692</v>
      </c>
      <c r="BV263" s="62">
        <v>4577086</v>
      </c>
      <c r="BW263" s="62">
        <v>687</v>
      </c>
      <c r="BX263" s="17">
        <v>-99.984990450255907</v>
      </c>
      <c r="BY263" s="491">
        <v>228577</v>
      </c>
      <c r="BZ263" s="491">
        <v>4282</v>
      </c>
      <c r="CA263" s="484">
        <f>(BZ263-BY263)/BY263*100</f>
        <v>-98.126670662402603</v>
      </c>
      <c r="CB263" s="63">
        <f t="shared" si="182"/>
        <v>-224411</v>
      </c>
      <c r="CC263" s="63">
        <f t="shared" si="183"/>
        <v>0</v>
      </c>
      <c r="CD263" s="64">
        <f t="shared" si="222"/>
        <v>-100</v>
      </c>
      <c r="CE263" s="491">
        <v>398</v>
      </c>
      <c r="CF263" s="320">
        <v>1611</v>
      </c>
      <c r="CG263" s="196">
        <v>125</v>
      </c>
      <c r="CH263" s="60">
        <f t="shared" si="184"/>
        <v>7</v>
      </c>
      <c r="CI263" s="63"/>
      <c r="CJ263" s="63"/>
      <c r="CK263" s="63"/>
      <c r="CL263" s="66"/>
      <c r="CM263" s="63"/>
      <c r="CN263" s="63"/>
      <c r="CO263" s="63"/>
      <c r="CP263" s="63"/>
      <c r="CQ263" s="190">
        <f t="shared" si="220"/>
        <v>-94.399999999999991</v>
      </c>
      <c r="CR263" s="491">
        <v>4166</v>
      </c>
      <c r="CS263" s="491">
        <v>2141</v>
      </c>
      <c r="CT263" s="357">
        <f>(CS263-CR263)/CR263*100</f>
        <v>-48.607777244359099</v>
      </c>
    </row>
    <row r="264" spans="4:98" ht="27" hidden="1" x14ac:dyDescent="0.25">
      <c r="D264" s="478">
        <v>2618</v>
      </c>
      <c r="E264" s="479" t="s">
        <v>427</v>
      </c>
      <c r="H264" s="196">
        <v>28706</v>
      </c>
      <c r="I264" s="196">
        <v>3785</v>
      </c>
      <c r="J264" s="481">
        <v>3382</v>
      </c>
      <c r="K264" s="482">
        <v>34530</v>
      </c>
      <c r="L264" s="482">
        <v>13927</v>
      </c>
      <c r="M264" s="14">
        <f t="shared" si="203"/>
        <v>-59.666956269910223</v>
      </c>
      <c r="N264" s="15">
        <f>LOGEST(H264:L264)*100-100</f>
        <v>7.9418975622864281</v>
      </c>
      <c r="O264" s="483">
        <v>721</v>
      </c>
      <c r="P264" s="483">
        <v>2608</v>
      </c>
      <c r="Q264" s="357">
        <f>(P264-O264)/O264*100</f>
        <v>261.7198335644938</v>
      </c>
      <c r="R264" s="62">
        <f t="shared" si="173"/>
        <v>2655</v>
      </c>
      <c r="S264" s="62">
        <f t="shared" si="174"/>
        <v>4497</v>
      </c>
      <c r="T264" s="17">
        <f>(S264-R264)/R264*100</f>
        <v>69.378531073446325</v>
      </c>
      <c r="U264" s="62">
        <v>80</v>
      </c>
      <c r="V264" s="62">
        <v>4172</v>
      </c>
      <c r="W264" s="17">
        <v>5115</v>
      </c>
      <c r="X264" s="62">
        <f t="shared" si="175"/>
        <v>4285</v>
      </c>
      <c r="Y264" s="62">
        <f t="shared" si="176"/>
        <v>0</v>
      </c>
      <c r="Z264" s="188">
        <f>(Y264-X264)/X264*100</f>
        <v>-100</v>
      </c>
      <c r="AA264" s="483">
        <v>3376</v>
      </c>
      <c r="AB264" s="483">
        <v>8335</v>
      </c>
      <c r="AC264" s="484">
        <f>(AB264-AA264)/AA264*100</f>
        <v>146.88981042654029</v>
      </c>
      <c r="AD264" s="63">
        <f t="shared" si="177"/>
        <v>4365</v>
      </c>
      <c r="AE264" s="63">
        <f t="shared" si="178"/>
        <v>0</v>
      </c>
      <c r="AF264" s="64">
        <f t="shared" si="221"/>
        <v>-100</v>
      </c>
      <c r="AG264" s="483">
        <v>2608</v>
      </c>
      <c r="AH264" s="320">
        <v>0</v>
      </c>
      <c r="AI264" s="196">
        <v>0</v>
      </c>
      <c r="AJ264" s="60">
        <f t="shared" si="179"/>
        <v>4497</v>
      </c>
      <c r="AK264" s="63"/>
      <c r="AL264" s="63"/>
      <c r="AM264" s="63"/>
      <c r="AN264" s="66"/>
      <c r="AO264" s="63"/>
      <c r="AP264" s="63"/>
      <c r="AQ264" s="63"/>
      <c r="AR264" s="63"/>
      <c r="AS264" s="190">
        <v>100</v>
      </c>
      <c r="AT264" s="483">
        <v>7741</v>
      </c>
      <c r="AU264" s="483">
        <v>7105</v>
      </c>
      <c r="AV264" s="357">
        <f>(AU264-AT264)/AT264*100</f>
        <v>-8.2159927657925333</v>
      </c>
      <c r="AZ264" s="205">
        <v>2618</v>
      </c>
      <c r="BA264" s="488" t="s">
        <v>427</v>
      </c>
      <c r="BF264" s="196">
        <v>3315</v>
      </c>
      <c r="BG264" s="196">
        <v>1317</v>
      </c>
      <c r="BH264" s="481">
        <v>495</v>
      </c>
      <c r="BI264" s="490">
        <v>6875</v>
      </c>
      <c r="BJ264" s="490">
        <v>8742</v>
      </c>
      <c r="BK264" s="14">
        <f t="shared" si="204"/>
        <v>27.156363636363633</v>
      </c>
      <c r="BL264" s="15">
        <f>LOGEST(BF264:BJ264)*100-100</f>
        <v>43.216859656522189</v>
      </c>
      <c r="BM264" s="491">
        <v>66</v>
      </c>
      <c r="BN264" s="491">
        <v>398</v>
      </c>
      <c r="BO264" s="357">
        <f>(BN264-BM264)/BM264*100</f>
        <v>503.030303030303</v>
      </c>
      <c r="BP264" s="62">
        <f t="shared" si="180"/>
        <v>1277</v>
      </c>
      <c r="BQ264" s="62">
        <f t="shared" si="181"/>
        <v>8043</v>
      </c>
      <c r="BR264" s="17">
        <f>(BQ264-BP264)/BP264*100</f>
        <v>529.83555207517611</v>
      </c>
      <c r="BS264" s="62">
        <v>15</v>
      </c>
      <c r="BT264" s="62">
        <v>195</v>
      </c>
      <c r="BU264" s="17">
        <v>1200</v>
      </c>
      <c r="BV264" s="62">
        <v>80</v>
      </c>
      <c r="BW264" s="62">
        <v>4172</v>
      </c>
      <c r="BX264" s="17">
        <v>5115</v>
      </c>
      <c r="BY264" s="491">
        <v>1343</v>
      </c>
      <c r="BZ264" s="491">
        <v>8442</v>
      </c>
      <c r="CA264" s="484">
        <f>(BZ264-BY264)/BY264*100</f>
        <v>528.59270290394647</v>
      </c>
      <c r="CB264" s="63">
        <f t="shared" si="182"/>
        <v>7075</v>
      </c>
      <c r="CC264" s="63">
        <f t="shared" si="183"/>
        <v>0</v>
      </c>
      <c r="CD264" s="64">
        <f t="shared" si="222"/>
        <v>-100</v>
      </c>
      <c r="CE264" s="491">
        <v>398</v>
      </c>
      <c r="CF264" s="320">
        <v>0</v>
      </c>
      <c r="CG264" s="196">
        <v>0</v>
      </c>
      <c r="CH264" s="60">
        <f t="shared" si="184"/>
        <v>8043</v>
      </c>
      <c r="CI264" s="63"/>
      <c r="CJ264" s="63"/>
      <c r="CK264" s="63"/>
      <c r="CL264" s="66"/>
      <c r="CM264" s="63"/>
      <c r="CN264" s="63"/>
      <c r="CO264" s="63"/>
      <c r="CP264" s="63"/>
      <c r="CQ264" s="190">
        <v>100</v>
      </c>
      <c r="CR264" s="491">
        <v>8418</v>
      </c>
      <c r="CS264" s="491">
        <v>8441</v>
      </c>
      <c r="CT264" s="357">
        <f>(CS264-CR264)/CR264*100</f>
        <v>0.27322404371584702</v>
      </c>
    </row>
    <row r="265" spans="4:98" ht="15" hidden="1" x14ac:dyDescent="0.25">
      <c r="D265" s="478" t="s">
        <v>794</v>
      </c>
      <c r="E265" s="479" t="s">
        <v>179</v>
      </c>
      <c r="H265" s="196">
        <v>11091</v>
      </c>
      <c r="I265" s="196">
        <v>38508</v>
      </c>
      <c r="J265" s="481">
        <v>84474</v>
      </c>
      <c r="K265" s="482">
        <v>5815</v>
      </c>
      <c r="L265" s="482">
        <v>8168</v>
      </c>
      <c r="M265" s="14">
        <f t="shared" si="203"/>
        <v>40.464316423043847</v>
      </c>
      <c r="N265" s="15">
        <f>LOGEST(H265:L265)*100-100</f>
        <v>-22.13740381940994</v>
      </c>
      <c r="O265" s="483">
        <v>227</v>
      </c>
      <c r="P265" s="483">
        <v>5143</v>
      </c>
      <c r="Q265" s="357">
        <f>(P265-O265)/O265*100</f>
        <v>2165.638766519824</v>
      </c>
      <c r="R265" s="62">
        <f t="shared" ref="R265:R328" si="223">AA265-O265</f>
        <v>-227</v>
      </c>
      <c r="S265" s="62">
        <f t="shared" ref="S265:S328" si="224">SUM(AJ265:AL265)</f>
        <v>1951</v>
      </c>
      <c r="T265" s="17">
        <v>100</v>
      </c>
      <c r="U265" s="62">
        <v>0</v>
      </c>
      <c r="V265" s="62">
        <v>1866</v>
      </c>
      <c r="W265" s="17">
        <v>100</v>
      </c>
      <c r="X265" s="62">
        <f t="shared" ref="X265:X328" si="225">AT265-U265-R265-O265</f>
        <v>227</v>
      </c>
      <c r="Y265" s="62">
        <f t="shared" ref="Y265:Y328" si="226">SUM(AP265:AR265)</f>
        <v>0</v>
      </c>
      <c r="Z265" s="188">
        <f>(Y265-X265)/X265*100</f>
        <v>-100</v>
      </c>
      <c r="AA265" s="483">
        <v>0</v>
      </c>
      <c r="AB265" s="483">
        <v>2535</v>
      </c>
      <c r="AC265" s="484">
        <v>100</v>
      </c>
      <c r="AD265" s="63">
        <f t="shared" ref="AD265:AD328" si="227">AT265-AA265</f>
        <v>227</v>
      </c>
      <c r="AE265" s="63">
        <f t="shared" ref="AE265:AE328" si="228">SUM(AM265:AR265)</f>
        <v>0</v>
      </c>
      <c r="AF265" s="64">
        <f t="shared" si="221"/>
        <v>-100</v>
      </c>
      <c r="AG265" s="483">
        <v>5143</v>
      </c>
      <c r="AH265" s="320">
        <v>0</v>
      </c>
      <c r="AI265" s="196">
        <v>0</v>
      </c>
      <c r="AJ265" s="60">
        <f t="shared" ref="AJ265:AJ328" si="229">AU265-AI265-AH265-AG265</f>
        <v>1951</v>
      </c>
      <c r="AK265" s="63"/>
      <c r="AL265" s="63"/>
      <c r="AM265" s="63"/>
      <c r="AN265" s="66"/>
      <c r="AO265" s="63"/>
      <c r="AP265" s="63"/>
      <c r="AQ265" s="63"/>
      <c r="AR265" s="63"/>
      <c r="AS265" s="190">
        <v>100</v>
      </c>
      <c r="AT265" s="483">
        <v>227</v>
      </c>
      <c r="AU265" s="483">
        <v>7094</v>
      </c>
      <c r="AV265" s="357">
        <f>(AU265-AT265)/AT265*100</f>
        <v>3025.1101321585902</v>
      </c>
      <c r="AZ265" s="205" t="s">
        <v>794</v>
      </c>
      <c r="BA265" s="204" t="s">
        <v>179</v>
      </c>
      <c r="BF265" s="196">
        <v>12000</v>
      </c>
      <c r="BG265" s="196">
        <v>36000</v>
      </c>
      <c r="BH265" s="481">
        <v>49125</v>
      </c>
      <c r="BI265" s="490">
        <v>225</v>
      </c>
      <c r="BJ265" s="490">
        <v>772</v>
      </c>
      <c r="BK265" s="14">
        <f t="shared" si="204"/>
        <v>243.11111111111109</v>
      </c>
      <c r="BL265" s="15">
        <f>LOGEST(BF265:BJ265)*100-100</f>
        <v>-65.224353495229792</v>
      </c>
      <c r="BM265" s="491">
        <v>7</v>
      </c>
      <c r="BN265" s="491">
        <v>554</v>
      </c>
      <c r="BO265" s="357">
        <f>(BN265-BM265)/BM265*100</f>
        <v>7814.2857142857138</v>
      </c>
      <c r="BP265" s="62">
        <f t="shared" ref="BP265:BP328" si="230">BY265-BM265</f>
        <v>-7</v>
      </c>
      <c r="BQ265" s="62">
        <f t="shared" ref="BQ265:BQ328" si="231">SUM(CH265:CJ265)</f>
        <v>2</v>
      </c>
      <c r="BR265" s="17">
        <v>100</v>
      </c>
      <c r="BS265" s="62">
        <v>0</v>
      </c>
      <c r="BT265" s="62">
        <v>6</v>
      </c>
      <c r="BU265" s="17">
        <v>100</v>
      </c>
      <c r="BV265" s="62">
        <v>0</v>
      </c>
      <c r="BW265" s="62">
        <v>1866</v>
      </c>
      <c r="BX265" s="17">
        <v>100</v>
      </c>
      <c r="BY265" s="491">
        <v>0</v>
      </c>
      <c r="BZ265" s="491">
        <v>757</v>
      </c>
      <c r="CA265" s="484">
        <v>100</v>
      </c>
      <c r="CB265" s="63">
        <f t="shared" ref="CB265:CB328" si="232">CR265-BY265</f>
        <v>7</v>
      </c>
      <c r="CC265" s="63">
        <f t="shared" ref="CC265:CC328" si="233">SUM(CK265:CP265)</f>
        <v>0</v>
      </c>
      <c r="CD265" s="64">
        <f t="shared" si="222"/>
        <v>-100</v>
      </c>
      <c r="CE265" s="491">
        <v>554</v>
      </c>
      <c r="CF265" s="320">
        <v>0</v>
      </c>
      <c r="CG265" s="196">
        <v>0</v>
      </c>
      <c r="CH265" s="60">
        <f t="shared" ref="CH265:CH328" si="234">CS265-CG265-CF265-CE265</f>
        <v>2</v>
      </c>
      <c r="CI265" s="63"/>
      <c r="CJ265" s="63"/>
      <c r="CK265" s="63"/>
      <c r="CL265" s="66"/>
      <c r="CM265" s="63"/>
      <c r="CN265" s="63"/>
      <c r="CO265" s="63"/>
      <c r="CP265" s="63"/>
      <c r="CQ265" s="190">
        <v>100</v>
      </c>
      <c r="CR265" s="491">
        <v>7</v>
      </c>
      <c r="CS265" s="491">
        <v>556</v>
      </c>
      <c r="CT265" s="357">
        <f>(CS265-CR265)/CR265*100</f>
        <v>7842.8571428571431</v>
      </c>
    </row>
    <row r="266" spans="4:98" ht="15" hidden="1" x14ac:dyDescent="0.25">
      <c r="D266" s="478">
        <v>430160</v>
      </c>
      <c r="E266" s="479" t="s">
        <v>337</v>
      </c>
      <c r="H266" s="196">
        <v>92983</v>
      </c>
      <c r="I266" s="196">
        <v>41909</v>
      </c>
      <c r="J266" s="481">
        <v>39884</v>
      </c>
      <c r="K266" s="482">
        <v>1138881</v>
      </c>
      <c r="L266" s="482">
        <v>35558</v>
      </c>
      <c r="M266" s="14">
        <f t="shared" si="203"/>
        <v>-96.877812519481836</v>
      </c>
      <c r="N266" s="15">
        <f>LOGEST(H266:L266)*100-100</f>
        <v>14.795234419182378</v>
      </c>
      <c r="O266" s="483">
        <v>6998</v>
      </c>
      <c r="P266" s="483">
        <v>6732</v>
      </c>
      <c r="Q266" s="357">
        <f>(P266-O266)/O266*100</f>
        <v>-3.801086024578451</v>
      </c>
      <c r="R266" s="62">
        <f t="shared" si="223"/>
        <v>36319</v>
      </c>
      <c r="S266" s="62">
        <f t="shared" si="224"/>
        <v>282</v>
      </c>
      <c r="T266" s="17">
        <f>(S266-R266)/R266*100</f>
        <v>-99.223546903824442</v>
      </c>
      <c r="U266" s="62">
        <v>853029</v>
      </c>
      <c r="V266" s="62">
        <v>11015</v>
      </c>
      <c r="W266" s="17">
        <v>-98.708719164295701</v>
      </c>
      <c r="X266" s="62">
        <f t="shared" si="225"/>
        <v>-889348</v>
      </c>
      <c r="Y266" s="62">
        <f t="shared" si="226"/>
        <v>0</v>
      </c>
      <c r="Z266" s="188">
        <f>(Y266-X266)/X266*100</f>
        <v>-100</v>
      </c>
      <c r="AA266" s="483">
        <v>43317</v>
      </c>
      <c r="AB266" s="483">
        <v>20363</v>
      </c>
      <c r="AC266" s="484">
        <f>(AB266-AA266)/AA266*100</f>
        <v>-52.990742664542786</v>
      </c>
      <c r="AD266" s="63">
        <f t="shared" si="227"/>
        <v>-36319</v>
      </c>
      <c r="AE266" s="63">
        <f t="shared" si="228"/>
        <v>0</v>
      </c>
      <c r="AF266" s="64">
        <f t="shared" si="221"/>
        <v>-100</v>
      </c>
      <c r="AG266" s="483">
        <v>6214</v>
      </c>
      <c r="AH266" s="320">
        <v>0</v>
      </c>
      <c r="AI266" s="196">
        <v>518</v>
      </c>
      <c r="AJ266" s="60">
        <f t="shared" si="229"/>
        <v>282</v>
      </c>
      <c r="AK266" s="63"/>
      <c r="AL266" s="63"/>
      <c r="AM266" s="63"/>
      <c r="AN266" s="66"/>
      <c r="AO266" s="63"/>
      <c r="AP266" s="63"/>
      <c r="AQ266" s="63"/>
      <c r="AR266" s="63"/>
      <c r="AS266" s="190">
        <f>(AJ266-AI266)/AI266*100</f>
        <v>-45.559845559845556</v>
      </c>
      <c r="AT266" s="483">
        <v>6998</v>
      </c>
      <c r="AU266" s="483">
        <v>7014</v>
      </c>
      <c r="AV266" s="357">
        <f>(AU266-AT266)/AT266*100</f>
        <v>0.22863675335810232</v>
      </c>
      <c r="AZ266" s="205">
        <v>430160</v>
      </c>
      <c r="BA266" s="204" t="s">
        <v>337</v>
      </c>
      <c r="BF266" s="196">
        <v>15927</v>
      </c>
      <c r="BG266" s="196">
        <v>45105</v>
      </c>
      <c r="BH266" s="481">
        <v>12508</v>
      </c>
      <c r="BI266" s="490">
        <v>17232</v>
      </c>
      <c r="BJ266" s="490">
        <v>7739</v>
      </c>
      <c r="BK266" s="14">
        <f t="shared" si="204"/>
        <v>-55.089368616527388</v>
      </c>
      <c r="BL266" s="15">
        <f>LOGEST(BF266:BJ266)*100-100</f>
        <v>-21.382130012690865</v>
      </c>
      <c r="BM266" s="491">
        <v>2850</v>
      </c>
      <c r="BN266" s="491">
        <v>2070</v>
      </c>
      <c r="BO266" s="357">
        <f>(BN266-BM266)/BM266*100</f>
        <v>-27.368421052631582</v>
      </c>
      <c r="BP266" s="62">
        <f t="shared" si="230"/>
        <v>8436</v>
      </c>
      <c r="BQ266" s="62">
        <f t="shared" si="231"/>
        <v>2</v>
      </c>
      <c r="BR266" s="17">
        <f>(BQ266-BP266)/BP266*100</f>
        <v>-99.976292081555243</v>
      </c>
      <c r="BS266" s="62">
        <v>4014</v>
      </c>
      <c r="BT266" s="62">
        <v>1289</v>
      </c>
      <c r="BU266" s="17">
        <v>-67.88739412057798</v>
      </c>
      <c r="BV266" s="62">
        <v>853029</v>
      </c>
      <c r="BW266" s="62">
        <v>11015</v>
      </c>
      <c r="BX266" s="17">
        <v>-98.708719164295701</v>
      </c>
      <c r="BY266" s="491">
        <v>11286</v>
      </c>
      <c r="BZ266" s="491">
        <v>5270</v>
      </c>
      <c r="CA266" s="484">
        <f>(BZ266-BY266)/BY266*100</f>
        <v>-53.304979620769103</v>
      </c>
      <c r="CB266" s="63">
        <f t="shared" si="232"/>
        <v>-8436</v>
      </c>
      <c r="CC266" s="63">
        <f t="shared" si="233"/>
        <v>0</v>
      </c>
      <c r="CD266" s="64">
        <f t="shared" si="222"/>
        <v>-100</v>
      </c>
      <c r="CE266" s="491">
        <v>1942</v>
      </c>
      <c r="CF266" s="320">
        <v>0</v>
      </c>
      <c r="CG266" s="196">
        <v>128</v>
      </c>
      <c r="CH266" s="60">
        <f t="shared" si="234"/>
        <v>2</v>
      </c>
      <c r="CI266" s="63"/>
      <c r="CJ266" s="63"/>
      <c r="CK266" s="63"/>
      <c r="CL266" s="66"/>
      <c r="CM266" s="63"/>
      <c r="CN266" s="63"/>
      <c r="CO266" s="63"/>
      <c r="CP266" s="63"/>
      <c r="CQ266" s="190">
        <f>(CH266-CG266)/CG266*100</f>
        <v>-98.4375</v>
      </c>
      <c r="CR266" s="491">
        <v>2850</v>
      </c>
      <c r="CS266" s="491">
        <v>2072</v>
      </c>
      <c r="CT266" s="357">
        <f>(CS266-CR266)/CR266*100</f>
        <v>-27.298245614035089</v>
      </c>
    </row>
    <row r="267" spans="4:98" ht="15" hidden="1" x14ac:dyDescent="0.25">
      <c r="D267" s="478" t="s">
        <v>208</v>
      </c>
      <c r="E267" s="479" t="s">
        <v>209</v>
      </c>
      <c r="H267" s="196">
        <v>0</v>
      </c>
      <c r="I267" s="196">
        <v>0</v>
      </c>
      <c r="J267" s="481">
        <v>5577</v>
      </c>
      <c r="K267" s="482">
        <v>0</v>
      </c>
      <c r="L267" s="482">
        <v>198635</v>
      </c>
      <c r="M267" s="14">
        <v>100</v>
      </c>
      <c r="N267" s="15">
        <v>0</v>
      </c>
      <c r="O267" s="483">
        <v>117781</v>
      </c>
      <c r="P267" s="483">
        <v>0</v>
      </c>
      <c r="Q267" s="357">
        <f>(P267-O267)/O267*100</f>
        <v>-100</v>
      </c>
      <c r="R267" s="62">
        <f t="shared" si="223"/>
        <v>-117781</v>
      </c>
      <c r="S267" s="62">
        <f t="shared" si="224"/>
        <v>6699</v>
      </c>
      <c r="T267" s="17">
        <v>100</v>
      </c>
      <c r="U267" s="62">
        <v>0</v>
      </c>
      <c r="V267" s="62">
        <v>0</v>
      </c>
      <c r="W267" s="17">
        <v>0</v>
      </c>
      <c r="X267" s="62">
        <f t="shared" si="225"/>
        <v>117919</v>
      </c>
      <c r="Y267" s="62">
        <f t="shared" si="226"/>
        <v>0</v>
      </c>
      <c r="Z267" s="188">
        <v>100</v>
      </c>
      <c r="AA267" s="483">
        <v>0</v>
      </c>
      <c r="AB267" s="483">
        <v>120897</v>
      </c>
      <c r="AC267" s="484">
        <v>100</v>
      </c>
      <c r="AD267" s="63">
        <f t="shared" si="227"/>
        <v>117919</v>
      </c>
      <c r="AE267" s="63">
        <f t="shared" si="228"/>
        <v>0</v>
      </c>
      <c r="AF267" s="64">
        <v>100</v>
      </c>
      <c r="AG267" s="483">
        <v>0</v>
      </c>
      <c r="AH267" s="320">
        <v>0</v>
      </c>
      <c r="AI267" s="196">
        <v>0</v>
      </c>
      <c r="AJ267" s="60">
        <f t="shared" si="229"/>
        <v>6699</v>
      </c>
      <c r="AK267" s="63"/>
      <c r="AL267" s="63"/>
      <c r="AM267" s="63"/>
      <c r="AN267" s="66"/>
      <c r="AO267" s="63"/>
      <c r="AP267" s="63"/>
      <c r="AQ267" s="63"/>
      <c r="AR267" s="63"/>
      <c r="AS267" s="190">
        <v>100</v>
      </c>
      <c r="AT267" s="483">
        <v>117919</v>
      </c>
      <c r="AU267" s="483">
        <v>6699</v>
      </c>
      <c r="AV267" s="357">
        <f>(AU267-AT267)/AT267*100</f>
        <v>-94.318981673860876</v>
      </c>
      <c r="AZ267" s="611" t="s">
        <v>208</v>
      </c>
      <c r="BA267" s="204" t="s">
        <v>209</v>
      </c>
      <c r="BF267" s="196">
        <v>0</v>
      </c>
      <c r="BG267" s="196">
        <v>0</v>
      </c>
      <c r="BH267" s="481">
        <v>16917</v>
      </c>
      <c r="BI267" s="490">
        <v>0</v>
      </c>
      <c r="BJ267" s="490">
        <v>256572</v>
      </c>
      <c r="BK267" s="14">
        <v>100</v>
      </c>
      <c r="BL267" s="15">
        <v>0</v>
      </c>
      <c r="BM267" s="491">
        <v>152000</v>
      </c>
      <c r="BN267" s="491">
        <v>0</v>
      </c>
      <c r="BO267" s="357">
        <f>(BN267-BM267)/BM267*100</f>
        <v>-100</v>
      </c>
      <c r="BP267" s="62">
        <f t="shared" si="230"/>
        <v>-152000</v>
      </c>
      <c r="BQ267" s="62">
        <f t="shared" si="231"/>
        <v>751</v>
      </c>
      <c r="BR267" s="17">
        <v>100</v>
      </c>
      <c r="BS267" s="62">
        <v>0</v>
      </c>
      <c r="BT267" s="62">
        <v>0</v>
      </c>
      <c r="BU267" s="17">
        <v>0</v>
      </c>
      <c r="BV267" s="62">
        <v>0</v>
      </c>
      <c r="BW267" s="62">
        <v>0</v>
      </c>
      <c r="BX267" s="17">
        <v>0</v>
      </c>
      <c r="BY267" s="491">
        <v>0</v>
      </c>
      <c r="BZ267" s="491">
        <v>152572</v>
      </c>
      <c r="CA267" s="484">
        <v>100</v>
      </c>
      <c r="CB267" s="63">
        <f t="shared" si="232"/>
        <v>152021</v>
      </c>
      <c r="CC267" s="63">
        <f t="shared" si="233"/>
        <v>0</v>
      </c>
      <c r="CD267" s="64">
        <v>100</v>
      </c>
      <c r="CE267" s="491">
        <v>0</v>
      </c>
      <c r="CF267" s="320">
        <v>0</v>
      </c>
      <c r="CG267" s="196">
        <v>0</v>
      </c>
      <c r="CH267" s="60">
        <f t="shared" si="234"/>
        <v>751</v>
      </c>
      <c r="CI267" s="63"/>
      <c r="CJ267" s="63"/>
      <c r="CK267" s="63"/>
      <c r="CL267" s="66"/>
      <c r="CM267" s="63"/>
      <c r="CN267" s="63"/>
      <c r="CO267" s="63"/>
      <c r="CP267" s="63"/>
      <c r="CQ267" s="190">
        <v>100</v>
      </c>
      <c r="CR267" s="491">
        <v>152021</v>
      </c>
      <c r="CS267" s="491">
        <v>751</v>
      </c>
      <c r="CT267" s="357">
        <f>(CS267-CR267)/CR267*100</f>
        <v>-99.505989304109306</v>
      </c>
    </row>
    <row r="268" spans="4:98" ht="15" hidden="1" x14ac:dyDescent="0.25">
      <c r="D268" s="478" t="s">
        <v>795</v>
      </c>
      <c r="E268" s="479" t="s">
        <v>796</v>
      </c>
      <c r="H268" s="196">
        <v>0</v>
      </c>
      <c r="I268" s="196">
        <v>0</v>
      </c>
      <c r="J268" s="481">
        <v>0</v>
      </c>
      <c r="K268" s="482">
        <v>30195</v>
      </c>
      <c r="L268" s="482">
        <v>184</v>
      </c>
      <c r="M268" s="14">
        <f>(L268-K268)/K268*100</f>
        <v>-99.390627587348902</v>
      </c>
      <c r="N268" s="15">
        <v>0</v>
      </c>
      <c r="O268" s="483">
        <v>0</v>
      </c>
      <c r="P268" s="483">
        <v>5578</v>
      </c>
      <c r="Q268" s="357">
        <v>100</v>
      </c>
      <c r="R268" s="62">
        <f t="shared" si="223"/>
        <v>145</v>
      </c>
      <c r="S268" s="62">
        <f t="shared" si="224"/>
        <v>0</v>
      </c>
      <c r="T268" s="17">
        <v>100</v>
      </c>
      <c r="U268" s="62">
        <v>0</v>
      </c>
      <c r="V268" s="62">
        <v>80</v>
      </c>
      <c r="W268" s="17">
        <v>100</v>
      </c>
      <c r="X268" s="62">
        <f t="shared" si="225"/>
        <v>-145</v>
      </c>
      <c r="Y268" s="62">
        <f t="shared" si="226"/>
        <v>0</v>
      </c>
      <c r="Z268" s="188">
        <f>(Y268-X268)/X268*100</f>
        <v>-100</v>
      </c>
      <c r="AA268" s="483">
        <v>145</v>
      </c>
      <c r="AB268" s="483">
        <v>104</v>
      </c>
      <c r="AC268" s="484">
        <f>(AB268-AA268)/AA268*100</f>
        <v>-28.27586206896552</v>
      </c>
      <c r="AD268" s="63">
        <f t="shared" si="227"/>
        <v>-145</v>
      </c>
      <c r="AE268" s="63">
        <f t="shared" si="228"/>
        <v>0</v>
      </c>
      <c r="AF268" s="64">
        <f>(AE268-AD268)/AD268*100</f>
        <v>-100</v>
      </c>
      <c r="AG268" s="483">
        <v>4045</v>
      </c>
      <c r="AH268" s="320">
        <v>1469</v>
      </c>
      <c r="AI268" s="196">
        <v>64</v>
      </c>
      <c r="AJ268" s="60">
        <f t="shared" si="229"/>
        <v>0</v>
      </c>
      <c r="AK268" s="63"/>
      <c r="AL268" s="63"/>
      <c r="AM268" s="63"/>
      <c r="AN268" s="66"/>
      <c r="AO268" s="63"/>
      <c r="AP268" s="63"/>
      <c r="AQ268" s="63"/>
      <c r="AR268" s="63"/>
      <c r="AS268" s="190">
        <f>(AJ268-AI268)/AI268*100</f>
        <v>-100</v>
      </c>
      <c r="AT268" s="483">
        <v>0</v>
      </c>
      <c r="AU268" s="483">
        <v>5578</v>
      </c>
      <c r="AV268" s="357">
        <v>100</v>
      </c>
      <c r="AZ268" s="205" t="s">
        <v>795</v>
      </c>
      <c r="BA268" s="497" t="s">
        <v>796</v>
      </c>
      <c r="BF268" s="196">
        <v>0</v>
      </c>
      <c r="BG268" s="196">
        <v>0</v>
      </c>
      <c r="BH268" s="481">
        <v>0</v>
      </c>
      <c r="BI268" s="490">
        <v>19835</v>
      </c>
      <c r="BJ268" s="490">
        <v>8</v>
      </c>
      <c r="BK268" s="14">
        <f>(BJ268-BI268)/BI268*100</f>
        <v>-99.959667254852533</v>
      </c>
      <c r="BL268" s="15">
        <v>0</v>
      </c>
      <c r="BM268" s="491">
        <v>0</v>
      </c>
      <c r="BN268" s="491">
        <v>905</v>
      </c>
      <c r="BO268" s="357">
        <v>100</v>
      </c>
      <c r="BP268" s="62">
        <f t="shared" si="230"/>
        <v>15</v>
      </c>
      <c r="BQ268" s="62">
        <f t="shared" si="231"/>
        <v>0</v>
      </c>
      <c r="BR268" s="17">
        <v>100</v>
      </c>
      <c r="BS268" s="62">
        <v>0</v>
      </c>
      <c r="BT268" s="62">
        <v>3</v>
      </c>
      <c r="BU268" s="17">
        <v>100</v>
      </c>
      <c r="BV268" s="62">
        <v>0</v>
      </c>
      <c r="BW268" s="62">
        <v>80</v>
      </c>
      <c r="BX268" s="17">
        <v>100</v>
      </c>
      <c r="BY268" s="491">
        <v>15</v>
      </c>
      <c r="BZ268" s="491">
        <v>5</v>
      </c>
      <c r="CA268" s="484">
        <f>(BZ268-BY268)/BY268*100</f>
        <v>-66.666666666666657</v>
      </c>
      <c r="CB268" s="63">
        <f t="shared" si="232"/>
        <v>-15</v>
      </c>
      <c r="CC268" s="63">
        <f t="shared" si="233"/>
        <v>0</v>
      </c>
      <c r="CD268" s="64">
        <f>(CC268-CB268)/CB268*100</f>
        <v>-100</v>
      </c>
      <c r="CE268" s="491">
        <v>500</v>
      </c>
      <c r="CF268" s="320">
        <v>400</v>
      </c>
      <c r="CG268" s="196">
        <v>5</v>
      </c>
      <c r="CH268" s="60">
        <f t="shared" si="234"/>
        <v>0</v>
      </c>
      <c r="CI268" s="63"/>
      <c r="CJ268" s="63"/>
      <c r="CK268" s="63"/>
      <c r="CL268" s="66"/>
      <c r="CM268" s="63"/>
      <c r="CN268" s="63"/>
      <c r="CO268" s="63"/>
      <c r="CP268" s="63"/>
      <c r="CQ268" s="190">
        <f>(CH268-CG268)/CG268*100</f>
        <v>-100</v>
      </c>
      <c r="CR268" s="491">
        <v>0</v>
      </c>
      <c r="CS268" s="491">
        <v>905</v>
      </c>
      <c r="CT268" s="357">
        <v>100</v>
      </c>
    </row>
    <row r="269" spans="4:98" ht="27" hidden="1" x14ac:dyDescent="0.25">
      <c r="D269" s="478">
        <v>1521</v>
      </c>
      <c r="E269" s="479" t="s">
        <v>797</v>
      </c>
      <c r="H269" s="196">
        <v>0</v>
      </c>
      <c r="I269" s="196">
        <v>0</v>
      </c>
      <c r="J269" s="481">
        <v>0</v>
      </c>
      <c r="K269" s="482">
        <v>0</v>
      </c>
      <c r="L269" s="482">
        <v>463667</v>
      </c>
      <c r="M269" s="14">
        <v>100</v>
      </c>
      <c r="N269" s="15">
        <v>0</v>
      </c>
      <c r="O269" s="483">
        <v>0</v>
      </c>
      <c r="P269" s="483">
        <v>1908</v>
      </c>
      <c r="Q269" s="357">
        <v>100</v>
      </c>
      <c r="R269" s="62">
        <f t="shared" si="223"/>
        <v>0</v>
      </c>
      <c r="S269" s="62">
        <f t="shared" si="224"/>
        <v>3102</v>
      </c>
      <c r="T269" s="17">
        <v>100</v>
      </c>
      <c r="U269" s="62">
        <v>0</v>
      </c>
      <c r="V269" s="62">
        <v>0</v>
      </c>
      <c r="W269" s="17">
        <v>0</v>
      </c>
      <c r="X269" s="62">
        <f t="shared" si="225"/>
        <v>0</v>
      </c>
      <c r="Y269" s="62">
        <f t="shared" si="226"/>
        <v>0</v>
      </c>
      <c r="Z269" s="188">
        <v>100</v>
      </c>
      <c r="AA269" s="483">
        <v>0</v>
      </c>
      <c r="AB269" s="483">
        <v>3767</v>
      </c>
      <c r="AC269" s="484">
        <v>100</v>
      </c>
      <c r="AD269" s="63">
        <f t="shared" si="227"/>
        <v>0</v>
      </c>
      <c r="AE269" s="63">
        <f t="shared" si="228"/>
        <v>0</v>
      </c>
      <c r="AF269" s="64">
        <v>100</v>
      </c>
      <c r="AG269" s="483">
        <v>1908</v>
      </c>
      <c r="AH269" s="320">
        <v>0</v>
      </c>
      <c r="AI269" s="196">
        <v>0</v>
      </c>
      <c r="AJ269" s="60">
        <f t="shared" si="229"/>
        <v>3102</v>
      </c>
      <c r="AK269" s="63"/>
      <c r="AL269" s="63"/>
      <c r="AM269" s="63"/>
      <c r="AN269" s="66"/>
      <c r="AO269" s="63"/>
      <c r="AP269" s="63"/>
      <c r="AQ269" s="63"/>
      <c r="AR269" s="63"/>
      <c r="AS269" s="190">
        <v>100</v>
      </c>
      <c r="AT269" s="483">
        <v>0</v>
      </c>
      <c r="AU269" s="483">
        <v>5010</v>
      </c>
      <c r="AV269" s="357">
        <v>100</v>
      </c>
      <c r="AZ269" s="205">
        <v>1521</v>
      </c>
      <c r="BA269" s="497" t="s">
        <v>797</v>
      </c>
      <c r="BF269" s="196">
        <v>0</v>
      </c>
      <c r="BG269" s="196">
        <v>0</v>
      </c>
      <c r="BH269" s="481">
        <v>0</v>
      </c>
      <c r="BI269" s="490">
        <v>0</v>
      </c>
      <c r="BJ269" s="490">
        <v>115990</v>
      </c>
      <c r="BK269" s="14">
        <v>100</v>
      </c>
      <c r="BL269" s="15">
        <v>0</v>
      </c>
      <c r="BM269" s="491">
        <v>0</v>
      </c>
      <c r="BN269" s="491">
        <v>236</v>
      </c>
      <c r="BO269" s="357">
        <v>100</v>
      </c>
      <c r="BP269" s="62">
        <f t="shared" si="230"/>
        <v>0</v>
      </c>
      <c r="BQ269" s="62">
        <f t="shared" si="231"/>
        <v>2000</v>
      </c>
      <c r="BR269" s="17">
        <v>100</v>
      </c>
      <c r="BS269" s="62">
        <v>0</v>
      </c>
      <c r="BT269" s="62">
        <v>0</v>
      </c>
      <c r="BU269" s="17">
        <v>0</v>
      </c>
      <c r="BV269" s="62">
        <v>0</v>
      </c>
      <c r="BW269" s="62">
        <v>0</v>
      </c>
      <c r="BX269" s="17">
        <v>0</v>
      </c>
      <c r="BY269" s="491">
        <v>0</v>
      </c>
      <c r="BZ269" s="491">
        <v>175</v>
      </c>
      <c r="CA269" s="484">
        <v>100</v>
      </c>
      <c r="CB269" s="63">
        <f t="shared" si="232"/>
        <v>0</v>
      </c>
      <c r="CC269" s="63">
        <f t="shared" si="233"/>
        <v>0</v>
      </c>
      <c r="CD269" s="64">
        <v>100</v>
      </c>
      <c r="CE269" s="491">
        <v>236</v>
      </c>
      <c r="CF269" s="320">
        <v>0</v>
      </c>
      <c r="CG269" s="196">
        <v>0</v>
      </c>
      <c r="CH269" s="60">
        <f t="shared" si="234"/>
        <v>2000</v>
      </c>
      <c r="CI269" s="63"/>
      <c r="CJ269" s="63"/>
      <c r="CK269" s="63"/>
      <c r="CL269" s="66"/>
      <c r="CM269" s="63"/>
      <c r="CN269" s="63"/>
      <c r="CO269" s="63"/>
      <c r="CP269" s="63"/>
      <c r="CQ269" s="190">
        <v>100</v>
      </c>
      <c r="CR269" s="491">
        <v>0</v>
      </c>
      <c r="CS269" s="491">
        <v>2236</v>
      </c>
      <c r="CT269" s="357">
        <v>100</v>
      </c>
    </row>
    <row r="270" spans="4:98" ht="27" hidden="1" x14ac:dyDescent="0.25">
      <c r="D270" s="478">
        <v>8405</v>
      </c>
      <c r="E270" s="479" t="s">
        <v>442</v>
      </c>
      <c r="H270" s="196">
        <v>0</v>
      </c>
      <c r="I270" s="196">
        <v>990</v>
      </c>
      <c r="J270" s="481">
        <v>3258</v>
      </c>
      <c r="K270" s="482">
        <v>1183111</v>
      </c>
      <c r="L270" s="482">
        <v>4305172</v>
      </c>
      <c r="M270" s="14">
        <f t="shared" ref="M270:M281" si="235">(L270-K270)/K270*100</f>
        <v>263.88572162713388</v>
      </c>
      <c r="N270" s="15">
        <v>0</v>
      </c>
      <c r="O270" s="483">
        <v>15792</v>
      </c>
      <c r="P270" s="483">
        <v>4892</v>
      </c>
      <c r="Q270" s="357">
        <f>(P270-O270)/O270*100</f>
        <v>-69.022289766970616</v>
      </c>
      <c r="R270" s="62">
        <f t="shared" si="223"/>
        <v>1575</v>
      </c>
      <c r="S270" s="62">
        <f t="shared" si="224"/>
        <v>0</v>
      </c>
      <c r="T270" s="17">
        <f>(S270-R270)/R270*100</f>
        <v>-100</v>
      </c>
      <c r="U270" s="62">
        <v>5605</v>
      </c>
      <c r="V270" s="62">
        <v>4226500</v>
      </c>
      <c r="W270" s="17">
        <v>75305.887600356829</v>
      </c>
      <c r="X270" s="62">
        <f t="shared" si="225"/>
        <v>-7180</v>
      </c>
      <c r="Y270" s="62">
        <f t="shared" si="226"/>
        <v>0</v>
      </c>
      <c r="Z270" s="188">
        <f>(Y270-X270)/X270*100</f>
        <v>-100</v>
      </c>
      <c r="AA270" s="483">
        <v>17367</v>
      </c>
      <c r="AB270" s="483">
        <v>15792</v>
      </c>
      <c r="AC270" s="484">
        <f t="shared" ref="AC270:AC276" si="236">(AB270-AA270)/AA270*100</f>
        <v>-9.0689238210399044</v>
      </c>
      <c r="AD270" s="63">
        <f t="shared" si="227"/>
        <v>-1575</v>
      </c>
      <c r="AE270" s="63">
        <f t="shared" si="228"/>
        <v>0</v>
      </c>
      <c r="AF270" s="64">
        <f>(AE270-AD270)/AD270*100</f>
        <v>-100</v>
      </c>
      <c r="AG270" s="483">
        <v>0</v>
      </c>
      <c r="AH270" s="320">
        <v>0</v>
      </c>
      <c r="AI270" s="196">
        <v>4892</v>
      </c>
      <c r="AJ270" s="60">
        <f t="shared" si="229"/>
        <v>0</v>
      </c>
      <c r="AK270" s="63"/>
      <c r="AL270" s="63"/>
      <c r="AM270" s="63"/>
      <c r="AN270" s="66"/>
      <c r="AO270" s="63"/>
      <c r="AP270" s="63"/>
      <c r="AQ270" s="63"/>
      <c r="AR270" s="63"/>
      <c r="AS270" s="190">
        <f>(AJ270-AI270)/AI270*100</f>
        <v>-100</v>
      </c>
      <c r="AT270" s="483">
        <v>15792</v>
      </c>
      <c r="AU270" s="483">
        <v>4892</v>
      </c>
      <c r="AV270" s="357">
        <f>(AU270-AT270)/AT270*100</f>
        <v>-69.022289766970616</v>
      </c>
      <c r="AZ270" s="205">
        <v>8405</v>
      </c>
      <c r="BA270" s="204" t="s">
        <v>442</v>
      </c>
      <c r="BF270" s="196">
        <v>0</v>
      </c>
      <c r="BG270" s="196">
        <v>360</v>
      </c>
      <c r="BH270" s="481">
        <v>415</v>
      </c>
      <c r="BI270" s="490">
        <v>163234</v>
      </c>
      <c r="BJ270" s="490">
        <v>42000</v>
      </c>
      <c r="BK270" s="14">
        <f t="shared" ref="BK270:BK281" si="237">(BJ270-BI270)/BI270*100</f>
        <v>-74.270066285210191</v>
      </c>
      <c r="BL270" s="15">
        <v>0</v>
      </c>
      <c r="BM270" s="491">
        <v>3700</v>
      </c>
      <c r="BN270" s="491">
        <v>180</v>
      </c>
      <c r="BO270" s="357">
        <f>(BN270-BM270)/BM270*100</f>
        <v>-95.135135135135144</v>
      </c>
      <c r="BP270" s="62">
        <f t="shared" si="230"/>
        <v>-3339</v>
      </c>
      <c r="BQ270" s="62">
        <f t="shared" si="231"/>
        <v>0</v>
      </c>
      <c r="BR270" s="17">
        <f>(BQ270-BP270)/BP270*100</f>
        <v>-100</v>
      </c>
      <c r="BS270" s="62">
        <v>9</v>
      </c>
      <c r="BT270" s="62">
        <v>34726</v>
      </c>
      <c r="BU270" s="17">
        <v>385744.44444444444</v>
      </c>
      <c r="BV270" s="62">
        <v>5605</v>
      </c>
      <c r="BW270" s="62">
        <v>4226500</v>
      </c>
      <c r="BX270" s="17">
        <v>75305.887600356829</v>
      </c>
      <c r="BY270" s="491">
        <v>361</v>
      </c>
      <c r="BZ270" s="491">
        <v>3700</v>
      </c>
      <c r="CA270" s="484">
        <f t="shared" ref="CA270:CA276" si="238">(BZ270-BY270)/BY270*100</f>
        <v>924.93074792243772</v>
      </c>
      <c r="CB270" s="63">
        <f t="shared" si="232"/>
        <v>3339</v>
      </c>
      <c r="CC270" s="63">
        <f t="shared" si="233"/>
        <v>0</v>
      </c>
      <c r="CD270" s="64">
        <f>(CC270-CB270)/CB270*100</f>
        <v>-100</v>
      </c>
      <c r="CE270" s="491">
        <v>0</v>
      </c>
      <c r="CF270" s="320">
        <v>0</v>
      </c>
      <c r="CG270" s="196">
        <v>180</v>
      </c>
      <c r="CH270" s="60">
        <f t="shared" si="234"/>
        <v>0</v>
      </c>
      <c r="CI270" s="63"/>
      <c r="CJ270" s="63"/>
      <c r="CK270" s="63"/>
      <c r="CL270" s="66"/>
      <c r="CM270" s="63"/>
      <c r="CN270" s="63"/>
      <c r="CO270" s="63"/>
      <c r="CP270" s="63"/>
      <c r="CQ270" s="190">
        <f>(CH270-CG270)/CG270*100</f>
        <v>-100</v>
      </c>
      <c r="CR270" s="491">
        <v>3700</v>
      </c>
      <c r="CS270" s="491">
        <v>180</v>
      </c>
      <c r="CT270" s="357">
        <f>(CS270-CR270)/CR270*100</f>
        <v>-95.135135135135144</v>
      </c>
    </row>
    <row r="271" spans="4:98" ht="15" hidden="1" x14ac:dyDescent="0.25">
      <c r="D271" s="478">
        <v>190410</v>
      </c>
      <c r="E271" s="479" t="s">
        <v>798</v>
      </c>
      <c r="H271" s="196">
        <v>0</v>
      </c>
      <c r="I271" s="196">
        <v>8816</v>
      </c>
      <c r="J271" s="481">
        <v>73950</v>
      </c>
      <c r="K271" s="482">
        <v>156716</v>
      </c>
      <c r="L271" s="482">
        <v>75787</v>
      </c>
      <c r="M271" s="14">
        <f t="shared" si="235"/>
        <v>-51.640547231935471</v>
      </c>
      <c r="N271" s="15">
        <v>0</v>
      </c>
      <c r="O271" s="483">
        <v>43500</v>
      </c>
      <c r="P271" s="483">
        <v>800</v>
      </c>
      <c r="Q271" s="357">
        <f>(P271-O271)/O271*100</f>
        <v>-98.160919540229884</v>
      </c>
      <c r="R271" s="62">
        <f t="shared" si="223"/>
        <v>113216</v>
      </c>
      <c r="S271" s="62">
        <f t="shared" si="224"/>
        <v>4085</v>
      </c>
      <c r="T271" s="17">
        <f>(S271-R271)/R271*100</f>
        <v>-96.39185274166195</v>
      </c>
      <c r="U271" s="62">
        <v>0</v>
      </c>
      <c r="V271" s="62">
        <v>3875</v>
      </c>
      <c r="W271" s="17">
        <v>100</v>
      </c>
      <c r="X271" s="62">
        <f t="shared" si="225"/>
        <v>-88566</v>
      </c>
      <c r="Y271" s="62">
        <f t="shared" si="226"/>
        <v>0</v>
      </c>
      <c r="Z271" s="188">
        <v>100</v>
      </c>
      <c r="AA271" s="483">
        <v>156716</v>
      </c>
      <c r="AB271" s="483">
        <v>68150</v>
      </c>
      <c r="AC271" s="484">
        <f t="shared" si="236"/>
        <v>-56.513693560325684</v>
      </c>
      <c r="AD271" s="63">
        <f t="shared" si="227"/>
        <v>-88566</v>
      </c>
      <c r="AE271" s="63">
        <f t="shared" si="228"/>
        <v>0</v>
      </c>
      <c r="AF271" s="64">
        <v>100</v>
      </c>
      <c r="AG271" s="483">
        <v>0</v>
      </c>
      <c r="AH271" s="320">
        <v>800</v>
      </c>
      <c r="AI271" s="196">
        <v>0</v>
      </c>
      <c r="AJ271" s="60">
        <f t="shared" si="229"/>
        <v>4085</v>
      </c>
      <c r="AK271" s="63"/>
      <c r="AL271" s="63"/>
      <c r="AM271" s="63"/>
      <c r="AN271" s="66"/>
      <c r="AO271" s="63"/>
      <c r="AP271" s="63"/>
      <c r="AQ271" s="63"/>
      <c r="AR271" s="63"/>
      <c r="AS271" s="190">
        <v>100</v>
      </c>
      <c r="AT271" s="483">
        <v>68150</v>
      </c>
      <c r="AU271" s="483">
        <v>4885</v>
      </c>
      <c r="AV271" s="357">
        <f>(AU271-AT271)/AT271*100</f>
        <v>-92.831988261188556</v>
      </c>
      <c r="AZ271" s="205">
        <v>190410</v>
      </c>
      <c r="BA271" s="204" t="s">
        <v>798</v>
      </c>
      <c r="BF271" s="196">
        <v>0</v>
      </c>
      <c r="BG271" s="196">
        <v>9280</v>
      </c>
      <c r="BH271" s="481">
        <v>53550</v>
      </c>
      <c r="BI271" s="490">
        <v>112980</v>
      </c>
      <c r="BJ271" s="490">
        <v>55935</v>
      </c>
      <c r="BK271" s="14">
        <f t="shared" si="237"/>
        <v>-50.491237387148168</v>
      </c>
      <c r="BL271" s="15">
        <v>0</v>
      </c>
      <c r="BM271" s="491">
        <v>31500</v>
      </c>
      <c r="BN271" s="491">
        <v>6</v>
      </c>
      <c r="BO271" s="357">
        <f>(BN271-BM271)/BM271*100</f>
        <v>-99.980952380952388</v>
      </c>
      <c r="BP271" s="62">
        <f t="shared" si="230"/>
        <v>81480</v>
      </c>
      <c r="BQ271" s="62">
        <f t="shared" si="231"/>
        <v>4300</v>
      </c>
      <c r="BR271" s="17">
        <f>(BQ271-BP271)/BP271*100</f>
        <v>-94.722631320569462</v>
      </c>
      <c r="BS271" s="62">
        <v>0</v>
      </c>
      <c r="BT271" s="62">
        <v>2625</v>
      </c>
      <c r="BU271" s="17">
        <v>100</v>
      </c>
      <c r="BV271" s="62">
        <v>0</v>
      </c>
      <c r="BW271" s="62">
        <v>3875</v>
      </c>
      <c r="BX271" s="17">
        <v>100</v>
      </c>
      <c r="BY271" s="491">
        <v>112980</v>
      </c>
      <c r="BZ271" s="491">
        <v>49350</v>
      </c>
      <c r="CA271" s="484">
        <f t="shared" si="238"/>
        <v>-56.319702602230478</v>
      </c>
      <c r="CB271" s="63">
        <f t="shared" si="232"/>
        <v>-63630</v>
      </c>
      <c r="CC271" s="63">
        <f t="shared" si="233"/>
        <v>0</v>
      </c>
      <c r="CD271" s="64">
        <v>100</v>
      </c>
      <c r="CE271" s="491">
        <v>0</v>
      </c>
      <c r="CF271" s="320">
        <v>6</v>
      </c>
      <c r="CG271" s="196">
        <v>0</v>
      </c>
      <c r="CH271" s="60">
        <f t="shared" si="234"/>
        <v>4300</v>
      </c>
      <c r="CI271" s="63"/>
      <c r="CJ271" s="63"/>
      <c r="CK271" s="63"/>
      <c r="CL271" s="66"/>
      <c r="CM271" s="63"/>
      <c r="CN271" s="63"/>
      <c r="CO271" s="63"/>
      <c r="CP271" s="63"/>
      <c r="CQ271" s="190">
        <v>100</v>
      </c>
      <c r="CR271" s="491">
        <v>49350</v>
      </c>
      <c r="CS271" s="491">
        <v>4306</v>
      </c>
      <c r="CT271" s="357">
        <f>(CS271-CR271)/CR271*100</f>
        <v>-91.274569402228977</v>
      </c>
    </row>
    <row r="272" spans="4:98" ht="15" hidden="1" x14ac:dyDescent="0.25">
      <c r="D272" s="478">
        <v>8434</v>
      </c>
      <c r="E272" s="479" t="s">
        <v>451</v>
      </c>
      <c r="H272" s="196">
        <v>874302</v>
      </c>
      <c r="I272" s="196">
        <v>2356105</v>
      </c>
      <c r="J272" s="481">
        <v>1499559</v>
      </c>
      <c r="K272" s="482">
        <v>694559</v>
      </c>
      <c r="L272" s="482">
        <v>2140569</v>
      </c>
      <c r="M272" s="14">
        <f t="shared" si="235"/>
        <v>208.19109679667241</v>
      </c>
      <c r="N272" s="15">
        <f>LOGEST(H272:L272)*100-100</f>
        <v>5.8583211808733893</v>
      </c>
      <c r="O272" s="483">
        <v>4070</v>
      </c>
      <c r="P272" s="483">
        <v>3526</v>
      </c>
      <c r="Q272" s="357">
        <f>(P272-O272)/O272*100</f>
        <v>-13.366093366093365</v>
      </c>
      <c r="R272" s="62">
        <f t="shared" si="223"/>
        <v>7205</v>
      </c>
      <c r="S272" s="62">
        <f t="shared" si="224"/>
        <v>81</v>
      </c>
      <c r="T272" s="17">
        <f>(S272-R272)/R272*100</f>
        <v>-98.87578070784177</v>
      </c>
      <c r="U272" s="62">
        <v>36514</v>
      </c>
      <c r="V272" s="62">
        <v>66485</v>
      </c>
      <c r="W272" s="17">
        <v>82.080845703018028</v>
      </c>
      <c r="X272" s="62">
        <f t="shared" si="225"/>
        <v>-43719</v>
      </c>
      <c r="Y272" s="62">
        <f t="shared" si="226"/>
        <v>0</v>
      </c>
      <c r="Z272" s="188">
        <f>(Y272-X272)/X272*100</f>
        <v>-100</v>
      </c>
      <c r="AA272" s="483">
        <v>11275</v>
      </c>
      <c r="AB272" s="483">
        <v>5831</v>
      </c>
      <c r="AC272" s="484">
        <f t="shared" si="236"/>
        <v>-48.283813747228379</v>
      </c>
      <c r="AD272" s="63">
        <f t="shared" si="227"/>
        <v>-7205</v>
      </c>
      <c r="AE272" s="63">
        <f t="shared" si="228"/>
        <v>0</v>
      </c>
      <c r="AF272" s="64">
        <f>(AE272-AD272)/AD272*100</f>
        <v>-100</v>
      </c>
      <c r="AG272" s="483">
        <v>0</v>
      </c>
      <c r="AH272" s="320">
        <v>3115</v>
      </c>
      <c r="AI272" s="196">
        <v>411</v>
      </c>
      <c r="AJ272" s="60">
        <f t="shared" si="229"/>
        <v>81</v>
      </c>
      <c r="AK272" s="63"/>
      <c r="AL272" s="63"/>
      <c r="AM272" s="63"/>
      <c r="AN272" s="66"/>
      <c r="AO272" s="63"/>
      <c r="AP272" s="63"/>
      <c r="AQ272" s="63"/>
      <c r="AR272" s="63"/>
      <c r="AS272" s="190">
        <f>(AJ272-AI272)/AI272*100</f>
        <v>-80.291970802919707</v>
      </c>
      <c r="AT272" s="483">
        <v>4070</v>
      </c>
      <c r="AU272" s="483">
        <v>3607</v>
      </c>
      <c r="AV272" s="357">
        <f>(AU272-AT272)/AT272*100</f>
        <v>-11.375921375921376</v>
      </c>
      <c r="AZ272" s="205">
        <v>8434</v>
      </c>
      <c r="BA272" s="497" t="s">
        <v>451</v>
      </c>
      <c r="BF272" s="196">
        <v>23734</v>
      </c>
      <c r="BG272" s="196">
        <v>133656</v>
      </c>
      <c r="BH272" s="481">
        <v>9075</v>
      </c>
      <c r="BI272" s="490">
        <v>45965</v>
      </c>
      <c r="BJ272" s="490">
        <v>96102</v>
      </c>
      <c r="BK272" s="14">
        <f t="shared" si="237"/>
        <v>109.07647122810835</v>
      </c>
      <c r="BL272" s="15">
        <f>LOGEST(BF272:BJ272)*100-100</f>
        <v>18.882020607326737</v>
      </c>
      <c r="BM272" s="491">
        <v>638</v>
      </c>
      <c r="BN272" s="491">
        <v>1741</v>
      </c>
      <c r="BO272" s="357">
        <f>(BN272-BM272)/BM272*100</f>
        <v>172.88401253918494</v>
      </c>
      <c r="BP272" s="62">
        <f t="shared" si="230"/>
        <v>559</v>
      </c>
      <c r="BQ272" s="62">
        <f t="shared" si="231"/>
        <v>27</v>
      </c>
      <c r="BR272" s="17">
        <f>(BQ272-BP272)/BP272*100</f>
        <v>-95.169946332737027</v>
      </c>
      <c r="BS272" s="62">
        <v>1812</v>
      </c>
      <c r="BT272" s="62">
        <v>3158</v>
      </c>
      <c r="BU272" s="17">
        <v>74.282560706401767</v>
      </c>
      <c r="BV272" s="62">
        <v>36514</v>
      </c>
      <c r="BW272" s="62">
        <v>66485</v>
      </c>
      <c r="BX272" s="17">
        <v>82.080845703018028</v>
      </c>
      <c r="BY272" s="491">
        <v>1197</v>
      </c>
      <c r="BZ272" s="491">
        <v>654</v>
      </c>
      <c r="CA272" s="484">
        <f t="shared" si="238"/>
        <v>-45.363408521303256</v>
      </c>
      <c r="CB272" s="63">
        <f t="shared" si="232"/>
        <v>-559</v>
      </c>
      <c r="CC272" s="63">
        <f t="shared" si="233"/>
        <v>0</v>
      </c>
      <c r="CD272" s="64">
        <f>(CC272-CB272)/CB272*100</f>
        <v>-100</v>
      </c>
      <c r="CE272" s="491">
        <v>0</v>
      </c>
      <c r="CF272" s="320">
        <v>1737</v>
      </c>
      <c r="CG272" s="196">
        <v>4</v>
      </c>
      <c r="CH272" s="60">
        <f t="shared" si="234"/>
        <v>27</v>
      </c>
      <c r="CI272" s="63"/>
      <c r="CJ272" s="63"/>
      <c r="CK272" s="63"/>
      <c r="CL272" s="66"/>
      <c r="CM272" s="63"/>
      <c r="CN272" s="63"/>
      <c r="CO272" s="63"/>
      <c r="CP272" s="63"/>
      <c r="CQ272" s="190">
        <f>(CH272-CG272)/CG272*100</f>
        <v>575</v>
      </c>
      <c r="CR272" s="491">
        <v>638</v>
      </c>
      <c r="CS272" s="491">
        <v>1768</v>
      </c>
      <c r="CT272" s="357">
        <f>(CS272-CR272)/CR272*100</f>
        <v>177.11598746081506</v>
      </c>
    </row>
    <row r="273" spans="4:98" ht="15" hidden="1" x14ac:dyDescent="0.25">
      <c r="D273" s="478" t="s">
        <v>381</v>
      </c>
      <c r="E273" s="479" t="s">
        <v>799</v>
      </c>
      <c r="H273" s="196">
        <v>0</v>
      </c>
      <c r="I273" s="196">
        <v>0</v>
      </c>
      <c r="J273" s="481">
        <v>0</v>
      </c>
      <c r="K273" s="482">
        <v>2520</v>
      </c>
      <c r="L273" s="482">
        <v>0</v>
      </c>
      <c r="M273" s="14">
        <f t="shared" si="235"/>
        <v>-100</v>
      </c>
      <c r="N273" s="15">
        <v>0</v>
      </c>
      <c r="O273" s="483">
        <v>0</v>
      </c>
      <c r="P273" s="483">
        <v>0</v>
      </c>
      <c r="Q273" s="357">
        <v>0</v>
      </c>
      <c r="R273" s="62">
        <f t="shared" si="223"/>
        <v>2520</v>
      </c>
      <c r="S273" s="62">
        <f t="shared" si="224"/>
        <v>3600</v>
      </c>
      <c r="T273" s="17">
        <f>(S273-R273)/R273*100</f>
        <v>42.857142857142854</v>
      </c>
      <c r="U273" s="62">
        <v>0</v>
      </c>
      <c r="V273" s="62">
        <v>0</v>
      </c>
      <c r="W273" s="17">
        <v>0</v>
      </c>
      <c r="X273" s="62">
        <f t="shared" si="225"/>
        <v>-2520</v>
      </c>
      <c r="Y273" s="62">
        <f t="shared" si="226"/>
        <v>0</v>
      </c>
      <c r="Z273" s="188">
        <v>0</v>
      </c>
      <c r="AA273" s="483">
        <v>2520</v>
      </c>
      <c r="AB273" s="483">
        <v>0</v>
      </c>
      <c r="AC273" s="484">
        <f t="shared" si="236"/>
        <v>-100</v>
      </c>
      <c r="AD273" s="63">
        <f t="shared" si="227"/>
        <v>-2520</v>
      </c>
      <c r="AE273" s="63">
        <f t="shared" si="228"/>
        <v>0</v>
      </c>
      <c r="AF273" s="64">
        <v>0</v>
      </c>
      <c r="AG273" s="483">
        <v>0</v>
      </c>
      <c r="AH273" s="320">
        <v>0</v>
      </c>
      <c r="AI273" s="196">
        <v>0</v>
      </c>
      <c r="AJ273" s="60">
        <f t="shared" si="229"/>
        <v>3600</v>
      </c>
      <c r="AK273" s="63"/>
      <c r="AL273" s="63"/>
      <c r="AM273" s="63"/>
      <c r="AN273" s="66"/>
      <c r="AO273" s="63"/>
      <c r="AP273" s="63"/>
      <c r="AQ273" s="63"/>
      <c r="AR273" s="63"/>
      <c r="AS273" s="190">
        <v>100</v>
      </c>
      <c r="AT273" s="483">
        <v>0</v>
      </c>
      <c r="AU273" s="483">
        <v>3600</v>
      </c>
      <c r="AV273" s="357">
        <v>100</v>
      </c>
      <c r="AZ273" s="205" t="s">
        <v>381</v>
      </c>
      <c r="BA273" s="495" t="s">
        <v>799</v>
      </c>
      <c r="BF273" s="196">
        <v>0</v>
      </c>
      <c r="BG273" s="196">
        <v>0</v>
      </c>
      <c r="BH273" s="481">
        <v>0</v>
      </c>
      <c r="BI273" s="490">
        <v>1680</v>
      </c>
      <c r="BJ273" s="490">
        <v>0</v>
      </c>
      <c r="BK273" s="14">
        <f t="shared" si="237"/>
        <v>-100</v>
      </c>
      <c r="BL273" s="15">
        <v>0</v>
      </c>
      <c r="BM273" s="491">
        <v>0</v>
      </c>
      <c r="BN273" s="491">
        <v>0</v>
      </c>
      <c r="BO273" s="357">
        <v>0</v>
      </c>
      <c r="BP273" s="62">
        <f t="shared" si="230"/>
        <v>1680</v>
      </c>
      <c r="BQ273" s="62">
        <f t="shared" si="231"/>
        <v>2000</v>
      </c>
      <c r="BR273" s="17">
        <f>(BQ273-BP273)/BP273*100</f>
        <v>19.047619047619047</v>
      </c>
      <c r="BS273" s="62">
        <v>0</v>
      </c>
      <c r="BT273" s="62">
        <v>0</v>
      </c>
      <c r="BU273" s="17">
        <v>0</v>
      </c>
      <c r="BV273" s="62">
        <v>0</v>
      </c>
      <c r="BW273" s="62">
        <v>0</v>
      </c>
      <c r="BX273" s="17">
        <v>0</v>
      </c>
      <c r="BY273" s="491">
        <v>1680</v>
      </c>
      <c r="BZ273" s="491">
        <v>0</v>
      </c>
      <c r="CA273" s="484">
        <f t="shared" si="238"/>
        <v>-100</v>
      </c>
      <c r="CB273" s="63">
        <f t="shared" si="232"/>
        <v>-1680</v>
      </c>
      <c r="CC273" s="63">
        <f t="shared" si="233"/>
        <v>0</v>
      </c>
      <c r="CD273" s="64">
        <v>0</v>
      </c>
      <c r="CE273" s="491">
        <v>0</v>
      </c>
      <c r="CF273" s="320">
        <v>0</v>
      </c>
      <c r="CG273" s="196">
        <v>0</v>
      </c>
      <c r="CH273" s="60">
        <f t="shared" si="234"/>
        <v>2000</v>
      </c>
      <c r="CI273" s="63"/>
      <c r="CJ273" s="63"/>
      <c r="CK273" s="63"/>
      <c r="CL273" s="66"/>
      <c r="CM273" s="63"/>
      <c r="CN273" s="63"/>
      <c r="CO273" s="63"/>
      <c r="CP273" s="63"/>
      <c r="CQ273" s="190">
        <v>100</v>
      </c>
      <c r="CR273" s="491">
        <v>0</v>
      </c>
      <c r="CS273" s="491">
        <v>2000</v>
      </c>
      <c r="CT273" s="357">
        <v>100</v>
      </c>
    </row>
    <row r="274" spans="4:98" ht="15" hidden="1" x14ac:dyDescent="0.25">
      <c r="D274" s="478">
        <v>46</v>
      </c>
      <c r="E274" s="479" t="s">
        <v>136</v>
      </c>
      <c r="H274" s="196">
        <v>1014915</v>
      </c>
      <c r="I274" s="196">
        <v>645473</v>
      </c>
      <c r="J274" s="481">
        <v>505887</v>
      </c>
      <c r="K274" s="482">
        <v>702274</v>
      </c>
      <c r="L274" s="482">
        <v>34251</v>
      </c>
      <c r="M274" s="14">
        <f t="shared" si="235"/>
        <v>-95.122843790315457</v>
      </c>
      <c r="N274" s="15">
        <f>LOGEST(H274:L274)*100-100</f>
        <v>-48.795094632026945</v>
      </c>
      <c r="O274" s="483">
        <v>2520</v>
      </c>
      <c r="P274" s="483">
        <v>2648</v>
      </c>
      <c r="Q274" s="357">
        <f>(P274-O274)/O274*100</f>
        <v>5.0793650793650791</v>
      </c>
      <c r="R274" s="62">
        <f t="shared" si="223"/>
        <v>506977</v>
      </c>
      <c r="S274" s="62">
        <f t="shared" si="224"/>
        <v>601</v>
      </c>
      <c r="T274" s="17">
        <f>(S274-R274)/R274*100</f>
        <v>-99.881454188257052</v>
      </c>
      <c r="U274" s="62">
        <v>153075</v>
      </c>
      <c r="V274" s="62">
        <v>24929</v>
      </c>
      <c r="W274" s="17">
        <v>-83.714519026620934</v>
      </c>
      <c r="X274" s="62">
        <f t="shared" si="225"/>
        <v>-660052</v>
      </c>
      <c r="Y274" s="62">
        <f t="shared" si="226"/>
        <v>0</v>
      </c>
      <c r="Z274" s="188">
        <f t="shared" ref="Z274:Z280" si="239">(Y274-X274)/X274*100</f>
        <v>-100</v>
      </c>
      <c r="AA274" s="483">
        <v>509497</v>
      </c>
      <c r="AB274" s="483">
        <v>2520</v>
      </c>
      <c r="AC274" s="484">
        <f t="shared" si="236"/>
        <v>-99.505394536179807</v>
      </c>
      <c r="AD274" s="63">
        <f t="shared" si="227"/>
        <v>-506977</v>
      </c>
      <c r="AE274" s="63">
        <f t="shared" si="228"/>
        <v>0</v>
      </c>
      <c r="AF274" s="64">
        <f t="shared" ref="AF274:AF281" si="240">(AE274-AD274)/AD274*100</f>
        <v>-100</v>
      </c>
      <c r="AG274" s="483">
        <v>2643</v>
      </c>
      <c r="AH274" s="320">
        <v>0</v>
      </c>
      <c r="AI274" s="196">
        <v>5</v>
      </c>
      <c r="AJ274" s="60">
        <f t="shared" si="229"/>
        <v>601</v>
      </c>
      <c r="AK274" s="63"/>
      <c r="AL274" s="63"/>
      <c r="AM274" s="63"/>
      <c r="AN274" s="66"/>
      <c r="AO274" s="63"/>
      <c r="AP274" s="63"/>
      <c r="AQ274" s="63"/>
      <c r="AR274" s="63"/>
      <c r="AS274" s="190">
        <f>(AJ274-AI274)/AI274*100</f>
        <v>11920</v>
      </c>
      <c r="AT274" s="483">
        <v>2520</v>
      </c>
      <c r="AU274" s="483">
        <v>3249</v>
      </c>
      <c r="AV274" s="357">
        <f>(AU274-AT274)/AT274*100</f>
        <v>28.928571428571431</v>
      </c>
      <c r="AZ274" s="205">
        <v>46</v>
      </c>
      <c r="BA274" s="488" t="s">
        <v>136</v>
      </c>
      <c r="BF274" s="196">
        <v>1809711</v>
      </c>
      <c r="BG274" s="196">
        <v>854362</v>
      </c>
      <c r="BH274" s="481">
        <v>577786</v>
      </c>
      <c r="BI274" s="490">
        <v>648541</v>
      </c>
      <c r="BJ274" s="490">
        <v>3644</v>
      </c>
      <c r="BK274" s="14">
        <f t="shared" si="237"/>
        <v>-99.438123418565667</v>
      </c>
      <c r="BL274" s="15">
        <f>LOGEST(BF274:BJ274)*100-100</f>
        <v>-71.89242489870972</v>
      </c>
      <c r="BM274" s="491">
        <v>120</v>
      </c>
      <c r="BN274" s="491">
        <v>541</v>
      </c>
      <c r="BO274" s="357">
        <f>(BN274-BM274)/BM274*100</f>
        <v>350.83333333333331</v>
      </c>
      <c r="BP274" s="62">
        <f t="shared" si="230"/>
        <v>479533</v>
      </c>
      <c r="BQ274" s="62">
        <f t="shared" si="231"/>
        <v>83</v>
      </c>
      <c r="BR274" s="17">
        <f>(BQ274-BP274)/BP274*100</f>
        <v>-99.982691493598992</v>
      </c>
      <c r="BS274" s="62">
        <v>141076</v>
      </c>
      <c r="BT274" s="62">
        <v>2521</v>
      </c>
      <c r="BU274" s="17">
        <v>-98.213019932518648</v>
      </c>
      <c r="BV274" s="62">
        <v>153075</v>
      </c>
      <c r="BW274" s="62">
        <v>24929</v>
      </c>
      <c r="BX274" s="17">
        <v>-83.714519026620934</v>
      </c>
      <c r="BY274" s="491">
        <v>479653</v>
      </c>
      <c r="BZ274" s="491">
        <v>120</v>
      </c>
      <c r="CA274" s="484">
        <f t="shared" si="238"/>
        <v>-99.974981914008666</v>
      </c>
      <c r="CB274" s="63">
        <f t="shared" si="232"/>
        <v>-479533</v>
      </c>
      <c r="CC274" s="63">
        <f t="shared" si="233"/>
        <v>0</v>
      </c>
      <c r="CD274" s="64">
        <f t="shared" ref="CD274:CD281" si="241">(CC274-CB274)/CB274*100</f>
        <v>-100</v>
      </c>
      <c r="CE274" s="491">
        <v>540</v>
      </c>
      <c r="CF274" s="320">
        <v>0</v>
      </c>
      <c r="CG274" s="196">
        <v>1</v>
      </c>
      <c r="CH274" s="60">
        <f t="shared" si="234"/>
        <v>83</v>
      </c>
      <c r="CI274" s="63"/>
      <c r="CJ274" s="63"/>
      <c r="CK274" s="63"/>
      <c r="CL274" s="66"/>
      <c r="CM274" s="63"/>
      <c r="CN274" s="63"/>
      <c r="CO274" s="63"/>
      <c r="CP274" s="63"/>
      <c r="CQ274" s="190">
        <f>(CH274-CG274)/CG274*100</f>
        <v>8200</v>
      </c>
      <c r="CR274" s="491">
        <v>120</v>
      </c>
      <c r="CS274" s="491">
        <v>624</v>
      </c>
      <c r="CT274" s="357">
        <f>(CS274-CR274)/CR274*100</f>
        <v>420</v>
      </c>
    </row>
    <row r="275" spans="4:98" ht="15" hidden="1" x14ac:dyDescent="0.25">
      <c r="D275" s="478" t="s">
        <v>190</v>
      </c>
      <c r="E275" s="479" t="s">
        <v>191</v>
      </c>
      <c r="H275" s="196">
        <v>0</v>
      </c>
      <c r="I275" s="196">
        <v>0</v>
      </c>
      <c r="J275" s="481">
        <v>0</v>
      </c>
      <c r="K275" s="482">
        <v>7569</v>
      </c>
      <c r="L275" s="482">
        <v>33027</v>
      </c>
      <c r="M275" s="14">
        <f t="shared" si="235"/>
        <v>336.34562029330164</v>
      </c>
      <c r="N275" s="15">
        <v>0</v>
      </c>
      <c r="O275" s="483">
        <v>101</v>
      </c>
      <c r="P275" s="483">
        <v>2302</v>
      </c>
      <c r="Q275" s="357">
        <f>(P275-O275)/O275*100</f>
        <v>2179.2079207920792</v>
      </c>
      <c r="R275" s="62">
        <f t="shared" si="223"/>
        <v>5425</v>
      </c>
      <c r="S275" s="62">
        <f t="shared" si="224"/>
        <v>97</v>
      </c>
      <c r="T275" s="17">
        <v>100</v>
      </c>
      <c r="U275" s="62">
        <v>0</v>
      </c>
      <c r="V275" s="62">
        <v>9726</v>
      </c>
      <c r="W275" s="17">
        <v>100</v>
      </c>
      <c r="X275" s="62">
        <f t="shared" si="225"/>
        <v>-4781</v>
      </c>
      <c r="Y275" s="62">
        <f t="shared" si="226"/>
        <v>0</v>
      </c>
      <c r="Z275" s="188">
        <f t="shared" si="239"/>
        <v>-100</v>
      </c>
      <c r="AA275" s="483">
        <v>5526</v>
      </c>
      <c r="AB275" s="483">
        <v>20342</v>
      </c>
      <c r="AC275" s="484">
        <f t="shared" si="236"/>
        <v>268.11436844010132</v>
      </c>
      <c r="AD275" s="63">
        <f t="shared" si="227"/>
        <v>-4781</v>
      </c>
      <c r="AE275" s="63">
        <f t="shared" si="228"/>
        <v>0</v>
      </c>
      <c r="AF275" s="64">
        <f t="shared" si="240"/>
        <v>-100</v>
      </c>
      <c r="AG275" s="483">
        <v>289</v>
      </c>
      <c r="AH275" s="320">
        <v>54</v>
      </c>
      <c r="AI275" s="196">
        <v>1959</v>
      </c>
      <c r="AJ275" s="60">
        <f t="shared" si="229"/>
        <v>97</v>
      </c>
      <c r="AK275" s="63"/>
      <c r="AL275" s="63"/>
      <c r="AM275" s="63"/>
      <c r="AN275" s="66"/>
      <c r="AO275" s="63"/>
      <c r="AP275" s="63"/>
      <c r="AQ275" s="63"/>
      <c r="AR275" s="63"/>
      <c r="AS275" s="190">
        <f>(AJ275-AI275)/AI275*100</f>
        <v>-95.048494129657996</v>
      </c>
      <c r="AT275" s="483">
        <v>745</v>
      </c>
      <c r="AU275" s="483">
        <v>2399</v>
      </c>
      <c r="AV275" s="357">
        <f>(AU275-AT275)/AT275*100</f>
        <v>222.01342281879195</v>
      </c>
      <c r="AZ275" s="611" t="s">
        <v>190</v>
      </c>
      <c r="BA275" s="204" t="s">
        <v>191</v>
      </c>
      <c r="BF275" s="196">
        <v>0</v>
      </c>
      <c r="BG275" s="196">
        <v>0</v>
      </c>
      <c r="BH275" s="481">
        <v>0</v>
      </c>
      <c r="BI275" s="490">
        <v>760</v>
      </c>
      <c r="BJ275" s="490">
        <v>2774</v>
      </c>
      <c r="BK275" s="14">
        <f t="shared" si="237"/>
        <v>265</v>
      </c>
      <c r="BL275" s="15">
        <v>0</v>
      </c>
      <c r="BM275" s="491">
        <v>3</v>
      </c>
      <c r="BN275" s="491">
        <v>63</v>
      </c>
      <c r="BO275" s="357">
        <f>(BN275-BM275)/BM275*100</f>
        <v>2000</v>
      </c>
      <c r="BP275" s="62">
        <f t="shared" si="230"/>
        <v>704</v>
      </c>
      <c r="BQ275" s="62">
        <f t="shared" si="231"/>
        <v>11</v>
      </c>
      <c r="BR275" s="17">
        <v>100</v>
      </c>
      <c r="BS275" s="62">
        <v>0</v>
      </c>
      <c r="BT275" s="62">
        <v>2070</v>
      </c>
      <c r="BU275" s="17">
        <v>100</v>
      </c>
      <c r="BV275" s="62">
        <v>0</v>
      </c>
      <c r="BW275" s="62">
        <v>9726</v>
      </c>
      <c r="BX275" s="17">
        <v>100</v>
      </c>
      <c r="BY275" s="491">
        <v>707</v>
      </c>
      <c r="BZ275" s="491">
        <v>492</v>
      </c>
      <c r="CA275" s="484">
        <f t="shared" si="238"/>
        <v>-30.410183875530411</v>
      </c>
      <c r="CB275" s="63">
        <f t="shared" si="232"/>
        <v>-605</v>
      </c>
      <c r="CC275" s="63">
        <f t="shared" si="233"/>
        <v>0</v>
      </c>
      <c r="CD275" s="64">
        <f t="shared" si="241"/>
        <v>-100</v>
      </c>
      <c r="CE275" s="491">
        <v>9</v>
      </c>
      <c r="CF275" s="320">
        <v>2</v>
      </c>
      <c r="CG275" s="196">
        <v>52</v>
      </c>
      <c r="CH275" s="60">
        <f t="shared" si="234"/>
        <v>11</v>
      </c>
      <c r="CI275" s="63"/>
      <c r="CJ275" s="63"/>
      <c r="CK275" s="63"/>
      <c r="CL275" s="66"/>
      <c r="CM275" s="63"/>
      <c r="CN275" s="63"/>
      <c r="CO275" s="63"/>
      <c r="CP275" s="63"/>
      <c r="CQ275" s="190">
        <f>(CH275-CG275)/CG275*100</f>
        <v>-78.84615384615384</v>
      </c>
      <c r="CR275" s="491">
        <v>102</v>
      </c>
      <c r="CS275" s="491">
        <v>74</v>
      </c>
      <c r="CT275" s="357">
        <f>(CS275-CR275)/CR275*100</f>
        <v>-27.450980392156865</v>
      </c>
    </row>
    <row r="276" spans="4:98" ht="15" hidden="1" x14ac:dyDescent="0.25">
      <c r="D276" s="478">
        <v>360200</v>
      </c>
      <c r="E276" s="479" t="s">
        <v>275</v>
      </c>
      <c r="H276" s="196">
        <v>402</v>
      </c>
      <c r="I276" s="196">
        <v>1400</v>
      </c>
      <c r="J276" s="481">
        <v>1907</v>
      </c>
      <c r="K276" s="482">
        <v>5691</v>
      </c>
      <c r="L276" s="482">
        <v>7463</v>
      </c>
      <c r="M276" s="14">
        <f t="shared" si="235"/>
        <v>31.136882797399402</v>
      </c>
      <c r="N276" s="15">
        <f>LOGEST(H276:L276)*100-100</f>
        <v>106.36855949795674</v>
      </c>
      <c r="O276" s="483">
        <v>0</v>
      </c>
      <c r="P276" s="483">
        <v>909</v>
      </c>
      <c r="Q276" s="357">
        <v>100</v>
      </c>
      <c r="R276" s="62">
        <f t="shared" si="223"/>
        <v>424</v>
      </c>
      <c r="S276" s="62">
        <f t="shared" si="224"/>
        <v>0</v>
      </c>
      <c r="T276" s="17">
        <f>(S276-R276)/R276*100</f>
        <v>-100</v>
      </c>
      <c r="U276" s="62">
        <v>4217</v>
      </c>
      <c r="V276" s="62">
        <v>3444</v>
      </c>
      <c r="W276" s="17">
        <v>-18.330566753616313</v>
      </c>
      <c r="X276" s="62">
        <f t="shared" si="225"/>
        <v>-4641</v>
      </c>
      <c r="Y276" s="62">
        <f t="shared" si="226"/>
        <v>0</v>
      </c>
      <c r="Z276" s="188">
        <f t="shared" si="239"/>
        <v>-100</v>
      </c>
      <c r="AA276" s="483">
        <v>424</v>
      </c>
      <c r="AB276" s="483">
        <v>1804</v>
      </c>
      <c r="AC276" s="484">
        <f t="shared" si="236"/>
        <v>325.47169811320754</v>
      </c>
      <c r="AD276" s="63">
        <f t="shared" si="227"/>
        <v>-424</v>
      </c>
      <c r="AE276" s="63">
        <f t="shared" si="228"/>
        <v>0</v>
      </c>
      <c r="AF276" s="64">
        <f t="shared" si="240"/>
        <v>-100</v>
      </c>
      <c r="AG276" s="483">
        <v>909</v>
      </c>
      <c r="AH276" s="320">
        <v>0</v>
      </c>
      <c r="AI276" s="196">
        <v>0</v>
      </c>
      <c r="AJ276" s="60">
        <f t="shared" si="229"/>
        <v>0</v>
      </c>
      <c r="AK276" s="63"/>
      <c r="AL276" s="63"/>
      <c r="AM276" s="63"/>
      <c r="AN276" s="66"/>
      <c r="AO276" s="63"/>
      <c r="AP276" s="63"/>
      <c r="AQ276" s="63"/>
      <c r="AR276" s="63"/>
      <c r="AS276" s="190">
        <v>0</v>
      </c>
      <c r="AT276" s="483">
        <v>0</v>
      </c>
      <c r="AU276" s="483">
        <v>909</v>
      </c>
      <c r="AV276" s="357">
        <v>100</v>
      </c>
      <c r="AZ276" s="205">
        <v>360200</v>
      </c>
      <c r="BA276" s="204" t="s">
        <v>275</v>
      </c>
      <c r="BF276" s="196">
        <v>1000</v>
      </c>
      <c r="BG276" s="196">
        <v>2659</v>
      </c>
      <c r="BH276" s="481">
        <v>130</v>
      </c>
      <c r="BI276" s="490">
        <v>488</v>
      </c>
      <c r="BJ276" s="490">
        <v>2190</v>
      </c>
      <c r="BK276" s="14">
        <f t="shared" si="237"/>
        <v>348.77049180327873</v>
      </c>
      <c r="BL276" s="15">
        <f>LOGEST(BF276:BJ276)*100-100</f>
        <v>-1.2677642741748656</v>
      </c>
      <c r="BM276" s="491">
        <v>0</v>
      </c>
      <c r="BN276" s="491">
        <v>267</v>
      </c>
      <c r="BO276" s="357">
        <v>100</v>
      </c>
      <c r="BP276" s="62">
        <f t="shared" si="230"/>
        <v>36</v>
      </c>
      <c r="BQ276" s="62">
        <f t="shared" si="231"/>
        <v>0</v>
      </c>
      <c r="BR276" s="17">
        <f>(BQ276-BP276)/BP276*100</f>
        <v>-100</v>
      </c>
      <c r="BS276" s="62">
        <v>447</v>
      </c>
      <c r="BT276" s="62">
        <v>1145</v>
      </c>
      <c r="BU276" s="17">
        <v>156.15212527964206</v>
      </c>
      <c r="BV276" s="62">
        <v>4217</v>
      </c>
      <c r="BW276" s="62">
        <v>3444</v>
      </c>
      <c r="BX276" s="17">
        <v>-18.330566753616313</v>
      </c>
      <c r="BY276" s="491">
        <v>36</v>
      </c>
      <c r="BZ276" s="491">
        <v>124</v>
      </c>
      <c r="CA276" s="484">
        <f t="shared" si="238"/>
        <v>244.44444444444446</v>
      </c>
      <c r="CB276" s="63">
        <f t="shared" si="232"/>
        <v>-36</v>
      </c>
      <c r="CC276" s="63">
        <f t="shared" si="233"/>
        <v>0</v>
      </c>
      <c r="CD276" s="64">
        <f t="shared" si="241"/>
        <v>-100</v>
      </c>
      <c r="CE276" s="491">
        <v>267</v>
      </c>
      <c r="CF276" s="320">
        <v>0</v>
      </c>
      <c r="CG276" s="196">
        <v>0</v>
      </c>
      <c r="CH276" s="60">
        <f t="shared" si="234"/>
        <v>0</v>
      </c>
      <c r="CI276" s="63"/>
      <c r="CJ276" s="63"/>
      <c r="CK276" s="63"/>
      <c r="CL276" s="66"/>
      <c r="CM276" s="63"/>
      <c r="CN276" s="63"/>
      <c r="CO276" s="63"/>
      <c r="CP276" s="63"/>
      <c r="CQ276" s="190">
        <v>0</v>
      </c>
      <c r="CR276" s="491">
        <v>0</v>
      </c>
      <c r="CS276" s="491">
        <v>267</v>
      </c>
      <c r="CT276" s="357">
        <v>100</v>
      </c>
    </row>
    <row r="277" spans="4:98" ht="27" hidden="1" x14ac:dyDescent="0.25">
      <c r="D277" s="478" t="s">
        <v>800</v>
      </c>
      <c r="E277" s="479" t="s">
        <v>230</v>
      </c>
      <c r="H277" s="196">
        <v>17602</v>
      </c>
      <c r="I277" s="196">
        <v>220000</v>
      </c>
      <c r="J277" s="481">
        <v>30720</v>
      </c>
      <c r="K277" s="482">
        <v>16866</v>
      </c>
      <c r="L277" s="482">
        <v>31829</v>
      </c>
      <c r="M277" s="14">
        <f t="shared" si="235"/>
        <v>88.716945333807658</v>
      </c>
      <c r="N277" s="15">
        <f>LOGEST(H277:L277)*100-100</f>
        <v>-12.921460363672352</v>
      </c>
      <c r="O277" s="483">
        <v>2135</v>
      </c>
      <c r="P277" s="483">
        <v>710</v>
      </c>
      <c r="Q277" s="357">
        <f t="shared" ref="Q277:Q282" si="242">(P277-O277)/O277*100</f>
        <v>-66.744730679156902</v>
      </c>
      <c r="R277" s="62">
        <f t="shared" si="223"/>
        <v>-2135</v>
      </c>
      <c r="S277" s="62">
        <f t="shared" si="224"/>
        <v>0</v>
      </c>
      <c r="T277" s="17">
        <v>100</v>
      </c>
      <c r="U277" s="62">
        <v>0</v>
      </c>
      <c r="V277" s="62">
        <v>3190</v>
      </c>
      <c r="W277" s="17">
        <v>100</v>
      </c>
      <c r="X277" s="62">
        <f t="shared" si="225"/>
        <v>4735</v>
      </c>
      <c r="Y277" s="62">
        <f t="shared" si="226"/>
        <v>0</v>
      </c>
      <c r="Z277" s="188">
        <f t="shared" si="239"/>
        <v>-100</v>
      </c>
      <c r="AA277" s="483">
        <v>0</v>
      </c>
      <c r="AB277" s="483">
        <v>25298</v>
      </c>
      <c r="AC277" s="484">
        <v>100</v>
      </c>
      <c r="AD277" s="63">
        <f t="shared" si="227"/>
        <v>4735</v>
      </c>
      <c r="AE277" s="63">
        <f t="shared" si="228"/>
        <v>0</v>
      </c>
      <c r="AF277" s="64">
        <f t="shared" si="240"/>
        <v>-100</v>
      </c>
      <c r="AG277" s="483">
        <v>710</v>
      </c>
      <c r="AH277" s="320">
        <v>0</v>
      </c>
      <c r="AI277" s="196">
        <v>0</v>
      </c>
      <c r="AJ277" s="60">
        <f t="shared" si="229"/>
        <v>0</v>
      </c>
      <c r="AK277" s="63"/>
      <c r="AL277" s="63"/>
      <c r="AM277" s="63"/>
      <c r="AN277" s="66"/>
      <c r="AO277" s="63"/>
      <c r="AP277" s="63"/>
      <c r="AQ277" s="63"/>
      <c r="AR277" s="63"/>
      <c r="AS277" s="190">
        <v>0</v>
      </c>
      <c r="AT277" s="483">
        <v>4735</v>
      </c>
      <c r="AU277" s="483">
        <v>710</v>
      </c>
      <c r="AV277" s="357">
        <f t="shared" ref="AV277:AV282" si="243">(AU277-AT277)/AT277*100</f>
        <v>-85.005279831045414</v>
      </c>
      <c r="AZ277" s="611" t="s">
        <v>800</v>
      </c>
      <c r="BA277" s="204" t="s">
        <v>230</v>
      </c>
      <c r="BF277" s="196">
        <v>32004</v>
      </c>
      <c r="BG277" s="196">
        <v>400000</v>
      </c>
      <c r="BH277" s="481">
        <v>64000</v>
      </c>
      <c r="BI277" s="490">
        <v>1851</v>
      </c>
      <c r="BJ277" s="490">
        <v>3788</v>
      </c>
      <c r="BK277" s="14">
        <f t="shared" si="237"/>
        <v>104.64613722312264</v>
      </c>
      <c r="BL277" s="15">
        <f>LOGEST(BF277:BJ277)*100-100</f>
        <v>-61.877990568740358</v>
      </c>
      <c r="BM277" s="491">
        <v>580</v>
      </c>
      <c r="BN277" s="491">
        <v>50</v>
      </c>
      <c r="BO277" s="357">
        <f t="shared" ref="BO277:BO282" si="244">(BN277-BM277)/BM277*100</f>
        <v>-91.379310344827587</v>
      </c>
      <c r="BP277" s="62">
        <f t="shared" si="230"/>
        <v>-580</v>
      </c>
      <c r="BQ277" s="62">
        <f t="shared" si="231"/>
        <v>0</v>
      </c>
      <c r="BR277" s="17">
        <v>100</v>
      </c>
      <c r="BS277" s="62">
        <v>0</v>
      </c>
      <c r="BT277" s="62">
        <v>300</v>
      </c>
      <c r="BU277" s="17">
        <v>100</v>
      </c>
      <c r="BV277" s="62">
        <v>0</v>
      </c>
      <c r="BW277" s="62">
        <v>3190</v>
      </c>
      <c r="BX277" s="17">
        <v>100</v>
      </c>
      <c r="BY277" s="491">
        <v>0</v>
      </c>
      <c r="BZ277" s="491">
        <v>3227</v>
      </c>
      <c r="CA277" s="484">
        <v>100</v>
      </c>
      <c r="CB277" s="63">
        <f t="shared" si="232"/>
        <v>1907</v>
      </c>
      <c r="CC277" s="63">
        <f t="shared" si="233"/>
        <v>0</v>
      </c>
      <c r="CD277" s="64">
        <f t="shared" si="241"/>
        <v>-100</v>
      </c>
      <c r="CE277" s="491">
        <v>50</v>
      </c>
      <c r="CF277" s="320">
        <v>0</v>
      </c>
      <c r="CG277" s="196">
        <v>0</v>
      </c>
      <c r="CH277" s="60">
        <f t="shared" si="234"/>
        <v>0</v>
      </c>
      <c r="CI277" s="63"/>
      <c r="CJ277" s="63"/>
      <c r="CK277" s="63"/>
      <c r="CL277" s="66"/>
      <c r="CM277" s="63"/>
      <c r="CN277" s="63"/>
      <c r="CO277" s="63"/>
      <c r="CP277" s="63"/>
      <c r="CQ277" s="190">
        <v>0</v>
      </c>
      <c r="CR277" s="491">
        <v>1907</v>
      </c>
      <c r="CS277" s="491">
        <v>50</v>
      </c>
      <c r="CT277" s="357">
        <f t="shared" ref="CT277:CT282" si="245">(CS277-CR277)/CR277*100</f>
        <v>-97.378080755112734</v>
      </c>
    </row>
    <row r="278" spans="4:98" ht="15" hidden="1" x14ac:dyDescent="0.25">
      <c r="D278" s="478" t="s">
        <v>300</v>
      </c>
      <c r="E278" s="479" t="s">
        <v>301</v>
      </c>
      <c r="H278" s="196">
        <v>0</v>
      </c>
      <c r="I278" s="196">
        <v>363</v>
      </c>
      <c r="J278" s="481">
        <v>662001</v>
      </c>
      <c r="K278" s="482">
        <v>1814919</v>
      </c>
      <c r="L278" s="482">
        <v>13930</v>
      </c>
      <c r="M278" s="14">
        <f t="shared" si="235"/>
        <v>-99.232472633764928</v>
      </c>
      <c r="N278" s="15">
        <v>0</v>
      </c>
      <c r="O278" s="483">
        <v>9367</v>
      </c>
      <c r="P278" s="483">
        <v>580</v>
      </c>
      <c r="Q278" s="357">
        <f t="shared" si="242"/>
        <v>-93.808049535603715</v>
      </c>
      <c r="R278" s="62">
        <f t="shared" si="223"/>
        <v>-9367</v>
      </c>
      <c r="S278" s="62">
        <f t="shared" si="224"/>
        <v>0</v>
      </c>
      <c r="T278" s="17">
        <v>100</v>
      </c>
      <c r="U278" s="62">
        <v>60743</v>
      </c>
      <c r="V278" s="62">
        <v>1419</v>
      </c>
      <c r="W278" s="17">
        <v>-97.663928353884401</v>
      </c>
      <c r="X278" s="62">
        <f t="shared" si="225"/>
        <v>-50767</v>
      </c>
      <c r="Y278" s="62">
        <f t="shared" si="226"/>
        <v>0</v>
      </c>
      <c r="Z278" s="188">
        <f t="shared" si="239"/>
        <v>-100</v>
      </c>
      <c r="AA278" s="483">
        <v>0</v>
      </c>
      <c r="AB278" s="483">
        <v>12511</v>
      </c>
      <c r="AC278" s="484">
        <v>100</v>
      </c>
      <c r="AD278" s="63">
        <f t="shared" si="227"/>
        <v>9976</v>
      </c>
      <c r="AE278" s="63">
        <f t="shared" si="228"/>
        <v>0</v>
      </c>
      <c r="AF278" s="64">
        <f t="shared" si="240"/>
        <v>-100</v>
      </c>
      <c r="AG278" s="483">
        <v>580</v>
      </c>
      <c r="AH278" s="320">
        <v>0</v>
      </c>
      <c r="AI278" s="196">
        <v>0</v>
      </c>
      <c r="AJ278" s="60">
        <f t="shared" si="229"/>
        <v>0</v>
      </c>
      <c r="AK278" s="63"/>
      <c r="AL278" s="63"/>
      <c r="AM278" s="63"/>
      <c r="AN278" s="66"/>
      <c r="AO278" s="63"/>
      <c r="AP278" s="63"/>
      <c r="AQ278" s="63"/>
      <c r="AR278" s="63"/>
      <c r="AS278" s="190">
        <v>0</v>
      </c>
      <c r="AT278" s="483">
        <v>9976</v>
      </c>
      <c r="AU278" s="483">
        <v>580</v>
      </c>
      <c r="AV278" s="357">
        <f t="shared" si="243"/>
        <v>-94.186046511627907</v>
      </c>
      <c r="AZ278" s="205" t="s">
        <v>300</v>
      </c>
      <c r="BA278" s="497" t="s">
        <v>301</v>
      </c>
      <c r="BF278" s="196">
        <v>0</v>
      </c>
      <c r="BG278" s="196">
        <v>60</v>
      </c>
      <c r="BH278" s="481">
        <v>17654150</v>
      </c>
      <c r="BI278" s="490">
        <v>37433920</v>
      </c>
      <c r="BJ278" s="490">
        <v>14362</v>
      </c>
      <c r="BK278" s="14">
        <f t="shared" si="237"/>
        <v>-99.961633726844539</v>
      </c>
      <c r="BL278" s="15">
        <v>0</v>
      </c>
      <c r="BM278" s="491">
        <v>7182</v>
      </c>
      <c r="BN278" s="491">
        <v>2040</v>
      </c>
      <c r="BO278" s="357">
        <f t="shared" si="244"/>
        <v>-71.595655806182123</v>
      </c>
      <c r="BP278" s="62">
        <f t="shared" si="230"/>
        <v>-7182</v>
      </c>
      <c r="BQ278" s="62">
        <f t="shared" si="231"/>
        <v>0</v>
      </c>
      <c r="BR278" s="17">
        <v>100</v>
      </c>
      <c r="BS278" s="62">
        <v>671920</v>
      </c>
      <c r="BT278" s="62">
        <v>4050</v>
      </c>
      <c r="BU278" s="17">
        <v>-99.397249672580074</v>
      </c>
      <c r="BV278" s="62">
        <v>60743</v>
      </c>
      <c r="BW278" s="62">
        <v>1419</v>
      </c>
      <c r="BX278" s="17">
        <v>-97.663928353884401</v>
      </c>
      <c r="BY278" s="491">
        <v>0</v>
      </c>
      <c r="BZ278" s="491">
        <v>10312</v>
      </c>
      <c r="CA278" s="484">
        <v>100</v>
      </c>
      <c r="CB278" s="63">
        <f t="shared" si="232"/>
        <v>7307</v>
      </c>
      <c r="CC278" s="63">
        <f t="shared" si="233"/>
        <v>0</v>
      </c>
      <c r="CD278" s="64">
        <f t="shared" si="241"/>
        <v>-100</v>
      </c>
      <c r="CE278" s="491">
        <v>2040</v>
      </c>
      <c r="CF278" s="320">
        <v>0</v>
      </c>
      <c r="CG278" s="196">
        <v>0</v>
      </c>
      <c r="CH278" s="60">
        <f t="shared" si="234"/>
        <v>0</v>
      </c>
      <c r="CI278" s="63"/>
      <c r="CJ278" s="63"/>
      <c r="CK278" s="63"/>
      <c r="CL278" s="66"/>
      <c r="CM278" s="63"/>
      <c r="CN278" s="63"/>
      <c r="CO278" s="63"/>
      <c r="CP278" s="63"/>
      <c r="CQ278" s="190">
        <v>0</v>
      </c>
      <c r="CR278" s="491">
        <v>7307</v>
      </c>
      <c r="CS278" s="491">
        <v>2040</v>
      </c>
      <c r="CT278" s="357">
        <f t="shared" si="245"/>
        <v>-72.081565622006295</v>
      </c>
    </row>
    <row r="279" spans="4:98" ht="15" hidden="1" x14ac:dyDescent="0.25">
      <c r="D279" s="478">
        <v>8469</v>
      </c>
      <c r="E279" s="479" t="s">
        <v>500</v>
      </c>
      <c r="H279" s="196">
        <v>916</v>
      </c>
      <c r="I279" s="196">
        <v>0</v>
      </c>
      <c r="J279" s="481">
        <v>44112</v>
      </c>
      <c r="K279" s="482">
        <v>30655</v>
      </c>
      <c r="L279" s="482">
        <v>9268</v>
      </c>
      <c r="M279" s="14">
        <f t="shared" si="235"/>
        <v>-69.76675909313326</v>
      </c>
      <c r="N279" s="15">
        <v>0</v>
      </c>
      <c r="O279" s="483">
        <v>571</v>
      </c>
      <c r="P279" s="483">
        <v>162</v>
      </c>
      <c r="Q279" s="357">
        <f t="shared" si="242"/>
        <v>-71.628721541155869</v>
      </c>
      <c r="R279" s="62">
        <f t="shared" si="223"/>
        <v>11995</v>
      </c>
      <c r="S279" s="62">
        <f t="shared" si="224"/>
        <v>390</v>
      </c>
      <c r="T279" s="17">
        <f>(S279-R279)/R279*100</f>
        <v>-96.74864526886202</v>
      </c>
      <c r="U279" s="62">
        <v>18038</v>
      </c>
      <c r="V279" s="62">
        <v>881</v>
      </c>
      <c r="W279" s="17">
        <v>-95.115866504047005</v>
      </c>
      <c r="X279" s="62">
        <f t="shared" si="225"/>
        <v>-28126</v>
      </c>
      <c r="Y279" s="62">
        <f t="shared" si="226"/>
        <v>0</v>
      </c>
      <c r="Z279" s="188">
        <f t="shared" si="239"/>
        <v>-100</v>
      </c>
      <c r="AA279" s="483">
        <v>12566</v>
      </c>
      <c r="AB279" s="483">
        <v>7146</v>
      </c>
      <c r="AC279" s="484">
        <f>(AB279-AA279)/AA279*100</f>
        <v>-43.132261658443419</v>
      </c>
      <c r="AD279" s="63">
        <f t="shared" si="227"/>
        <v>-10088</v>
      </c>
      <c r="AE279" s="63">
        <f t="shared" si="228"/>
        <v>0</v>
      </c>
      <c r="AF279" s="64">
        <f t="shared" si="240"/>
        <v>-100</v>
      </c>
      <c r="AG279" s="483">
        <v>0</v>
      </c>
      <c r="AH279" s="320">
        <v>140</v>
      </c>
      <c r="AI279" s="196">
        <v>22</v>
      </c>
      <c r="AJ279" s="60">
        <f t="shared" si="229"/>
        <v>390</v>
      </c>
      <c r="AK279" s="63"/>
      <c r="AL279" s="63"/>
      <c r="AM279" s="63"/>
      <c r="AN279" s="66"/>
      <c r="AO279" s="63"/>
      <c r="AP279" s="63"/>
      <c r="AQ279" s="63"/>
      <c r="AR279" s="63"/>
      <c r="AS279" s="190">
        <f>(AJ279-AI279)/AI279*100</f>
        <v>1672.7272727272727</v>
      </c>
      <c r="AT279" s="483">
        <v>2478</v>
      </c>
      <c r="AU279" s="483">
        <v>552</v>
      </c>
      <c r="AV279" s="357">
        <f t="shared" si="243"/>
        <v>-77.723970944309926</v>
      </c>
      <c r="AZ279" s="205">
        <v>8469</v>
      </c>
      <c r="BA279" s="204" t="s">
        <v>500</v>
      </c>
      <c r="BF279" s="196">
        <v>641</v>
      </c>
      <c r="BG279" s="196">
        <v>0</v>
      </c>
      <c r="BH279" s="481">
        <v>11974</v>
      </c>
      <c r="BI279" s="490">
        <v>9106</v>
      </c>
      <c r="BJ279" s="490">
        <v>3078</v>
      </c>
      <c r="BK279" s="14">
        <f t="shared" si="237"/>
        <v>-66.198111135515049</v>
      </c>
      <c r="BL279" s="15">
        <v>0</v>
      </c>
      <c r="BM279" s="491">
        <v>147</v>
      </c>
      <c r="BN279" s="491">
        <v>43</v>
      </c>
      <c r="BO279" s="357">
        <f t="shared" si="244"/>
        <v>-70.748299319727892</v>
      </c>
      <c r="BP279" s="62">
        <f t="shared" si="230"/>
        <v>4391</v>
      </c>
      <c r="BQ279" s="62">
        <f t="shared" si="231"/>
        <v>20</v>
      </c>
      <c r="BR279" s="17">
        <f>(BQ279-BP279)/BP279*100</f>
        <v>-99.544522887724895</v>
      </c>
      <c r="BS279" s="62">
        <v>4542</v>
      </c>
      <c r="BT279" s="62">
        <v>172</v>
      </c>
      <c r="BU279" s="17">
        <v>-96.213121972699255</v>
      </c>
      <c r="BV279" s="62">
        <v>18038</v>
      </c>
      <c r="BW279" s="62">
        <v>881</v>
      </c>
      <c r="BX279" s="17">
        <v>-95.115866504047005</v>
      </c>
      <c r="BY279" s="491">
        <v>4538</v>
      </c>
      <c r="BZ279" s="491">
        <v>2584</v>
      </c>
      <c r="CA279" s="484">
        <f>(BZ279-BY279)/BY279*100</f>
        <v>-43.058616130453949</v>
      </c>
      <c r="CB279" s="63">
        <f t="shared" si="232"/>
        <v>-3665</v>
      </c>
      <c r="CC279" s="63">
        <f t="shared" si="233"/>
        <v>0</v>
      </c>
      <c r="CD279" s="64">
        <f t="shared" si="241"/>
        <v>-100</v>
      </c>
      <c r="CE279" s="491">
        <v>0</v>
      </c>
      <c r="CF279" s="320">
        <v>35</v>
      </c>
      <c r="CG279" s="196">
        <v>8</v>
      </c>
      <c r="CH279" s="60">
        <f t="shared" si="234"/>
        <v>20</v>
      </c>
      <c r="CI279" s="63"/>
      <c r="CJ279" s="63"/>
      <c r="CK279" s="63"/>
      <c r="CL279" s="66"/>
      <c r="CM279" s="63"/>
      <c r="CN279" s="63"/>
      <c r="CO279" s="63"/>
      <c r="CP279" s="63"/>
      <c r="CQ279" s="190">
        <f>(CH279-CG279)/CG279*100</f>
        <v>150</v>
      </c>
      <c r="CR279" s="491">
        <v>873</v>
      </c>
      <c r="CS279" s="491">
        <v>63</v>
      </c>
      <c r="CT279" s="357">
        <f t="shared" si="245"/>
        <v>-92.783505154639172</v>
      </c>
    </row>
    <row r="280" spans="4:98" ht="15" hidden="1" x14ac:dyDescent="0.25">
      <c r="D280" s="478">
        <v>5202</v>
      </c>
      <c r="E280" s="479" t="s">
        <v>801</v>
      </c>
      <c r="H280" s="196">
        <v>0</v>
      </c>
      <c r="I280" s="196">
        <v>0</v>
      </c>
      <c r="J280" s="481">
        <v>0</v>
      </c>
      <c r="K280" s="482">
        <v>210</v>
      </c>
      <c r="L280" s="482">
        <v>1755</v>
      </c>
      <c r="M280" s="14">
        <f t="shared" si="235"/>
        <v>735.71428571428567</v>
      </c>
      <c r="N280" s="15">
        <v>0</v>
      </c>
      <c r="O280" s="483">
        <v>1755</v>
      </c>
      <c r="P280" s="483">
        <v>482</v>
      </c>
      <c r="Q280" s="357">
        <f t="shared" si="242"/>
        <v>-72.535612535612543</v>
      </c>
      <c r="R280" s="62">
        <f t="shared" si="223"/>
        <v>-1754</v>
      </c>
      <c r="S280" s="62">
        <f t="shared" si="224"/>
        <v>0</v>
      </c>
      <c r="T280" s="17">
        <f>(S280-R280)/R280*100</f>
        <v>-100</v>
      </c>
      <c r="U280" s="62">
        <v>14</v>
      </c>
      <c r="V280" s="62">
        <v>0</v>
      </c>
      <c r="W280" s="17">
        <v>-100</v>
      </c>
      <c r="X280" s="62">
        <f t="shared" si="225"/>
        <v>1740</v>
      </c>
      <c r="Y280" s="62">
        <f t="shared" si="226"/>
        <v>0</v>
      </c>
      <c r="Z280" s="188">
        <f t="shared" si="239"/>
        <v>-100</v>
      </c>
      <c r="AA280" s="483">
        <v>1</v>
      </c>
      <c r="AB280" s="483">
        <v>1755</v>
      </c>
      <c r="AC280" s="484">
        <f>(AB280-AA280)/AA280*100</f>
        <v>175400</v>
      </c>
      <c r="AD280" s="63">
        <f t="shared" si="227"/>
        <v>1754</v>
      </c>
      <c r="AE280" s="63">
        <f t="shared" si="228"/>
        <v>0</v>
      </c>
      <c r="AF280" s="64">
        <f t="shared" si="240"/>
        <v>-100</v>
      </c>
      <c r="AG280" s="483">
        <v>0</v>
      </c>
      <c r="AH280" s="320">
        <v>482</v>
      </c>
      <c r="AI280" s="196">
        <v>0</v>
      </c>
      <c r="AJ280" s="60">
        <f t="shared" si="229"/>
        <v>0</v>
      </c>
      <c r="AK280" s="63"/>
      <c r="AL280" s="63"/>
      <c r="AM280" s="63"/>
      <c r="AN280" s="66"/>
      <c r="AO280" s="63"/>
      <c r="AP280" s="63"/>
      <c r="AQ280" s="63"/>
      <c r="AR280" s="63"/>
      <c r="AS280" s="190">
        <v>0</v>
      </c>
      <c r="AT280" s="483">
        <v>1755</v>
      </c>
      <c r="AU280" s="483">
        <v>482</v>
      </c>
      <c r="AV280" s="357">
        <f t="shared" si="243"/>
        <v>-72.535612535612543</v>
      </c>
      <c r="AZ280" s="205">
        <v>5202</v>
      </c>
      <c r="BA280" s="488" t="s">
        <v>801</v>
      </c>
      <c r="BF280" s="196">
        <v>0</v>
      </c>
      <c r="BG280" s="196">
        <v>0</v>
      </c>
      <c r="BH280" s="481">
        <v>0</v>
      </c>
      <c r="BI280" s="490">
        <v>33</v>
      </c>
      <c r="BJ280" s="490">
        <v>152</v>
      </c>
      <c r="BK280" s="14">
        <f t="shared" si="237"/>
        <v>360.60606060606062</v>
      </c>
      <c r="BL280" s="15">
        <v>0</v>
      </c>
      <c r="BM280" s="491">
        <v>152</v>
      </c>
      <c r="BN280" s="491">
        <v>27</v>
      </c>
      <c r="BO280" s="357">
        <f t="shared" si="244"/>
        <v>-82.23684210526315</v>
      </c>
      <c r="BP280" s="62">
        <f t="shared" si="230"/>
        <v>-151</v>
      </c>
      <c r="BQ280" s="62">
        <f t="shared" si="231"/>
        <v>0</v>
      </c>
      <c r="BR280" s="17">
        <f>(BQ280-BP280)/BP280*100</f>
        <v>-100</v>
      </c>
      <c r="BS280" s="62">
        <v>2</v>
      </c>
      <c r="BT280" s="62">
        <v>0</v>
      </c>
      <c r="BU280" s="17">
        <v>-100</v>
      </c>
      <c r="BV280" s="62">
        <v>14</v>
      </c>
      <c r="BW280" s="62">
        <v>0</v>
      </c>
      <c r="BX280" s="17">
        <v>-100</v>
      </c>
      <c r="BY280" s="491">
        <v>1</v>
      </c>
      <c r="BZ280" s="491">
        <v>152</v>
      </c>
      <c r="CA280" s="484">
        <f>(BZ280-BY280)/BY280*100</f>
        <v>15100</v>
      </c>
      <c r="CB280" s="63">
        <f t="shared" si="232"/>
        <v>151</v>
      </c>
      <c r="CC280" s="63">
        <f t="shared" si="233"/>
        <v>0</v>
      </c>
      <c r="CD280" s="64">
        <f t="shared" si="241"/>
        <v>-100</v>
      </c>
      <c r="CE280" s="491">
        <v>0</v>
      </c>
      <c r="CF280" s="320">
        <v>27</v>
      </c>
      <c r="CG280" s="196">
        <v>0</v>
      </c>
      <c r="CH280" s="60">
        <f t="shared" si="234"/>
        <v>0</v>
      </c>
      <c r="CI280" s="63"/>
      <c r="CJ280" s="63"/>
      <c r="CK280" s="63"/>
      <c r="CL280" s="66"/>
      <c r="CM280" s="63"/>
      <c r="CN280" s="63"/>
      <c r="CO280" s="63"/>
      <c r="CP280" s="63"/>
      <c r="CQ280" s="190">
        <v>0</v>
      </c>
      <c r="CR280" s="491">
        <v>152</v>
      </c>
      <c r="CS280" s="491">
        <v>27</v>
      </c>
      <c r="CT280" s="357">
        <f t="shared" si="245"/>
        <v>-82.23684210526315</v>
      </c>
    </row>
    <row r="281" spans="4:98" ht="15" hidden="1" x14ac:dyDescent="0.25">
      <c r="D281" s="478">
        <v>180620</v>
      </c>
      <c r="E281" s="479" t="s">
        <v>802</v>
      </c>
      <c r="H281" s="196">
        <v>0</v>
      </c>
      <c r="I281" s="196">
        <v>0</v>
      </c>
      <c r="J281" s="481">
        <v>0</v>
      </c>
      <c r="K281" s="482">
        <v>493</v>
      </c>
      <c r="L281" s="482">
        <v>131052</v>
      </c>
      <c r="M281" s="14">
        <f t="shared" si="235"/>
        <v>26482.555780933064</v>
      </c>
      <c r="N281" s="15">
        <v>0</v>
      </c>
      <c r="O281" s="483">
        <v>308</v>
      </c>
      <c r="P281" s="483">
        <v>260</v>
      </c>
      <c r="Q281" s="357">
        <f t="shared" si="242"/>
        <v>-15.584415584415584</v>
      </c>
      <c r="R281" s="62">
        <f t="shared" si="223"/>
        <v>-308</v>
      </c>
      <c r="S281" s="62">
        <f t="shared" si="224"/>
        <v>0</v>
      </c>
      <c r="T281" s="17">
        <v>100</v>
      </c>
      <c r="U281" s="62">
        <v>493</v>
      </c>
      <c r="V281" s="62">
        <v>7349</v>
      </c>
      <c r="W281" s="17">
        <v>1390.6693711967546</v>
      </c>
      <c r="X281" s="62">
        <f t="shared" si="225"/>
        <v>-185</v>
      </c>
      <c r="Y281" s="62">
        <f t="shared" si="226"/>
        <v>0</v>
      </c>
      <c r="Z281" s="188">
        <v>0</v>
      </c>
      <c r="AA281" s="483">
        <v>0</v>
      </c>
      <c r="AB281" s="483">
        <v>123703</v>
      </c>
      <c r="AC281" s="484">
        <v>100</v>
      </c>
      <c r="AD281" s="63">
        <f t="shared" si="227"/>
        <v>308</v>
      </c>
      <c r="AE281" s="63">
        <f t="shared" si="228"/>
        <v>0</v>
      </c>
      <c r="AF281" s="64">
        <f t="shared" si="240"/>
        <v>-100</v>
      </c>
      <c r="AG281" s="483">
        <v>0</v>
      </c>
      <c r="AH281" s="320">
        <v>260</v>
      </c>
      <c r="AI281" s="196">
        <v>0</v>
      </c>
      <c r="AJ281" s="60">
        <f t="shared" si="229"/>
        <v>0</v>
      </c>
      <c r="AK281" s="63"/>
      <c r="AL281" s="63"/>
      <c r="AM281" s="63"/>
      <c r="AN281" s="66"/>
      <c r="AO281" s="63"/>
      <c r="AP281" s="63"/>
      <c r="AQ281" s="63"/>
      <c r="AR281" s="63"/>
      <c r="AS281" s="190">
        <v>0</v>
      </c>
      <c r="AT281" s="483">
        <v>308</v>
      </c>
      <c r="AU281" s="483">
        <v>260</v>
      </c>
      <c r="AV281" s="357">
        <f t="shared" si="243"/>
        <v>-15.584415584415584</v>
      </c>
      <c r="AZ281" s="205">
        <v>180620</v>
      </c>
      <c r="BA281" s="497" t="s">
        <v>802</v>
      </c>
      <c r="BF281" s="196">
        <v>0</v>
      </c>
      <c r="BG281" s="196">
        <v>0</v>
      </c>
      <c r="BH281" s="481">
        <v>0</v>
      </c>
      <c r="BI281" s="490">
        <v>35</v>
      </c>
      <c r="BJ281" s="490">
        <v>13086</v>
      </c>
      <c r="BK281" s="14">
        <f t="shared" si="237"/>
        <v>37288.571428571428</v>
      </c>
      <c r="BL281" s="15">
        <v>0</v>
      </c>
      <c r="BM281" s="491">
        <v>7</v>
      </c>
      <c r="BN281" s="491">
        <v>2</v>
      </c>
      <c r="BO281" s="357">
        <f t="shared" si="244"/>
        <v>-71.428571428571431</v>
      </c>
      <c r="BP281" s="62">
        <f t="shared" si="230"/>
        <v>-7</v>
      </c>
      <c r="BQ281" s="62">
        <f t="shared" si="231"/>
        <v>0</v>
      </c>
      <c r="BR281" s="17">
        <v>100</v>
      </c>
      <c r="BS281" s="62">
        <v>35</v>
      </c>
      <c r="BT281" s="62">
        <v>1679</v>
      </c>
      <c r="BU281" s="17">
        <v>4697.1428571428569</v>
      </c>
      <c r="BV281" s="62">
        <v>493</v>
      </c>
      <c r="BW281" s="62">
        <v>7349</v>
      </c>
      <c r="BX281" s="17">
        <v>1390.6693711967546</v>
      </c>
      <c r="BY281" s="491">
        <v>0</v>
      </c>
      <c r="BZ281" s="491">
        <v>11407</v>
      </c>
      <c r="CA281" s="484">
        <v>100</v>
      </c>
      <c r="CB281" s="63">
        <f t="shared" si="232"/>
        <v>7</v>
      </c>
      <c r="CC281" s="63">
        <f t="shared" si="233"/>
        <v>0</v>
      </c>
      <c r="CD281" s="64">
        <f t="shared" si="241"/>
        <v>-100</v>
      </c>
      <c r="CE281" s="491">
        <v>0</v>
      </c>
      <c r="CF281" s="320">
        <v>2</v>
      </c>
      <c r="CG281" s="196">
        <v>0</v>
      </c>
      <c r="CH281" s="60">
        <f t="shared" si="234"/>
        <v>0</v>
      </c>
      <c r="CI281" s="63"/>
      <c r="CJ281" s="63"/>
      <c r="CK281" s="63"/>
      <c r="CL281" s="66"/>
      <c r="CM281" s="63"/>
      <c r="CN281" s="63"/>
      <c r="CO281" s="63"/>
      <c r="CP281" s="63"/>
      <c r="CQ281" s="190">
        <v>0</v>
      </c>
      <c r="CR281" s="491">
        <v>7</v>
      </c>
      <c r="CS281" s="491">
        <v>2</v>
      </c>
      <c r="CT281" s="357">
        <f t="shared" si="245"/>
        <v>-71.428571428571431</v>
      </c>
    </row>
    <row r="282" spans="4:98" ht="15" hidden="1" x14ac:dyDescent="0.25">
      <c r="D282" s="478" t="s">
        <v>125</v>
      </c>
      <c r="E282" s="479" t="s">
        <v>126</v>
      </c>
      <c r="H282" s="196">
        <v>669900</v>
      </c>
      <c r="I282" s="196">
        <v>463000</v>
      </c>
      <c r="J282" s="481">
        <v>22300</v>
      </c>
      <c r="K282" s="482">
        <v>0</v>
      </c>
      <c r="L282" s="482">
        <v>1112</v>
      </c>
      <c r="M282" s="14">
        <v>100</v>
      </c>
      <c r="N282" s="15">
        <v>0</v>
      </c>
      <c r="O282" s="483">
        <v>934</v>
      </c>
      <c r="P282" s="483">
        <v>17</v>
      </c>
      <c r="Q282" s="357">
        <f t="shared" si="242"/>
        <v>-98.179871520342616</v>
      </c>
      <c r="R282" s="62">
        <f t="shared" si="223"/>
        <v>-934</v>
      </c>
      <c r="S282" s="62">
        <f t="shared" si="224"/>
        <v>81</v>
      </c>
      <c r="T282" s="17">
        <v>0</v>
      </c>
      <c r="U282" s="62">
        <v>0</v>
      </c>
      <c r="V282" s="62">
        <v>0</v>
      </c>
      <c r="W282" s="17">
        <v>0</v>
      </c>
      <c r="X282" s="62">
        <f t="shared" si="225"/>
        <v>934</v>
      </c>
      <c r="Y282" s="62">
        <f t="shared" si="226"/>
        <v>0</v>
      </c>
      <c r="Z282" s="188">
        <v>100</v>
      </c>
      <c r="AA282" s="483">
        <v>0</v>
      </c>
      <c r="AB282" s="483">
        <v>934</v>
      </c>
      <c r="AC282" s="484">
        <v>100</v>
      </c>
      <c r="AD282" s="63">
        <f t="shared" si="227"/>
        <v>934</v>
      </c>
      <c r="AE282" s="63">
        <f t="shared" si="228"/>
        <v>0</v>
      </c>
      <c r="AF282" s="64">
        <v>100</v>
      </c>
      <c r="AG282" s="483">
        <v>0</v>
      </c>
      <c r="AH282" s="320">
        <v>0</v>
      </c>
      <c r="AI282" s="196">
        <v>17</v>
      </c>
      <c r="AJ282" s="60">
        <f t="shared" si="229"/>
        <v>81</v>
      </c>
      <c r="AK282" s="63"/>
      <c r="AL282" s="63"/>
      <c r="AM282" s="63"/>
      <c r="AN282" s="66"/>
      <c r="AO282" s="63"/>
      <c r="AP282" s="63"/>
      <c r="AQ282" s="63"/>
      <c r="AR282" s="63"/>
      <c r="AS282" s="190">
        <f>(AJ282-AI282)/AI282*100</f>
        <v>376.47058823529409</v>
      </c>
      <c r="AT282" s="483">
        <v>934</v>
      </c>
      <c r="AU282" s="483">
        <v>98</v>
      </c>
      <c r="AV282" s="357">
        <f t="shared" si="243"/>
        <v>-89.507494646680939</v>
      </c>
      <c r="AZ282" s="611" t="s">
        <v>125</v>
      </c>
      <c r="BA282" s="495" t="s">
        <v>126</v>
      </c>
      <c r="BF282" s="196">
        <v>11000</v>
      </c>
      <c r="BG282" s="196">
        <v>4400</v>
      </c>
      <c r="BH282" s="481">
        <v>495</v>
      </c>
      <c r="BI282" s="490">
        <v>0</v>
      </c>
      <c r="BJ282" s="490">
        <v>47</v>
      </c>
      <c r="BK282" s="14">
        <v>100</v>
      </c>
      <c r="BL282" s="15">
        <v>0</v>
      </c>
      <c r="BM282" s="491">
        <v>44</v>
      </c>
      <c r="BN282" s="491">
        <v>1</v>
      </c>
      <c r="BO282" s="357">
        <f t="shared" si="244"/>
        <v>-97.727272727272734</v>
      </c>
      <c r="BP282" s="62">
        <f t="shared" si="230"/>
        <v>-44</v>
      </c>
      <c r="BQ282" s="62">
        <f t="shared" si="231"/>
        <v>12</v>
      </c>
      <c r="BR282" s="17">
        <v>0</v>
      </c>
      <c r="BS282" s="62">
        <v>0</v>
      </c>
      <c r="BT282" s="62">
        <v>0</v>
      </c>
      <c r="BU282" s="17">
        <v>0</v>
      </c>
      <c r="BV282" s="62">
        <v>0</v>
      </c>
      <c r="BW282" s="62">
        <v>0</v>
      </c>
      <c r="BX282" s="17">
        <v>0</v>
      </c>
      <c r="BY282" s="491">
        <v>0</v>
      </c>
      <c r="BZ282" s="491">
        <v>44</v>
      </c>
      <c r="CA282" s="484">
        <v>100</v>
      </c>
      <c r="CB282" s="63">
        <f t="shared" si="232"/>
        <v>44</v>
      </c>
      <c r="CC282" s="63">
        <f t="shared" si="233"/>
        <v>0</v>
      </c>
      <c r="CD282" s="64">
        <v>100</v>
      </c>
      <c r="CE282" s="491">
        <v>0</v>
      </c>
      <c r="CF282" s="320">
        <v>0</v>
      </c>
      <c r="CG282" s="196">
        <v>1</v>
      </c>
      <c r="CH282" s="60">
        <f t="shared" si="234"/>
        <v>12</v>
      </c>
      <c r="CI282" s="63"/>
      <c r="CJ282" s="63"/>
      <c r="CK282" s="63"/>
      <c r="CL282" s="66"/>
      <c r="CM282" s="63"/>
      <c r="CN282" s="63"/>
      <c r="CO282" s="63"/>
      <c r="CP282" s="63"/>
      <c r="CQ282" s="190">
        <f>(CH282-CG282)/CG282*100</f>
        <v>1100</v>
      </c>
      <c r="CR282" s="491">
        <v>44</v>
      </c>
      <c r="CS282" s="491">
        <v>13</v>
      </c>
      <c r="CT282" s="357">
        <f t="shared" si="245"/>
        <v>-70.454545454545453</v>
      </c>
    </row>
    <row r="283" spans="4:98" ht="15" hidden="1" x14ac:dyDescent="0.25">
      <c r="D283" s="478">
        <v>2607</v>
      </c>
      <c r="E283" s="479" t="s">
        <v>803</v>
      </c>
      <c r="H283" s="196">
        <v>0</v>
      </c>
      <c r="I283" s="196">
        <v>0</v>
      </c>
      <c r="J283" s="481">
        <v>921</v>
      </c>
      <c r="K283" s="482">
        <v>4372</v>
      </c>
      <c r="L283" s="482">
        <v>1546</v>
      </c>
      <c r="M283" s="14">
        <f>(L283-K283)/K283*100</f>
        <v>-64.638609332113447</v>
      </c>
      <c r="N283" s="15">
        <v>0</v>
      </c>
      <c r="O283" s="483">
        <v>0</v>
      </c>
      <c r="P283" s="483">
        <v>46</v>
      </c>
      <c r="Q283" s="357">
        <v>100</v>
      </c>
      <c r="R283" s="62">
        <f t="shared" si="223"/>
        <v>0</v>
      </c>
      <c r="S283" s="62">
        <f t="shared" si="224"/>
        <v>0</v>
      </c>
      <c r="T283" s="17">
        <v>0</v>
      </c>
      <c r="U283" s="62">
        <v>409</v>
      </c>
      <c r="V283" s="62">
        <v>1546</v>
      </c>
      <c r="W283" s="17">
        <v>277.9951100244499</v>
      </c>
      <c r="X283" s="62">
        <f t="shared" si="225"/>
        <v>-409</v>
      </c>
      <c r="Y283" s="62">
        <f t="shared" si="226"/>
        <v>0</v>
      </c>
      <c r="Z283" s="188">
        <f>(Y283-X283)/X283*100</f>
        <v>-100</v>
      </c>
      <c r="AA283" s="483">
        <v>0</v>
      </c>
      <c r="AB283" s="483">
        <v>0</v>
      </c>
      <c r="AC283" s="484">
        <v>0</v>
      </c>
      <c r="AD283" s="63">
        <f t="shared" si="227"/>
        <v>0</v>
      </c>
      <c r="AE283" s="63">
        <f t="shared" si="228"/>
        <v>0</v>
      </c>
      <c r="AF283" s="64" t="e">
        <f>(AE283-AD283)/AD283*100</f>
        <v>#DIV/0!</v>
      </c>
      <c r="AG283" s="483">
        <v>0</v>
      </c>
      <c r="AH283" s="320">
        <v>0</v>
      </c>
      <c r="AI283" s="196">
        <v>46</v>
      </c>
      <c r="AJ283" s="60">
        <f t="shared" si="229"/>
        <v>0</v>
      </c>
      <c r="AK283" s="63"/>
      <c r="AL283" s="63"/>
      <c r="AM283" s="63"/>
      <c r="AN283" s="66"/>
      <c r="AO283" s="63"/>
      <c r="AP283" s="63"/>
      <c r="AQ283" s="63"/>
      <c r="AR283" s="63"/>
      <c r="AS283" s="190">
        <f>(AJ283-AI283)/AI283*100</f>
        <v>-100</v>
      </c>
      <c r="AT283" s="483">
        <v>0</v>
      </c>
      <c r="AU283" s="483">
        <v>46</v>
      </c>
      <c r="AV283" s="357">
        <v>100</v>
      </c>
      <c r="AZ283" s="205">
        <v>2607</v>
      </c>
      <c r="BA283" s="488" t="s">
        <v>803</v>
      </c>
      <c r="BF283" s="196">
        <v>0</v>
      </c>
      <c r="BG283" s="196">
        <v>0</v>
      </c>
      <c r="BH283" s="481">
        <v>1000</v>
      </c>
      <c r="BI283" s="490">
        <v>403</v>
      </c>
      <c r="BJ283" s="490">
        <v>45</v>
      </c>
      <c r="BK283" s="14">
        <f>(BJ283-BI283)/BI283*100</f>
        <v>-88.833746898263016</v>
      </c>
      <c r="BL283" s="15">
        <v>0</v>
      </c>
      <c r="BM283" s="491">
        <v>0</v>
      </c>
      <c r="BN283" s="491">
        <v>1</v>
      </c>
      <c r="BO283" s="357">
        <v>100</v>
      </c>
      <c r="BP283" s="62">
        <f t="shared" si="230"/>
        <v>0</v>
      </c>
      <c r="BQ283" s="62">
        <f t="shared" si="231"/>
        <v>0</v>
      </c>
      <c r="BR283" s="17">
        <v>0</v>
      </c>
      <c r="BS283" s="62">
        <v>10</v>
      </c>
      <c r="BT283" s="62">
        <v>45</v>
      </c>
      <c r="BU283" s="17">
        <v>350</v>
      </c>
      <c r="BV283" s="62">
        <v>409</v>
      </c>
      <c r="BW283" s="62">
        <v>1546</v>
      </c>
      <c r="BX283" s="17">
        <v>277.9951100244499</v>
      </c>
      <c r="BY283" s="491">
        <v>0</v>
      </c>
      <c r="BZ283" s="491">
        <v>0</v>
      </c>
      <c r="CA283" s="484">
        <v>0</v>
      </c>
      <c r="CB283" s="63">
        <f t="shared" si="232"/>
        <v>0</v>
      </c>
      <c r="CC283" s="63">
        <f t="shared" si="233"/>
        <v>0</v>
      </c>
      <c r="CD283" s="64" t="e">
        <f>(CC283-CB283)/CB283*100</f>
        <v>#DIV/0!</v>
      </c>
      <c r="CE283" s="491">
        <v>0</v>
      </c>
      <c r="CF283" s="320">
        <v>0</v>
      </c>
      <c r="CG283" s="196">
        <v>1</v>
      </c>
      <c r="CH283" s="60">
        <f t="shared" si="234"/>
        <v>0</v>
      </c>
      <c r="CI283" s="63"/>
      <c r="CJ283" s="63"/>
      <c r="CK283" s="63"/>
      <c r="CL283" s="66"/>
      <c r="CM283" s="63"/>
      <c r="CN283" s="63"/>
      <c r="CO283" s="63"/>
      <c r="CP283" s="63"/>
      <c r="CQ283" s="190">
        <f>(CH283-CG283)/CG283*100</f>
        <v>-100</v>
      </c>
      <c r="CR283" s="491">
        <v>0</v>
      </c>
      <c r="CS283" s="491">
        <v>1</v>
      </c>
      <c r="CT283" s="357">
        <v>100</v>
      </c>
    </row>
    <row r="284" spans="4:98" ht="15" hidden="1" x14ac:dyDescent="0.25">
      <c r="D284" s="478" t="s">
        <v>398</v>
      </c>
      <c r="E284" s="609" t="s">
        <v>399</v>
      </c>
      <c r="H284" s="196">
        <v>0</v>
      </c>
      <c r="I284" s="196">
        <v>0</v>
      </c>
      <c r="J284" s="481">
        <v>0</v>
      </c>
      <c r="K284" s="482">
        <v>0</v>
      </c>
      <c r="L284" s="482">
        <v>0</v>
      </c>
      <c r="M284" s="14">
        <v>0</v>
      </c>
      <c r="N284" s="15">
        <v>0</v>
      </c>
      <c r="O284" s="483">
        <v>0</v>
      </c>
      <c r="P284" s="483">
        <v>25</v>
      </c>
      <c r="Q284" s="357">
        <v>100</v>
      </c>
      <c r="R284" s="62">
        <f t="shared" si="223"/>
        <v>0</v>
      </c>
      <c r="S284" s="62">
        <f t="shared" si="224"/>
        <v>0</v>
      </c>
      <c r="T284" s="17">
        <v>0</v>
      </c>
      <c r="U284" s="62">
        <v>0</v>
      </c>
      <c r="V284" s="62">
        <v>0</v>
      </c>
      <c r="W284" s="17">
        <v>0</v>
      </c>
      <c r="X284" s="62">
        <f t="shared" si="225"/>
        <v>0</v>
      </c>
      <c r="Y284" s="62">
        <f t="shared" si="226"/>
        <v>0</v>
      </c>
      <c r="Z284" s="188">
        <v>0</v>
      </c>
      <c r="AA284" s="483">
        <v>0</v>
      </c>
      <c r="AB284" s="483">
        <v>0</v>
      </c>
      <c r="AC284" s="484">
        <v>0</v>
      </c>
      <c r="AD284" s="63">
        <f t="shared" si="227"/>
        <v>0</v>
      </c>
      <c r="AE284" s="63">
        <f t="shared" si="228"/>
        <v>0</v>
      </c>
      <c r="AF284" s="64">
        <v>0</v>
      </c>
      <c r="AG284" s="483">
        <v>25</v>
      </c>
      <c r="AH284" s="320">
        <v>0</v>
      </c>
      <c r="AI284" s="196">
        <v>0</v>
      </c>
      <c r="AJ284" s="60">
        <f t="shared" si="229"/>
        <v>0</v>
      </c>
      <c r="AK284" s="63"/>
      <c r="AL284" s="63"/>
      <c r="AM284" s="63"/>
      <c r="AN284" s="66"/>
      <c r="AO284" s="63"/>
      <c r="AP284" s="63"/>
      <c r="AQ284" s="63"/>
      <c r="AR284" s="63"/>
      <c r="AS284" s="190">
        <v>0</v>
      </c>
      <c r="AT284" s="483">
        <v>0</v>
      </c>
      <c r="AU284" s="483">
        <v>25</v>
      </c>
      <c r="AV284" s="357">
        <v>100</v>
      </c>
      <c r="AZ284" s="205" t="s">
        <v>398</v>
      </c>
      <c r="BA284" s="204" t="s">
        <v>399</v>
      </c>
      <c r="BF284" s="196">
        <v>0</v>
      </c>
      <c r="BG284" s="196">
        <v>0</v>
      </c>
      <c r="BH284" s="481">
        <v>0</v>
      </c>
      <c r="BI284" s="490">
        <v>0</v>
      </c>
      <c r="BJ284" s="490">
        <v>0</v>
      </c>
      <c r="BK284" s="14">
        <v>0</v>
      </c>
      <c r="BL284" s="15">
        <v>0</v>
      </c>
      <c r="BM284" s="491">
        <v>0</v>
      </c>
      <c r="BN284" s="491">
        <v>1</v>
      </c>
      <c r="BO284" s="357">
        <v>100</v>
      </c>
      <c r="BP284" s="62">
        <f t="shared" si="230"/>
        <v>0</v>
      </c>
      <c r="BQ284" s="62">
        <f t="shared" si="231"/>
        <v>0</v>
      </c>
      <c r="BR284" s="17">
        <v>0</v>
      </c>
      <c r="BS284" s="62">
        <v>0</v>
      </c>
      <c r="BT284" s="62">
        <v>0</v>
      </c>
      <c r="BU284" s="17">
        <v>0</v>
      </c>
      <c r="BV284" s="62">
        <v>0</v>
      </c>
      <c r="BW284" s="62">
        <v>0</v>
      </c>
      <c r="BX284" s="17">
        <v>0</v>
      </c>
      <c r="BY284" s="491">
        <v>0</v>
      </c>
      <c r="BZ284" s="491">
        <v>0</v>
      </c>
      <c r="CA284" s="484">
        <v>0</v>
      </c>
      <c r="CB284" s="63">
        <f t="shared" si="232"/>
        <v>0</v>
      </c>
      <c r="CC284" s="63">
        <f t="shared" si="233"/>
        <v>0</v>
      </c>
      <c r="CD284" s="64">
        <v>0</v>
      </c>
      <c r="CE284" s="491">
        <v>1</v>
      </c>
      <c r="CF284" s="320">
        <v>0</v>
      </c>
      <c r="CG284" s="196">
        <v>0</v>
      </c>
      <c r="CH284" s="60">
        <f t="shared" si="234"/>
        <v>0</v>
      </c>
      <c r="CI284" s="63"/>
      <c r="CJ284" s="63"/>
      <c r="CK284" s="63"/>
      <c r="CL284" s="66"/>
      <c r="CM284" s="63"/>
      <c r="CN284" s="63"/>
      <c r="CO284" s="63"/>
      <c r="CP284" s="63"/>
      <c r="CQ284" s="190">
        <v>0</v>
      </c>
      <c r="CR284" s="491">
        <v>0</v>
      </c>
      <c r="CS284" s="491">
        <v>1</v>
      </c>
      <c r="CT284" s="357">
        <v>100</v>
      </c>
    </row>
    <row r="285" spans="4:98" ht="15" hidden="1" x14ac:dyDescent="0.25">
      <c r="D285" s="478" t="s">
        <v>804</v>
      </c>
      <c r="E285" s="479" t="s">
        <v>368</v>
      </c>
      <c r="H285" s="196">
        <v>18054155</v>
      </c>
      <c r="I285" s="196">
        <v>17978411</v>
      </c>
      <c r="J285" s="481">
        <v>13227750</v>
      </c>
      <c r="K285" s="482">
        <v>16450431</v>
      </c>
      <c r="L285" s="482">
        <v>12291525</v>
      </c>
      <c r="M285" s="14">
        <f>(L285-K285)/K285*100</f>
        <v>-25.281440954343388</v>
      </c>
      <c r="N285" s="15">
        <f>LOGEST(H285:L285)*100-100</f>
        <v>-8.2199440587838097</v>
      </c>
      <c r="O285" s="483">
        <v>6947</v>
      </c>
      <c r="P285" s="483">
        <v>0</v>
      </c>
      <c r="Q285" s="357">
        <f>(P285-O285)/O285*100</f>
        <v>-100</v>
      </c>
      <c r="R285" s="62">
        <f t="shared" si="223"/>
        <v>6440808</v>
      </c>
      <c r="S285" s="62">
        <f t="shared" si="224"/>
        <v>0</v>
      </c>
      <c r="T285" s="17">
        <f>(S285-R285)/R285*100</f>
        <v>-100</v>
      </c>
      <c r="U285" s="62">
        <v>1413789</v>
      </c>
      <c r="V285" s="62">
        <v>4756900</v>
      </c>
      <c r="W285" s="17">
        <v>236.46463510467265</v>
      </c>
      <c r="X285" s="62">
        <f t="shared" si="225"/>
        <v>-5174278</v>
      </c>
      <c r="Y285" s="62">
        <f t="shared" si="226"/>
        <v>0</v>
      </c>
      <c r="Z285" s="188">
        <f>(Y285-X285)/X285*100</f>
        <v>-100</v>
      </c>
      <c r="AA285" s="483">
        <v>6447755</v>
      </c>
      <c r="AB285" s="483">
        <v>5173260</v>
      </c>
      <c r="AC285" s="484">
        <f>(AB285-AA285)/AA285*100</f>
        <v>-19.766492368273919</v>
      </c>
      <c r="AD285" s="63">
        <f t="shared" si="227"/>
        <v>-3760489</v>
      </c>
      <c r="AE285" s="63">
        <f t="shared" si="228"/>
        <v>0</v>
      </c>
      <c r="AF285" s="64">
        <f>(AE285-AD285)/AD285*100</f>
        <v>-100</v>
      </c>
      <c r="AG285" s="483">
        <v>0</v>
      </c>
      <c r="AH285" s="320">
        <v>0</v>
      </c>
      <c r="AI285" s="196">
        <v>0</v>
      </c>
      <c r="AJ285" s="60">
        <f t="shared" si="229"/>
        <v>0</v>
      </c>
      <c r="AK285" s="63"/>
      <c r="AL285" s="63"/>
      <c r="AM285" s="63"/>
      <c r="AN285" s="66"/>
      <c r="AO285" s="63"/>
      <c r="AP285" s="63"/>
      <c r="AQ285" s="63"/>
      <c r="AR285" s="63"/>
      <c r="AS285" s="190">
        <v>0</v>
      </c>
      <c r="AT285" s="483">
        <v>2687266</v>
      </c>
      <c r="AU285" s="483">
        <v>0</v>
      </c>
      <c r="AV285" s="357">
        <f>(AU285-AT285)/AT285*100</f>
        <v>-100</v>
      </c>
      <c r="AZ285" s="611" t="s">
        <v>804</v>
      </c>
      <c r="BA285" s="495" t="s">
        <v>368</v>
      </c>
      <c r="BF285" s="196">
        <v>6631880</v>
      </c>
      <c r="BG285" s="196">
        <v>5970069</v>
      </c>
      <c r="BH285" s="481">
        <v>4485012</v>
      </c>
      <c r="BI285" s="490">
        <v>5861680</v>
      </c>
      <c r="BJ285" s="490">
        <v>4725570</v>
      </c>
      <c r="BK285" s="14">
        <f>(BJ285-BI285)/BI285*100</f>
        <v>-19.381986051780377</v>
      </c>
      <c r="BL285" s="15">
        <f>LOGEST(BF285:BJ285)*100-100</f>
        <v>-6.7244574585624122</v>
      </c>
      <c r="BM285" s="491">
        <v>520</v>
      </c>
      <c r="BN285" s="491">
        <v>0</v>
      </c>
      <c r="BO285" s="357">
        <f>(BN285-BM285)/BM285*100</f>
        <v>-100</v>
      </c>
      <c r="BP285" s="62">
        <f t="shared" si="230"/>
        <v>2328520</v>
      </c>
      <c r="BQ285" s="62">
        <f t="shared" si="231"/>
        <v>0</v>
      </c>
      <c r="BR285" s="17">
        <f>(BQ285-BP285)/BP285*100</f>
        <v>-100</v>
      </c>
      <c r="BS285" s="62">
        <v>556610</v>
      </c>
      <c r="BT285" s="62">
        <v>1919010</v>
      </c>
      <c r="BU285" s="17">
        <v>244.76743141517397</v>
      </c>
      <c r="BV285" s="62">
        <v>1413789</v>
      </c>
      <c r="BW285" s="62">
        <v>4756900</v>
      </c>
      <c r="BX285" s="17">
        <v>236.46463510467265</v>
      </c>
      <c r="BY285" s="491">
        <v>2329040</v>
      </c>
      <c r="BZ285" s="491">
        <v>1937851</v>
      </c>
      <c r="CA285" s="484">
        <f>(BZ285-BY285)/BY285*100</f>
        <v>-16.796147769037887</v>
      </c>
      <c r="CB285" s="63">
        <f t="shared" si="232"/>
        <v>-1355800</v>
      </c>
      <c r="CC285" s="63">
        <f t="shared" si="233"/>
        <v>0</v>
      </c>
      <c r="CD285" s="64">
        <f>(CC285-CB285)/CB285*100</f>
        <v>-100</v>
      </c>
      <c r="CE285" s="491">
        <v>0</v>
      </c>
      <c r="CF285" s="320">
        <v>0</v>
      </c>
      <c r="CG285" s="196">
        <v>0</v>
      </c>
      <c r="CH285" s="60">
        <f t="shared" si="234"/>
        <v>0</v>
      </c>
      <c r="CI285" s="63"/>
      <c r="CJ285" s="63"/>
      <c r="CK285" s="63"/>
      <c r="CL285" s="66"/>
      <c r="CM285" s="63"/>
      <c r="CN285" s="63"/>
      <c r="CO285" s="63"/>
      <c r="CP285" s="63"/>
      <c r="CQ285" s="190">
        <v>0</v>
      </c>
      <c r="CR285" s="491">
        <v>973240</v>
      </c>
      <c r="CS285" s="491">
        <v>0</v>
      </c>
      <c r="CT285" s="357">
        <f>(CS285-CR285)/CR285*100</f>
        <v>-100</v>
      </c>
    </row>
    <row r="286" spans="4:98" ht="15" hidden="1" x14ac:dyDescent="0.25">
      <c r="D286" s="478" t="s">
        <v>805</v>
      </c>
      <c r="E286" s="479" t="s">
        <v>806</v>
      </c>
      <c r="H286" s="196">
        <v>0</v>
      </c>
      <c r="I286" s="196">
        <v>162413</v>
      </c>
      <c r="J286" s="481">
        <v>0</v>
      </c>
      <c r="K286" s="482">
        <v>0</v>
      </c>
      <c r="L286" s="482">
        <v>0</v>
      </c>
      <c r="M286" s="14">
        <v>0</v>
      </c>
      <c r="N286" s="15">
        <v>0</v>
      </c>
      <c r="O286" s="483">
        <v>0</v>
      </c>
      <c r="P286" s="483">
        <v>0</v>
      </c>
      <c r="Q286" s="357">
        <v>0</v>
      </c>
      <c r="R286" s="62">
        <f t="shared" si="223"/>
        <v>0</v>
      </c>
      <c r="S286" s="62">
        <f t="shared" si="224"/>
        <v>0</v>
      </c>
      <c r="T286" s="17">
        <v>0</v>
      </c>
      <c r="U286" s="62">
        <v>0</v>
      </c>
      <c r="V286" s="62">
        <v>0</v>
      </c>
      <c r="W286" s="17">
        <v>0</v>
      </c>
      <c r="X286" s="62">
        <f t="shared" si="225"/>
        <v>0</v>
      </c>
      <c r="Y286" s="62">
        <f t="shared" si="226"/>
        <v>0</v>
      </c>
      <c r="Z286" s="188">
        <v>0</v>
      </c>
      <c r="AA286" s="483">
        <v>0</v>
      </c>
      <c r="AB286" s="483">
        <v>0</v>
      </c>
      <c r="AC286" s="484">
        <v>0</v>
      </c>
      <c r="AD286" s="63">
        <f t="shared" si="227"/>
        <v>0</v>
      </c>
      <c r="AE286" s="63">
        <f t="shared" si="228"/>
        <v>0</v>
      </c>
      <c r="AF286" s="64">
        <v>0</v>
      </c>
      <c r="AG286" s="483">
        <v>0</v>
      </c>
      <c r="AH286" s="320">
        <v>0</v>
      </c>
      <c r="AI286" s="196">
        <v>0</v>
      </c>
      <c r="AJ286" s="60">
        <f t="shared" si="229"/>
        <v>0</v>
      </c>
      <c r="AK286" s="63"/>
      <c r="AL286" s="63"/>
      <c r="AM286" s="63"/>
      <c r="AN286" s="66"/>
      <c r="AO286" s="63"/>
      <c r="AP286" s="63"/>
      <c r="AQ286" s="63"/>
      <c r="AR286" s="63"/>
      <c r="AS286" s="190">
        <v>0</v>
      </c>
      <c r="AT286" s="483">
        <v>0</v>
      </c>
      <c r="AU286" s="483">
        <v>0</v>
      </c>
      <c r="AV286" s="357">
        <v>0</v>
      </c>
      <c r="AZ286" s="611" t="s">
        <v>805</v>
      </c>
      <c r="BA286" s="495" t="s">
        <v>806</v>
      </c>
      <c r="BF286" s="196">
        <v>0</v>
      </c>
      <c r="BG286" s="196">
        <v>20750</v>
      </c>
      <c r="BH286" s="481">
        <v>0</v>
      </c>
      <c r="BI286" s="490">
        <v>0</v>
      </c>
      <c r="BJ286" s="490">
        <v>0</v>
      </c>
      <c r="BK286" s="14">
        <v>0</v>
      </c>
      <c r="BL286" s="15">
        <v>0</v>
      </c>
      <c r="BM286" s="491">
        <v>0</v>
      </c>
      <c r="BN286" s="491">
        <v>0</v>
      </c>
      <c r="BO286" s="357">
        <v>0</v>
      </c>
      <c r="BP286" s="62">
        <f t="shared" si="230"/>
        <v>0</v>
      </c>
      <c r="BQ286" s="62">
        <f t="shared" si="231"/>
        <v>0</v>
      </c>
      <c r="BR286" s="17">
        <v>0</v>
      </c>
      <c r="BS286" s="62">
        <v>0</v>
      </c>
      <c r="BT286" s="62">
        <v>0</v>
      </c>
      <c r="BU286" s="17">
        <v>0</v>
      </c>
      <c r="BV286" s="62">
        <v>0</v>
      </c>
      <c r="BW286" s="62">
        <v>0</v>
      </c>
      <c r="BX286" s="17">
        <v>0</v>
      </c>
      <c r="BY286" s="491">
        <v>0</v>
      </c>
      <c r="BZ286" s="491">
        <v>0</v>
      </c>
      <c r="CA286" s="484">
        <v>0</v>
      </c>
      <c r="CB286" s="63">
        <f t="shared" si="232"/>
        <v>0</v>
      </c>
      <c r="CC286" s="63">
        <f t="shared" si="233"/>
        <v>0</v>
      </c>
      <c r="CD286" s="64">
        <v>0</v>
      </c>
      <c r="CE286" s="491">
        <v>0</v>
      </c>
      <c r="CF286" s="320">
        <v>0</v>
      </c>
      <c r="CG286" s="196">
        <v>0</v>
      </c>
      <c r="CH286" s="60">
        <f t="shared" si="234"/>
        <v>0</v>
      </c>
      <c r="CI286" s="63"/>
      <c r="CJ286" s="63"/>
      <c r="CK286" s="63"/>
      <c r="CL286" s="66"/>
      <c r="CM286" s="63"/>
      <c r="CN286" s="63"/>
      <c r="CO286" s="63"/>
      <c r="CP286" s="63"/>
      <c r="CQ286" s="190">
        <v>0</v>
      </c>
      <c r="CR286" s="491">
        <v>0</v>
      </c>
      <c r="CS286" s="491">
        <v>0</v>
      </c>
      <c r="CT286" s="357">
        <v>0</v>
      </c>
    </row>
    <row r="287" spans="4:98" ht="15" hidden="1" x14ac:dyDescent="0.25">
      <c r="D287" s="478">
        <v>50210</v>
      </c>
      <c r="E287" s="479" t="s">
        <v>476</v>
      </c>
      <c r="H287" s="196">
        <v>53202</v>
      </c>
      <c r="I287" s="196">
        <v>46307</v>
      </c>
      <c r="J287" s="481">
        <v>345995</v>
      </c>
      <c r="K287" s="482">
        <v>801432</v>
      </c>
      <c r="L287" s="482">
        <v>539793</v>
      </c>
      <c r="M287" s="14">
        <f>(L287-K287)/K287*100</f>
        <v>-32.646437876201603</v>
      </c>
      <c r="N287" s="15">
        <f>LOGEST(H287:L287)*100-100</f>
        <v>111.38874539939732</v>
      </c>
      <c r="O287" s="483">
        <v>151186</v>
      </c>
      <c r="P287" s="483">
        <v>0</v>
      </c>
      <c r="Q287" s="357">
        <f>(P287-O287)/O287*100</f>
        <v>-100</v>
      </c>
      <c r="R287" s="62">
        <f t="shared" si="223"/>
        <v>198800</v>
      </c>
      <c r="S287" s="62">
        <f t="shared" si="224"/>
        <v>0</v>
      </c>
      <c r="T287" s="17">
        <f>(S287-R287)/R287*100</f>
        <v>-100</v>
      </c>
      <c r="U287" s="62">
        <v>106313</v>
      </c>
      <c r="V287" s="62">
        <v>131288</v>
      </c>
      <c r="W287" s="17">
        <v>23.491953006687798</v>
      </c>
      <c r="X287" s="62">
        <f t="shared" si="225"/>
        <v>-149023</v>
      </c>
      <c r="Y287" s="62">
        <f t="shared" si="226"/>
        <v>0</v>
      </c>
      <c r="Z287" s="188">
        <f>(Y287-X287)/X287*100</f>
        <v>-100</v>
      </c>
      <c r="AA287" s="483">
        <v>349986</v>
      </c>
      <c r="AB287" s="483">
        <v>307276</v>
      </c>
      <c r="AC287" s="484">
        <f>(AB287-AA287)/AA287*100</f>
        <v>-12.203345276668209</v>
      </c>
      <c r="AD287" s="63">
        <f t="shared" si="227"/>
        <v>-42710</v>
      </c>
      <c r="AE287" s="63">
        <f t="shared" si="228"/>
        <v>0</v>
      </c>
      <c r="AF287" s="64">
        <f>(AE287-AD287)/AD287*100</f>
        <v>-100</v>
      </c>
      <c r="AG287" s="483">
        <v>0</v>
      </c>
      <c r="AH287" s="320">
        <v>0</v>
      </c>
      <c r="AI287" s="196">
        <v>0</v>
      </c>
      <c r="AJ287" s="60">
        <f t="shared" si="229"/>
        <v>0</v>
      </c>
      <c r="AK287" s="63"/>
      <c r="AL287" s="63"/>
      <c r="AM287" s="63"/>
      <c r="AN287" s="66"/>
      <c r="AO287" s="63"/>
      <c r="AP287" s="63"/>
      <c r="AQ287" s="63"/>
      <c r="AR287" s="63"/>
      <c r="AS287" s="190">
        <v>0</v>
      </c>
      <c r="AT287" s="483">
        <v>307276</v>
      </c>
      <c r="AU287" s="483">
        <v>0</v>
      </c>
      <c r="AV287" s="357">
        <f>(AU287-AT287)/AT287*100</f>
        <v>-100</v>
      </c>
      <c r="AZ287" s="205">
        <v>50210</v>
      </c>
      <c r="BA287" s="495" t="s">
        <v>476</v>
      </c>
      <c r="BF287" s="196">
        <v>42301</v>
      </c>
      <c r="BG287" s="196">
        <v>33099</v>
      </c>
      <c r="BH287" s="481">
        <v>78701</v>
      </c>
      <c r="BI287" s="490">
        <v>120820</v>
      </c>
      <c r="BJ287" s="490">
        <v>84554</v>
      </c>
      <c r="BK287" s="14">
        <f>(BJ287-BI287)/BI287*100</f>
        <v>-30.016553550736635</v>
      </c>
      <c r="BL287" s="15">
        <f>LOGEST(BF287:BJ287)*100-100</f>
        <v>30.734165941997475</v>
      </c>
      <c r="BM287" s="491">
        <v>24000</v>
      </c>
      <c r="BN287" s="491">
        <v>0</v>
      </c>
      <c r="BO287" s="357">
        <f>(BN287-BM287)/BM287*100</f>
        <v>-100</v>
      </c>
      <c r="BP287" s="62">
        <f t="shared" si="230"/>
        <v>28930</v>
      </c>
      <c r="BQ287" s="62">
        <f t="shared" si="231"/>
        <v>0</v>
      </c>
      <c r="BR287" s="17">
        <f>(BQ287-BP287)/BP287*100</f>
        <v>-100</v>
      </c>
      <c r="BS287" s="62">
        <v>16875</v>
      </c>
      <c r="BT287" s="62">
        <v>22500</v>
      </c>
      <c r="BU287" s="17">
        <v>33.333333333333329</v>
      </c>
      <c r="BV287" s="62">
        <v>106313</v>
      </c>
      <c r="BW287" s="62">
        <v>131288</v>
      </c>
      <c r="BX287" s="17">
        <v>23.491953006687798</v>
      </c>
      <c r="BY287" s="491">
        <v>52930</v>
      </c>
      <c r="BZ287" s="491">
        <v>47054</v>
      </c>
      <c r="CA287" s="484">
        <f>(BZ287-BY287)/BY287*100</f>
        <v>-11.101454751558663</v>
      </c>
      <c r="CB287" s="63">
        <f t="shared" si="232"/>
        <v>-5876</v>
      </c>
      <c r="CC287" s="63">
        <f t="shared" si="233"/>
        <v>0</v>
      </c>
      <c r="CD287" s="64">
        <f>(CC287-CB287)/CB287*100</f>
        <v>-100</v>
      </c>
      <c r="CE287" s="491">
        <v>0</v>
      </c>
      <c r="CF287" s="320">
        <v>0</v>
      </c>
      <c r="CG287" s="196">
        <v>0</v>
      </c>
      <c r="CH287" s="60">
        <f t="shared" si="234"/>
        <v>0</v>
      </c>
      <c r="CI287" s="63"/>
      <c r="CJ287" s="63"/>
      <c r="CK287" s="63"/>
      <c r="CL287" s="66"/>
      <c r="CM287" s="63"/>
      <c r="CN287" s="63"/>
      <c r="CO287" s="63"/>
      <c r="CP287" s="63"/>
      <c r="CQ287" s="190">
        <v>0</v>
      </c>
      <c r="CR287" s="491">
        <v>47054</v>
      </c>
      <c r="CS287" s="491">
        <v>0</v>
      </c>
      <c r="CT287" s="357">
        <f>(CS287-CR287)/CR287*100</f>
        <v>-100</v>
      </c>
    </row>
    <row r="288" spans="4:98" ht="15" hidden="1" x14ac:dyDescent="0.25">
      <c r="D288" s="478" t="s">
        <v>373</v>
      </c>
      <c r="E288" s="479" t="s">
        <v>374</v>
      </c>
      <c r="H288" s="196">
        <v>0</v>
      </c>
      <c r="I288" s="196">
        <v>0</v>
      </c>
      <c r="J288" s="481">
        <v>0</v>
      </c>
      <c r="K288" s="482">
        <v>0</v>
      </c>
      <c r="L288" s="482">
        <v>23965</v>
      </c>
      <c r="M288" s="14">
        <v>100</v>
      </c>
      <c r="N288" s="15">
        <v>0</v>
      </c>
      <c r="O288" s="483">
        <v>0</v>
      </c>
      <c r="P288" s="483">
        <v>0</v>
      </c>
      <c r="Q288" s="357">
        <v>0</v>
      </c>
      <c r="R288" s="62">
        <f t="shared" si="223"/>
        <v>0</v>
      </c>
      <c r="S288" s="62">
        <f t="shared" si="224"/>
        <v>0</v>
      </c>
      <c r="T288" s="17">
        <v>0</v>
      </c>
      <c r="U288" s="62">
        <v>0</v>
      </c>
      <c r="V288" s="62">
        <v>0</v>
      </c>
      <c r="W288" s="17">
        <v>0</v>
      </c>
      <c r="X288" s="62">
        <f t="shared" si="225"/>
        <v>0</v>
      </c>
      <c r="Y288" s="62">
        <f t="shared" si="226"/>
        <v>0</v>
      </c>
      <c r="Z288" s="188">
        <v>100</v>
      </c>
      <c r="AA288" s="483">
        <v>0</v>
      </c>
      <c r="AB288" s="483">
        <v>0</v>
      </c>
      <c r="AC288" s="484">
        <v>0</v>
      </c>
      <c r="AD288" s="63">
        <f t="shared" si="227"/>
        <v>0</v>
      </c>
      <c r="AE288" s="63">
        <f t="shared" si="228"/>
        <v>0</v>
      </c>
      <c r="AF288" s="64">
        <v>100</v>
      </c>
      <c r="AG288" s="483">
        <v>0</v>
      </c>
      <c r="AH288" s="320">
        <v>0</v>
      </c>
      <c r="AI288" s="196">
        <v>0</v>
      </c>
      <c r="AJ288" s="60">
        <f t="shared" si="229"/>
        <v>0</v>
      </c>
      <c r="AK288" s="63"/>
      <c r="AL288" s="63"/>
      <c r="AM288" s="63"/>
      <c r="AN288" s="66"/>
      <c r="AO288" s="63"/>
      <c r="AP288" s="63"/>
      <c r="AQ288" s="63"/>
      <c r="AR288" s="63"/>
      <c r="AS288" s="190">
        <v>0</v>
      </c>
      <c r="AT288" s="483">
        <v>0</v>
      </c>
      <c r="AU288" s="483">
        <v>0</v>
      </c>
      <c r="AV288" s="357">
        <v>0</v>
      </c>
      <c r="AZ288" s="611" t="s">
        <v>373</v>
      </c>
      <c r="BA288" s="204" t="s">
        <v>374</v>
      </c>
      <c r="BF288" s="196">
        <v>0</v>
      </c>
      <c r="BG288" s="196">
        <v>0</v>
      </c>
      <c r="BH288" s="481">
        <v>0</v>
      </c>
      <c r="BI288" s="490">
        <v>0</v>
      </c>
      <c r="BJ288" s="490">
        <v>9663</v>
      </c>
      <c r="BK288" s="14">
        <v>100</v>
      </c>
      <c r="BL288" s="15">
        <v>0</v>
      </c>
      <c r="BM288" s="491">
        <v>0</v>
      </c>
      <c r="BN288" s="491">
        <v>0</v>
      </c>
      <c r="BO288" s="357">
        <v>0</v>
      </c>
      <c r="BP288" s="62">
        <f t="shared" si="230"/>
        <v>0</v>
      </c>
      <c r="BQ288" s="62">
        <f t="shared" si="231"/>
        <v>0</v>
      </c>
      <c r="BR288" s="17">
        <v>0</v>
      </c>
      <c r="BS288" s="62">
        <v>0</v>
      </c>
      <c r="BT288" s="62">
        <v>0</v>
      </c>
      <c r="BU288" s="17">
        <v>0</v>
      </c>
      <c r="BV288" s="62">
        <v>0</v>
      </c>
      <c r="BW288" s="62">
        <v>0</v>
      </c>
      <c r="BX288" s="17">
        <v>0</v>
      </c>
      <c r="BY288" s="491">
        <v>0</v>
      </c>
      <c r="BZ288" s="491">
        <v>0</v>
      </c>
      <c r="CA288" s="484">
        <v>0</v>
      </c>
      <c r="CB288" s="63">
        <f t="shared" si="232"/>
        <v>0</v>
      </c>
      <c r="CC288" s="63">
        <f t="shared" si="233"/>
        <v>0</v>
      </c>
      <c r="CD288" s="64">
        <v>100</v>
      </c>
      <c r="CE288" s="491">
        <v>0</v>
      </c>
      <c r="CF288" s="320">
        <v>0</v>
      </c>
      <c r="CG288" s="196">
        <v>0</v>
      </c>
      <c r="CH288" s="60">
        <f t="shared" si="234"/>
        <v>0</v>
      </c>
      <c r="CI288" s="63"/>
      <c r="CJ288" s="63"/>
      <c r="CK288" s="63"/>
      <c r="CL288" s="66"/>
      <c r="CM288" s="63"/>
      <c r="CN288" s="63"/>
      <c r="CO288" s="63"/>
      <c r="CP288" s="63"/>
      <c r="CQ288" s="190">
        <v>0</v>
      </c>
      <c r="CR288" s="491">
        <v>0</v>
      </c>
      <c r="CS288" s="491">
        <v>0</v>
      </c>
      <c r="CT288" s="357">
        <v>0</v>
      </c>
    </row>
    <row r="289" spans="4:98" ht="15" hidden="1" x14ac:dyDescent="0.25">
      <c r="D289" s="478" t="s">
        <v>267</v>
      </c>
      <c r="E289" s="479" t="s">
        <v>268</v>
      </c>
      <c r="H289" s="196">
        <v>0</v>
      </c>
      <c r="I289" s="196">
        <v>0</v>
      </c>
      <c r="J289" s="481">
        <v>0</v>
      </c>
      <c r="K289" s="482">
        <v>0</v>
      </c>
      <c r="L289" s="482">
        <v>0</v>
      </c>
      <c r="M289" s="14">
        <v>0</v>
      </c>
      <c r="N289" s="15">
        <v>0</v>
      </c>
      <c r="O289" s="483">
        <v>0</v>
      </c>
      <c r="P289" s="483">
        <v>0</v>
      </c>
      <c r="Q289" s="357">
        <v>0</v>
      </c>
      <c r="R289" s="62">
        <f t="shared" si="223"/>
        <v>0</v>
      </c>
      <c r="S289" s="62">
        <f t="shared" si="224"/>
        <v>0</v>
      </c>
      <c r="T289" s="17">
        <v>0</v>
      </c>
      <c r="U289" s="62">
        <v>0</v>
      </c>
      <c r="V289" s="62">
        <v>0</v>
      </c>
      <c r="W289" s="17">
        <v>0</v>
      </c>
      <c r="X289" s="62">
        <f t="shared" si="225"/>
        <v>0</v>
      </c>
      <c r="Y289" s="62">
        <f t="shared" si="226"/>
        <v>0</v>
      </c>
      <c r="Z289" s="188">
        <v>0</v>
      </c>
      <c r="AA289" s="483">
        <v>0</v>
      </c>
      <c r="AB289" s="483">
        <v>0</v>
      </c>
      <c r="AC289" s="484">
        <v>0</v>
      </c>
      <c r="AD289" s="63">
        <f t="shared" si="227"/>
        <v>0</v>
      </c>
      <c r="AE289" s="63">
        <f t="shared" si="228"/>
        <v>0</v>
      </c>
      <c r="AF289" s="64">
        <v>0</v>
      </c>
      <c r="AG289" s="483">
        <v>0</v>
      </c>
      <c r="AH289" s="320">
        <v>0</v>
      </c>
      <c r="AI289" s="196">
        <v>0</v>
      </c>
      <c r="AJ289" s="60">
        <f t="shared" si="229"/>
        <v>0</v>
      </c>
      <c r="AK289" s="63"/>
      <c r="AL289" s="63"/>
      <c r="AM289" s="63"/>
      <c r="AN289" s="66"/>
      <c r="AO289" s="63"/>
      <c r="AP289" s="63"/>
      <c r="AQ289" s="63"/>
      <c r="AR289" s="63"/>
      <c r="AS289" s="190">
        <v>0</v>
      </c>
      <c r="AT289" s="483">
        <v>0</v>
      </c>
      <c r="AU289" s="483">
        <v>0</v>
      </c>
      <c r="AV289" s="357">
        <v>0</v>
      </c>
      <c r="AZ289" s="611" t="s">
        <v>267</v>
      </c>
      <c r="BA289" s="204" t="s">
        <v>268</v>
      </c>
      <c r="BF289" s="196">
        <v>0</v>
      </c>
      <c r="BG289" s="196">
        <v>0</v>
      </c>
      <c r="BH289" s="481">
        <v>0</v>
      </c>
      <c r="BI289" s="490">
        <v>0</v>
      </c>
      <c r="BJ289" s="490">
        <v>0</v>
      </c>
      <c r="BK289" s="14">
        <v>0</v>
      </c>
      <c r="BL289" s="15">
        <v>0</v>
      </c>
      <c r="BM289" s="491">
        <v>0</v>
      </c>
      <c r="BN289" s="491">
        <v>0</v>
      </c>
      <c r="BO289" s="357">
        <v>0</v>
      </c>
      <c r="BP289" s="62">
        <f t="shared" si="230"/>
        <v>0</v>
      </c>
      <c r="BQ289" s="62">
        <f t="shared" si="231"/>
        <v>0</v>
      </c>
      <c r="BR289" s="17">
        <v>0</v>
      </c>
      <c r="BS289" s="62">
        <v>0</v>
      </c>
      <c r="BT289" s="62">
        <v>0</v>
      </c>
      <c r="BU289" s="17">
        <v>0</v>
      </c>
      <c r="BV289" s="62">
        <v>0</v>
      </c>
      <c r="BW289" s="62">
        <v>0</v>
      </c>
      <c r="BX289" s="17">
        <v>0</v>
      </c>
      <c r="BY289" s="491">
        <v>0</v>
      </c>
      <c r="BZ289" s="491">
        <v>0</v>
      </c>
      <c r="CA289" s="484">
        <v>0</v>
      </c>
      <c r="CB289" s="63">
        <f t="shared" si="232"/>
        <v>0</v>
      </c>
      <c r="CC289" s="63">
        <f t="shared" si="233"/>
        <v>0</v>
      </c>
      <c r="CD289" s="64">
        <v>0</v>
      </c>
      <c r="CE289" s="491">
        <v>0</v>
      </c>
      <c r="CF289" s="320">
        <v>0</v>
      </c>
      <c r="CG289" s="196">
        <v>0</v>
      </c>
      <c r="CH289" s="60">
        <f t="shared" si="234"/>
        <v>0</v>
      </c>
      <c r="CI289" s="63"/>
      <c r="CJ289" s="63"/>
      <c r="CK289" s="63"/>
      <c r="CL289" s="66"/>
      <c r="CM289" s="63"/>
      <c r="CN289" s="63"/>
      <c r="CO289" s="63"/>
      <c r="CP289" s="63"/>
      <c r="CQ289" s="190">
        <v>0</v>
      </c>
      <c r="CR289" s="491">
        <v>0</v>
      </c>
      <c r="CS289" s="491">
        <v>0</v>
      </c>
      <c r="CT289" s="357">
        <v>0</v>
      </c>
    </row>
    <row r="290" spans="4:98" ht="15" hidden="1" x14ac:dyDescent="0.25">
      <c r="D290" s="478" t="s">
        <v>377</v>
      </c>
      <c r="E290" s="479" t="s">
        <v>807</v>
      </c>
      <c r="H290" s="196">
        <v>0</v>
      </c>
      <c r="I290" s="196">
        <v>0</v>
      </c>
      <c r="J290" s="481">
        <v>0</v>
      </c>
      <c r="K290" s="482">
        <v>0</v>
      </c>
      <c r="L290" s="482">
        <v>0</v>
      </c>
      <c r="M290" s="14">
        <v>0</v>
      </c>
      <c r="N290" s="15">
        <v>0</v>
      </c>
      <c r="O290" s="483">
        <v>0</v>
      </c>
      <c r="P290" s="483">
        <v>0</v>
      </c>
      <c r="Q290" s="357">
        <v>0</v>
      </c>
      <c r="R290" s="62">
        <f t="shared" si="223"/>
        <v>0</v>
      </c>
      <c r="S290" s="62">
        <f t="shared" si="224"/>
        <v>0</v>
      </c>
      <c r="T290" s="17">
        <v>0</v>
      </c>
      <c r="U290" s="62">
        <v>0</v>
      </c>
      <c r="V290" s="62">
        <v>0</v>
      </c>
      <c r="W290" s="17">
        <v>0</v>
      </c>
      <c r="X290" s="62">
        <f t="shared" si="225"/>
        <v>0</v>
      </c>
      <c r="Y290" s="62">
        <f t="shared" si="226"/>
        <v>0</v>
      </c>
      <c r="Z290" s="188">
        <v>0</v>
      </c>
      <c r="AA290" s="483">
        <v>0</v>
      </c>
      <c r="AB290" s="483">
        <v>0</v>
      </c>
      <c r="AC290" s="484">
        <v>0</v>
      </c>
      <c r="AD290" s="63">
        <f t="shared" si="227"/>
        <v>0</v>
      </c>
      <c r="AE290" s="63">
        <f t="shared" si="228"/>
        <v>0</v>
      </c>
      <c r="AF290" s="64">
        <v>0</v>
      </c>
      <c r="AG290" s="483">
        <v>0</v>
      </c>
      <c r="AH290" s="320">
        <v>0</v>
      </c>
      <c r="AI290" s="196">
        <v>0</v>
      </c>
      <c r="AJ290" s="60">
        <f t="shared" si="229"/>
        <v>0</v>
      </c>
      <c r="AK290" s="63"/>
      <c r="AL290" s="63"/>
      <c r="AM290" s="63"/>
      <c r="AN290" s="66"/>
      <c r="AO290" s="63"/>
      <c r="AP290" s="63"/>
      <c r="AQ290" s="63"/>
      <c r="AR290" s="63"/>
      <c r="AS290" s="190">
        <v>0</v>
      </c>
      <c r="AT290" s="483">
        <v>0</v>
      </c>
      <c r="AU290" s="483">
        <v>0</v>
      </c>
      <c r="AV290" s="357">
        <v>0</v>
      </c>
      <c r="AZ290" s="611" t="s">
        <v>377</v>
      </c>
      <c r="BA290" s="495" t="s">
        <v>807</v>
      </c>
      <c r="BF290" s="196">
        <v>0</v>
      </c>
      <c r="BG290" s="196">
        <v>0</v>
      </c>
      <c r="BH290" s="481">
        <v>0</v>
      </c>
      <c r="BI290" s="490">
        <v>0</v>
      </c>
      <c r="BJ290" s="490">
        <v>0</v>
      </c>
      <c r="BK290" s="14">
        <v>0</v>
      </c>
      <c r="BL290" s="15">
        <v>0</v>
      </c>
      <c r="BM290" s="491">
        <v>0</v>
      </c>
      <c r="BN290" s="491">
        <v>0</v>
      </c>
      <c r="BO290" s="357">
        <v>0</v>
      </c>
      <c r="BP290" s="62">
        <f t="shared" si="230"/>
        <v>0</v>
      </c>
      <c r="BQ290" s="62">
        <f t="shared" si="231"/>
        <v>0</v>
      </c>
      <c r="BR290" s="17">
        <v>0</v>
      </c>
      <c r="BS290" s="62">
        <v>0</v>
      </c>
      <c r="BT290" s="62">
        <v>0</v>
      </c>
      <c r="BU290" s="17">
        <v>0</v>
      </c>
      <c r="BV290" s="62">
        <v>0</v>
      </c>
      <c r="BW290" s="62">
        <v>0</v>
      </c>
      <c r="BX290" s="17">
        <v>0</v>
      </c>
      <c r="BY290" s="491">
        <v>0</v>
      </c>
      <c r="BZ290" s="491">
        <v>0</v>
      </c>
      <c r="CA290" s="484">
        <v>0</v>
      </c>
      <c r="CB290" s="63">
        <f t="shared" si="232"/>
        <v>0</v>
      </c>
      <c r="CC290" s="63">
        <f t="shared" si="233"/>
        <v>0</v>
      </c>
      <c r="CD290" s="64">
        <v>0</v>
      </c>
      <c r="CE290" s="491">
        <v>0</v>
      </c>
      <c r="CF290" s="320">
        <v>0</v>
      </c>
      <c r="CG290" s="196">
        <v>0</v>
      </c>
      <c r="CH290" s="60">
        <f t="shared" si="234"/>
        <v>0</v>
      </c>
      <c r="CI290" s="63"/>
      <c r="CJ290" s="63"/>
      <c r="CK290" s="63"/>
      <c r="CL290" s="66"/>
      <c r="CM290" s="63"/>
      <c r="CN290" s="63"/>
      <c r="CO290" s="63"/>
      <c r="CP290" s="63"/>
      <c r="CQ290" s="190">
        <v>0</v>
      </c>
      <c r="CR290" s="491">
        <v>0</v>
      </c>
      <c r="CS290" s="491">
        <v>0</v>
      </c>
      <c r="CT290" s="357">
        <v>0</v>
      </c>
    </row>
    <row r="291" spans="4:98" ht="15" hidden="1" x14ac:dyDescent="0.25">
      <c r="D291" s="478" t="s">
        <v>808</v>
      </c>
      <c r="E291" s="479" t="s">
        <v>809</v>
      </c>
      <c r="H291" s="196">
        <v>0</v>
      </c>
      <c r="I291" s="196">
        <v>0</v>
      </c>
      <c r="J291" s="481">
        <v>0</v>
      </c>
      <c r="K291" s="482">
        <v>0</v>
      </c>
      <c r="L291" s="482">
        <v>0</v>
      </c>
      <c r="M291" s="14">
        <v>0</v>
      </c>
      <c r="N291" s="15">
        <v>0</v>
      </c>
      <c r="O291" s="483">
        <v>0</v>
      </c>
      <c r="P291" s="483">
        <v>0</v>
      </c>
      <c r="Q291" s="357">
        <v>0</v>
      </c>
      <c r="R291" s="62">
        <f t="shared" si="223"/>
        <v>0</v>
      </c>
      <c r="S291" s="62">
        <f t="shared" si="224"/>
        <v>0</v>
      </c>
      <c r="T291" s="17">
        <v>0</v>
      </c>
      <c r="U291" s="62">
        <v>0</v>
      </c>
      <c r="V291" s="62">
        <v>0</v>
      </c>
      <c r="W291" s="17">
        <v>0</v>
      </c>
      <c r="X291" s="62">
        <f t="shared" si="225"/>
        <v>0</v>
      </c>
      <c r="Y291" s="62">
        <f t="shared" si="226"/>
        <v>0</v>
      </c>
      <c r="Z291" s="188">
        <v>0</v>
      </c>
      <c r="AA291" s="483">
        <v>0</v>
      </c>
      <c r="AB291" s="483">
        <v>0</v>
      </c>
      <c r="AC291" s="484">
        <v>0</v>
      </c>
      <c r="AD291" s="63">
        <f t="shared" si="227"/>
        <v>0</v>
      </c>
      <c r="AE291" s="63">
        <f t="shared" si="228"/>
        <v>0</v>
      </c>
      <c r="AF291" s="64">
        <v>0</v>
      </c>
      <c r="AG291" s="483">
        <v>0</v>
      </c>
      <c r="AH291" s="320">
        <v>0</v>
      </c>
      <c r="AI291" s="196">
        <v>0</v>
      </c>
      <c r="AJ291" s="60">
        <f t="shared" si="229"/>
        <v>0</v>
      </c>
      <c r="AK291" s="63"/>
      <c r="AL291" s="63"/>
      <c r="AM291" s="63"/>
      <c r="AN291" s="66"/>
      <c r="AO291" s="63"/>
      <c r="AP291" s="63"/>
      <c r="AQ291" s="63"/>
      <c r="AR291" s="63"/>
      <c r="AS291" s="190">
        <v>0</v>
      </c>
      <c r="AT291" s="483">
        <v>0</v>
      </c>
      <c r="AU291" s="483">
        <v>0</v>
      </c>
      <c r="AV291" s="357">
        <v>0</v>
      </c>
      <c r="AZ291" s="611" t="s">
        <v>808</v>
      </c>
      <c r="BA291" s="495" t="s">
        <v>809</v>
      </c>
      <c r="BF291" s="196">
        <v>0</v>
      </c>
      <c r="BG291" s="196">
        <v>0</v>
      </c>
      <c r="BH291" s="481">
        <v>0</v>
      </c>
      <c r="BI291" s="490">
        <v>0</v>
      </c>
      <c r="BJ291" s="490">
        <v>0</v>
      </c>
      <c r="BK291" s="14">
        <v>0</v>
      </c>
      <c r="BL291" s="15">
        <v>0</v>
      </c>
      <c r="BM291" s="491">
        <v>0</v>
      </c>
      <c r="BN291" s="491">
        <v>0</v>
      </c>
      <c r="BO291" s="357">
        <v>0</v>
      </c>
      <c r="BP291" s="62">
        <f t="shared" si="230"/>
        <v>0</v>
      </c>
      <c r="BQ291" s="62">
        <f t="shared" si="231"/>
        <v>0</v>
      </c>
      <c r="BR291" s="17">
        <v>0</v>
      </c>
      <c r="BS291" s="62">
        <v>0</v>
      </c>
      <c r="BT291" s="62">
        <v>0</v>
      </c>
      <c r="BU291" s="17">
        <v>0</v>
      </c>
      <c r="BV291" s="62">
        <v>0</v>
      </c>
      <c r="BW291" s="62">
        <v>0</v>
      </c>
      <c r="BX291" s="17">
        <v>0</v>
      </c>
      <c r="BY291" s="491">
        <v>0</v>
      </c>
      <c r="BZ291" s="491">
        <v>0</v>
      </c>
      <c r="CA291" s="484">
        <v>0</v>
      </c>
      <c r="CB291" s="63">
        <f t="shared" si="232"/>
        <v>0</v>
      </c>
      <c r="CC291" s="63">
        <f t="shared" si="233"/>
        <v>0</v>
      </c>
      <c r="CD291" s="64">
        <v>0</v>
      </c>
      <c r="CE291" s="491">
        <v>0</v>
      </c>
      <c r="CF291" s="320">
        <v>0</v>
      </c>
      <c r="CG291" s="196">
        <v>0</v>
      </c>
      <c r="CH291" s="60">
        <f t="shared" si="234"/>
        <v>0</v>
      </c>
      <c r="CI291" s="63"/>
      <c r="CJ291" s="63"/>
      <c r="CK291" s="63"/>
      <c r="CL291" s="66"/>
      <c r="CM291" s="63"/>
      <c r="CN291" s="63"/>
      <c r="CO291" s="63"/>
      <c r="CP291" s="63"/>
      <c r="CQ291" s="190">
        <v>0</v>
      </c>
      <c r="CR291" s="491">
        <v>0</v>
      </c>
      <c r="CS291" s="491">
        <v>0</v>
      </c>
      <c r="CT291" s="357">
        <v>0</v>
      </c>
    </row>
    <row r="292" spans="4:98" ht="15" hidden="1" x14ac:dyDescent="0.25">
      <c r="D292" s="478" t="s">
        <v>810</v>
      </c>
      <c r="E292" s="479" t="s">
        <v>811</v>
      </c>
      <c r="H292" s="196">
        <v>0</v>
      </c>
      <c r="I292" s="196">
        <v>0</v>
      </c>
      <c r="J292" s="481">
        <v>0</v>
      </c>
      <c r="K292" s="482">
        <v>0</v>
      </c>
      <c r="L292" s="482">
        <v>5178</v>
      </c>
      <c r="M292" s="14">
        <v>100</v>
      </c>
      <c r="N292" s="15">
        <v>0</v>
      </c>
      <c r="O292" s="483">
        <v>0</v>
      </c>
      <c r="P292" s="483">
        <v>0</v>
      </c>
      <c r="Q292" s="357">
        <v>0</v>
      </c>
      <c r="R292" s="62">
        <f t="shared" si="223"/>
        <v>0</v>
      </c>
      <c r="S292" s="62">
        <f t="shared" si="224"/>
        <v>0</v>
      </c>
      <c r="T292" s="17">
        <v>0</v>
      </c>
      <c r="U292" s="62">
        <v>0</v>
      </c>
      <c r="V292" s="62">
        <v>0</v>
      </c>
      <c r="W292" s="17">
        <v>0</v>
      </c>
      <c r="X292" s="62">
        <f t="shared" si="225"/>
        <v>0</v>
      </c>
      <c r="Y292" s="62">
        <f t="shared" si="226"/>
        <v>0</v>
      </c>
      <c r="Z292" s="188">
        <v>100</v>
      </c>
      <c r="AA292" s="483">
        <v>0</v>
      </c>
      <c r="AB292" s="483">
        <v>0</v>
      </c>
      <c r="AC292" s="484">
        <v>0</v>
      </c>
      <c r="AD292" s="63">
        <f t="shared" si="227"/>
        <v>0</v>
      </c>
      <c r="AE292" s="63">
        <f t="shared" si="228"/>
        <v>0</v>
      </c>
      <c r="AF292" s="64">
        <v>100</v>
      </c>
      <c r="AG292" s="483">
        <v>0</v>
      </c>
      <c r="AH292" s="320">
        <v>0</v>
      </c>
      <c r="AI292" s="196">
        <v>0</v>
      </c>
      <c r="AJ292" s="60">
        <f t="shared" si="229"/>
        <v>0</v>
      </c>
      <c r="AK292" s="63"/>
      <c r="AL292" s="63"/>
      <c r="AM292" s="63"/>
      <c r="AN292" s="66"/>
      <c r="AO292" s="63"/>
      <c r="AP292" s="63"/>
      <c r="AQ292" s="63"/>
      <c r="AR292" s="63"/>
      <c r="AS292" s="190">
        <v>0</v>
      </c>
      <c r="AT292" s="483">
        <v>0</v>
      </c>
      <c r="AU292" s="483">
        <v>0</v>
      </c>
      <c r="AV292" s="357">
        <v>0</v>
      </c>
      <c r="AZ292" s="611" t="s">
        <v>810</v>
      </c>
      <c r="BA292" s="495" t="s">
        <v>811</v>
      </c>
      <c r="BF292" s="196">
        <v>0</v>
      </c>
      <c r="BG292" s="196">
        <v>0</v>
      </c>
      <c r="BH292" s="481">
        <v>0</v>
      </c>
      <c r="BI292" s="490">
        <v>0</v>
      </c>
      <c r="BJ292" s="490">
        <v>2</v>
      </c>
      <c r="BK292" s="14">
        <v>100</v>
      </c>
      <c r="BL292" s="15">
        <v>0</v>
      </c>
      <c r="BM292" s="491">
        <v>0</v>
      </c>
      <c r="BN292" s="491">
        <v>0</v>
      </c>
      <c r="BO292" s="357">
        <v>0</v>
      </c>
      <c r="BP292" s="62">
        <f t="shared" si="230"/>
        <v>0</v>
      </c>
      <c r="BQ292" s="62">
        <f t="shared" si="231"/>
        <v>0</v>
      </c>
      <c r="BR292" s="17">
        <v>0</v>
      </c>
      <c r="BS292" s="62">
        <v>0</v>
      </c>
      <c r="BT292" s="62">
        <v>0</v>
      </c>
      <c r="BU292" s="17">
        <v>0</v>
      </c>
      <c r="BV292" s="62">
        <v>0</v>
      </c>
      <c r="BW292" s="62">
        <v>0</v>
      </c>
      <c r="BX292" s="17">
        <v>0</v>
      </c>
      <c r="BY292" s="491">
        <v>0</v>
      </c>
      <c r="BZ292" s="491">
        <v>0</v>
      </c>
      <c r="CA292" s="484">
        <v>0</v>
      </c>
      <c r="CB292" s="63">
        <f t="shared" si="232"/>
        <v>0</v>
      </c>
      <c r="CC292" s="63">
        <f t="shared" si="233"/>
        <v>0</v>
      </c>
      <c r="CD292" s="64">
        <v>100</v>
      </c>
      <c r="CE292" s="491">
        <v>0</v>
      </c>
      <c r="CF292" s="320">
        <v>0</v>
      </c>
      <c r="CG292" s="196">
        <v>0</v>
      </c>
      <c r="CH292" s="60">
        <f t="shared" si="234"/>
        <v>0</v>
      </c>
      <c r="CI292" s="63"/>
      <c r="CJ292" s="63"/>
      <c r="CK292" s="63"/>
      <c r="CL292" s="66"/>
      <c r="CM292" s="63"/>
      <c r="CN292" s="63"/>
      <c r="CO292" s="63"/>
      <c r="CP292" s="63"/>
      <c r="CQ292" s="190">
        <v>0</v>
      </c>
      <c r="CR292" s="491">
        <v>0</v>
      </c>
      <c r="CS292" s="491">
        <v>0</v>
      </c>
      <c r="CT292" s="357">
        <v>0</v>
      </c>
    </row>
    <row r="293" spans="4:98" ht="15" hidden="1" x14ac:dyDescent="0.25">
      <c r="D293" s="478" t="s">
        <v>183</v>
      </c>
      <c r="E293" s="479" t="s">
        <v>184</v>
      </c>
      <c r="H293" s="196">
        <v>21000</v>
      </c>
      <c r="I293" s="196">
        <v>0</v>
      </c>
      <c r="J293" s="629">
        <v>14850</v>
      </c>
      <c r="K293" s="482">
        <v>48642</v>
      </c>
      <c r="L293" s="482">
        <v>0</v>
      </c>
      <c r="M293" s="14">
        <f>(L293-K293)/K293*100</f>
        <v>-100</v>
      </c>
      <c r="N293" s="15">
        <v>0</v>
      </c>
      <c r="O293" s="483">
        <v>0</v>
      </c>
      <c r="P293" s="483">
        <v>0</v>
      </c>
      <c r="Q293" s="357">
        <v>0</v>
      </c>
      <c r="R293" s="62">
        <f t="shared" si="223"/>
        <v>0</v>
      </c>
      <c r="S293" s="62">
        <f t="shared" si="224"/>
        <v>0</v>
      </c>
      <c r="T293" s="17">
        <v>0</v>
      </c>
      <c r="U293" s="62">
        <v>14850</v>
      </c>
      <c r="V293" s="62">
        <v>0</v>
      </c>
      <c r="W293" s="17">
        <v>-100</v>
      </c>
      <c r="X293" s="62">
        <f t="shared" si="225"/>
        <v>-14850</v>
      </c>
      <c r="Y293" s="62">
        <f t="shared" si="226"/>
        <v>0</v>
      </c>
      <c r="Z293" s="188">
        <f>(Y293-X293)/X293*100</f>
        <v>-100</v>
      </c>
      <c r="AA293" s="483">
        <v>0</v>
      </c>
      <c r="AB293" s="483">
        <v>0</v>
      </c>
      <c r="AC293" s="484">
        <v>0</v>
      </c>
      <c r="AD293" s="63">
        <f t="shared" si="227"/>
        <v>0</v>
      </c>
      <c r="AE293" s="63">
        <f t="shared" si="228"/>
        <v>0</v>
      </c>
      <c r="AF293" s="64" t="e">
        <f>(AE293-AD293)/AD293*100</f>
        <v>#DIV/0!</v>
      </c>
      <c r="AG293" s="483">
        <v>0</v>
      </c>
      <c r="AH293" s="320">
        <v>0</v>
      </c>
      <c r="AI293" s="196">
        <v>0</v>
      </c>
      <c r="AJ293" s="60">
        <f t="shared" si="229"/>
        <v>0</v>
      </c>
      <c r="AK293" s="63"/>
      <c r="AL293" s="63"/>
      <c r="AM293" s="63"/>
      <c r="AN293" s="66"/>
      <c r="AO293" s="63"/>
      <c r="AP293" s="63"/>
      <c r="AQ293" s="63"/>
      <c r="AR293" s="63"/>
      <c r="AS293" s="190">
        <v>0</v>
      </c>
      <c r="AT293" s="483">
        <v>0</v>
      </c>
      <c r="AU293" s="483">
        <v>0</v>
      </c>
      <c r="AV293" s="357">
        <v>0</v>
      </c>
      <c r="AZ293" s="205" t="s">
        <v>183</v>
      </c>
      <c r="BA293" s="495" t="s">
        <v>184</v>
      </c>
      <c r="BF293" s="196">
        <v>5600</v>
      </c>
      <c r="BG293" s="196">
        <v>0</v>
      </c>
      <c r="BH293" s="629">
        <v>4500</v>
      </c>
      <c r="BI293" s="490">
        <v>14100</v>
      </c>
      <c r="BJ293" s="490">
        <v>0</v>
      </c>
      <c r="BK293" s="14">
        <f>(BJ293-BI293)/BI293*100</f>
        <v>-100</v>
      </c>
      <c r="BL293" s="15">
        <v>0</v>
      </c>
      <c r="BM293" s="491">
        <v>0</v>
      </c>
      <c r="BN293" s="491">
        <v>0</v>
      </c>
      <c r="BO293" s="357">
        <v>0</v>
      </c>
      <c r="BP293" s="62">
        <f t="shared" si="230"/>
        <v>0</v>
      </c>
      <c r="BQ293" s="62">
        <f t="shared" si="231"/>
        <v>0</v>
      </c>
      <c r="BR293" s="17">
        <v>0</v>
      </c>
      <c r="BS293" s="62">
        <v>4500</v>
      </c>
      <c r="BT293" s="62">
        <v>0</v>
      </c>
      <c r="BU293" s="17">
        <v>-100</v>
      </c>
      <c r="BV293" s="62">
        <v>14850</v>
      </c>
      <c r="BW293" s="62">
        <v>0</v>
      </c>
      <c r="BX293" s="17">
        <v>-100</v>
      </c>
      <c r="BY293" s="491">
        <v>0</v>
      </c>
      <c r="BZ293" s="491">
        <v>0</v>
      </c>
      <c r="CA293" s="484">
        <v>0</v>
      </c>
      <c r="CB293" s="63">
        <f t="shared" si="232"/>
        <v>0</v>
      </c>
      <c r="CC293" s="63">
        <f t="shared" si="233"/>
        <v>0</v>
      </c>
      <c r="CD293" s="64" t="e">
        <f>(CC293-CB293)/CB293*100</f>
        <v>#DIV/0!</v>
      </c>
      <c r="CE293" s="491">
        <v>0</v>
      </c>
      <c r="CF293" s="320">
        <v>0</v>
      </c>
      <c r="CG293" s="196">
        <v>0</v>
      </c>
      <c r="CH293" s="60">
        <f t="shared" si="234"/>
        <v>0</v>
      </c>
      <c r="CI293" s="63"/>
      <c r="CJ293" s="63"/>
      <c r="CK293" s="63"/>
      <c r="CL293" s="66"/>
      <c r="CM293" s="63"/>
      <c r="CN293" s="63"/>
      <c r="CO293" s="63"/>
      <c r="CP293" s="63"/>
      <c r="CQ293" s="190">
        <v>0</v>
      </c>
      <c r="CR293" s="491">
        <v>0</v>
      </c>
      <c r="CS293" s="491">
        <v>0</v>
      </c>
      <c r="CT293" s="357">
        <v>0</v>
      </c>
    </row>
    <row r="294" spans="4:98" ht="15" hidden="1" x14ac:dyDescent="0.25">
      <c r="D294" s="478" t="s">
        <v>192</v>
      </c>
      <c r="E294" s="479" t="s">
        <v>812</v>
      </c>
      <c r="H294" s="196">
        <v>36900</v>
      </c>
      <c r="I294" s="196">
        <v>324311</v>
      </c>
      <c r="J294" s="481">
        <v>0</v>
      </c>
      <c r="K294" s="482">
        <v>456773</v>
      </c>
      <c r="L294" s="482">
        <v>0</v>
      </c>
      <c r="M294" s="14">
        <f>(L294-K294)/K294*100</f>
        <v>-100</v>
      </c>
      <c r="N294" s="15">
        <v>0</v>
      </c>
      <c r="O294" s="483">
        <v>0</v>
      </c>
      <c r="P294" s="483">
        <v>0</v>
      </c>
      <c r="Q294" s="357">
        <v>0</v>
      </c>
      <c r="R294" s="62">
        <f t="shared" si="223"/>
        <v>0</v>
      </c>
      <c r="S294" s="62">
        <f t="shared" si="224"/>
        <v>0</v>
      </c>
      <c r="T294" s="17">
        <v>0</v>
      </c>
      <c r="U294" s="62">
        <v>388554</v>
      </c>
      <c r="V294" s="62">
        <v>0</v>
      </c>
      <c r="W294" s="17">
        <v>-100</v>
      </c>
      <c r="X294" s="62">
        <f t="shared" si="225"/>
        <v>-388554</v>
      </c>
      <c r="Y294" s="62">
        <f t="shared" si="226"/>
        <v>0</v>
      </c>
      <c r="Z294" s="188">
        <f>(Y294-X294)/X294*100</f>
        <v>-100</v>
      </c>
      <c r="AA294" s="483">
        <v>0</v>
      </c>
      <c r="AB294" s="483">
        <v>0</v>
      </c>
      <c r="AC294" s="484">
        <v>0</v>
      </c>
      <c r="AD294" s="63">
        <f t="shared" si="227"/>
        <v>0</v>
      </c>
      <c r="AE294" s="63">
        <f t="shared" si="228"/>
        <v>0</v>
      </c>
      <c r="AF294" s="64" t="e">
        <f>(AE294-AD294)/AD294*100</f>
        <v>#DIV/0!</v>
      </c>
      <c r="AG294" s="483">
        <v>0</v>
      </c>
      <c r="AH294" s="320">
        <v>0</v>
      </c>
      <c r="AI294" s="196">
        <v>0</v>
      </c>
      <c r="AJ294" s="60">
        <f t="shared" si="229"/>
        <v>0</v>
      </c>
      <c r="AK294" s="63"/>
      <c r="AL294" s="63"/>
      <c r="AM294" s="63"/>
      <c r="AN294" s="66"/>
      <c r="AO294" s="63"/>
      <c r="AP294" s="63"/>
      <c r="AQ294" s="63"/>
      <c r="AR294" s="63"/>
      <c r="AS294" s="190">
        <v>0</v>
      </c>
      <c r="AT294" s="483">
        <v>0</v>
      </c>
      <c r="AU294" s="483">
        <v>0</v>
      </c>
      <c r="AV294" s="357">
        <v>0</v>
      </c>
      <c r="AZ294" s="205" t="s">
        <v>192</v>
      </c>
      <c r="BA294" s="495" t="s">
        <v>812</v>
      </c>
      <c r="BF294" s="196">
        <v>25</v>
      </c>
      <c r="BG294" s="196">
        <v>24000</v>
      </c>
      <c r="BH294" s="481">
        <v>0</v>
      </c>
      <c r="BI294" s="490">
        <v>36467</v>
      </c>
      <c r="BJ294" s="490">
        <v>0</v>
      </c>
      <c r="BK294" s="14">
        <f>(BJ294-BI294)/BI294*100</f>
        <v>-100</v>
      </c>
      <c r="BL294" s="15">
        <v>0</v>
      </c>
      <c r="BM294" s="491">
        <v>0</v>
      </c>
      <c r="BN294" s="491">
        <v>0</v>
      </c>
      <c r="BO294" s="357">
        <v>0</v>
      </c>
      <c r="BP294" s="62">
        <f t="shared" si="230"/>
        <v>0</v>
      </c>
      <c r="BQ294" s="62">
        <f t="shared" si="231"/>
        <v>0</v>
      </c>
      <c r="BR294" s="17">
        <v>0</v>
      </c>
      <c r="BS294" s="62">
        <v>31467</v>
      </c>
      <c r="BT294" s="62">
        <v>0</v>
      </c>
      <c r="BU294" s="17">
        <v>-100</v>
      </c>
      <c r="BV294" s="62">
        <v>388554</v>
      </c>
      <c r="BW294" s="62">
        <v>0</v>
      </c>
      <c r="BX294" s="17">
        <v>-100</v>
      </c>
      <c r="BY294" s="491">
        <v>0</v>
      </c>
      <c r="BZ294" s="491">
        <v>0</v>
      </c>
      <c r="CA294" s="484">
        <v>0</v>
      </c>
      <c r="CB294" s="63">
        <f t="shared" si="232"/>
        <v>0</v>
      </c>
      <c r="CC294" s="63">
        <f t="shared" si="233"/>
        <v>0</v>
      </c>
      <c r="CD294" s="64" t="e">
        <f>(CC294-CB294)/CB294*100</f>
        <v>#DIV/0!</v>
      </c>
      <c r="CE294" s="491">
        <v>0</v>
      </c>
      <c r="CF294" s="320">
        <v>0</v>
      </c>
      <c r="CG294" s="196">
        <v>0</v>
      </c>
      <c r="CH294" s="60">
        <f t="shared" si="234"/>
        <v>0</v>
      </c>
      <c r="CI294" s="63"/>
      <c r="CJ294" s="63"/>
      <c r="CK294" s="63"/>
      <c r="CL294" s="66"/>
      <c r="CM294" s="63"/>
      <c r="CN294" s="63"/>
      <c r="CO294" s="63"/>
      <c r="CP294" s="63"/>
      <c r="CQ294" s="190">
        <v>0</v>
      </c>
      <c r="CR294" s="491">
        <v>0</v>
      </c>
      <c r="CS294" s="491">
        <v>0</v>
      </c>
      <c r="CT294" s="357">
        <v>0</v>
      </c>
    </row>
    <row r="295" spans="4:98" ht="15" hidden="1" x14ac:dyDescent="0.25">
      <c r="D295" s="478" t="s">
        <v>151</v>
      </c>
      <c r="E295" s="479" t="s">
        <v>152</v>
      </c>
      <c r="H295" s="196">
        <v>0</v>
      </c>
      <c r="I295" s="196">
        <v>0</v>
      </c>
      <c r="J295" s="481">
        <v>0</v>
      </c>
      <c r="K295" s="482">
        <v>0</v>
      </c>
      <c r="L295" s="482">
        <v>0</v>
      </c>
      <c r="M295" s="14">
        <v>0</v>
      </c>
      <c r="N295" s="15">
        <v>0</v>
      </c>
      <c r="O295" s="483">
        <v>0</v>
      </c>
      <c r="P295" s="483">
        <v>0</v>
      </c>
      <c r="Q295" s="357">
        <v>0</v>
      </c>
      <c r="R295" s="62">
        <f t="shared" si="223"/>
        <v>0</v>
      </c>
      <c r="S295" s="62">
        <f t="shared" si="224"/>
        <v>0</v>
      </c>
      <c r="T295" s="17">
        <v>0</v>
      </c>
      <c r="U295" s="62">
        <v>0</v>
      </c>
      <c r="V295" s="62">
        <v>0</v>
      </c>
      <c r="W295" s="17">
        <v>0</v>
      </c>
      <c r="X295" s="62">
        <f t="shared" si="225"/>
        <v>0</v>
      </c>
      <c r="Y295" s="62">
        <f t="shared" si="226"/>
        <v>0</v>
      </c>
      <c r="Z295" s="188">
        <v>0</v>
      </c>
      <c r="AA295" s="483">
        <v>0</v>
      </c>
      <c r="AB295" s="483">
        <v>0</v>
      </c>
      <c r="AC295" s="484">
        <v>0</v>
      </c>
      <c r="AD295" s="63">
        <f t="shared" si="227"/>
        <v>0</v>
      </c>
      <c r="AE295" s="63">
        <f t="shared" si="228"/>
        <v>0</v>
      </c>
      <c r="AF295" s="64">
        <v>0</v>
      </c>
      <c r="AG295" s="483">
        <v>0</v>
      </c>
      <c r="AH295" s="320">
        <v>0</v>
      </c>
      <c r="AI295" s="196">
        <v>0</v>
      </c>
      <c r="AJ295" s="60">
        <f t="shared" si="229"/>
        <v>0</v>
      </c>
      <c r="AK295" s="63"/>
      <c r="AL295" s="63"/>
      <c r="AM295" s="63"/>
      <c r="AN295" s="66"/>
      <c r="AO295" s="63"/>
      <c r="AP295" s="63"/>
      <c r="AQ295" s="63"/>
      <c r="AR295" s="63"/>
      <c r="AS295" s="190">
        <v>0</v>
      </c>
      <c r="AT295" s="483">
        <v>0</v>
      </c>
      <c r="AU295" s="483">
        <v>0</v>
      </c>
      <c r="AV295" s="357">
        <v>0</v>
      </c>
      <c r="AZ295" s="205" t="s">
        <v>151</v>
      </c>
      <c r="BA295" s="495" t="s">
        <v>152</v>
      </c>
      <c r="BF295" s="196">
        <v>0</v>
      </c>
      <c r="BG295" s="196">
        <v>0</v>
      </c>
      <c r="BH295" s="481">
        <v>0</v>
      </c>
      <c r="BI295" s="490">
        <v>0</v>
      </c>
      <c r="BJ295" s="490">
        <v>0</v>
      </c>
      <c r="BK295" s="14">
        <v>0</v>
      </c>
      <c r="BL295" s="15">
        <v>0</v>
      </c>
      <c r="BM295" s="491">
        <v>0</v>
      </c>
      <c r="BN295" s="491">
        <v>0</v>
      </c>
      <c r="BO295" s="357">
        <v>0</v>
      </c>
      <c r="BP295" s="62">
        <f t="shared" si="230"/>
        <v>0</v>
      </c>
      <c r="BQ295" s="62">
        <f t="shared" si="231"/>
        <v>0</v>
      </c>
      <c r="BR295" s="17">
        <v>0</v>
      </c>
      <c r="BS295" s="62">
        <v>0</v>
      </c>
      <c r="BT295" s="62">
        <v>0</v>
      </c>
      <c r="BU295" s="17">
        <v>0</v>
      </c>
      <c r="BV295" s="62">
        <v>0</v>
      </c>
      <c r="BW295" s="62">
        <v>0</v>
      </c>
      <c r="BX295" s="17">
        <v>0</v>
      </c>
      <c r="BY295" s="491">
        <v>0</v>
      </c>
      <c r="BZ295" s="491">
        <v>0</v>
      </c>
      <c r="CA295" s="484">
        <v>0</v>
      </c>
      <c r="CB295" s="63">
        <f t="shared" si="232"/>
        <v>0</v>
      </c>
      <c r="CC295" s="63">
        <f t="shared" si="233"/>
        <v>0</v>
      </c>
      <c r="CD295" s="64">
        <v>0</v>
      </c>
      <c r="CE295" s="491">
        <v>0</v>
      </c>
      <c r="CF295" s="320">
        <v>0</v>
      </c>
      <c r="CG295" s="196">
        <v>0</v>
      </c>
      <c r="CH295" s="60">
        <f t="shared" si="234"/>
        <v>0</v>
      </c>
      <c r="CI295" s="63"/>
      <c r="CJ295" s="63"/>
      <c r="CK295" s="63"/>
      <c r="CL295" s="66"/>
      <c r="CM295" s="63"/>
      <c r="CN295" s="63"/>
      <c r="CO295" s="63"/>
      <c r="CP295" s="63"/>
      <c r="CQ295" s="190">
        <v>0</v>
      </c>
      <c r="CR295" s="491">
        <v>0</v>
      </c>
      <c r="CS295" s="491">
        <v>0</v>
      </c>
      <c r="CT295" s="357">
        <v>0</v>
      </c>
    </row>
    <row r="296" spans="4:98" ht="15" hidden="1" x14ac:dyDescent="0.25">
      <c r="D296" s="478" t="s">
        <v>813</v>
      </c>
      <c r="E296" s="479" t="s">
        <v>287</v>
      </c>
      <c r="H296" s="196">
        <v>0</v>
      </c>
      <c r="I296" s="196">
        <v>0</v>
      </c>
      <c r="J296" s="481">
        <v>0</v>
      </c>
      <c r="K296" s="482">
        <v>13656</v>
      </c>
      <c r="L296" s="482">
        <v>0</v>
      </c>
      <c r="M296" s="14">
        <f>(L296-K296)/K296*100</f>
        <v>-100</v>
      </c>
      <c r="N296" s="15">
        <v>0</v>
      </c>
      <c r="O296" s="483">
        <v>0</v>
      </c>
      <c r="P296" s="483">
        <v>0</v>
      </c>
      <c r="Q296" s="357">
        <v>0</v>
      </c>
      <c r="R296" s="62">
        <f t="shared" si="223"/>
        <v>0</v>
      </c>
      <c r="S296" s="62">
        <f t="shared" si="224"/>
        <v>0</v>
      </c>
      <c r="T296" s="17">
        <v>0</v>
      </c>
      <c r="U296" s="62">
        <v>13656</v>
      </c>
      <c r="V296" s="62">
        <v>0</v>
      </c>
      <c r="W296" s="17">
        <v>-100</v>
      </c>
      <c r="X296" s="62">
        <f t="shared" si="225"/>
        <v>-13656</v>
      </c>
      <c r="Y296" s="62">
        <f t="shared" si="226"/>
        <v>0</v>
      </c>
      <c r="Z296" s="188">
        <v>0</v>
      </c>
      <c r="AA296" s="483">
        <v>0</v>
      </c>
      <c r="AB296" s="483">
        <v>0</v>
      </c>
      <c r="AC296" s="484">
        <v>0</v>
      </c>
      <c r="AD296" s="63">
        <f t="shared" si="227"/>
        <v>0</v>
      </c>
      <c r="AE296" s="63">
        <f t="shared" si="228"/>
        <v>0</v>
      </c>
      <c r="AF296" s="64" t="e">
        <f>(AE296-AD296)/AD296*100</f>
        <v>#DIV/0!</v>
      </c>
      <c r="AG296" s="483">
        <v>0</v>
      </c>
      <c r="AH296" s="320">
        <v>0</v>
      </c>
      <c r="AI296" s="196">
        <v>0</v>
      </c>
      <c r="AJ296" s="60">
        <f t="shared" si="229"/>
        <v>0</v>
      </c>
      <c r="AK296" s="63"/>
      <c r="AL296" s="63"/>
      <c r="AM296" s="63"/>
      <c r="AN296" s="66"/>
      <c r="AO296" s="63"/>
      <c r="AP296" s="63"/>
      <c r="AQ296" s="63"/>
      <c r="AR296" s="63"/>
      <c r="AS296" s="190">
        <v>0</v>
      </c>
      <c r="AT296" s="483">
        <v>0</v>
      </c>
      <c r="AU296" s="483">
        <v>0</v>
      </c>
      <c r="AV296" s="357">
        <v>0</v>
      </c>
      <c r="AZ296" s="205" t="s">
        <v>813</v>
      </c>
      <c r="BA296" s="204" t="s">
        <v>287</v>
      </c>
      <c r="BF296" s="196">
        <v>0</v>
      </c>
      <c r="BG296" s="196">
        <v>0</v>
      </c>
      <c r="BH296" s="481">
        <v>0</v>
      </c>
      <c r="BI296" s="490">
        <v>6000</v>
      </c>
      <c r="BJ296" s="490">
        <v>0</v>
      </c>
      <c r="BK296" s="14">
        <f>(BJ296-BI296)/BI296*100</f>
        <v>-100</v>
      </c>
      <c r="BL296" s="15">
        <v>0</v>
      </c>
      <c r="BM296" s="491">
        <v>0</v>
      </c>
      <c r="BN296" s="491">
        <v>0</v>
      </c>
      <c r="BO296" s="357">
        <v>0</v>
      </c>
      <c r="BP296" s="62">
        <f t="shared" si="230"/>
        <v>0</v>
      </c>
      <c r="BQ296" s="62">
        <f t="shared" si="231"/>
        <v>0</v>
      </c>
      <c r="BR296" s="17">
        <v>0</v>
      </c>
      <c r="BS296" s="62">
        <v>6000</v>
      </c>
      <c r="BT296" s="62">
        <v>0</v>
      </c>
      <c r="BU296" s="17">
        <v>-100</v>
      </c>
      <c r="BV296" s="62">
        <v>13656</v>
      </c>
      <c r="BW296" s="62">
        <v>0</v>
      </c>
      <c r="BX296" s="17">
        <v>-100</v>
      </c>
      <c r="BY296" s="491">
        <v>0</v>
      </c>
      <c r="BZ296" s="491">
        <v>0</v>
      </c>
      <c r="CA296" s="484">
        <v>0</v>
      </c>
      <c r="CB296" s="63">
        <f t="shared" si="232"/>
        <v>0</v>
      </c>
      <c r="CC296" s="63">
        <f t="shared" si="233"/>
        <v>0</v>
      </c>
      <c r="CD296" s="64" t="e">
        <f>(CC296-CB296)/CB296*100</f>
        <v>#DIV/0!</v>
      </c>
      <c r="CE296" s="491">
        <v>0</v>
      </c>
      <c r="CF296" s="320">
        <v>0</v>
      </c>
      <c r="CG296" s="196">
        <v>0</v>
      </c>
      <c r="CH296" s="60">
        <f t="shared" si="234"/>
        <v>0</v>
      </c>
      <c r="CI296" s="63"/>
      <c r="CJ296" s="63"/>
      <c r="CK296" s="63"/>
      <c r="CL296" s="66"/>
      <c r="CM296" s="63"/>
      <c r="CN296" s="63"/>
      <c r="CO296" s="63"/>
      <c r="CP296" s="63"/>
      <c r="CQ296" s="190">
        <v>0</v>
      </c>
      <c r="CR296" s="491">
        <v>0</v>
      </c>
      <c r="CS296" s="491">
        <v>0</v>
      </c>
      <c r="CT296" s="357">
        <v>0</v>
      </c>
    </row>
    <row r="297" spans="4:98" ht="15" hidden="1" x14ac:dyDescent="0.25">
      <c r="D297" s="478" t="s">
        <v>814</v>
      </c>
      <c r="E297" s="479" t="s">
        <v>390</v>
      </c>
      <c r="H297" s="196">
        <v>39000</v>
      </c>
      <c r="I297" s="196">
        <v>124000</v>
      </c>
      <c r="J297" s="481">
        <v>0</v>
      </c>
      <c r="K297" s="482">
        <v>258000</v>
      </c>
      <c r="L297" s="482">
        <v>0</v>
      </c>
      <c r="M297" s="14">
        <f>(L297-K297)/K297*100</f>
        <v>-100</v>
      </c>
      <c r="N297" s="15">
        <v>0</v>
      </c>
      <c r="O297" s="483">
        <v>0</v>
      </c>
      <c r="P297" s="483">
        <v>0</v>
      </c>
      <c r="Q297" s="357">
        <v>0</v>
      </c>
      <c r="R297" s="62">
        <f t="shared" si="223"/>
        <v>50000</v>
      </c>
      <c r="S297" s="62">
        <f t="shared" si="224"/>
        <v>0</v>
      </c>
      <c r="T297" s="17">
        <v>0</v>
      </c>
      <c r="U297" s="62">
        <v>145500</v>
      </c>
      <c r="V297" s="62">
        <v>0</v>
      </c>
      <c r="W297" s="17">
        <v>-100</v>
      </c>
      <c r="X297" s="62">
        <f t="shared" si="225"/>
        <v>-195500</v>
      </c>
      <c r="Y297" s="62">
        <f t="shared" si="226"/>
        <v>0</v>
      </c>
      <c r="Z297" s="188">
        <f>(Y297-X297)/X297*100</f>
        <v>-100</v>
      </c>
      <c r="AA297" s="483">
        <v>50000</v>
      </c>
      <c r="AB297" s="483">
        <v>0</v>
      </c>
      <c r="AC297" s="484">
        <f>(AB297-AA297)/AA297*100</f>
        <v>-100</v>
      </c>
      <c r="AD297" s="63">
        <f t="shared" si="227"/>
        <v>-50000</v>
      </c>
      <c r="AE297" s="63">
        <f t="shared" si="228"/>
        <v>0</v>
      </c>
      <c r="AF297" s="64">
        <f>(AE297-AD297)/AD297*100</f>
        <v>-100</v>
      </c>
      <c r="AG297" s="483">
        <v>0</v>
      </c>
      <c r="AH297" s="320">
        <v>0</v>
      </c>
      <c r="AI297" s="196">
        <v>0</v>
      </c>
      <c r="AJ297" s="60">
        <f t="shared" si="229"/>
        <v>0</v>
      </c>
      <c r="AK297" s="63"/>
      <c r="AL297" s="63"/>
      <c r="AM297" s="63"/>
      <c r="AN297" s="66"/>
      <c r="AO297" s="63"/>
      <c r="AP297" s="63"/>
      <c r="AQ297" s="63"/>
      <c r="AR297" s="63"/>
      <c r="AS297" s="190">
        <v>0</v>
      </c>
      <c r="AT297" s="483">
        <v>0</v>
      </c>
      <c r="AU297" s="483">
        <v>0</v>
      </c>
      <c r="AV297" s="357">
        <v>0</v>
      </c>
      <c r="AZ297" s="205" t="s">
        <v>814</v>
      </c>
      <c r="BA297" s="204" t="s">
        <v>390</v>
      </c>
      <c r="BF297" s="196">
        <v>50000</v>
      </c>
      <c r="BG297" s="196">
        <v>200000</v>
      </c>
      <c r="BH297" s="481">
        <v>0</v>
      </c>
      <c r="BI297" s="490">
        <v>300000</v>
      </c>
      <c r="BJ297" s="490">
        <v>0</v>
      </c>
      <c r="BK297" s="14">
        <f>(BJ297-BI297)/BI297*100</f>
        <v>-100</v>
      </c>
      <c r="BL297" s="15">
        <v>0</v>
      </c>
      <c r="BM297" s="491">
        <v>0</v>
      </c>
      <c r="BN297" s="491">
        <v>0</v>
      </c>
      <c r="BO297" s="357">
        <v>0</v>
      </c>
      <c r="BP297" s="62">
        <f t="shared" si="230"/>
        <v>50000</v>
      </c>
      <c r="BQ297" s="62">
        <f t="shared" si="231"/>
        <v>0</v>
      </c>
      <c r="BR297" s="17">
        <v>0</v>
      </c>
      <c r="BS297" s="62">
        <v>150000</v>
      </c>
      <c r="BT297" s="62">
        <v>0</v>
      </c>
      <c r="BU297" s="17">
        <v>-100</v>
      </c>
      <c r="BV297" s="62">
        <v>145500</v>
      </c>
      <c r="BW297" s="62">
        <v>0</v>
      </c>
      <c r="BX297" s="17">
        <v>-100</v>
      </c>
      <c r="BY297" s="491">
        <v>50000</v>
      </c>
      <c r="BZ297" s="491">
        <v>0</v>
      </c>
      <c r="CA297" s="484">
        <f>(BZ297-BY297)/BY297*100</f>
        <v>-100</v>
      </c>
      <c r="CB297" s="63">
        <f t="shared" si="232"/>
        <v>-50000</v>
      </c>
      <c r="CC297" s="63">
        <f t="shared" si="233"/>
        <v>0</v>
      </c>
      <c r="CD297" s="64">
        <f>(CC297-CB297)/CB297*100</f>
        <v>-100</v>
      </c>
      <c r="CE297" s="491">
        <v>0</v>
      </c>
      <c r="CF297" s="320">
        <v>0</v>
      </c>
      <c r="CG297" s="196">
        <v>0</v>
      </c>
      <c r="CH297" s="60">
        <f t="shared" si="234"/>
        <v>0</v>
      </c>
      <c r="CI297" s="63"/>
      <c r="CJ297" s="63"/>
      <c r="CK297" s="63"/>
      <c r="CL297" s="66"/>
      <c r="CM297" s="63"/>
      <c r="CN297" s="63"/>
      <c r="CO297" s="63"/>
      <c r="CP297" s="63"/>
      <c r="CQ297" s="190">
        <v>0</v>
      </c>
      <c r="CR297" s="491">
        <v>0</v>
      </c>
      <c r="CS297" s="491">
        <v>0</v>
      </c>
      <c r="CT297" s="357">
        <v>0</v>
      </c>
    </row>
    <row r="298" spans="4:98" ht="15" hidden="1" x14ac:dyDescent="0.25">
      <c r="D298" s="478" t="s">
        <v>815</v>
      </c>
      <c r="E298" s="479" t="s">
        <v>482</v>
      </c>
      <c r="H298" s="196">
        <v>0</v>
      </c>
      <c r="I298" s="196">
        <v>0</v>
      </c>
      <c r="J298" s="481">
        <v>0</v>
      </c>
      <c r="K298" s="482">
        <v>0</v>
      </c>
      <c r="L298" s="482">
        <v>0</v>
      </c>
      <c r="M298" s="14">
        <v>0</v>
      </c>
      <c r="N298" s="15">
        <v>0</v>
      </c>
      <c r="O298" s="483">
        <v>0</v>
      </c>
      <c r="P298" s="483">
        <v>0</v>
      </c>
      <c r="Q298" s="357">
        <v>0</v>
      </c>
      <c r="R298" s="62">
        <f t="shared" si="223"/>
        <v>0</v>
      </c>
      <c r="S298" s="62">
        <f t="shared" si="224"/>
        <v>0</v>
      </c>
      <c r="T298" s="17">
        <v>0</v>
      </c>
      <c r="U298" s="62">
        <v>0</v>
      </c>
      <c r="V298" s="62">
        <v>0</v>
      </c>
      <c r="W298" s="17">
        <v>0</v>
      </c>
      <c r="X298" s="62">
        <f t="shared" si="225"/>
        <v>0</v>
      </c>
      <c r="Y298" s="62">
        <f t="shared" si="226"/>
        <v>0</v>
      </c>
      <c r="Z298" s="188">
        <v>0</v>
      </c>
      <c r="AA298" s="483">
        <v>0</v>
      </c>
      <c r="AB298" s="483">
        <v>0</v>
      </c>
      <c r="AC298" s="484">
        <v>0</v>
      </c>
      <c r="AD298" s="63">
        <f t="shared" si="227"/>
        <v>0</v>
      </c>
      <c r="AE298" s="63">
        <f t="shared" si="228"/>
        <v>0</v>
      </c>
      <c r="AF298" s="64">
        <v>0</v>
      </c>
      <c r="AG298" s="483">
        <v>0</v>
      </c>
      <c r="AH298" s="320">
        <v>0</v>
      </c>
      <c r="AI298" s="196">
        <v>0</v>
      </c>
      <c r="AJ298" s="60">
        <f t="shared" si="229"/>
        <v>0</v>
      </c>
      <c r="AK298" s="63"/>
      <c r="AL298" s="63"/>
      <c r="AM298" s="63"/>
      <c r="AN298" s="66"/>
      <c r="AO298" s="63"/>
      <c r="AP298" s="63"/>
      <c r="AQ298" s="63"/>
      <c r="AR298" s="63"/>
      <c r="AS298" s="190">
        <v>0</v>
      </c>
      <c r="AT298" s="483">
        <v>0</v>
      </c>
      <c r="AU298" s="483">
        <v>0</v>
      </c>
      <c r="AV298" s="357">
        <v>0</v>
      </c>
      <c r="AZ298" s="205" t="s">
        <v>815</v>
      </c>
      <c r="BA298" s="495" t="s">
        <v>482</v>
      </c>
      <c r="BF298" s="196">
        <v>0</v>
      </c>
      <c r="BG298" s="196">
        <v>0</v>
      </c>
      <c r="BH298" s="481">
        <v>0</v>
      </c>
      <c r="BI298" s="490">
        <v>0</v>
      </c>
      <c r="BJ298" s="490">
        <v>0</v>
      </c>
      <c r="BK298" s="14">
        <v>0</v>
      </c>
      <c r="BL298" s="15">
        <v>0</v>
      </c>
      <c r="BM298" s="491">
        <v>0</v>
      </c>
      <c r="BN298" s="491">
        <v>0</v>
      </c>
      <c r="BO298" s="357">
        <v>0</v>
      </c>
      <c r="BP298" s="62">
        <f t="shared" si="230"/>
        <v>0</v>
      </c>
      <c r="BQ298" s="62">
        <f t="shared" si="231"/>
        <v>0</v>
      </c>
      <c r="BR298" s="17">
        <v>0</v>
      </c>
      <c r="BS298" s="62">
        <v>0</v>
      </c>
      <c r="BT298" s="62">
        <v>0</v>
      </c>
      <c r="BU298" s="17">
        <v>0</v>
      </c>
      <c r="BV298" s="62">
        <v>0</v>
      </c>
      <c r="BW298" s="62">
        <v>0</v>
      </c>
      <c r="BX298" s="17">
        <v>0</v>
      </c>
      <c r="BY298" s="491">
        <v>0</v>
      </c>
      <c r="BZ298" s="491">
        <v>0</v>
      </c>
      <c r="CA298" s="484">
        <v>0</v>
      </c>
      <c r="CB298" s="63">
        <f t="shared" si="232"/>
        <v>0</v>
      </c>
      <c r="CC298" s="63">
        <f t="shared" si="233"/>
        <v>0</v>
      </c>
      <c r="CD298" s="64">
        <v>0</v>
      </c>
      <c r="CE298" s="491">
        <v>0</v>
      </c>
      <c r="CF298" s="320">
        <v>0</v>
      </c>
      <c r="CG298" s="196">
        <v>0</v>
      </c>
      <c r="CH298" s="60">
        <f t="shared" si="234"/>
        <v>0</v>
      </c>
      <c r="CI298" s="63"/>
      <c r="CJ298" s="63"/>
      <c r="CK298" s="63"/>
      <c r="CL298" s="66"/>
      <c r="CM298" s="63"/>
      <c r="CN298" s="63"/>
      <c r="CO298" s="63"/>
      <c r="CP298" s="63"/>
      <c r="CQ298" s="190">
        <v>0</v>
      </c>
      <c r="CR298" s="491">
        <v>0</v>
      </c>
      <c r="CS298" s="491">
        <v>0</v>
      </c>
      <c r="CT298" s="357">
        <v>0</v>
      </c>
    </row>
    <row r="299" spans="4:98" ht="15" hidden="1" x14ac:dyDescent="0.25">
      <c r="D299" s="478">
        <v>10064000</v>
      </c>
      <c r="E299" s="479" t="s">
        <v>483</v>
      </c>
      <c r="H299" s="196">
        <v>1203340</v>
      </c>
      <c r="I299" s="196">
        <v>1262250</v>
      </c>
      <c r="J299" s="481">
        <v>0</v>
      </c>
      <c r="K299" s="482">
        <v>207060</v>
      </c>
      <c r="L299" s="482">
        <v>345000</v>
      </c>
      <c r="M299" s="14">
        <f>(L299-K299)/K299*100</f>
        <v>66.618371486525646</v>
      </c>
      <c r="N299" s="15">
        <v>0</v>
      </c>
      <c r="O299" s="483">
        <v>0</v>
      </c>
      <c r="P299" s="483">
        <v>0</v>
      </c>
      <c r="Q299" s="357">
        <v>0</v>
      </c>
      <c r="R299" s="62">
        <f t="shared" si="223"/>
        <v>0</v>
      </c>
      <c r="S299" s="62">
        <f t="shared" si="224"/>
        <v>0</v>
      </c>
      <c r="T299" s="17">
        <v>0</v>
      </c>
      <c r="U299" s="62">
        <v>0</v>
      </c>
      <c r="V299" s="62">
        <v>0</v>
      </c>
      <c r="W299" s="17">
        <v>0</v>
      </c>
      <c r="X299" s="62">
        <f t="shared" si="225"/>
        <v>0</v>
      </c>
      <c r="Y299" s="62">
        <f t="shared" si="226"/>
        <v>0</v>
      </c>
      <c r="Z299" s="188" t="e">
        <f>(Y299-X299)/X299*100</f>
        <v>#DIV/0!</v>
      </c>
      <c r="AA299" s="483">
        <v>0</v>
      </c>
      <c r="AB299" s="483">
        <v>0</v>
      </c>
      <c r="AC299" s="484">
        <v>0</v>
      </c>
      <c r="AD299" s="63">
        <f t="shared" si="227"/>
        <v>0</v>
      </c>
      <c r="AE299" s="63">
        <f t="shared" si="228"/>
        <v>0</v>
      </c>
      <c r="AF299" s="64" t="e">
        <f>(AE299-AD299)/AD299*100</f>
        <v>#DIV/0!</v>
      </c>
      <c r="AG299" s="483">
        <v>0</v>
      </c>
      <c r="AH299" s="320">
        <v>0</v>
      </c>
      <c r="AI299" s="196">
        <v>0</v>
      </c>
      <c r="AJ299" s="60">
        <f t="shared" si="229"/>
        <v>0</v>
      </c>
      <c r="AK299" s="63"/>
      <c r="AL299" s="63"/>
      <c r="AM299" s="63"/>
      <c r="AN299" s="66"/>
      <c r="AO299" s="63"/>
      <c r="AP299" s="63"/>
      <c r="AQ299" s="63"/>
      <c r="AR299" s="63"/>
      <c r="AS299" s="190">
        <v>0</v>
      </c>
      <c r="AT299" s="483">
        <v>0</v>
      </c>
      <c r="AU299" s="483">
        <v>0</v>
      </c>
      <c r="AV299" s="357">
        <v>0</v>
      </c>
      <c r="AZ299" s="205" t="s">
        <v>813</v>
      </c>
      <c r="BA299" s="204" t="s">
        <v>483</v>
      </c>
      <c r="BF299" s="196">
        <v>3760000</v>
      </c>
      <c r="BG299" s="196">
        <v>3970000</v>
      </c>
      <c r="BH299" s="481">
        <v>0</v>
      </c>
      <c r="BI299" s="490">
        <v>595000</v>
      </c>
      <c r="BJ299" s="490">
        <v>1000000</v>
      </c>
      <c r="BK299" s="14">
        <f>(BJ299-BI299)/BI299*100</f>
        <v>68.067226890756302</v>
      </c>
      <c r="BL299" s="15">
        <v>0</v>
      </c>
      <c r="BM299" s="491">
        <v>0</v>
      </c>
      <c r="BN299" s="491">
        <v>0</v>
      </c>
      <c r="BO299" s="357">
        <v>0</v>
      </c>
      <c r="BP299" s="62">
        <f t="shared" si="230"/>
        <v>0</v>
      </c>
      <c r="BQ299" s="62">
        <f t="shared" si="231"/>
        <v>0</v>
      </c>
      <c r="BR299" s="17">
        <v>0</v>
      </c>
      <c r="BS299" s="62">
        <v>0</v>
      </c>
      <c r="BT299" s="62">
        <v>0</v>
      </c>
      <c r="BU299" s="17">
        <v>0</v>
      </c>
      <c r="BV299" s="62">
        <v>0</v>
      </c>
      <c r="BW299" s="62">
        <v>0</v>
      </c>
      <c r="BX299" s="17">
        <v>0</v>
      </c>
      <c r="BY299" s="491">
        <v>0</v>
      </c>
      <c r="BZ299" s="491">
        <v>0</v>
      </c>
      <c r="CA299" s="484">
        <v>0</v>
      </c>
      <c r="CB299" s="63">
        <f t="shared" si="232"/>
        <v>0</v>
      </c>
      <c r="CC299" s="63">
        <f t="shared" si="233"/>
        <v>0</v>
      </c>
      <c r="CD299" s="64" t="e">
        <f>(CC299-CB299)/CB299*100</f>
        <v>#DIV/0!</v>
      </c>
      <c r="CE299" s="491">
        <v>0</v>
      </c>
      <c r="CF299" s="320">
        <v>0</v>
      </c>
      <c r="CG299" s="196">
        <v>0</v>
      </c>
      <c r="CH299" s="60">
        <f t="shared" si="234"/>
        <v>0</v>
      </c>
      <c r="CI299" s="63"/>
      <c r="CJ299" s="63"/>
      <c r="CK299" s="63"/>
      <c r="CL299" s="66"/>
      <c r="CM299" s="63"/>
      <c r="CN299" s="63"/>
      <c r="CO299" s="63"/>
      <c r="CP299" s="63"/>
      <c r="CQ299" s="190">
        <v>0</v>
      </c>
      <c r="CR299" s="491">
        <v>0</v>
      </c>
      <c r="CS299" s="491">
        <v>0</v>
      </c>
      <c r="CT299" s="357">
        <v>0</v>
      </c>
    </row>
    <row r="300" spans="4:98" ht="15" hidden="1" x14ac:dyDescent="0.25">
      <c r="D300" s="478" t="s">
        <v>816</v>
      </c>
      <c r="E300" s="479" t="s">
        <v>817</v>
      </c>
      <c r="H300" s="196">
        <v>0</v>
      </c>
      <c r="I300" s="196">
        <v>98097</v>
      </c>
      <c r="J300" s="481">
        <v>262484</v>
      </c>
      <c r="K300" s="482">
        <v>0</v>
      </c>
      <c r="L300" s="482">
        <v>0</v>
      </c>
      <c r="M300" s="14">
        <v>0</v>
      </c>
      <c r="N300" s="15">
        <v>0</v>
      </c>
      <c r="O300" s="483">
        <v>0</v>
      </c>
      <c r="P300" s="483">
        <v>0</v>
      </c>
      <c r="Q300" s="357">
        <v>0</v>
      </c>
      <c r="R300" s="62">
        <f t="shared" si="223"/>
        <v>0</v>
      </c>
      <c r="S300" s="62">
        <f t="shared" si="224"/>
        <v>0</v>
      </c>
      <c r="T300" s="17">
        <v>0</v>
      </c>
      <c r="U300" s="62">
        <v>0</v>
      </c>
      <c r="V300" s="62">
        <v>0</v>
      </c>
      <c r="W300" s="17">
        <v>0</v>
      </c>
      <c r="X300" s="62">
        <f t="shared" si="225"/>
        <v>0</v>
      </c>
      <c r="Y300" s="62">
        <f t="shared" si="226"/>
        <v>0</v>
      </c>
      <c r="Z300" s="188">
        <v>0</v>
      </c>
      <c r="AA300" s="483">
        <v>0</v>
      </c>
      <c r="AB300" s="483">
        <v>0</v>
      </c>
      <c r="AC300" s="484">
        <v>0</v>
      </c>
      <c r="AD300" s="63">
        <f t="shared" si="227"/>
        <v>0</v>
      </c>
      <c r="AE300" s="63">
        <f t="shared" si="228"/>
        <v>0</v>
      </c>
      <c r="AF300" s="64">
        <v>0</v>
      </c>
      <c r="AG300" s="483">
        <v>0</v>
      </c>
      <c r="AH300" s="320">
        <v>0</v>
      </c>
      <c r="AI300" s="196">
        <v>0</v>
      </c>
      <c r="AJ300" s="60">
        <f t="shared" si="229"/>
        <v>0</v>
      </c>
      <c r="AK300" s="63"/>
      <c r="AL300" s="63"/>
      <c r="AM300" s="63"/>
      <c r="AN300" s="66"/>
      <c r="AO300" s="63"/>
      <c r="AP300" s="63"/>
      <c r="AQ300" s="63"/>
      <c r="AR300" s="63"/>
      <c r="AS300" s="190">
        <v>0</v>
      </c>
      <c r="AT300" s="483">
        <v>0</v>
      </c>
      <c r="AU300" s="483">
        <v>0</v>
      </c>
      <c r="AV300" s="357">
        <v>0</v>
      </c>
      <c r="AZ300" s="205" t="s">
        <v>816</v>
      </c>
      <c r="BA300" s="495" t="s">
        <v>817</v>
      </c>
      <c r="BF300" s="196">
        <v>0</v>
      </c>
      <c r="BG300" s="196">
        <v>503610</v>
      </c>
      <c r="BH300" s="481">
        <v>1232312</v>
      </c>
      <c r="BI300" s="490">
        <v>0</v>
      </c>
      <c r="BJ300" s="490">
        <v>0</v>
      </c>
      <c r="BK300" s="14">
        <v>0</v>
      </c>
      <c r="BL300" s="15">
        <v>0</v>
      </c>
      <c r="BM300" s="491">
        <v>0</v>
      </c>
      <c r="BN300" s="491">
        <v>0</v>
      </c>
      <c r="BO300" s="357">
        <v>0</v>
      </c>
      <c r="BP300" s="62">
        <f t="shared" si="230"/>
        <v>0</v>
      </c>
      <c r="BQ300" s="62">
        <f t="shared" si="231"/>
        <v>0</v>
      </c>
      <c r="BR300" s="17">
        <v>0</v>
      </c>
      <c r="BS300" s="62">
        <v>0</v>
      </c>
      <c r="BT300" s="62">
        <v>0</v>
      </c>
      <c r="BU300" s="17">
        <v>0</v>
      </c>
      <c r="BV300" s="62">
        <v>0</v>
      </c>
      <c r="BW300" s="62">
        <v>0</v>
      </c>
      <c r="BX300" s="17">
        <v>0</v>
      </c>
      <c r="BY300" s="491">
        <v>0</v>
      </c>
      <c r="BZ300" s="491">
        <v>0</v>
      </c>
      <c r="CA300" s="484">
        <v>0</v>
      </c>
      <c r="CB300" s="63">
        <f t="shared" si="232"/>
        <v>0</v>
      </c>
      <c r="CC300" s="63">
        <f t="shared" si="233"/>
        <v>0</v>
      </c>
      <c r="CD300" s="64">
        <v>0</v>
      </c>
      <c r="CE300" s="491">
        <v>0</v>
      </c>
      <c r="CF300" s="320">
        <v>0</v>
      </c>
      <c r="CG300" s="196">
        <v>0</v>
      </c>
      <c r="CH300" s="60">
        <f t="shared" si="234"/>
        <v>0</v>
      </c>
      <c r="CI300" s="63"/>
      <c r="CJ300" s="63"/>
      <c r="CK300" s="63"/>
      <c r="CL300" s="66"/>
      <c r="CM300" s="63"/>
      <c r="CN300" s="63"/>
      <c r="CO300" s="63"/>
      <c r="CP300" s="63"/>
      <c r="CQ300" s="190">
        <v>0</v>
      </c>
      <c r="CR300" s="491">
        <v>0</v>
      </c>
      <c r="CS300" s="491">
        <v>0</v>
      </c>
      <c r="CT300" s="357">
        <v>0</v>
      </c>
    </row>
    <row r="301" spans="4:98" ht="15" hidden="1" x14ac:dyDescent="0.25">
      <c r="D301" s="478">
        <v>1208</v>
      </c>
      <c r="E301" s="479" t="s">
        <v>395</v>
      </c>
      <c r="H301" s="196">
        <v>305212</v>
      </c>
      <c r="I301" s="196">
        <v>0</v>
      </c>
      <c r="J301" s="481">
        <v>0</v>
      </c>
      <c r="K301" s="482">
        <v>0</v>
      </c>
      <c r="L301" s="482">
        <v>0</v>
      </c>
      <c r="M301" s="14">
        <v>0</v>
      </c>
      <c r="N301" s="15">
        <v>0</v>
      </c>
      <c r="O301" s="483">
        <v>0</v>
      </c>
      <c r="P301" s="483">
        <v>0</v>
      </c>
      <c r="Q301" s="357">
        <v>0</v>
      </c>
      <c r="R301" s="62">
        <f t="shared" si="223"/>
        <v>0</v>
      </c>
      <c r="S301" s="62">
        <f t="shared" si="224"/>
        <v>0</v>
      </c>
      <c r="T301" s="17">
        <v>0</v>
      </c>
      <c r="U301" s="62">
        <v>0</v>
      </c>
      <c r="V301" s="62">
        <v>0</v>
      </c>
      <c r="W301" s="17">
        <v>0</v>
      </c>
      <c r="X301" s="62">
        <f t="shared" si="225"/>
        <v>0</v>
      </c>
      <c r="Y301" s="62">
        <f t="shared" si="226"/>
        <v>0</v>
      </c>
      <c r="Z301" s="188">
        <v>0</v>
      </c>
      <c r="AA301" s="483">
        <v>0</v>
      </c>
      <c r="AB301" s="483">
        <v>0</v>
      </c>
      <c r="AC301" s="484">
        <v>0</v>
      </c>
      <c r="AD301" s="63">
        <f t="shared" si="227"/>
        <v>0</v>
      </c>
      <c r="AE301" s="63">
        <f t="shared" si="228"/>
        <v>0</v>
      </c>
      <c r="AF301" s="64">
        <v>0</v>
      </c>
      <c r="AG301" s="483">
        <v>0</v>
      </c>
      <c r="AH301" s="320">
        <v>0</v>
      </c>
      <c r="AI301" s="196">
        <v>0</v>
      </c>
      <c r="AJ301" s="60">
        <f t="shared" si="229"/>
        <v>0</v>
      </c>
      <c r="AK301" s="63"/>
      <c r="AL301" s="63"/>
      <c r="AM301" s="63"/>
      <c r="AN301" s="66"/>
      <c r="AO301" s="63"/>
      <c r="AP301" s="63"/>
      <c r="AQ301" s="63"/>
      <c r="AR301" s="63"/>
      <c r="AS301" s="190">
        <v>0</v>
      </c>
      <c r="AT301" s="483">
        <v>0</v>
      </c>
      <c r="AU301" s="483">
        <v>0</v>
      </c>
      <c r="AV301" s="357">
        <v>0</v>
      </c>
      <c r="AZ301" s="205">
        <v>1208</v>
      </c>
      <c r="BA301" s="495" t="s">
        <v>395</v>
      </c>
      <c r="BF301" s="196">
        <v>392998</v>
      </c>
      <c r="BG301" s="196">
        <v>0</v>
      </c>
      <c r="BH301" s="481">
        <v>0</v>
      </c>
      <c r="BI301" s="490">
        <v>0</v>
      </c>
      <c r="BJ301" s="490">
        <v>0</v>
      </c>
      <c r="BK301" s="14">
        <v>0</v>
      </c>
      <c r="BL301" s="15">
        <v>0</v>
      </c>
      <c r="BM301" s="491">
        <v>0</v>
      </c>
      <c r="BN301" s="491">
        <v>0</v>
      </c>
      <c r="BO301" s="357">
        <v>0</v>
      </c>
      <c r="BP301" s="62">
        <f t="shared" si="230"/>
        <v>0</v>
      </c>
      <c r="BQ301" s="62">
        <f t="shared" si="231"/>
        <v>0</v>
      </c>
      <c r="BR301" s="17">
        <v>0</v>
      </c>
      <c r="BS301" s="62">
        <v>0</v>
      </c>
      <c r="BT301" s="62">
        <v>0</v>
      </c>
      <c r="BU301" s="17">
        <v>0</v>
      </c>
      <c r="BV301" s="62">
        <v>0</v>
      </c>
      <c r="BW301" s="62">
        <v>0</v>
      </c>
      <c r="BX301" s="17">
        <v>0</v>
      </c>
      <c r="BY301" s="491">
        <v>0</v>
      </c>
      <c r="BZ301" s="491">
        <v>0</v>
      </c>
      <c r="CA301" s="484">
        <v>0</v>
      </c>
      <c r="CB301" s="63">
        <f t="shared" si="232"/>
        <v>0</v>
      </c>
      <c r="CC301" s="63">
        <f t="shared" si="233"/>
        <v>0</v>
      </c>
      <c r="CD301" s="64">
        <v>0</v>
      </c>
      <c r="CE301" s="491">
        <v>0</v>
      </c>
      <c r="CF301" s="320">
        <v>0</v>
      </c>
      <c r="CG301" s="196">
        <v>0</v>
      </c>
      <c r="CH301" s="60">
        <f t="shared" si="234"/>
        <v>0</v>
      </c>
      <c r="CI301" s="63"/>
      <c r="CJ301" s="63"/>
      <c r="CK301" s="63"/>
      <c r="CL301" s="66"/>
      <c r="CM301" s="63"/>
      <c r="CN301" s="63"/>
      <c r="CO301" s="63"/>
      <c r="CP301" s="63"/>
      <c r="CQ301" s="190">
        <v>0</v>
      </c>
      <c r="CR301" s="491">
        <v>0</v>
      </c>
      <c r="CS301" s="491">
        <v>0</v>
      </c>
      <c r="CT301" s="357">
        <v>0</v>
      </c>
    </row>
    <row r="302" spans="4:98" ht="15" hidden="1" x14ac:dyDescent="0.25">
      <c r="D302" s="478" t="s">
        <v>818</v>
      </c>
      <c r="E302" s="479" t="s">
        <v>297</v>
      </c>
      <c r="H302" s="196">
        <v>5855</v>
      </c>
      <c r="I302" s="196">
        <v>14139</v>
      </c>
      <c r="J302" s="481">
        <v>6038</v>
      </c>
      <c r="K302" s="482">
        <v>20484</v>
      </c>
      <c r="L302" s="482">
        <v>0</v>
      </c>
      <c r="M302" s="14">
        <f>(L302-K302)/K302*100</f>
        <v>-100</v>
      </c>
      <c r="N302" s="15">
        <v>0</v>
      </c>
      <c r="O302" s="483">
        <v>0</v>
      </c>
      <c r="P302" s="483">
        <v>0</v>
      </c>
      <c r="Q302" s="357">
        <v>0</v>
      </c>
      <c r="R302" s="62">
        <f t="shared" si="223"/>
        <v>12658</v>
      </c>
      <c r="S302" s="62">
        <f t="shared" si="224"/>
        <v>0</v>
      </c>
      <c r="T302" s="17">
        <v>0</v>
      </c>
      <c r="U302" s="62">
        <v>7826</v>
      </c>
      <c r="V302" s="62">
        <v>0</v>
      </c>
      <c r="W302" s="17">
        <v>-100</v>
      </c>
      <c r="X302" s="62">
        <f t="shared" si="225"/>
        <v>-20484</v>
      </c>
      <c r="Y302" s="62">
        <f t="shared" si="226"/>
        <v>0</v>
      </c>
      <c r="Z302" s="188">
        <v>0</v>
      </c>
      <c r="AA302" s="483">
        <v>12658</v>
      </c>
      <c r="AB302" s="483">
        <v>0</v>
      </c>
      <c r="AC302" s="484">
        <f>(AB302-AA302)/AA302*100</f>
        <v>-100</v>
      </c>
      <c r="AD302" s="63">
        <f t="shared" si="227"/>
        <v>-12658</v>
      </c>
      <c r="AE302" s="63">
        <f t="shared" si="228"/>
        <v>0</v>
      </c>
      <c r="AF302" s="64">
        <f>(AE302-AD302)/AD302*100</f>
        <v>-100</v>
      </c>
      <c r="AG302" s="483">
        <v>0</v>
      </c>
      <c r="AH302" s="320">
        <v>0</v>
      </c>
      <c r="AI302" s="196">
        <v>0</v>
      </c>
      <c r="AJ302" s="60">
        <f t="shared" si="229"/>
        <v>0</v>
      </c>
      <c r="AK302" s="63"/>
      <c r="AL302" s="63"/>
      <c r="AM302" s="63"/>
      <c r="AN302" s="66"/>
      <c r="AO302" s="63"/>
      <c r="AP302" s="63"/>
      <c r="AQ302" s="63"/>
      <c r="AR302" s="63"/>
      <c r="AS302" s="190">
        <v>0</v>
      </c>
      <c r="AT302" s="483">
        <v>0</v>
      </c>
      <c r="AU302" s="483">
        <v>0</v>
      </c>
      <c r="AV302" s="357">
        <v>0</v>
      </c>
      <c r="AZ302" s="205" t="s">
        <v>818</v>
      </c>
      <c r="BA302" s="204" t="s">
        <v>297</v>
      </c>
      <c r="BF302" s="196">
        <v>34460</v>
      </c>
      <c r="BG302" s="196">
        <v>32140</v>
      </c>
      <c r="BH302" s="481">
        <v>18300</v>
      </c>
      <c r="BI302" s="490">
        <v>35220</v>
      </c>
      <c r="BJ302" s="490">
        <v>0</v>
      </c>
      <c r="BK302" s="14">
        <f>(BJ302-BI302)/BI302*100</f>
        <v>-100</v>
      </c>
      <c r="BL302" s="15">
        <v>0</v>
      </c>
      <c r="BM302" s="491">
        <v>0</v>
      </c>
      <c r="BN302" s="491">
        <v>0</v>
      </c>
      <c r="BO302" s="357">
        <v>0</v>
      </c>
      <c r="BP302" s="62">
        <f t="shared" si="230"/>
        <v>18360</v>
      </c>
      <c r="BQ302" s="62">
        <f t="shared" si="231"/>
        <v>0</v>
      </c>
      <c r="BR302" s="17">
        <v>0</v>
      </c>
      <c r="BS302" s="62">
        <v>16860</v>
      </c>
      <c r="BT302" s="62">
        <v>0</v>
      </c>
      <c r="BU302" s="17">
        <v>-100</v>
      </c>
      <c r="BV302" s="62">
        <v>7826</v>
      </c>
      <c r="BW302" s="62">
        <v>0</v>
      </c>
      <c r="BX302" s="17">
        <v>-100</v>
      </c>
      <c r="BY302" s="491">
        <v>18360</v>
      </c>
      <c r="BZ302" s="491">
        <v>0</v>
      </c>
      <c r="CA302" s="484">
        <f>(BZ302-BY302)/BY302*100</f>
        <v>-100</v>
      </c>
      <c r="CB302" s="63">
        <f t="shared" si="232"/>
        <v>-18360</v>
      </c>
      <c r="CC302" s="63">
        <f t="shared" si="233"/>
        <v>0</v>
      </c>
      <c r="CD302" s="64">
        <f>(CC302-CB302)/CB302*100</f>
        <v>-100</v>
      </c>
      <c r="CE302" s="491">
        <v>0</v>
      </c>
      <c r="CF302" s="320">
        <v>0</v>
      </c>
      <c r="CG302" s="196">
        <v>0</v>
      </c>
      <c r="CH302" s="60">
        <f t="shared" si="234"/>
        <v>0</v>
      </c>
      <c r="CI302" s="63"/>
      <c r="CJ302" s="63"/>
      <c r="CK302" s="63"/>
      <c r="CL302" s="66"/>
      <c r="CM302" s="63"/>
      <c r="CN302" s="63"/>
      <c r="CO302" s="63"/>
      <c r="CP302" s="63"/>
      <c r="CQ302" s="190">
        <v>0</v>
      </c>
      <c r="CR302" s="491">
        <v>0</v>
      </c>
      <c r="CS302" s="491">
        <v>0</v>
      </c>
      <c r="CT302" s="357">
        <v>0</v>
      </c>
    </row>
    <row r="303" spans="4:98" ht="15" hidden="1" x14ac:dyDescent="0.25">
      <c r="D303" s="478">
        <v>140490</v>
      </c>
      <c r="E303" s="479" t="s">
        <v>177</v>
      </c>
      <c r="H303" s="196">
        <v>15687</v>
      </c>
      <c r="I303" s="196">
        <v>0</v>
      </c>
      <c r="J303" s="481">
        <v>0</v>
      </c>
      <c r="K303" s="482">
        <v>0</v>
      </c>
      <c r="L303" s="482">
        <v>0</v>
      </c>
      <c r="M303" s="14">
        <v>0</v>
      </c>
      <c r="N303" s="15">
        <v>0</v>
      </c>
      <c r="O303" s="483">
        <v>0</v>
      </c>
      <c r="P303" s="483">
        <v>0</v>
      </c>
      <c r="Q303" s="357">
        <v>0</v>
      </c>
      <c r="R303" s="62">
        <f t="shared" si="223"/>
        <v>0</v>
      </c>
      <c r="S303" s="62">
        <f t="shared" si="224"/>
        <v>0</v>
      </c>
      <c r="T303" s="17">
        <v>0</v>
      </c>
      <c r="U303" s="62">
        <v>0</v>
      </c>
      <c r="V303" s="62">
        <v>0</v>
      </c>
      <c r="W303" s="17">
        <v>0</v>
      </c>
      <c r="X303" s="62">
        <f t="shared" si="225"/>
        <v>0</v>
      </c>
      <c r="Y303" s="62">
        <f t="shared" si="226"/>
        <v>0</v>
      </c>
      <c r="Z303" s="188">
        <v>0</v>
      </c>
      <c r="AA303" s="483">
        <v>0</v>
      </c>
      <c r="AB303" s="483">
        <v>0</v>
      </c>
      <c r="AC303" s="484">
        <v>0</v>
      </c>
      <c r="AD303" s="63">
        <f t="shared" si="227"/>
        <v>0</v>
      </c>
      <c r="AE303" s="63">
        <f t="shared" si="228"/>
        <v>0</v>
      </c>
      <c r="AF303" s="64">
        <v>0</v>
      </c>
      <c r="AG303" s="483">
        <v>0</v>
      </c>
      <c r="AH303" s="320">
        <v>0</v>
      </c>
      <c r="AI303" s="196">
        <v>0</v>
      </c>
      <c r="AJ303" s="60">
        <f t="shared" si="229"/>
        <v>0</v>
      </c>
      <c r="AK303" s="63"/>
      <c r="AL303" s="63"/>
      <c r="AM303" s="63"/>
      <c r="AN303" s="66"/>
      <c r="AO303" s="63"/>
      <c r="AP303" s="63"/>
      <c r="AQ303" s="63"/>
      <c r="AR303" s="63"/>
      <c r="AS303" s="190">
        <v>0</v>
      </c>
      <c r="AT303" s="483">
        <v>0</v>
      </c>
      <c r="AU303" s="483">
        <v>0</v>
      </c>
      <c r="AV303" s="357">
        <v>0</v>
      </c>
      <c r="AZ303" s="205">
        <v>140490</v>
      </c>
      <c r="BA303" s="204" t="s">
        <v>177</v>
      </c>
      <c r="BF303" s="196">
        <v>17429</v>
      </c>
      <c r="BG303" s="196">
        <v>0</v>
      </c>
      <c r="BH303" s="481">
        <v>0</v>
      </c>
      <c r="BI303" s="490">
        <v>0</v>
      </c>
      <c r="BJ303" s="490">
        <v>0</v>
      </c>
      <c r="BK303" s="14">
        <v>0</v>
      </c>
      <c r="BL303" s="15">
        <v>0</v>
      </c>
      <c r="BM303" s="491">
        <v>0</v>
      </c>
      <c r="BN303" s="491">
        <v>0</v>
      </c>
      <c r="BO303" s="357">
        <v>0</v>
      </c>
      <c r="BP303" s="62">
        <f t="shared" si="230"/>
        <v>0</v>
      </c>
      <c r="BQ303" s="62">
        <f t="shared" si="231"/>
        <v>0</v>
      </c>
      <c r="BR303" s="17">
        <v>0</v>
      </c>
      <c r="BS303" s="62">
        <v>0</v>
      </c>
      <c r="BT303" s="62">
        <v>0</v>
      </c>
      <c r="BU303" s="17">
        <v>0</v>
      </c>
      <c r="BV303" s="62">
        <v>0</v>
      </c>
      <c r="BW303" s="62">
        <v>0</v>
      </c>
      <c r="BX303" s="17">
        <v>0</v>
      </c>
      <c r="BY303" s="491">
        <v>0</v>
      </c>
      <c r="BZ303" s="491">
        <v>0</v>
      </c>
      <c r="CA303" s="484">
        <v>0</v>
      </c>
      <c r="CB303" s="63">
        <f t="shared" si="232"/>
        <v>0</v>
      </c>
      <c r="CC303" s="63">
        <f t="shared" si="233"/>
        <v>0</v>
      </c>
      <c r="CD303" s="64">
        <v>0</v>
      </c>
      <c r="CE303" s="491">
        <v>0</v>
      </c>
      <c r="CF303" s="320">
        <v>0</v>
      </c>
      <c r="CG303" s="196">
        <v>0</v>
      </c>
      <c r="CH303" s="60">
        <f t="shared" si="234"/>
        <v>0</v>
      </c>
      <c r="CI303" s="63"/>
      <c r="CJ303" s="63"/>
      <c r="CK303" s="63"/>
      <c r="CL303" s="66"/>
      <c r="CM303" s="63"/>
      <c r="CN303" s="63"/>
      <c r="CO303" s="63"/>
      <c r="CP303" s="63"/>
      <c r="CQ303" s="190">
        <v>0</v>
      </c>
      <c r="CR303" s="491">
        <v>0</v>
      </c>
      <c r="CS303" s="491">
        <v>0</v>
      </c>
      <c r="CT303" s="357">
        <v>0</v>
      </c>
    </row>
    <row r="304" spans="4:98" ht="27" hidden="1" x14ac:dyDescent="0.25">
      <c r="D304" s="478">
        <v>1502</v>
      </c>
      <c r="E304" s="479" t="s">
        <v>819</v>
      </c>
      <c r="H304" s="196">
        <v>0</v>
      </c>
      <c r="I304" s="196">
        <v>0</v>
      </c>
      <c r="J304" s="481">
        <v>0</v>
      </c>
      <c r="K304" s="482">
        <v>0</v>
      </c>
      <c r="L304" s="482">
        <v>0</v>
      </c>
      <c r="M304" s="14">
        <v>0</v>
      </c>
      <c r="N304" s="15">
        <v>0</v>
      </c>
      <c r="O304" s="483">
        <v>0</v>
      </c>
      <c r="P304" s="483">
        <v>0</v>
      </c>
      <c r="Q304" s="357">
        <v>0</v>
      </c>
      <c r="R304" s="62">
        <f t="shared" si="223"/>
        <v>0</v>
      </c>
      <c r="S304" s="62">
        <f t="shared" si="224"/>
        <v>0</v>
      </c>
      <c r="T304" s="17">
        <v>0</v>
      </c>
      <c r="U304" s="62">
        <v>0</v>
      </c>
      <c r="V304" s="62">
        <v>0</v>
      </c>
      <c r="W304" s="17">
        <v>0</v>
      </c>
      <c r="X304" s="62">
        <f t="shared" si="225"/>
        <v>0</v>
      </c>
      <c r="Y304" s="62">
        <f t="shared" si="226"/>
        <v>0</v>
      </c>
      <c r="Z304" s="188">
        <v>0</v>
      </c>
      <c r="AA304" s="483">
        <v>0</v>
      </c>
      <c r="AB304" s="483">
        <v>0</v>
      </c>
      <c r="AC304" s="484">
        <v>0</v>
      </c>
      <c r="AD304" s="63">
        <f t="shared" si="227"/>
        <v>0</v>
      </c>
      <c r="AE304" s="63">
        <f t="shared" si="228"/>
        <v>0</v>
      </c>
      <c r="AF304" s="64">
        <v>0</v>
      </c>
      <c r="AG304" s="483">
        <v>0</v>
      </c>
      <c r="AH304" s="320">
        <v>0</v>
      </c>
      <c r="AI304" s="196">
        <v>0</v>
      </c>
      <c r="AJ304" s="60">
        <f t="shared" si="229"/>
        <v>0</v>
      </c>
      <c r="AK304" s="63"/>
      <c r="AL304" s="63"/>
      <c r="AM304" s="63"/>
      <c r="AN304" s="66"/>
      <c r="AO304" s="63"/>
      <c r="AP304" s="63"/>
      <c r="AQ304" s="63"/>
      <c r="AR304" s="63"/>
      <c r="AS304" s="190">
        <v>0</v>
      </c>
      <c r="AT304" s="483">
        <v>0</v>
      </c>
      <c r="AU304" s="483">
        <v>0</v>
      </c>
      <c r="AV304" s="357">
        <v>0</v>
      </c>
      <c r="AZ304" s="205">
        <v>1502</v>
      </c>
      <c r="BA304" s="204" t="s">
        <v>819</v>
      </c>
      <c r="BF304" s="196">
        <v>0</v>
      </c>
      <c r="BG304" s="196">
        <v>0</v>
      </c>
      <c r="BH304" s="481">
        <v>0</v>
      </c>
      <c r="BI304" s="490">
        <v>0</v>
      </c>
      <c r="BJ304" s="490">
        <v>0</v>
      </c>
      <c r="BK304" s="14">
        <v>0</v>
      </c>
      <c r="BL304" s="15">
        <v>0</v>
      </c>
      <c r="BM304" s="491">
        <v>0</v>
      </c>
      <c r="BN304" s="491">
        <v>0</v>
      </c>
      <c r="BO304" s="357">
        <v>0</v>
      </c>
      <c r="BP304" s="62">
        <f t="shared" si="230"/>
        <v>0</v>
      </c>
      <c r="BQ304" s="62">
        <f t="shared" si="231"/>
        <v>0</v>
      </c>
      <c r="BR304" s="17">
        <v>0</v>
      </c>
      <c r="BS304" s="62">
        <v>0</v>
      </c>
      <c r="BT304" s="62">
        <v>0</v>
      </c>
      <c r="BU304" s="17">
        <v>0</v>
      </c>
      <c r="BV304" s="62">
        <v>0</v>
      </c>
      <c r="BW304" s="62">
        <v>0</v>
      </c>
      <c r="BX304" s="17">
        <v>0</v>
      </c>
      <c r="BY304" s="491">
        <v>0</v>
      </c>
      <c r="BZ304" s="491">
        <v>0</v>
      </c>
      <c r="CA304" s="484">
        <v>0</v>
      </c>
      <c r="CB304" s="63">
        <f t="shared" si="232"/>
        <v>0</v>
      </c>
      <c r="CC304" s="63">
        <f t="shared" si="233"/>
        <v>0</v>
      </c>
      <c r="CD304" s="64">
        <v>0</v>
      </c>
      <c r="CE304" s="491">
        <v>0</v>
      </c>
      <c r="CF304" s="320">
        <v>0</v>
      </c>
      <c r="CG304" s="196">
        <v>0</v>
      </c>
      <c r="CH304" s="60">
        <f t="shared" si="234"/>
        <v>0</v>
      </c>
      <c r="CI304" s="63"/>
      <c r="CJ304" s="63"/>
      <c r="CK304" s="63"/>
      <c r="CL304" s="66"/>
      <c r="CM304" s="63"/>
      <c r="CN304" s="63"/>
      <c r="CO304" s="63"/>
      <c r="CP304" s="63"/>
      <c r="CQ304" s="190">
        <v>0</v>
      </c>
      <c r="CR304" s="491">
        <v>0</v>
      </c>
      <c r="CS304" s="491">
        <v>0</v>
      </c>
      <c r="CT304" s="357">
        <v>0</v>
      </c>
    </row>
    <row r="305" spans="4:98" ht="15" hidden="1" x14ac:dyDescent="0.25">
      <c r="D305" s="478" t="s">
        <v>130</v>
      </c>
      <c r="E305" s="479" t="s">
        <v>199</v>
      </c>
      <c r="H305" s="196">
        <v>0</v>
      </c>
      <c r="I305" s="196">
        <v>150934</v>
      </c>
      <c r="J305" s="481">
        <v>0</v>
      </c>
      <c r="K305" s="482">
        <v>0</v>
      </c>
      <c r="L305" s="482">
        <v>0</v>
      </c>
      <c r="M305" s="14">
        <v>0</v>
      </c>
      <c r="N305" s="15">
        <v>0</v>
      </c>
      <c r="O305" s="483">
        <v>0</v>
      </c>
      <c r="P305" s="483">
        <v>0</v>
      </c>
      <c r="Q305" s="357">
        <v>0</v>
      </c>
      <c r="R305" s="62">
        <f t="shared" si="223"/>
        <v>0</v>
      </c>
      <c r="S305" s="62">
        <f t="shared" si="224"/>
        <v>0</v>
      </c>
      <c r="T305" s="17">
        <v>0</v>
      </c>
      <c r="U305" s="62">
        <v>0</v>
      </c>
      <c r="V305" s="62">
        <v>0</v>
      </c>
      <c r="W305" s="17">
        <v>0</v>
      </c>
      <c r="X305" s="62">
        <f t="shared" si="225"/>
        <v>0</v>
      </c>
      <c r="Y305" s="62">
        <f t="shared" si="226"/>
        <v>0</v>
      </c>
      <c r="Z305" s="188">
        <v>0</v>
      </c>
      <c r="AA305" s="483">
        <v>0</v>
      </c>
      <c r="AB305" s="483">
        <v>0</v>
      </c>
      <c r="AC305" s="484">
        <v>0</v>
      </c>
      <c r="AD305" s="63">
        <f t="shared" si="227"/>
        <v>0</v>
      </c>
      <c r="AE305" s="63">
        <f t="shared" si="228"/>
        <v>0</v>
      </c>
      <c r="AF305" s="64">
        <v>0</v>
      </c>
      <c r="AG305" s="483">
        <v>0</v>
      </c>
      <c r="AH305" s="320">
        <v>0</v>
      </c>
      <c r="AI305" s="196">
        <v>0</v>
      </c>
      <c r="AJ305" s="60">
        <f t="shared" si="229"/>
        <v>0</v>
      </c>
      <c r="AK305" s="63"/>
      <c r="AL305" s="63"/>
      <c r="AM305" s="63"/>
      <c r="AN305" s="66"/>
      <c r="AO305" s="63"/>
      <c r="AP305" s="63"/>
      <c r="AQ305" s="63"/>
      <c r="AR305" s="63"/>
      <c r="AS305" s="190">
        <v>0</v>
      </c>
      <c r="AT305" s="483">
        <v>0</v>
      </c>
      <c r="AU305" s="483">
        <v>0</v>
      </c>
      <c r="AV305" s="357">
        <v>0</v>
      </c>
      <c r="AZ305" s="205" t="s">
        <v>130</v>
      </c>
      <c r="BA305" s="497" t="s">
        <v>199</v>
      </c>
      <c r="BF305" s="196">
        <v>0</v>
      </c>
      <c r="BG305" s="196">
        <v>102462</v>
      </c>
      <c r="BH305" s="481">
        <v>0</v>
      </c>
      <c r="BI305" s="490">
        <v>0</v>
      </c>
      <c r="BJ305" s="490">
        <v>0</v>
      </c>
      <c r="BK305" s="14">
        <v>0</v>
      </c>
      <c r="BL305" s="15">
        <v>0</v>
      </c>
      <c r="BM305" s="491">
        <v>0</v>
      </c>
      <c r="BN305" s="491">
        <v>0</v>
      </c>
      <c r="BO305" s="357">
        <v>0</v>
      </c>
      <c r="BP305" s="62">
        <f t="shared" si="230"/>
        <v>0</v>
      </c>
      <c r="BQ305" s="62">
        <f t="shared" si="231"/>
        <v>0</v>
      </c>
      <c r="BR305" s="17">
        <v>0</v>
      </c>
      <c r="BS305" s="62">
        <v>0</v>
      </c>
      <c r="BT305" s="62">
        <v>0</v>
      </c>
      <c r="BU305" s="17">
        <v>0</v>
      </c>
      <c r="BV305" s="62">
        <v>0</v>
      </c>
      <c r="BW305" s="62">
        <v>0</v>
      </c>
      <c r="BX305" s="17">
        <v>0</v>
      </c>
      <c r="BY305" s="491">
        <v>0</v>
      </c>
      <c r="BZ305" s="491">
        <v>0</v>
      </c>
      <c r="CA305" s="484">
        <v>0</v>
      </c>
      <c r="CB305" s="63">
        <f t="shared" si="232"/>
        <v>0</v>
      </c>
      <c r="CC305" s="63">
        <f t="shared" si="233"/>
        <v>0</v>
      </c>
      <c r="CD305" s="64">
        <v>0</v>
      </c>
      <c r="CE305" s="491">
        <v>0</v>
      </c>
      <c r="CF305" s="320">
        <v>0</v>
      </c>
      <c r="CG305" s="196">
        <v>0</v>
      </c>
      <c r="CH305" s="60">
        <f t="shared" si="234"/>
        <v>0</v>
      </c>
      <c r="CI305" s="63"/>
      <c r="CJ305" s="63"/>
      <c r="CK305" s="63"/>
      <c r="CL305" s="66"/>
      <c r="CM305" s="63"/>
      <c r="CN305" s="63"/>
      <c r="CO305" s="63"/>
      <c r="CP305" s="63"/>
      <c r="CQ305" s="190">
        <v>0</v>
      </c>
      <c r="CR305" s="491">
        <v>0</v>
      </c>
      <c r="CS305" s="491">
        <v>0</v>
      </c>
      <c r="CT305" s="357">
        <v>0</v>
      </c>
    </row>
    <row r="306" spans="4:98" ht="27" hidden="1" x14ac:dyDescent="0.25">
      <c r="D306" s="478">
        <v>170112</v>
      </c>
      <c r="E306" s="479" t="s">
        <v>413</v>
      </c>
      <c r="H306" s="196">
        <v>0</v>
      </c>
      <c r="I306" s="196">
        <v>0</v>
      </c>
      <c r="J306" s="481">
        <v>0</v>
      </c>
      <c r="K306" s="482">
        <v>0</v>
      </c>
      <c r="L306" s="482">
        <v>0</v>
      </c>
      <c r="M306" s="14">
        <v>0</v>
      </c>
      <c r="N306" s="15">
        <v>0</v>
      </c>
      <c r="O306" s="483">
        <v>0</v>
      </c>
      <c r="P306" s="483">
        <v>0</v>
      </c>
      <c r="Q306" s="357">
        <v>0</v>
      </c>
      <c r="R306" s="62">
        <f t="shared" si="223"/>
        <v>0</v>
      </c>
      <c r="S306" s="62">
        <f t="shared" si="224"/>
        <v>0</v>
      </c>
      <c r="T306" s="17">
        <v>0</v>
      </c>
      <c r="U306" s="62">
        <v>0</v>
      </c>
      <c r="V306" s="62">
        <v>0</v>
      </c>
      <c r="W306" s="17">
        <v>0</v>
      </c>
      <c r="X306" s="62">
        <f t="shared" si="225"/>
        <v>0</v>
      </c>
      <c r="Y306" s="62">
        <f t="shared" si="226"/>
        <v>0</v>
      </c>
      <c r="Z306" s="188">
        <v>0</v>
      </c>
      <c r="AA306" s="483">
        <v>0</v>
      </c>
      <c r="AB306" s="483">
        <v>0</v>
      </c>
      <c r="AC306" s="484">
        <v>0</v>
      </c>
      <c r="AD306" s="63">
        <f t="shared" si="227"/>
        <v>0</v>
      </c>
      <c r="AE306" s="63">
        <f t="shared" si="228"/>
        <v>0</v>
      </c>
      <c r="AF306" s="64">
        <v>0</v>
      </c>
      <c r="AG306" s="483">
        <v>0</v>
      </c>
      <c r="AH306" s="320">
        <v>0</v>
      </c>
      <c r="AI306" s="196">
        <v>0</v>
      </c>
      <c r="AJ306" s="60">
        <f t="shared" si="229"/>
        <v>0</v>
      </c>
      <c r="AK306" s="63"/>
      <c r="AL306" s="63"/>
      <c r="AM306" s="63"/>
      <c r="AN306" s="66"/>
      <c r="AO306" s="63"/>
      <c r="AP306" s="63"/>
      <c r="AQ306" s="63"/>
      <c r="AR306" s="63"/>
      <c r="AS306" s="190">
        <v>0</v>
      </c>
      <c r="AT306" s="483">
        <v>0</v>
      </c>
      <c r="AU306" s="483">
        <v>0</v>
      </c>
      <c r="AV306" s="357">
        <v>0</v>
      </c>
      <c r="AZ306" s="205">
        <v>170112</v>
      </c>
      <c r="BA306" s="204" t="s">
        <v>413</v>
      </c>
      <c r="BF306" s="196">
        <v>0</v>
      </c>
      <c r="BG306" s="196">
        <v>0</v>
      </c>
      <c r="BH306" s="481">
        <v>0</v>
      </c>
      <c r="BI306" s="490">
        <v>0</v>
      </c>
      <c r="BJ306" s="490">
        <v>0</v>
      </c>
      <c r="BK306" s="14">
        <v>0</v>
      </c>
      <c r="BL306" s="15">
        <v>0</v>
      </c>
      <c r="BM306" s="491">
        <v>0</v>
      </c>
      <c r="BN306" s="491">
        <v>0</v>
      </c>
      <c r="BO306" s="357">
        <v>0</v>
      </c>
      <c r="BP306" s="62">
        <f t="shared" si="230"/>
        <v>0</v>
      </c>
      <c r="BQ306" s="62">
        <f t="shared" si="231"/>
        <v>0</v>
      </c>
      <c r="BR306" s="17">
        <v>0</v>
      </c>
      <c r="BS306" s="62">
        <v>0</v>
      </c>
      <c r="BT306" s="62">
        <v>0</v>
      </c>
      <c r="BU306" s="17">
        <v>0</v>
      </c>
      <c r="BV306" s="62">
        <v>0</v>
      </c>
      <c r="BW306" s="62">
        <v>0</v>
      </c>
      <c r="BX306" s="17">
        <v>0</v>
      </c>
      <c r="BY306" s="491">
        <v>0</v>
      </c>
      <c r="BZ306" s="491">
        <v>0</v>
      </c>
      <c r="CA306" s="484">
        <v>0</v>
      </c>
      <c r="CB306" s="63">
        <f t="shared" si="232"/>
        <v>0</v>
      </c>
      <c r="CC306" s="63">
        <f t="shared" si="233"/>
        <v>0</v>
      </c>
      <c r="CD306" s="64">
        <v>0</v>
      </c>
      <c r="CE306" s="491">
        <v>0</v>
      </c>
      <c r="CF306" s="320">
        <v>0</v>
      </c>
      <c r="CG306" s="196">
        <v>0</v>
      </c>
      <c r="CH306" s="60">
        <f t="shared" si="234"/>
        <v>0</v>
      </c>
      <c r="CI306" s="63"/>
      <c r="CJ306" s="63"/>
      <c r="CK306" s="63"/>
      <c r="CL306" s="66"/>
      <c r="CM306" s="63"/>
      <c r="CN306" s="63"/>
      <c r="CO306" s="63"/>
      <c r="CP306" s="63"/>
      <c r="CQ306" s="190">
        <v>0</v>
      </c>
      <c r="CR306" s="491">
        <v>0</v>
      </c>
      <c r="CS306" s="491">
        <v>0</v>
      </c>
      <c r="CT306" s="357">
        <v>0</v>
      </c>
    </row>
    <row r="307" spans="4:98" ht="15" hidden="1" x14ac:dyDescent="0.25">
      <c r="D307" s="478">
        <v>170390</v>
      </c>
      <c r="E307" s="479" t="s">
        <v>820</v>
      </c>
      <c r="H307" s="196">
        <v>0</v>
      </c>
      <c r="I307" s="196">
        <v>41865</v>
      </c>
      <c r="J307" s="481">
        <v>0</v>
      </c>
      <c r="K307" s="482">
        <v>92299</v>
      </c>
      <c r="L307" s="482">
        <v>40</v>
      </c>
      <c r="M307" s="14">
        <f>(L307-K307)/K307*100</f>
        <v>-99.956662585726818</v>
      </c>
      <c r="N307" s="15">
        <v>0</v>
      </c>
      <c r="O307" s="483">
        <v>0</v>
      </c>
      <c r="P307" s="483">
        <v>0</v>
      </c>
      <c r="Q307" s="357">
        <v>0</v>
      </c>
      <c r="R307" s="62">
        <f t="shared" si="223"/>
        <v>0</v>
      </c>
      <c r="S307" s="62">
        <f t="shared" si="224"/>
        <v>0</v>
      </c>
      <c r="T307" s="17">
        <v>100</v>
      </c>
      <c r="U307" s="62">
        <v>92299</v>
      </c>
      <c r="V307" s="62">
        <v>0</v>
      </c>
      <c r="W307" s="17">
        <v>-100</v>
      </c>
      <c r="X307" s="62">
        <f t="shared" si="225"/>
        <v>-92299</v>
      </c>
      <c r="Y307" s="62">
        <f t="shared" si="226"/>
        <v>0</v>
      </c>
      <c r="Z307" s="188">
        <v>0</v>
      </c>
      <c r="AA307" s="483">
        <v>0</v>
      </c>
      <c r="AB307" s="483">
        <v>40</v>
      </c>
      <c r="AC307" s="484">
        <v>100</v>
      </c>
      <c r="AD307" s="63">
        <f t="shared" si="227"/>
        <v>0</v>
      </c>
      <c r="AE307" s="63">
        <f t="shared" si="228"/>
        <v>0</v>
      </c>
      <c r="AF307" s="64" t="e">
        <f>(AE307-AD307)/AD307*100</f>
        <v>#DIV/0!</v>
      </c>
      <c r="AG307" s="483">
        <v>0</v>
      </c>
      <c r="AH307" s="320">
        <v>0</v>
      </c>
      <c r="AI307" s="196">
        <v>0</v>
      </c>
      <c r="AJ307" s="60">
        <f t="shared" si="229"/>
        <v>0</v>
      </c>
      <c r="AK307" s="63"/>
      <c r="AL307" s="63"/>
      <c r="AM307" s="63"/>
      <c r="AN307" s="66"/>
      <c r="AO307" s="63"/>
      <c r="AP307" s="63"/>
      <c r="AQ307" s="63"/>
      <c r="AR307" s="63"/>
      <c r="AS307" s="190">
        <v>0</v>
      </c>
      <c r="AT307" s="483">
        <v>0</v>
      </c>
      <c r="AU307" s="483">
        <v>0</v>
      </c>
      <c r="AV307" s="357">
        <v>0</v>
      </c>
      <c r="AZ307" s="205">
        <v>170390</v>
      </c>
      <c r="BA307" s="497" t="s">
        <v>820</v>
      </c>
      <c r="BF307" s="196">
        <v>0</v>
      </c>
      <c r="BG307" s="196">
        <v>10886</v>
      </c>
      <c r="BH307" s="481">
        <v>0</v>
      </c>
      <c r="BI307" s="490">
        <v>25707</v>
      </c>
      <c r="BJ307" s="490">
        <v>1</v>
      </c>
      <c r="BK307" s="14">
        <f>(BJ307-BI307)/BI307*100</f>
        <v>-99.996110008946985</v>
      </c>
      <c r="BL307" s="15">
        <v>0</v>
      </c>
      <c r="BM307" s="491">
        <v>0</v>
      </c>
      <c r="BN307" s="491">
        <v>0</v>
      </c>
      <c r="BO307" s="357">
        <v>0</v>
      </c>
      <c r="BP307" s="62">
        <f t="shared" si="230"/>
        <v>0</v>
      </c>
      <c r="BQ307" s="62">
        <f t="shared" si="231"/>
        <v>0</v>
      </c>
      <c r="BR307" s="17">
        <v>100</v>
      </c>
      <c r="BS307" s="62">
        <v>25707</v>
      </c>
      <c r="BT307" s="62">
        <v>0</v>
      </c>
      <c r="BU307" s="17">
        <v>-100</v>
      </c>
      <c r="BV307" s="62">
        <v>92299</v>
      </c>
      <c r="BW307" s="62">
        <v>0</v>
      </c>
      <c r="BX307" s="17">
        <v>-100</v>
      </c>
      <c r="BY307" s="491">
        <v>0</v>
      </c>
      <c r="BZ307" s="491">
        <v>1</v>
      </c>
      <c r="CA307" s="484">
        <v>100</v>
      </c>
      <c r="CB307" s="63">
        <f t="shared" si="232"/>
        <v>0</v>
      </c>
      <c r="CC307" s="63">
        <f t="shared" si="233"/>
        <v>0</v>
      </c>
      <c r="CD307" s="64" t="e">
        <f>(CC307-CB307)/CB307*100</f>
        <v>#DIV/0!</v>
      </c>
      <c r="CE307" s="491">
        <v>0</v>
      </c>
      <c r="CF307" s="320">
        <v>0</v>
      </c>
      <c r="CG307" s="196">
        <v>0</v>
      </c>
      <c r="CH307" s="60">
        <f t="shared" si="234"/>
        <v>0</v>
      </c>
      <c r="CI307" s="63"/>
      <c r="CJ307" s="63"/>
      <c r="CK307" s="63"/>
      <c r="CL307" s="66"/>
      <c r="CM307" s="63"/>
      <c r="CN307" s="63"/>
      <c r="CO307" s="63"/>
      <c r="CP307" s="63"/>
      <c r="CQ307" s="190">
        <v>0</v>
      </c>
      <c r="CR307" s="491">
        <v>0</v>
      </c>
      <c r="CS307" s="491">
        <v>0</v>
      </c>
      <c r="CT307" s="357">
        <v>0</v>
      </c>
    </row>
    <row r="308" spans="4:98" ht="15" hidden="1" x14ac:dyDescent="0.25">
      <c r="D308" s="478">
        <v>1903</v>
      </c>
      <c r="E308" s="479" t="s">
        <v>242</v>
      </c>
      <c r="H308" s="196">
        <v>0</v>
      </c>
      <c r="I308" s="196">
        <v>180540</v>
      </c>
      <c r="J308" s="481">
        <v>0</v>
      </c>
      <c r="K308" s="482">
        <v>866</v>
      </c>
      <c r="L308" s="482">
        <v>3314</v>
      </c>
      <c r="M308" s="14">
        <f>(L308-K308)/K308*100</f>
        <v>282.67898383371823</v>
      </c>
      <c r="N308" s="15">
        <v>0</v>
      </c>
      <c r="O308" s="483">
        <v>736</v>
      </c>
      <c r="P308" s="483">
        <v>0</v>
      </c>
      <c r="Q308" s="357">
        <f>(P308-O308)/O308*100</f>
        <v>-100</v>
      </c>
      <c r="R308" s="62">
        <f t="shared" si="223"/>
        <v>-736</v>
      </c>
      <c r="S308" s="62">
        <f t="shared" si="224"/>
        <v>0</v>
      </c>
      <c r="T308" s="17">
        <v>100</v>
      </c>
      <c r="U308" s="62">
        <v>110</v>
      </c>
      <c r="V308" s="62">
        <v>0</v>
      </c>
      <c r="W308" s="17">
        <v>-100</v>
      </c>
      <c r="X308" s="62">
        <f t="shared" si="225"/>
        <v>2549</v>
      </c>
      <c r="Y308" s="62">
        <f t="shared" si="226"/>
        <v>0</v>
      </c>
      <c r="Z308" s="188">
        <f>(Y308-X308)/X308*100</f>
        <v>-100</v>
      </c>
      <c r="AA308" s="483">
        <v>0</v>
      </c>
      <c r="AB308" s="483">
        <v>2659</v>
      </c>
      <c r="AC308" s="484">
        <v>100</v>
      </c>
      <c r="AD308" s="63">
        <f t="shared" si="227"/>
        <v>2659</v>
      </c>
      <c r="AE308" s="63">
        <f t="shared" si="228"/>
        <v>0</v>
      </c>
      <c r="AF308" s="64">
        <f>(AE308-AD308)/AD308*100</f>
        <v>-100</v>
      </c>
      <c r="AG308" s="483">
        <v>0</v>
      </c>
      <c r="AH308" s="320">
        <v>0</v>
      </c>
      <c r="AI308" s="196">
        <v>0</v>
      </c>
      <c r="AJ308" s="60">
        <f t="shared" si="229"/>
        <v>0</v>
      </c>
      <c r="AK308" s="63"/>
      <c r="AL308" s="63"/>
      <c r="AM308" s="63"/>
      <c r="AN308" s="66"/>
      <c r="AO308" s="63"/>
      <c r="AP308" s="63"/>
      <c r="AQ308" s="63"/>
      <c r="AR308" s="63"/>
      <c r="AS308" s="190">
        <v>0</v>
      </c>
      <c r="AT308" s="483">
        <v>2659</v>
      </c>
      <c r="AU308" s="483">
        <v>0</v>
      </c>
      <c r="AV308" s="357">
        <f>(AU308-AT308)/AT308*100</f>
        <v>-100</v>
      </c>
      <c r="AZ308" s="205">
        <v>1903</v>
      </c>
      <c r="BA308" s="497" t="s">
        <v>242</v>
      </c>
      <c r="BF308" s="196">
        <v>0</v>
      </c>
      <c r="BG308" s="196">
        <v>450000</v>
      </c>
      <c r="BH308" s="481">
        <v>0</v>
      </c>
      <c r="BI308" s="490">
        <v>492</v>
      </c>
      <c r="BJ308" s="490">
        <v>3378</v>
      </c>
      <c r="BK308" s="14">
        <f>(BJ308-BI308)/BI308*100</f>
        <v>586.58536585365857</v>
      </c>
      <c r="BL308" s="15">
        <v>0</v>
      </c>
      <c r="BM308" s="491">
        <v>418</v>
      </c>
      <c r="BN308" s="491">
        <v>0</v>
      </c>
      <c r="BO308" s="357">
        <f>(BN308-BM308)/BM308*100</f>
        <v>-100</v>
      </c>
      <c r="BP308" s="62">
        <f t="shared" si="230"/>
        <v>-418</v>
      </c>
      <c r="BQ308" s="62">
        <f t="shared" si="231"/>
        <v>0</v>
      </c>
      <c r="BR308" s="17">
        <v>100</v>
      </c>
      <c r="BS308" s="62">
        <v>55</v>
      </c>
      <c r="BT308" s="62">
        <v>0</v>
      </c>
      <c r="BU308" s="17">
        <v>-100</v>
      </c>
      <c r="BV308" s="62">
        <v>110</v>
      </c>
      <c r="BW308" s="62">
        <v>0</v>
      </c>
      <c r="BX308" s="17">
        <v>-100</v>
      </c>
      <c r="BY308" s="491">
        <v>0</v>
      </c>
      <c r="BZ308" s="491">
        <v>2478</v>
      </c>
      <c r="CA308" s="484">
        <v>100</v>
      </c>
      <c r="CB308" s="63">
        <f t="shared" si="232"/>
        <v>2478</v>
      </c>
      <c r="CC308" s="63">
        <f t="shared" si="233"/>
        <v>0</v>
      </c>
      <c r="CD308" s="64">
        <f>(CC308-CB308)/CB308*100</f>
        <v>-100</v>
      </c>
      <c r="CE308" s="491">
        <v>0</v>
      </c>
      <c r="CF308" s="320">
        <v>0</v>
      </c>
      <c r="CG308" s="196">
        <v>0</v>
      </c>
      <c r="CH308" s="60">
        <f t="shared" si="234"/>
        <v>0</v>
      </c>
      <c r="CI308" s="63"/>
      <c r="CJ308" s="63"/>
      <c r="CK308" s="63"/>
      <c r="CL308" s="66"/>
      <c r="CM308" s="63"/>
      <c r="CN308" s="63"/>
      <c r="CO308" s="63"/>
      <c r="CP308" s="63"/>
      <c r="CQ308" s="190">
        <v>0</v>
      </c>
      <c r="CR308" s="491">
        <v>2478</v>
      </c>
      <c r="CS308" s="491">
        <v>0</v>
      </c>
      <c r="CT308" s="357">
        <f>(CS308-CR308)/CR308*100</f>
        <v>-100</v>
      </c>
    </row>
    <row r="309" spans="4:98" ht="27" hidden="1" x14ac:dyDescent="0.25">
      <c r="D309" s="478">
        <v>210120</v>
      </c>
      <c r="E309" s="479" t="s">
        <v>821</v>
      </c>
      <c r="H309" s="196">
        <v>0</v>
      </c>
      <c r="I309" s="196">
        <v>0</v>
      </c>
      <c r="J309" s="481">
        <v>1129305</v>
      </c>
      <c r="K309" s="482">
        <v>3181</v>
      </c>
      <c r="L309" s="482">
        <v>2551</v>
      </c>
      <c r="M309" s="14">
        <f>(L309-K309)/K309*100</f>
        <v>-19.805092738132661</v>
      </c>
      <c r="N309" s="15">
        <v>0</v>
      </c>
      <c r="O309" s="483">
        <v>0</v>
      </c>
      <c r="P309" s="483">
        <v>0</v>
      </c>
      <c r="Q309" s="357">
        <v>0</v>
      </c>
      <c r="R309" s="62">
        <f t="shared" si="223"/>
        <v>0</v>
      </c>
      <c r="S309" s="62">
        <f t="shared" si="224"/>
        <v>0</v>
      </c>
      <c r="T309" s="17">
        <v>100</v>
      </c>
      <c r="U309" s="62">
        <v>3181</v>
      </c>
      <c r="V309" s="62">
        <v>391</v>
      </c>
      <c r="W309" s="17">
        <v>-87.708267840301787</v>
      </c>
      <c r="X309" s="62">
        <f t="shared" si="225"/>
        <v>-1751</v>
      </c>
      <c r="Y309" s="62">
        <f t="shared" si="226"/>
        <v>0</v>
      </c>
      <c r="Z309" s="188">
        <v>100</v>
      </c>
      <c r="AA309" s="483">
        <v>0</v>
      </c>
      <c r="AB309" s="483">
        <v>1430</v>
      </c>
      <c r="AC309" s="484">
        <v>100</v>
      </c>
      <c r="AD309" s="63">
        <f t="shared" si="227"/>
        <v>1430</v>
      </c>
      <c r="AE309" s="63">
        <f t="shared" si="228"/>
        <v>0</v>
      </c>
      <c r="AF309" s="64">
        <f>(AE309-AD309)/AD309*100</f>
        <v>-100</v>
      </c>
      <c r="AG309" s="483">
        <v>0</v>
      </c>
      <c r="AH309" s="320">
        <v>0</v>
      </c>
      <c r="AI309" s="196">
        <v>0</v>
      </c>
      <c r="AJ309" s="60">
        <f t="shared" si="229"/>
        <v>0</v>
      </c>
      <c r="AK309" s="63"/>
      <c r="AL309" s="63"/>
      <c r="AM309" s="63"/>
      <c r="AN309" s="66"/>
      <c r="AO309" s="63"/>
      <c r="AP309" s="63"/>
      <c r="AQ309" s="63"/>
      <c r="AR309" s="63"/>
      <c r="AS309" s="190">
        <v>0</v>
      </c>
      <c r="AT309" s="483">
        <v>1430</v>
      </c>
      <c r="AU309" s="483">
        <v>0</v>
      </c>
      <c r="AV309" s="357">
        <f>(AU309-AT309)/AT309*100</f>
        <v>-100</v>
      </c>
      <c r="AZ309" s="205">
        <v>210120</v>
      </c>
      <c r="BA309" s="204" t="s">
        <v>821</v>
      </c>
      <c r="BF309" s="196">
        <v>0</v>
      </c>
      <c r="BG309" s="196">
        <v>0</v>
      </c>
      <c r="BH309" s="481">
        <v>623480</v>
      </c>
      <c r="BI309" s="490">
        <v>1889</v>
      </c>
      <c r="BJ309" s="490">
        <v>1836</v>
      </c>
      <c r="BK309" s="14">
        <f>(BJ309-BI309)/BI309*100</f>
        <v>-2.8057173107464268</v>
      </c>
      <c r="BL309" s="15">
        <v>0</v>
      </c>
      <c r="BM309" s="491">
        <v>0</v>
      </c>
      <c r="BN309" s="491">
        <v>0</v>
      </c>
      <c r="BO309" s="357">
        <v>0</v>
      </c>
      <c r="BP309" s="62">
        <f t="shared" si="230"/>
        <v>0</v>
      </c>
      <c r="BQ309" s="62">
        <f t="shared" si="231"/>
        <v>0</v>
      </c>
      <c r="BR309" s="17">
        <v>100</v>
      </c>
      <c r="BS309" s="62">
        <v>1889</v>
      </c>
      <c r="BT309" s="62">
        <v>112</v>
      </c>
      <c r="BU309" s="17">
        <v>-94.070937003705666</v>
      </c>
      <c r="BV309" s="62">
        <v>3181</v>
      </c>
      <c r="BW309" s="62">
        <v>391</v>
      </c>
      <c r="BX309" s="17">
        <v>-87.708267840301787</v>
      </c>
      <c r="BY309" s="491">
        <v>0</v>
      </c>
      <c r="BZ309" s="491">
        <v>1532</v>
      </c>
      <c r="CA309" s="484">
        <v>100</v>
      </c>
      <c r="CB309" s="63">
        <f t="shared" si="232"/>
        <v>1532</v>
      </c>
      <c r="CC309" s="63">
        <f t="shared" si="233"/>
        <v>0</v>
      </c>
      <c r="CD309" s="64">
        <f>(CC309-CB309)/CB309*100</f>
        <v>-100</v>
      </c>
      <c r="CE309" s="491">
        <v>0</v>
      </c>
      <c r="CF309" s="320">
        <v>0</v>
      </c>
      <c r="CG309" s="196">
        <v>0</v>
      </c>
      <c r="CH309" s="60">
        <f t="shared" si="234"/>
        <v>0</v>
      </c>
      <c r="CI309" s="63"/>
      <c r="CJ309" s="63"/>
      <c r="CK309" s="63"/>
      <c r="CL309" s="66"/>
      <c r="CM309" s="63"/>
      <c r="CN309" s="63"/>
      <c r="CO309" s="63"/>
      <c r="CP309" s="63"/>
      <c r="CQ309" s="190">
        <v>0</v>
      </c>
      <c r="CR309" s="491">
        <v>1532</v>
      </c>
      <c r="CS309" s="491">
        <v>0</v>
      </c>
      <c r="CT309" s="357">
        <f>(CS309-CR309)/CR309*100</f>
        <v>-100</v>
      </c>
    </row>
    <row r="310" spans="4:98" ht="15" hidden="1" x14ac:dyDescent="0.25">
      <c r="D310" s="478">
        <v>2104</v>
      </c>
      <c r="E310" s="479" t="s">
        <v>421</v>
      </c>
      <c r="H310" s="196">
        <v>84052</v>
      </c>
      <c r="I310" s="196">
        <v>57000</v>
      </c>
      <c r="J310" s="481">
        <v>0</v>
      </c>
      <c r="K310" s="482">
        <v>0</v>
      </c>
      <c r="L310" s="482">
        <v>228</v>
      </c>
      <c r="M310" s="14">
        <v>100</v>
      </c>
      <c r="N310" s="15">
        <v>0</v>
      </c>
      <c r="O310" s="483">
        <v>0</v>
      </c>
      <c r="P310" s="483">
        <v>0</v>
      </c>
      <c r="Q310" s="357">
        <v>0</v>
      </c>
      <c r="R310" s="62">
        <f t="shared" si="223"/>
        <v>0</v>
      </c>
      <c r="S310" s="62">
        <f t="shared" si="224"/>
        <v>0</v>
      </c>
      <c r="T310" s="17">
        <v>0</v>
      </c>
      <c r="U310" s="62">
        <v>0</v>
      </c>
      <c r="V310" s="62">
        <v>228</v>
      </c>
      <c r="W310" s="17">
        <v>100</v>
      </c>
      <c r="X310" s="62">
        <f t="shared" si="225"/>
        <v>0</v>
      </c>
      <c r="Y310" s="62">
        <f t="shared" si="226"/>
        <v>0</v>
      </c>
      <c r="Z310" s="188">
        <v>0</v>
      </c>
      <c r="AA310" s="483">
        <v>0</v>
      </c>
      <c r="AB310" s="483">
        <v>0</v>
      </c>
      <c r="AC310" s="484">
        <v>0</v>
      </c>
      <c r="AD310" s="63">
        <f t="shared" si="227"/>
        <v>0</v>
      </c>
      <c r="AE310" s="63">
        <f t="shared" si="228"/>
        <v>0</v>
      </c>
      <c r="AF310" s="64">
        <v>100</v>
      </c>
      <c r="AG310" s="483">
        <v>0</v>
      </c>
      <c r="AH310" s="320">
        <v>0</v>
      </c>
      <c r="AI310" s="196">
        <v>0</v>
      </c>
      <c r="AJ310" s="60">
        <f t="shared" si="229"/>
        <v>0</v>
      </c>
      <c r="AK310" s="63"/>
      <c r="AL310" s="63"/>
      <c r="AM310" s="63"/>
      <c r="AN310" s="66"/>
      <c r="AO310" s="63"/>
      <c r="AP310" s="63"/>
      <c r="AQ310" s="63"/>
      <c r="AR310" s="63"/>
      <c r="AS310" s="190">
        <v>0</v>
      </c>
      <c r="AT310" s="483">
        <v>0</v>
      </c>
      <c r="AU310" s="483">
        <v>0</v>
      </c>
      <c r="AV310" s="357">
        <v>0</v>
      </c>
      <c r="AZ310" s="205">
        <v>2104</v>
      </c>
      <c r="BA310" s="488" t="s">
        <v>421</v>
      </c>
      <c r="BF310" s="196">
        <v>29840</v>
      </c>
      <c r="BG310" s="196">
        <v>20000</v>
      </c>
      <c r="BH310" s="481">
        <v>0</v>
      </c>
      <c r="BI310" s="490">
        <v>0</v>
      </c>
      <c r="BJ310" s="490">
        <v>57</v>
      </c>
      <c r="BK310" s="14">
        <v>100</v>
      </c>
      <c r="BL310" s="15">
        <v>0</v>
      </c>
      <c r="BM310" s="491">
        <v>0</v>
      </c>
      <c r="BN310" s="491">
        <v>0</v>
      </c>
      <c r="BO310" s="357">
        <v>0</v>
      </c>
      <c r="BP310" s="62">
        <f t="shared" si="230"/>
        <v>0</v>
      </c>
      <c r="BQ310" s="62">
        <f t="shared" si="231"/>
        <v>0</v>
      </c>
      <c r="BR310" s="17">
        <v>0</v>
      </c>
      <c r="BS310" s="62">
        <v>0</v>
      </c>
      <c r="BT310" s="62">
        <v>57</v>
      </c>
      <c r="BU310" s="17">
        <v>100</v>
      </c>
      <c r="BV310" s="62">
        <v>0</v>
      </c>
      <c r="BW310" s="62">
        <v>228</v>
      </c>
      <c r="BX310" s="17">
        <v>100</v>
      </c>
      <c r="BY310" s="491">
        <v>0</v>
      </c>
      <c r="BZ310" s="491">
        <v>0</v>
      </c>
      <c r="CA310" s="484">
        <v>0</v>
      </c>
      <c r="CB310" s="63">
        <f t="shared" si="232"/>
        <v>0</v>
      </c>
      <c r="CC310" s="63">
        <f t="shared" si="233"/>
        <v>0</v>
      </c>
      <c r="CD310" s="64">
        <v>100</v>
      </c>
      <c r="CE310" s="491">
        <v>0</v>
      </c>
      <c r="CF310" s="320">
        <v>0</v>
      </c>
      <c r="CG310" s="196">
        <v>0</v>
      </c>
      <c r="CH310" s="60">
        <f t="shared" si="234"/>
        <v>0</v>
      </c>
      <c r="CI310" s="63"/>
      <c r="CJ310" s="63"/>
      <c r="CK310" s="63"/>
      <c r="CL310" s="66"/>
      <c r="CM310" s="63"/>
      <c r="CN310" s="63"/>
      <c r="CO310" s="63"/>
      <c r="CP310" s="63"/>
      <c r="CQ310" s="190">
        <v>0</v>
      </c>
      <c r="CR310" s="491">
        <v>0</v>
      </c>
      <c r="CS310" s="491">
        <v>0</v>
      </c>
      <c r="CT310" s="357">
        <v>0</v>
      </c>
    </row>
    <row r="311" spans="4:98" ht="15" hidden="1" x14ac:dyDescent="0.25">
      <c r="D311" s="478">
        <v>2201</v>
      </c>
      <c r="E311" s="479" t="s">
        <v>344</v>
      </c>
      <c r="H311" s="196">
        <v>700</v>
      </c>
      <c r="I311" s="196">
        <v>6600</v>
      </c>
      <c r="J311" s="481">
        <v>0</v>
      </c>
      <c r="K311" s="482">
        <v>21144</v>
      </c>
      <c r="L311" s="482">
        <v>243521</v>
      </c>
      <c r="M311" s="14">
        <f t="shared" ref="M311:M321" si="246">(L311-K311)/K311*100</f>
        <v>1051.7262580401059</v>
      </c>
      <c r="N311" s="15">
        <v>0</v>
      </c>
      <c r="O311" s="483">
        <v>5215</v>
      </c>
      <c r="P311" s="483">
        <v>0</v>
      </c>
      <c r="Q311" s="357">
        <f>(P311-O311)/O311*100</f>
        <v>-100</v>
      </c>
      <c r="R311" s="62">
        <f t="shared" si="223"/>
        <v>11090</v>
      </c>
      <c r="S311" s="62">
        <f t="shared" si="224"/>
        <v>0</v>
      </c>
      <c r="T311" s="17">
        <v>100</v>
      </c>
      <c r="U311" s="62">
        <v>4599</v>
      </c>
      <c r="V311" s="62">
        <v>77486</v>
      </c>
      <c r="W311" s="17">
        <v>1584.8445314198739</v>
      </c>
      <c r="X311" s="62">
        <f t="shared" si="225"/>
        <v>24516</v>
      </c>
      <c r="Y311" s="62">
        <f t="shared" si="226"/>
        <v>0</v>
      </c>
      <c r="Z311" s="188">
        <f>(Y311-X311)/X311*100</f>
        <v>-100</v>
      </c>
      <c r="AA311" s="483">
        <v>16305</v>
      </c>
      <c r="AB311" s="483">
        <v>166035</v>
      </c>
      <c r="AC311" s="484">
        <f>(AB311-AA311)/AA311*100</f>
        <v>918.30726770929164</v>
      </c>
      <c r="AD311" s="63">
        <f t="shared" si="227"/>
        <v>29115</v>
      </c>
      <c r="AE311" s="63">
        <f t="shared" si="228"/>
        <v>0</v>
      </c>
      <c r="AF311" s="64">
        <f>(AE311-AD311)/AD311*100</f>
        <v>-100</v>
      </c>
      <c r="AG311" s="483">
        <v>0</v>
      </c>
      <c r="AH311" s="320">
        <v>0</v>
      </c>
      <c r="AI311" s="196">
        <v>0</v>
      </c>
      <c r="AJ311" s="60">
        <f t="shared" si="229"/>
        <v>0</v>
      </c>
      <c r="AK311" s="63"/>
      <c r="AL311" s="63"/>
      <c r="AM311" s="63"/>
      <c r="AN311" s="66"/>
      <c r="AO311" s="63"/>
      <c r="AP311" s="63"/>
      <c r="AQ311" s="63"/>
      <c r="AR311" s="63"/>
      <c r="AS311" s="190">
        <v>0</v>
      </c>
      <c r="AT311" s="483">
        <v>45420</v>
      </c>
      <c r="AU311" s="483">
        <v>0</v>
      </c>
      <c r="AV311" s="357">
        <f>(AU311-AT311)/AT311*100</f>
        <v>-100</v>
      </c>
      <c r="AZ311" s="205">
        <v>2201</v>
      </c>
      <c r="BA311" s="488" t="s">
        <v>344</v>
      </c>
      <c r="BF311" s="196">
        <v>408</v>
      </c>
      <c r="BG311" s="196">
        <v>2300</v>
      </c>
      <c r="BH311" s="481">
        <v>0</v>
      </c>
      <c r="BI311" s="490">
        <v>9667</v>
      </c>
      <c r="BJ311" s="490">
        <v>173318</v>
      </c>
      <c r="BK311" s="14">
        <f t="shared" ref="BK311:BK321" si="247">(BJ311-BI311)/BI311*100</f>
        <v>1692.8830040343435</v>
      </c>
      <c r="BL311" s="15">
        <v>0</v>
      </c>
      <c r="BM311" s="491">
        <v>10318</v>
      </c>
      <c r="BN311" s="491">
        <v>0</v>
      </c>
      <c r="BO311" s="357">
        <f>(BN311-BM311)/BM311*100</f>
        <v>-100</v>
      </c>
      <c r="BP311" s="62">
        <f t="shared" si="230"/>
        <v>-9926</v>
      </c>
      <c r="BQ311" s="62">
        <f t="shared" si="231"/>
        <v>0</v>
      </c>
      <c r="BR311" s="17">
        <v>100</v>
      </c>
      <c r="BS311" s="62">
        <v>9164</v>
      </c>
      <c r="BT311" s="62">
        <v>53000</v>
      </c>
      <c r="BU311" s="17">
        <v>478.35006547359234</v>
      </c>
      <c r="BV311" s="62">
        <v>4599</v>
      </c>
      <c r="BW311" s="62">
        <v>77486</v>
      </c>
      <c r="BX311" s="17">
        <v>1584.8445314198739</v>
      </c>
      <c r="BY311" s="491">
        <v>392</v>
      </c>
      <c r="BZ311" s="491">
        <v>120318</v>
      </c>
      <c r="CA311" s="484">
        <f>(BZ311-BY311)/BY311*100</f>
        <v>30593.367346938776</v>
      </c>
      <c r="CB311" s="63">
        <f t="shared" si="232"/>
        <v>37426</v>
      </c>
      <c r="CC311" s="63">
        <f t="shared" si="233"/>
        <v>0</v>
      </c>
      <c r="CD311" s="64">
        <f>(CC311-CB311)/CB311*100</f>
        <v>-100</v>
      </c>
      <c r="CE311" s="491">
        <v>0</v>
      </c>
      <c r="CF311" s="320">
        <v>0</v>
      </c>
      <c r="CG311" s="196">
        <v>0</v>
      </c>
      <c r="CH311" s="60">
        <f t="shared" si="234"/>
        <v>0</v>
      </c>
      <c r="CI311" s="63"/>
      <c r="CJ311" s="63"/>
      <c r="CK311" s="63"/>
      <c r="CL311" s="66"/>
      <c r="CM311" s="63"/>
      <c r="CN311" s="63"/>
      <c r="CO311" s="63"/>
      <c r="CP311" s="63"/>
      <c r="CQ311" s="190">
        <v>0</v>
      </c>
      <c r="CR311" s="491">
        <v>37818</v>
      </c>
      <c r="CS311" s="491">
        <v>0</v>
      </c>
      <c r="CT311" s="357">
        <f>(CS311-CR311)/CR311*100</f>
        <v>-100</v>
      </c>
    </row>
    <row r="312" spans="4:98" ht="15" hidden="1" x14ac:dyDescent="0.25">
      <c r="D312" s="478">
        <v>2601</v>
      </c>
      <c r="E312" s="479" t="s">
        <v>822</v>
      </c>
      <c r="H312" s="196">
        <v>0</v>
      </c>
      <c r="I312" s="196">
        <v>0</v>
      </c>
      <c r="J312" s="481">
        <v>0</v>
      </c>
      <c r="K312" s="482">
        <v>381</v>
      </c>
      <c r="L312" s="482">
        <v>358</v>
      </c>
      <c r="M312" s="14">
        <f t="shared" si="246"/>
        <v>-6.0367454068241466</v>
      </c>
      <c r="N312" s="15">
        <v>0</v>
      </c>
      <c r="O312" s="483">
        <v>358</v>
      </c>
      <c r="P312" s="483">
        <v>0</v>
      </c>
      <c r="Q312" s="357">
        <f>(P312-O312)/O312*100</f>
        <v>-100</v>
      </c>
      <c r="R312" s="62">
        <f t="shared" si="223"/>
        <v>-358</v>
      </c>
      <c r="S312" s="62">
        <f t="shared" si="224"/>
        <v>0</v>
      </c>
      <c r="T312" s="17">
        <v>0</v>
      </c>
      <c r="U312" s="62">
        <v>0</v>
      </c>
      <c r="V312" s="62">
        <v>0</v>
      </c>
      <c r="W312" s="17">
        <v>0</v>
      </c>
      <c r="X312" s="62">
        <f t="shared" si="225"/>
        <v>358</v>
      </c>
      <c r="Y312" s="62">
        <f t="shared" si="226"/>
        <v>0</v>
      </c>
      <c r="Z312" s="188">
        <f>(Y312-X312)/X312*100</f>
        <v>-100</v>
      </c>
      <c r="AA312" s="483">
        <v>0</v>
      </c>
      <c r="AB312" s="483">
        <v>358</v>
      </c>
      <c r="AC312" s="484">
        <v>100</v>
      </c>
      <c r="AD312" s="63">
        <f t="shared" si="227"/>
        <v>358</v>
      </c>
      <c r="AE312" s="63">
        <f t="shared" si="228"/>
        <v>0</v>
      </c>
      <c r="AF312" s="64">
        <f>(AE312-AD312)/AD312*100</f>
        <v>-100</v>
      </c>
      <c r="AG312" s="483">
        <v>0</v>
      </c>
      <c r="AH312" s="320">
        <v>0</v>
      </c>
      <c r="AI312" s="196">
        <v>0</v>
      </c>
      <c r="AJ312" s="60">
        <f t="shared" si="229"/>
        <v>0</v>
      </c>
      <c r="AK312" s="63"/>
      <c r="AL312" s="63"/>
      <c r="AM312" s="63"/>
      <c r="AN312" s="66"/>
      <c r="AO312" s="63"/>
      <c r="AP312" s="63"/>
      <c r="AQ312" s="63"/>
      <c r="AR312" s="63"/>
      <c r="AS312" s="190">
        <v>0</v>
      </c>
      <c r="AT312" s="483">
        <v>358</v>
      </c>
      <c r="AU312" s="483">
        <v>0</v>
      </c>
      <c r="AV312" s="357">
        <f>(AU312-AT312)/AT312*100</f>
        <v>-100</v>
      </c>
      <c r="AZ312" s="205">
        <v>2601</v>
      </c>
      <c r="BA312" s="204" t="s">
        <v>822</v>
      </c>
      <c r="BF312" s="196">
        <v>0</v>
      </c>
      <c r="BG312" s="196">
        <v>0</v>
      </c>
      <c r="BH312" s="481">
        <v>0</v>
      </c>
      <c r="BI312" s="490">
        <v>38</v>
      </c>
      <c r="BJ312" s="490">
        <v>158</v>
      </c>
      <c r="BK312" s="14">
        <f t="shared" si="247"/>
        <v>315.78947368421052</v>
      </c>
      <c r="BL312" s="15">
        <v>0</v>
      </c>
      <c r="BM312" s="491">
        <v>158</v>
      </c>
      <c r="BN312" s="491">
        <v>0</v>
      </c>
      <c r="BO312" s="357">
        <f>(BN312-BM312)/BM312*100</f>
        <v>-100</v>
      </c>
      <c r="BP312" s="62">
        <f t="shared" si="230"/>
        <v>-158</v>
      </c>
      <c r="BQ312" s="62">
        <f t="shared" si="231"/>
        <v>0</v>
      </c>
      <c r="BR312" s="17">
        <v>0</v>
      </c>
      <c r="BS312" s="62">
        <v>0</v>
      </c>
      <c r="BT312" s="62">
        <v>0</v>
      </c>
      <c r="BU312" s="17">
        <v>0</v>
      </c>
      <c r="BV312" s="62">
        <v>0</v>
      </c>
      <c r="BW312" s="62">
        <v>0</v>
      </c>
      <c r="BX312" s="17">
        <v>0</v>
      </c>
      <c r="BY312" s="491">
        <v>0</v>
      </c>
      <c r="BZ312" s="491">
        <v>158</v>
      </c>
      <c r="CA312" s="484">
        <v>100</v>
      </c>
      <c r="CB312" s="63">
        <f t="shared" si="232"/>
        <v>158</v>
      </c>
      <c r="CC312" s="63">
        <f t="shared" si="233"/>
        <v>0</v>
      </c>
      <c r="CD312" s="64">
        <f>(CC312-CB312)/CB312*100</f>
        <v>-100</v>
      </c>
      <c r="CE312" s="491">
        <v>0</v>
      </c>
      <c r="CF312" s="320">
        <v>0</v>
      </c>
      <c r="CG312" s="196">
        <v>0</v>
      </c>
      <c r="CH312" s="60">
        <f t="shared" si="234"/>
        <v>0</v>
      </c>
      <c r="CI312" s="63"/>
      <c r="CJ312" s="63"/>
      <c r="CK312" s="63"/>
      <c r="CL312" s="66"/>
      <c r="CM312" s="63"/>
      <c r="CN312" s="63"/>
      <c r="CO312" s="63"/>
      <c r="CP312" s="63"/>
      <c r="CQ312" s="190">
        <v>0</v>
      </c>
      <c r="CR312" s="491">
        <v>158</v>
      </c>
      <c r="CS312" s="491">
        <v>0</v>
      </c>
      <c r="CT312" s="357">
        <f>(CS312-CR312)/CR312*100</f>
        <v>-100</v>
      </c>
    </row>
    <row r="313" spans="4:98" ht="27" hidden="1" x14ac:dyDescent="0.25">
      <c r="D313" s="478">
        <v>2615</v>
      </c>
      <c r="E313" s="479" t="s">
        <v>426</v>
      </c>
      <c r="H313" s="196">
        <v>1242</v>
      </c>
      <c r="I313" s="196">
        <v>0</v>
      </c>
      <c r="J313" s="481">
        <v>108402</v>
      </c>
      <c r="K313" s="482">
        <v>2827</v>
      </c>
      <c r="L313" s="482">
        <v>1211</v>
      </c>
      <c r="M313" s="14">
        <f t="shared" si="246"/>
        <v>-57.163070392642382</v>
      </c>
      <c r="N313" s="15">
        <v>0</v>
      </c>
      <c r="O313" s="483">
        <v>0</v>
      </c>
      <c r="P313" s="483">
        <v>0</v>
      </c>
      <c r="Q313" s="357">
        <v>0</v>
      </c>
      <c r="R313" s="62">
        <f t="shared" si="223"/>
        <v>2827</v>
      </c>
      <c r="S313" s="62">
        <f t="shared" si="224"/>
        <v>0</v>
      </c>
      <c r="T313" s="17">
        <v>100</v>
      </c>
      <c r="U313" s="62">
        <v>0</v>
      </c>
      <c r="V313" s="62">
        <v>0</v>
      </c>
      <c r="W313" s="17">
        <v>0</v>
      </c>
      <c r="X313" s="62">
        <f t="shared" si="225"/>
        <v>-2827</v>
      </c>
      <c r="Y313" s="62">
        <f t="shared" si="226"/>
        <v>0</v>
      </c>
      <c r="Z313" s="188">
        <v>0</v>
      </c>
      <c r="AA313" s="483">
        <v>2827</v>
      </c>
      <c r="AB313" s="483">
        <v>1211</v>
      </c>
      <c r="AC313" s="484">
        <f t="shared" ref="AC313:AC319" si="248">(AB313-AA313)/AA313*100</f>
        <v>-57.163070392642382</v>
      </c>
      <c r="AD313" s="63">
        <f t="shared" si="227"/>
        <v>-2827</v>
      </c>
      <c r="AE313" s="63">
        <f t="shared" si="228"/>
        <v>0</v>
      </c>
      <c r="AF313" s="64">
        <v>0</v>
      </c>
      <c r="AG313" s="483">
        <v>0</v>
      </c>
      <c r="AH313" s="320">
        <v>0</v>
      </c>
      <c r="AI313" s="196">
        <v>0</v>
      </c>
      <c r="AJ313" s="60">
        <f t="shared" si="229"/>
        <v>0</v>
      </c>
      <c r="AK313" s="63"/>
      <c r="AL313" s="63"/>
      <c r="AM313" s="63"/>
      <c r="AN313" s="66"/>
      <c r="AO313" s="63"/>
      <c r="AP313" s="63"/>
      <c r="AQ313" s="63"/>
      <c r="AR313" s="63"/>
      <c r="AS313" s="190">
        <v>0</v>
      </c>
      <c r="AT313" s="483">
        <v>0</v>
      </c>
      <c r="AU313" s="483">
        <v>0</v>
      </c>
      <c r="AV313" s="357">
        <v>0</v>
      </c>
      <c r="AZ313" s="205">
        <v>2615</v>
      </c>
      <c r="BA313" s="488" t="s">
        <v>426</v>
      </c>
      <c r="BF313" s="196">
        <v>100</v>
      </c>
      <c r="BG313" s="196">
        <v>0</v>
      </c>
      <c r="BH313" s="481">
        <v>210</v>
      </c>
      <c r="BI313" s="490">
        <v>67</v>
      </c>
      <c r="BJ313" s="490">
        <v>68</v>
      </c>
      <c r="BK313" s="14">
        <f t="shared" si="247"/>
        <v>1.4925373134328357</v>
      </c>
      <c r="BL313" s="15">
        <v>0</v>
      </c>
      <c r="BM313" s="491">
        <v>0</v>
      </c>
      <c r="BN313" s="491">
        <v>0</v>
      </c>
      <c r="BO313" s="357">
        <v>0</v>
      </c>
      <c r="BP313" s="62">
        <f t="shared" si="230"/>
        <v>67</v>
      </c>
      <c r="BQ313" s="62">
        <f t="shared" si="231"/>
        <v>0</v>
      </c>
      <c r="BR313" s="17">
        <v>100</v>
      </c>
      <c r="BS313" s="62">
        <v>0</v>
      </c>
      <c r="BT313" s="62">
        <v>0</v>
      </c>
      <c r="BU313" s="17">
        <v>0</v>
      </c>
      <c r="BV313" s="62">
        <v>0</v>
      </c>
      <c r="BW313" s="62">
        <v>0</v>
      </c>
      <c r="BX313" s="17">
        <v>0</v>
      </c>
      <c r="BY313" s="491">
        <v>67</v>
      </c>
      <c r="BZ313" s="491">
        <v>68</v>
      </c>
      <c r="CA313" s="484">
        <f t="shared" ref="CA313:CA319" si="249">(BZ313-BY313)/BY313*100</f>
        <v>1.4925373134328357</v>
      </c>
      <c r="CB313" s="63">
        <f t="shared" si="232"/>
        <v>-67</v>
      </c>
      <c r="CC313" s="63">
        <f t="shared" si="233"/>
        <v>0</v>
      </c>
      <c r="CD313" s="64">
        <v>0</v>
      </c>
      <c r="CE313" s="491">
        <v>0</v>
      </c>
      <c r="CF313" s="320">
        <v>0</v>
      </c>
      <c r="CG313" s="196">
        <v>0</v>
      </c>
      <c r="CH313" s="60">
        <f t="shared" si="234"/>
        <v>0</v>
      </c>
      <c r="CI313" s="63"/>
      <c r="CJ313" s="63"/>
      <c r="CK313" s="63"/>
      <c r="CL313" s="66"/>
      <c r="CM313" s="63"/>
      <c r="CN313" s="63"/>
      <c r="CO313" s="63"/>
      <c r="CP313" s="63"/>
      <c r="CQ313" s="190">
        <v>0</v>
      </c>
      <c r="CR313" s="491">
        <v>0</v>
      </c>
      <c r="CS313" s="491">
        <v>0</v>
      </c>
      <c r="CT313" s="357">
        <v>0</v>
      </c>
    </row>
    <row r="314" spans="4:98" ht="15" hidden="1" x14ac:dyDescent="0.25">
      <c r="D314" s="478">
        <v>440210</v>
      </c>
      <c r="E314" s="479" t="s">
        <v>93</v>
      </c>
      <c r="H314" s="196">
        <v>8702</v>
      </c>
      <c r="I314" s="196">
        <v>0</v>
      </c>
      <c r="J314" s="481">
        <v>102359</v>
      </c>
      <c r="K314" s="482">
        <v>58327</v>
      </c>
      <c r="L314" s="482">
        <v>147392</v>
      </c>
      <c r="M314" s="14">
        <f t="shared" si="246"/>
        <v>152.69943593875908</v>
      </c>
      <c r="N314" s="15">
        <v>0</v>
      </c>
      <c r="O314" s="483">
        <v>40962</v>
      </c>
      <c r="P314" s="483">
        <v>0</v>
      </c>
      <c r="Q314" s="357">
        <f>(P314-O314)/O314*100</f>
        <v>-100</v>
      </c>
      <c r="R314" s="62">
        <f t="shared" si="223"/>
        <v>-24630</v>
      </c>
      <c r="S314" s="62">
        <f t="shared" si="224"/>
        <v>0</v>
      </c>
      <c r="T314" s="17">
        <f>(S314-R314)/R314*100</f>
        <v>-100</v>
      </c>
      <c r="U314" s="62">
        <v>26</v>
      </c>
      <c r="V314" s="62">
        <v>35207</v>
      </c>
      <c r="W314" s="17">
        <v>135311.53846153844</v>
      </c>
      <c r="X314" s="62">
        <f t="shared" si="225"/>
        <v>24604</v>
      </c>
      <c r="Y314" s="62">
        <f t="shared" si="226"/>
        <v>0</v>
      </c>
      <c r="Z314" s="188">
        <f>(Y314-X314)/X314*100</f>
        <v>-100</v>
      </c>
      <c r="AA314" s="483">
        <v>16332</v>
      </c>
      <c r="AB314" s="483">
        <v>108337</v>
      </c>
      <c r="AC314" s="484">
        <f t="shared" si="248"/>
        <v>563.34190546167031</v>
      </c>
      <c r="AD314" s="63">
        <f t="shared" si="227"/>
        <v>24630</v>
      </c>
      <c r="AE314" s="63">
        <f t="shared" si="228"/>
        <v>0</v>
      </c>
      <c r="AF314" s="64">
        <f>(AE314-AD314)/AD314*100</f>
        <v>-100</v>
      </c>
      <c r="AG314" s="483">
        <v>0</v>
      </c>
      <c r="AH314" s="320">
        <v>0</v>
      </c>
      <c r="AI314" s="196">
        <v>0</v>
      </c>
      <c r="AJ314" s="60">
        <f t="shared" si="229"/>
        <v>0</v>
      </c>
      <c r="AK314" s="63"/>
      <c r="AL314" s="63"/>
      <c r="AM314" s="63"/>
      <c r="AN314" s="66"/>
      <c r="AO314" s="63"/>
      <c r="AP314" s="63"/>
      <c r="AQ314" s="63"/>
      <c r="AR314" s="63"/>
      <c r="AS314" s="190">
        <v>0</v>
      </c>
      <c r="AT314" s="483">
        <v>40962</v>
      </c>
      <c r="AU314" s="483">
        <v>0</v>
      </c>
      <c r="AV314" s="357">
        <f>(AU314-AT314)/AT314*100</f>
        <v>-100</v>
      </c>
      <c r="AZ314" s="205">
        <v>440210</v>
      </c>
      <c r="BA314" s="497" t="s">
        <v>93</v>
      </c>
      <c r="BF314" s="196">
        <v>16132</v>
      </c>
      <c r="BG314" s="196">
        <v>0</v>
      </c>
      <c r="BH314" s="481">
        <v>138936</v>
      </c>
      <c r="BI314" s="490">
        <v>107637</v>
      </c>
      <c r="BJ314" s="490">
        <v>117760</v>
      </c>
      <c r="BK314" s="14">
        <f t="shared" si="247"/>
        <v>9.4047585867313277</v>
      </c>
      <c r="BL314" s="15">
        <v>0</v>
      </c>
      <c r="BM314" s="491">
        <v>48024</v>
      </c>
      <c r="BN314" s="491">
        <v>0</v>
      </c>
      <c r="BO314" s="357">
        <f>(BN314-BM314)/BM314*100</f>
        <v>-100</v>
      </c>
      <c r="BP314" s="62">
        <f t="shared" si="230"/>
        <v>-25313</v>
      </c>
      <c r="BQ314" s="62">
        <f t="shared" si="231"/>
        <v>0</v>
      </c>
      <c r="BR314" s="17">
        <f>(BQ314-BP314)/BP314*100</f>
        <v>-100</v>
      </c>
      <c r="BS314" s="62">
        <v>6</v>
      </c>
      <c r="BT314" s="62">
        <v>20057</v>
      </c>
      <c r="BU314" s="17">
        <v>334183.33333333337</v>
      </c>
      <c r="BV314" s="62">
        <v>26</v>
      </c>
      <c r="BW314" s="62">
        <v>35207</v>
      </c>
      <c r="BX314" s="17">
        <v>135311.53846153844</v>
      </c>
      <c r="BY314" s="491">
        <v>22711</v>
      </c>
      <c r="BZ314" s="491">
        <v>96759</v>
      </c>
      <c r="CA314" s="484">
        <f t="shared" si="249"/>
        <v>326.04464796794502</v>
      </c>
      <c r="CB314" s="63">
        <f t="shared" si="232"/>
        <v>25313</v>
      </c>
      <c r="CC314" s="63">
        <f t="shared" si="233"/>
        <v>0</v>
      </c>
      <c r="CD314" s="64">
        <f>(CC314-CB314)/CB314*100</f>
        <v>-100</v>
      </c>
      <c r="CE314" s="491">
        <v>0</v>
      </c>
      <c r="CF314" s="320">
        <v>0</v>
      </c>
      <c r="CG314" s="196">
        <v>0</v>
      </c>
      <c r="CH314" s="60">
        <f t="shared" si="234"/>
        <v>0</v>
      </c>
      <c r="CI314" s="63"/>
      <c r="CJ314" s="63"/>
      <c r="CK314" s="63"/>
      <c r="CL314" s="66"/>
      <c r="CM314" s="63"/>
      <c r="CN314" s="63"/>
      <c r="CO314" s="63"/>
      <c r="CP314" s="63"/>
      <c r="CQ314" s="190">
        <v>0</v>
      </c>
      <c r="CR314" s="491">
        <v>48024</v>
      </c>
      <c r="CS314" s="491">
        <v>0</v>
      </c>
      <c r="CT314" s="357">
        <f>(CS314-CR314)/CR314*100</f>
        <v>-100</v>
      </c>
    </row>
    <row r="315" spans="4:98" ht="27" hidden="1" x14ac:dyDescent="0.25">
      <c r="D315" s="478">
        <v>5505</v>
      </c>
      <c r="E315" s="479" t="s">
        <v>310</v>
      </c>
      <c r="H315" s="196">
        <v>0</v>
      </c>
      <c r="I315" s="196">
        <v>5669</v>
      </c>
      <c r="J315" s="481">
        <v>0</v>
      </c>
      <c r="K315" s="482">
        <v>22040</v>
      </c>
      <c r="L315" s="482">
        <v>9996</v>
      </c>
      <c r="M315" s="14">
        <f t="shared" si="246"/>
        <v>-54.64609800362976</v>
      </c>
      <c r="N315" s="15">
        <v>0</v>
      </c>
      <c r="O315" s="483">
        <v>2316</v>
      </c>
      <c r="P315" s="483">
        <v>0</v>
      </c>
      <c r="Q315" s="357">
        <f>(P315-O315)/O315*100</f>
        <v>-100</v>
      </c>
      <c r="R315" s="62">
        <f t="shared" si="223"/>
        <v>19043</v>
      </c>
      <c r="S315" s="62">
        <f t="shared" si="224"/>
        <v>0</v>
      </c>
      <c r="T315" s="17">
        <f>(S315-R315)/R315*100</f>
        <v>-100</v>
      </c>
      <c r="U315" s="62">
        <v>0</v>
      </c>
      <c r="V315" s="62">
        <v>7205</v>
      </c>
      <c r="W315" s="17">
        <v>100</v>
      </c>
      <c r="X315" s="62">
        <f t="shared" si="225"/>
        <v>-18765</v>
      </c>
      <c r="Y315" s="62">
        <f t="shared" si="226"/>
        <v>0</v>
      </c>
      <c r="Z315" s="188">
        <f>(Y315-X315)/X315*100</f>
        <v>-100</v>
      </c>
      <c r="AA315" s="483">
        <v>21359</v>
      </c>
      <c r="AB315" s="483">
        <v>2791</v>
      </c>
      <c r="AC315" s="484">
        <f t="shared" si="248"/>
        <v>-86.932908844047006</v>
      </c>
      <c r="AD315" s="63">
        <f t="shared" si="227"/>
        <v>-18765</v>
      </c>
      <c r="AE315" s="63">
        <f t="shared" si="228"/>
        <v>0</v>
      </c>
      <c r="AF315" s="64">
        <f>(AE315-AD315)/AD315*100</f>
        <v>-100</v>
      </c>
      <c r="AG315" s="483">
        <v>0</v>
      </c>
      <c r="AH315" s="320">
        <v>0</v>
      </c>
      <c r="AI315" s="196">
        <v>0</v>
      </c>
      <c r="AJ315" s="60">
        <f t="shared" si="229"/>
        <v>0</v>
      </c>
      <c r="AK315" s="63"/>
      <c r="AL315" s="63"/>
      <c r="AM315" s="63"/>
      <c r="AN315" s="66"/>
      <c r="AO315" s="63"/>
      <c r="AP315" s="63"/>
      <c r="AQ315" s="63"/>
      <c r="AR315" s="63"/>
      <c r="AS315" s="190">
        <v>0</v>
      </c>
      <c r="AT315" s="483">
        <v>2594</v>
      </c>
      <c r="AU315" s="483">
        <v>0</v>
      </c>
      <c r="AV315" s="357">
        <f>(AU315-AT315)/AT315*100</f>
        <v>-100</v>
      </c>
      <c r="AZ315" s="205">
        <v>5505</v>
      </c>
      <c r="BA315" s="488" t="s">
        <v>310</v>
      </c>
      <c r="BF315" s="196">
        <v>0</v>
      </c>
      <c r="BG315" s="196">
        <v>25</v>
      </c>
      <c r="BH315" s="481">
        <v>0</v>
      </c>
      <c r="BI315" s="490">
        <v>8675</v>
      </c>
      <c r="BJ315" s="490">
        <v>17381</v>
      </c>
      <c r="BK315" s="14">
        <f t="shared" si="247"/>
        <v>100.35734870317003</v>
      </c>
      <c r="BL315" s="15">
        <v>0</v>
      </c>
      <c r="BM315" s="491">
        <v>53</v>
      </c>
      <c r="BN315" s="491">
        <v>0</v>
      </c>
      <c r="BO315" s="357">
        <f>(BN315-BM315)/BM315*100</f>
        <v>-100</v>
      </c>
      <c r="BP315" s="62">
        <f t="shared" si="230"/>
        <v>8535</v>
      </c>
      <c r="BQ315" s="62">
        <f t="shared" si="231"/>
        <v>0</v>
      </c>
      <c r="BR315" s="17">
        <f>(BQ315-BP315)/BP315*100</f>
        <v>-100</v>
      </c>
      <c r="BS315" s="62">
        <v>0</v>
      </c>
      <c r="BT315" s="62">
        <v>17253</v>
      </c>
      <c r="BU315" s="17">
        <v>100</v>
      </c>
      <c r="BV315" s="62">
        <v>0</v>
      </c>
      <c r="BW315" s="62">
        <v>7205</v>
      </c>
      <c r="BX315" s="17">
        <v>100</v>
      </c>
      <c r="BY315" s="491">
        <v>8588</v>
      </c>
      <c r="BZ315" s="491">
        <v>128</v>
      </c>
      <c r="CA315" s="484">
        <f t="shared" si="249"/>
        <v>-98.50954820680019</v>
      </c>
      <c r="CB315" s="63">
        <f t="shared" si="232"/>
        <v>-8492</v>
      </c>
      <c r="CC315" s="63">
        <f t="shared" si="233"/>
        <v>0</v>
      </c>
      <c r="CD315" s="64">
        <f>(CC315-CB315)/CB315*100</f>
        <v>-100</v>
      </c>
      <c r="CE315" s="491">
        <v>0</v>
      </c>
      <c r="CF315" s="320">
        <v>0</v>
      </c>
      <c r="CG315" s="196">
        <v>0</v>
      </c>
      <c r="CH315" s="60">
        <f t="shared" si="234"/>
        <v>0</v>
      </c>
      <c r="CI315" s="63"/>
      <c r="CJ315" s="63"/>
      <c r="CK315" s="63"/>
      <c r="CL315" s="66"/>
      <c r="CM315" s="63"/>
      <c r="CN315" s="63"/>
      <c r="CO315" s="63"/>
      <c r="CP315" s="63"/>
      <c r="CQ315" s="190">
        <v>0</v>
      </c>
      <c r="CR315" s="491">
        <v>96</v>
      </c>
      <c r="CS315" s="491">
        <v>0</v>
      </c>
      <c r="CT315" s="357">
        <f>(CS315-CR315)/CR315*100</f>
        <v>-100</v>
      </c>
    </row>
    <row r="316" spans="4:98" ht="15" hidden="1" x14ac:dyDescent="0.25">
      <c r="D316" s="478" t="s">
        <v>434</v>
      </c>
      <c r="E316" s="479" t="s">
        <v>823</v>
      </c>
      <c r="H316" s="196">
        <v>0</v>
      </c>
      <c r="I316" s="196">
        <v>0</v>
      </c>
      <c r="J316" s="481">
        <v>1594</v>
      </c>
      <c r="K316" s="482">
        <v>605260</v>
      </c>
      <c r="L316" s="482">
        <v>16448</v>
      </c>
      <c r="M316" s="14">
        <f t="shared" si="246"/>
        <v>-97.28249016951392</v>
      </c>
      <c r="N316" s="15">
        <v>0</v>
      </c>
      <c r="O316" s="483">
        <v>0</v>
      </c>
      <c r="P316" s="483">
        <v>0</v>
      </c>
      <c r="Q316" s="357">
        <v>0</v>
      </c>
      <c r="R316" s="62">
        <f t="shared" si="223"/>
        <v>31000</v>
      </c>
      <c r="S316" s="62">
        <f t="shared" si="224"/>
        <v>0</v>
      </c>
      <c r="T316" s="17">
        <f>(S316-R316)/R316*100</f>
        <v>-100</v>
      </c>
      <c r="U316" s="62">
        <v>503797</v>
      </c>
      <c r="V316" s="62">
        <v>0</v>
      </c>
      <c r="W316" s="17">
        <v>-100</v>
      </c>
      <c r="X316" s="62">
        <f t="shared" si="225"/>
        <v>-534797</v>
      </c>
      <c r="Y316" s="62">
        <f t="shared" si="226"/>
        <v>0</v>
      </c>
      <c r="Z316" s="188">
        <f>(Y316-X316)/X316*100</f>
        <v>-100</v>
      </c>
      <c r="AA316" s="483">
        <v>31000</v>
      </c>
      <c r="AB316" s="483">
        <v>15840</v>
      </c>
      <c r="AC316" s="484">
        <f t="shared" si="248"/>
        <v>-48.903225806451609</v>
      </c>
      <c r="AD316" s="63">
        <f t="shared" si="227"/>
        <v>-31000</v>
      </c>
      <c r="AE316" s="63">
        <f t="shared" si="228"/>
        <v>0</v>
      </c>
      <c r="AF316" s="64">
        <f>(AE316-AD316)/AD316*100</f>
        <v>-100</v>
      </c>
      <c r="AG316" s="483">
        <v>0</v>
      </c>
      <c r="AH316" s="320">
        <v>0</v>
      </c>
      <c r="AI316" s="196">
        <v>0</v>
      </c>
      <c r="AJ316" s="60">
        <f t="shared" si="229"/>
        <v>0</v>
      </c>
      <c r="AK316" s="63"/>
      <c r="AL316" s="63"/>
      <c r="AM316" s="63"/>
      <c r="AN316" s="66"/>
      <c r="AO316" s="63"/>
      <c r="AP316" s="63"/>
      <c r="AQ316" s="63"/>
      <c r="AR316" s="63"/>
      <c r="AS316" s="190">
        <v>0</v>
      </c>
      <c r="AT316" s="483">
        <v>0</v>
      </c>
      <c r="AU316" s="483">
        <v>0</v>
      </c>
      <c r="AV316" s="357">
        <v>0</v>
      </c>
      <c r="AZ316" s="205" t="s">
        <v>434</v>
      </c>
      <c r="BA316" s="488" t="s">
        <v>823</v>
      </c>
      <c r="BF316" s="196">
        <v>0</v>
      </c>
      <c r="BG316" s="196">
        <v>0</v>
      </c>
      <c r="BH316" s="481">
        <v>32</v>
      </c>
      <c r="BI316" s="490">
        <v>12972</v>
      </c>
      <c r="BJ316" s="490">
        <v>1450</v>
      </c>
      <c r="BK316" s="14">
        <f t="shared" si="247"/>
        <v>-88.822078322540847</v>
      </c>
      <c r="BL316" s="15">
        <v>0</v>
      </c>
      <c r="BM316" s="491">
        <v>0</v>
      </c>
      <c r="BN316" s="491">
        <v>0</v>
      </c>
      <c r="BO316" s="357">
        <v>0</v>
      </c>
      <c r="BP316" s="62">
        <f t="shared" si="230"/>
        <v>2409</v>
      </c>
      <c r="BQ316" s="62">
        <f t="shared" si="231"/>
        <v>0</v>
      </c>
      <c r="BR316" s="17">
        <f>(BQ316-BP316)/BP316*100</f>
        <v>-100</v>
      </c>
      <c r="BS316" s="62">
        <v>9225</v>
      </c>
      <c r="BT316" s="62">
        <v>0</v>
      </c>
      <c r="BU316" s="17">
        <v>-100</v>
      </c>
      <c r="BV316" s="62">
        <v>503797</v>
      </c>
      <c r="BW316" s="62">
        <v>0</v>
      </c>
      <c r="BX316" s="17">
        <v>-100</v>
      </c>
      <c r="BY316" s="491">
        <v>2409</v>
      </c>
      <c r="BZ316" s="491">
        <v>1440</v>
      </c>
      <c r="CA316" s="484">
        <f t="shared" si="249"/>
        <v>-40.224159402241597</v>
      </c>
      <c r="CB316" s="63">
        <f t="shared" si="232"/>
        <v>-2409</v>
      </c>
      <c r="CC316" s="63">
        <f t="shared" si="233"/>
        <v>0</v>
      </c>
      <c r="CD316" s="64">
        <f>(CC316-CB316)/CB316*100</f>
        <v>-100</v>
      </c>
      <c r="CE316" s="491">
        <v>0</v>
      </c>
      <c r="CF316" s="320">
        <v>0</v>
      </c>
      <c r="CG316" s="196">
        <v>0</v>
      </c>
      <c r="CH316" s="60">
        <f t="shared" si="234"/>
        <v>0</v>
      </c>
      <c r="CI316" s="63"/>
      <c r="CJ316" s="63"/>
      <c r="CK316" s="63"/>
      <c r="CL316" s="66"/>
      <c r="CM316" s="63"/>
      <c r="CN316" s="63"/>
      <c r="CO316" s="63"/>
      <c r="CP316" s="63"/>
      <c r="CQ316" s="190">
        <v>0</v>
      </c>
      <c r="CR316" s="491">
        <v>0</v>
      </c>
      <c r="CS316" s="491">
        <v>0</v>
      </c>
      <c r="CT316" s="357">
        <v>0</v>
      </c>
    </row>
    <row r="317" spans="4:98" ht="15" hidden="1" x14ac:dyDescent="0.25">
      <c r="D317" s="478">
        <v>840120</v>
      </c>
      <c r="E317" s="479" t="s">
        <v>496</v>
      </c>
      <c r="H317" s="196">
        <v>0</v>
      </c>
      <c r="I317" s="196">
        <v>0</v>
      </c>
      <c r="J317" s="481">
        <v>0</v>
      </c>
      <c r="K317" s="482">
        <v>2036</v>
      </c>
      <c r="L317" s="482">
        <v>13353</v>
      </c>
      <c r="M317" s="14">
        <f t="shared" si="246"/>
        <v>555.84479371316297</v>
      </c>
      <c r="N317" s="15">
        <v>0</v>
      </c>
      <c r="O317" s="483">
        <v>0</v>
      </c>
      <c r="P317" s="483">
        <v>0</v>
      </c>
      <c r="Q317" s="357">
        <v>0</v>
      </c>
      <c r="R317" s="62">
        <f t="shared" si="223"/>
        <v>107</v>
      </c>
      <c r="S317" s="62">
        <f t="shared" si="224"/>
        <v>0</v>
      </c>
      <c r="T317" s="17">
        <f>(S317-R317)/R317*100</f>
        <v>-100</v>
      </c>
      <c r="U317" s="62">
        <v>0</v>
      </c>
      <c r="V317" s="62">
        <v>0</v>
      </c>
      <c r="W317" s="17">
        <v>0</v>
      </c>
      <c r="X317" s="62">
        <f t="shared" si="225"/>
        <v>-107</v>
      </c>
      <c r="Y317" s="62">
        <f t="shared" si="226"/>
        <v>0</v>
      </c>
      <c r="Z317" s="188">
        <f>(Y317-X317)/X317*100</f>
        <v>-100</v>
      </c>
      <c r="AA317" s="483">
        <v>107</v>
      </c>
      <c r="AB317" s="483">
        <v>0</v>
      </c>
      <c r="AC317" s="484">
        <f t="shared" si="248"/>
        <v>-100</v>
      </c>
      <c r="AD317" s="63">
        <f t="shared" si="227"/>
        <v>-107</v>
      </c>
      <c r="AE317" s="63">
        <f t="shared" si="228"/>
        <v>0</v>
      </c>
      <c r="AF317" s="64">
        <f>(AE317-AD317)/AD317*100</f>
        <v>-100</v>
      </c>
      <c r="AG317" s="483">
        <v>0</v>
      </c>
      <c r="AH317" s="320">
        <v>0</v>
      </c>
      <c r="AI317" s="196">
        <v>0</v>
      </c>
      <c r="AJ317" s="60">
        <f t="shared" si="229"/>
        <v>0</v>
      </c>
      <c r="AK317" s="63"/>
      <c r="AL317" s="63"/>
      <c r="AM317" s="63"/>
      <c r="AN317" s="66"/>
      <c r="AO317" s="63"/>
      <c r="AP317" s="63"/>
      <c r="AQ317" s="63"/>
      <c r="AR317" s="63"/>
      <c r="AS317" s="190">
        <v>0</v>
      </c>
      <c r="AT317" s="483">
        <v>0</v>
      </c>
      <c r="AU317" s="483">
        <v>0</v>
      </c>
      <c r="AV317" s="357">
        <v>0</v>
      </c>
      <c r="AZ317" s="205">
        <v>840120</v>
      </c>
      <c r="BA317" s="497" t="s">
        <v>496</v>
      </c>
      <c r="BF317" s="196">
        <v>0</v>
      </c>
      <c r="BG317" s="196">
        <v>0</v>
      </c>
      <c r="BH317" s="481">
        <v>0</v>
      </c>
      <c r="BI317" s="490">
        <v>40</v>
      </c>
      <c r="BJ317" s="490">
        <v>955</v>
      </c>
      <c r="BK317" s="14">
        <f t="shared" si="247"/>
        <v>2287.5</v>
      </c>
      <c r="BL317" s="15">
        <v>0</v>
      </c>
      <c r="BM317" s="491">
        <v>0</v>
      </c>
      <c r="BN317" s="491">
        <v>0</v>
      </c>
      <c r="BO317" s="357">
        <v>0</v>
      </c>
      <c r="BP317" s="62">
        <f t="shared" si="230"/>
        <v>5</v>
      </c>
      <c r="BQ317" s="62">
        <f t="shared" si="231"/>
        <v>0</v>
      </c>
      <c r="BR317" s="17">
        <f>(BQ317-BP317)/BP317*100</f>
        <v>-100</v>
      </c>
      <c r="BS317" s="62">
        <v>0</v>
      </c>
      <c r="BT317" s="62">
        <v>0</v>
      </c>
      <c r="BU317" s="17">
        <v>0</v>
      </c>
      <c r="BV317" s="62">
        <v>0</v>
      </c>
      <c r="BW317" s="62">
        <v>0</v>
      </c>
      <c r="BX317" s="17">
        <v>0</v>
      </c>
      <c r="BY317" s="491">
        <v>5</v>
      </c>
      <c r="BZ317" s="491">
        <v>0</v>
      </c>
      <c r="CA317" s="484">
        <f t="shared" si="249"/>
        <v>-100</v>
      </c>
      <c r="CB317" s="63">
        <f t="shared" si="232"/>
        <v>-5</v>
      </c>
      <c r="CC317" s="63">
        <f t="shared" si="233"/>
        <v>0</v>
      </c>
      <c r="CD317" s="64">
        <f>(CC317-CB317)/CB317*100</f>
        <v>-100</v>
      </c>
      <c r="CE317" s="491">
        <v>0</v>
      </c>
      <c r="CF317" s="320">
        <v>0</v>
      </c>
      <c r="CG317" s="196">
        <v>0</v>
      </c>
      <c r="CH317" s="60">
        <f t="shared" si="234"/>
        <v>0</v>
      </c>
      <c r="CI317" s="63"/>
      <c r="CJ317" s="63"/>
      <c r="CK317" s="63"/>
      <c r="CL317" s="66"/>
      <c r="CM317" s="63"/>
      <c r="CN317" s="63"/>
      <c r="CO317" s="63"/>
      <c r="CP317" s="63"/>
      <c r="CQ317" s="190">
        <v>0</v>
      </c>
      <c r="CR317" s="491">
        <v>0</v>
      </c>
      <c r="CS317" s="491">
        <v>0</v>
      </c>
      <c r="CT317" s="357">
        <v>0</v>
      </c>
    </row>
    <row r="318" spans="4:98" ht="15" hidden="1" x14ac:dyDescent="0.25">
      <c r="D318" s="478">
        <v>8475</v>
      </c>
      <c r="E318" s="479" t="s">
        <v>471</v>
      </c>
      <c r="H318" s="196">
        <v>0</v>
      </c>
      <c r="I318" s="196">
        <v>131792</v>
      </c>
      <c r="J318" s="481">
        <v>1016204</v>
      </c>
      <c r="K318" s="482">
        <v>12300</v>
      </c>
      <c r="L318" s="482">
        <v>11727</v>
      </c>
      <c r="M318" s="14">
        <f t="shared" si="246"/>
        <v>-4.6585365853658534</v>
      </c>
      <c r="N318" s="15">
        <v>0</v>
      </c>
      <c r="O318" s="483">
        <v>0</v>
      </c>
      <c r="P318" s="483">
        <v>0</v>
      </c>
      <c r="Q318" s="357">
        <v>0</v>
      </c>
      <c r="R318" s="62">
        <f t="shared" si="223"/>
        <v>4388</v>
      </c>
      <c r="S318" s="62">
        <f t="shared" si="224"/>
        <v>0</v>
      </c>
      <c r="T318" s="17">
        <v>0</v>
      </c>
      <c r="U318" s="62">
        <v>0</v>
      </c>
      <c r="V318" s="62">
        <v>0</v>
      </c>
      <c r="W318" s="17">
        <v>0</v>
      </c>
      <c r="X318" s="62">
        <f t="shared" si="225"/>
        <v>-4388</v>
      </c>
      <c r="Y318" s="62">
        <f t="shared" si="226"/>
        <v>0</v>
      </c>
      <c r="Z318" s="188">
        <f>(Y318-X318)/X318*100</f>
        <v>-100</v>
      </c>
      <c r="AA318" s="483">
        <v>4388</v>
      </c>
      <c r="AB318" s="483">
        <v>0</v>
      </c>
      <c r="AC318" s="484">
        <f t="shared" si="248"/>
        <v>-100</v>
      </c>
      <c r="AD318" s="63">
        <f t="shared" si="227"/>
        <v>-4388</v>
      </c>
      <c r="AE318" s="63">
        <f t="shared" si="228"/>
        <v>0</v>
      </c>
      <c r="AF318" s="64">
        <f>(AE318-AD318)/AD318*100</f>
        <v>-100</v>
      </c>
      <c r="AG318" s="483">
        <v>0</v>
      </c>
      <c r="AH318" s="320">
        <v>0</v>
      </c>
      <c r="AI318" s="196">
        <v>0</v>
      </c>
      <c r="AJ318" s="60">
        <f t="shared" si="229"/>
        <v>0</v>
      </c>
      <c r="AK318" s="63"/>
      <c r="AL318" s="63"/>
      <c r="AM318" s="63"/>
      <c r="AN318" s="66"/>
      <c r="AO318" s="63"/>
      <c r="AP318" s="63"/>
      <c r="AQ318" s="63"/>
      <c r="AR318" s="63"/>
      <c r="AS318" s="190">
        <v>0</v>
      </c>
      <c r="AT318" s="483">
        <v>0</v>
      </c>
      <c r="AU318" s="483">
        <v>0</v>
      </c>
      <c r="AV318" s="357">
        <v>0</v>
      </c>
      <c r="AZ318" s="205">
        <v>8475</v>
      </c>
      <c r="BA318" s="488" t="s">
        <v>471</v>
      </c>
      <c r="BF318" s="196">
        <v>0</v>
      </c>
      <c r="BG318" s="196">
        <v>10468</v>
      </c>
      <c r="BH318" s="481">
        <v>160548</v>
      </c>
      <c r="BI318" s="490">
        <v>1050</v>
      </c>
      <c r="BJ318" s="490">
        <v>306</v>
      </c>
      <c r="BK318" s="14">
        <f t="shared" si="247"/>
        <v>-70.857142857142847</v>
      </c>
      <c r="BL318" s="15">
        <v>0</v>
      </c>
      <c r="BM318" s="491">
        <v>0</v>
      </c>
      <c r="BN318" s="491">
        <v>0</v>
      </c>
      <c r="BO318" s="357">
        <v>0</v>
      </c>
      <c r="BP318" s="62">
        <f t="shared" si="230"/>
        <v>766</v>
      </c>
      <c r="BQ318" s="62">
        <f t="shared" si="231"/>
        <v>0</v>
      </c>
      <c r="BR318" s="17">
        <v>0</v>
      </c>
      <c r="BS318" s="62">
        <v>0</v>
      </c>
      <c r="BT318" s="62">
        <v>0</v>
      </c>
      <c r="BU318" s="17">
        <v>0</v>
      </c>
      <c r="BV318" s="62">
        <v>0</v>
      </c>
      <c r="BW318" s="62">
        <v>0</v>
      </c>
      <c r="BX318" s="17">
        <v>0</v>
      </c>
      <c r="BY318" s="491">
        <v>766</v>
      </c>
      <c r="BZ318" s="491">
        <v>0</v>
      </c>
      <c r="CA318" s="484">
        <f t="shared" si="249"/>
        <v>-100</v>
      </c>
      <c r="CB318" s="63">
        <f t="shared" si="232"/>
        <v>-766</v>
      </c>
      <c r="CC318" s="63">
        <f t="shared" si="233"/>
        <v>0</v>
      </c>
      <c r="CD318" s="64">
        <f>(CC318-CB318)/CB318*100</f>
        <v>-100</v>
      </c>
      <c r="CE318" s="491">
        <v>0</v>
      </c>
      <c r="CF318" s="320">
        <v>0</v>
      </c>
      <c r="CG318" s="196">
        <v>0</v>
      </c>
      <c r="CH318" s="60">
        <f t="shared" si="234"/>
        <v>0</v>
      </c>
      <c r="CI318" s="63"/>
      <c r="CJ318" s="63"/>
      <c r="CK318" s="63"/>
      <c r="CL318" s="66"/>
      <c r="CM318" s="63"/>
      <c r="CN318" s="63"/>
      <c r="CO318" s="63"/>
      <c r="CP318" s="63"/>
      <c r="CQ318" s="190">
        <v>0</v>
      </c>
      <c r="CR318" s="491">
        <v>0</v>
      </c>
      <c r="CS318" s="491">
        <v>0</v>
      </c>
      <c r="CT318" s="357">
        <v>0</v>
      </c>
    </row>
    <row r="319" spans="4:98" ht="15" hidden="1" x14ac:dyDescent="0.25">
      <c r="D319" s="478">
        <v>930521</v>
      </c>
      <c r="E319" s="479" t="s">
        <v>341</v>
      </c>
      <c r="H319" s="196">
        <v>0</v>
      </c>
      <c r="I319" s="196">
        <v>0</v>
      </c>
      <c r="J319" s="481">
        <v>0</v>
      </c>
      <c r="K319" s="482">
        <v>17643</v>
      </c>
      <c r="L319" s="482">
        <v>185</v>
      </c>
      <c r="M319" s="14">
        <f t="shared" si="246"/>
        <v>-98.951425494530412</v>
      </c>
      <c r="N319" s="15">
        <v>0</v>
      </c>
      <c r="O319" s="483">
        <v>0</v>
      </c>
      <c r="P319" s="483">
        <v>0</v>
      </c>
      <c r="Q319" s="357">
        <v>0</v>
      </c>
      <c r="R319" s="62">
        <f t="shared" si="223"/>
        <v>17643</v>
      </c>
      <c r="S319" s="62">
        <f t="shared" si="224"/>
        <v>0</v>
      </c>
      <c r="T319" s="17">
        <f>(S319-R319)/R319*100</f>
        <v>-100</v>
      </c>
      <c r="U319" s="62">
        <v>0</v>
      </c>
      <c r="V319" s="62">
        <v>96</v>
      </c>
      <c r="W319" s="17">
        <v>100</v>
      </c>
      <c r="X319" s="62">
        <f t="shared" si="225"/>
        <v>-17643</v>
      </c>
      <c r="Y319" s="62">
        <f t="shared" si="226"/>
        <v>0</v>
      </c>
      <c r="Z319" s="188">
        <v>100</v>
      </c>
      <c r="AA319" s="483">
        <v>17643</v>
      </c>
      <c r="AB319" s="483">
        <v>0</v>
      </c>
      <c r="AC319" s="484">
        <f t="shared" si="248"/>
        <v>-100</v>
      </c>
      <c r="AD319" s="63">
        <f t="shared" si="227"/>
        <v>-17643</v>
      </c>
      <c r="AE319" s="63">
        <f t="shared" si="228"/>
        <v>0</v>
      </c>
      <c r="AF319" s="64">
        <v>100</v>
      </c>
      <c r="AG319" s="483">
        <v>0</v>
      </c>
      <c r="AH319" s="320">
        <v>0</v>
      </c>
      <c r="AI319" s="196">
        <v>0</v>
      </c>
      <c r="AJ319" s="60">
        <f t="shared" si="229"/>
        <v>0</v>
      </c>
      <c r="AK319" s="63"/>
      <c r="AL319" s="63"/>
      <c r="AM319" s="63"/>
      <c r="AN319" s="66"/>
      <c r="AO319" s="63"/>
      <c r="AP319" s="63"/>
      <c r="AQ319" s="63"/>
      <c r="AR319" s="63"/>
      <c r="AS319" s="190">
        <v>0</v>
      </c>
      <c r="AT319" s="483">
        <v>0</v>
      </c>
      <c r="AU319" s="483">
        <v>0</v>
      </c>
      <c r="AV319" s="357">
        <v>0</v>
      </c>
      <c r="AZ319" s="205">
        <v>930521</v>
      </c>
      <c r="BA319" s="488" t="s">
        <v>341</v>
      </c>
      <c r="BF319" s="196">
        <v>0</v>
      </c>
      <c r="BG319" s="196">
        <v>0</v>
      </c>
      <c r="BH319" s="481">
        <v>0</v>
      </c>
      <c r="BI319" s="490">
        <v>9141</v>
      </c>
      <c r="BJ319" s="490">
        <v>8</v>
      </c>
      <c r="BK319" s="14">
        <f t="shared" si="247"/>
        <v>-99.912482222951539</v>
      </c>
      <c r="BL319" s="15">
        <v>0</v>
      </c>
      <c r="BM319" s="491">
        <v>0</v>
      </c>
      <c r="BN319" s="491">
        <v>0</v>
      </c>
      <c r="BO319" s="357">
        <v>0</v>
      </c>
      <c r="BP319" s="62">
        <f t="shared" si="230"/>
        <v>9141</v>
      </c>
      <c r="BQ319" s="62">
        <f t="shared" si="231"/>
        <v>0</v>
      </c>
      <c r="BR319" s="17">
        <f>(BQ319-BP319)/BP319*100</f>
        <v>-100</v>
      </c>
      <c r="BS319" s="62">
        <v>0</v>
      </c>
      <c r="BT319" s="62">
        <v>3</v>
      </c>
      <c r="BU319" s="17">
        <v>100</v>
      </c>
      <c r="BV319" s="62">
        <v>0</v>
      </c>
      <c r="BW319" s="62">
        <v>96</v>
      </c>
      <c r="BX319" s="17">
        <v>100</v>
      </c>
      <c r="BY319" s="491">
        <v>9141</v>
      </c>
      <c r="BZ319" s="491">
        <v>0</v>
      </c>
      <c r="CA319" s="484">
        <f t="shared" si="249"/>
        <v>-100</v>
      </c>
      <c r="CB319" s="63">
        <f t="shared" si="232"/>
        <v>-9141</v>
      </c>
      <c r="CC319" s="63">
        <f t="shared" si="233"/>
        <v>0</v>
      </c>
      <c r="CD319" s="64">
        <v>100</v>
      </c>
      <c r="CE319" s="491">
        <v>0</v>
      </c>
      <c r="CF319" s="320">
        <v>0</v>
      </c>
      <c r="CG319" s="196">
        <v>0</v>
      </c>
      <c r="CH319" s="60">
        <f t="shared" si="234"/>
        <v>0</v>
      </c>
      <c r="CI319" s="63"/>
      <c r="CJ319" s="63"/>
      <c r="CK319" s="63"/>
      <c r="CL319" s="66"/>
      <c r="CM319" s="63"/>
      <c r="CN319" s="63"/>
      <c r="CO319" s="63"/>
      <c r="CP319" s="63"/>
      <c r="CQ319" s="190">
        <v>0</v>
      </c>
      <c r="CR319" s="491">
        <v>0</v>
      </c>
      <c r="CS319" s="491">
        <v>0</v>
      </c>
      <c r="CT319" s="357">
        <v>0</v>
      </c>
    </row>
    <row r="320" spans="4:98" ht="15" hidden="1" x14ac:dyDescent="0.25">
      <c r="D320" s="478" t="s">
        <v>143</v>
      </c>
      <c r="E320" s="479" t="s">
        <v>144</v>
      </c>
      <c r="H320" s="196">
        <v>0</v>
      </c>
      <c r="I320" s="196">
        <v>0</v>
      </c>
      <c r="J320" s="481">
        <v>1317</v>
      </c>
      <c r="K320" s="482">
        <v>86290</v>
      </c>
      <c r="L320" s="482">
        <v>39898</v>
      </c>
      <c r="M320" s="14">
        <f t="shared" si="246"/>
        <v>-53.762892571561018</v>
      </c>
      <c r="N320" s="15">
        <v>0</v>
      </c>
      <c r="O320" s="483">
        <v>1121</v>
      </c>
      <c r="P320" s="483">
        <v>0</v>
      </c>
      <c r="Q320" s="357">
        <f>(P320-O320)/O320*100</f>
        <v>-100</v>
      </c>
      <c r="R320" s="62">
        <f t="shared" si="223"/>
        <v>-1121</v>
      </c>
      <c r="S320" s="62">
        <f t="shared" si="224"/>
        <v>0</v>
      </c>
      <c r="T320" s="17">
        <v>0</v>
      </c>
      <c r="U320" s="62">
        <v>35515</v>
      </c>
      <c r="V320" s="62">
        <v>38777</v>
      </c>
      <c r="W320" s="17">
        <v>9.184851471209349</v>
      </c>
      <c r="X320" s="62">
        <f t="shared" si="225"/>
        <v>-34394</v>
      </c>
      <c r="Y320" s="62">
        <f t="shared" si="226"/>
        <v>0</v>
      </c>
      <c r="Z320" s="188">
        <f>(Y320-X320)/X320*100</f>
        <v>-100</v>
      </c>
      <c r="AA320" s="483">
        <v>0</v>
      </c>
      <c r="AB320" s="483">
        <v>1121</v>
      </c>
      <c r="AC320" s="484">
        <v>100</v>
      </c>
      <c r="AD320" s="63">
        <f t="shared" si="227"/>
        <v>1121</v>
      </c>
      <c r="AE320" s="63">
        <f t="shared" si="228"/>
        <v>0</v>
      </c>
      <c r="AF320" s="64">
        <f>(AE320-AD320)/AD320*100</f>
        <v>-100</v>
      </c>
      <c r="AG320" s="483">
        <v>0</v>
      </c>
      <c r="AH320" s="320">
        <v>0</v>
      </c>
      <c r="AI320" s="196">
        <v>0</v>
      </c>
      <c r="AJ320" s="60">
        <f t="shared" si="229"/>
        <v>0</v>
      </c>
      <c r="AK320" s="63"/>
      <c r="AL320" s="63"/>
      <c r="AM320" s="63"/>
      <c r="AN320" s="66"/>
      <c r="AO320" s="63"/>
      <c r="AP320" s="63"/>
      <c r="AQ320" s="63"/>
      <c r="AR320" s="63"/>
      <c r="AS320" s="190">
        <v>0</v>
      </c>
      <c r="AT320" s="483">
        <v>1121</v>
      </c>
      <c r="AU320" s="483">
        <v>0</v>
      </c>
      <c r="AV320" s="357">
        <f>(AU320-AT320)/AT320*100</f>
        <v>-100</v>
      </c>
      <c r="AZ320" s="205" t="s">
        <v>143</v>
      </c>
      <c r="BA320" s="488" t="s">
        <v>144</v>
      </c>
      <c r="BF320" s="196">
        <v>0</v>
      </c>
      <c r="BG320" s="196">
        <v>0</v>
      </c>
      <c r="BH320" s="481">
        <v>735</v>
      </c>
      <c r="BI320" s="490">
        <v>20357</v>
      </c>
      <c r="BJ320" s="490">
        <v>2138</v>
      </c>
      <c r="BK320" s="14">
        <f t="shared" si="247"/>
        <v>-89.497470157685328</v>
      </c>
      <c r="BL320" s="15">
        <v>0</v>
      </c>
      <c r="BM320" s="491">
        <v>307</v>
      </c>
      <c r="BN320" s="491">
        <v>0</v>
      </c>
      <c r="BO320" s="357">
        <f>(BN320-BM320)/BM320*100</f>
        <v>-100</v>
      </c>
      <c r="BP320" s="62">
        <f t="shared" si="230"/>
        <v>-307</v>
      </c>
      <c r="BQ320" s="62">
        <f t="shared" si="231"/>
        <v>0</v>
      </c>
      <c r="BR320" s="17">
        <v>0</v>
      </c>
      <c r="BS320" s="62">
        <v>8615</v>
      </c>
      <c r="BT320" s="62">
        <v>1831</v>
      </c>
      <c r="BU320" s="17">
        <v>-78.746372605919916</v>
      </c>
      <c r="BV320" s="62">
        <v>35515</v>
      </c>
      <c r="BW320" s="62">
        <v>38777</v>
      </c>
      <c r="BX320" s="17">
        <v>9.184851471209349</v>
      </c>
      <c r="BY320" s="491">
        <v>0</v>
      </c>
      <c r="BZ320" s="491">
        <v>307</v>
      </c>
      <c r="CA320" s="484">
        <v>100</v>
      </c>
      <c r="CB320" s="63">
        <f t="shared" si="232"/>
        <v>307</v>
      </c>
      <c r="CC320" s="63">
        <f t="shared" si="233"/>
        <v>0</v>
      </c>
      <c r="CD320" s="64">
        <f>(CC320-CB320)/CB320*100</f>
        <v>-100</v>
      </c>
      <c r="CE320" s="491">
        <v>0</v>
      </c>
      <c r="CF320" s="320">
        <v>0</v>
      </c>
      <c r="CG320" s="196">
        <v>0</v>
      </c>
      <c r="CH320" s="60">
        <f t="shared" si="234"/>
        <v>0</v>
      </c>
      <c r="CI320" s="63"/>
      <c r="CJ320" s="63"/>
      <c r="CK320" s="63"/>
      <c r="CL320" s="66"/>
      <c r="CM320" s="63"/>
      <c r="CN320" s="63"/>
      <c r="CO320" s="63"/>
      <c r="CP320" s="63"/>
      <c r="CQ320" s="190">
        <v>0</v>
      </c>
      <c r="CR320" s="491">
        <v>307</v>
      </c>
      <c r="CS320" s="491">
        <v>0</v>
      </c>
      <c r="CT320" s="357">
        <f>(CS320-CR320)/CR320*100</f>
        <v>-100</v>
      </c>
    </row>
    <row r="321" spans="4:98" ht="15" hidden="1" x14ac:dyDescent="0.25">
      <c r="D321" s="478">
        <v>980220</v>
      </c>
      <c r="E321" s="479" t="s">
        <v>157</v>
      </c>
      <c r="H321" s="196">
        <v>34658</v>
      </c>
      <c r="I321" s="196">
        <v>6259</v>
      </c>
      <c r="J321" s="481">
        <v>280285</v>
      </c>
      <c r="K321" s="482">
        <v>56988</v>
      </c>
      <c r="L321" s="482">
        <v>87181</v>
      </c>
      <c r="M321" s="14">
        <f t="shared" si="246"/>
        <v>52.981329402681268</v>
      </c>
      <c r="N321" s="15">
        <f>LOGEST(H321:L321)*100-100</f>
        <v>49.986273924432226</v>
      </c>
      <c r="O321" s="630">
        <v>71310</v>
      </c>
      <c r="P321" s="630">
        <v>0</v>
      </c>
      <c r="Q321" s="357">
        <f>(P321-O321)/O321*100</f>
        <v>-100</v>
      </c>
      <c r="R321" s="62">
        <f t="shared" si="223"/>
        <v>-71242</v>
      </c>
      <c r="S321" s="62">
        <f t="shared" si="224"/>
        <v>0</v>
      </c>
      <c r="T321" s="17">
        <f>(S321-R321)/R321*100</f>
        <v>-100</v>
      </c>
      <c r="U321" s="62">
        <v>0</v>
      </c>
      <c r="V321" s="62">
        <v>13112</v>
      </c>
      <c r="W321" s="17">
        <v>100</v>
      </c>
      <c r="X321" s="62">
        <f t="shared" si="225"/>
        <v>71404</v>
      </c>
      <c r="Y321" s="62">
        <f t="shared" si="226"/>
        <v>0</v>
      </c>
      <c r="Z321" s="188">
        <f>(Y321-X321)/X321*100</f>
        <v>-100</v>
      </c>
      <c r="AA321" s="630">
        <v>68</v>
      </c>
      <c r="AB321" s="630">
        <v>74069</v>
      </c>
      <c r="AC321" s="484">
        <f>(AB321-AA321)/AA321*100</f>
        <v>108825</v>
      </c>
      <c r="AD321" s="63">
        <f t="shared" si="227"/>
        <v>71404</v>
      </c>
      <c r="AE321" s="63">
        <f t="shared" si="228"/>
        <v>0</v>
      </c>
      <c r="AF321" s="64">
        <f>(AE321-AD321)/AD321*100</f>
        <v>-100</v>
      </c>
      <c r="AG321" s="630">
        <v>0</v>
      </c>
      <c r="AH321" s="320">
        <v>0</v>
      </c>
      <c r="AI321" s="196">
        <v>0</v>
      </c>
      <c r="AJ321" s="60">
        <f t="shared" si="229"/>
        <v>0</v>
      </c>
      <c r="AK321" s="63"/>
      <c r="AL321" s="63"/>
      <c r="AM321" s="63"/>
      <c r="AN321" s="66"/>
      <c r="AO321" s="63"/>
      <c r="AP321" s="63"/>
      <c r="AQ321" s="63"/>
      <c r="AR321" s="63"/>
      <c r="AS321" s="190">
        <v>0</v>
      </c>
      <c r="AT321" s="630">
        <v>71472</v>
      </c>
      <c r="AU321" s="630">
        <v>0</v>
      </c>
      <c r="AV321" s="357">
        <f>(AU321-AT321)/AT321*100</f>
        <v>-100</v>
      </c>
      <c r="AZ321" s="631">
        <v>980220</v>
      </c>
      <c r="BA321" s="632" t="s">
        <v>157</v>
      </c>
      <c r="BF321" s="196">
        <v>2794</v>
      </c>
      <c r="BG321" s="196">
        <v>5030</v>
      </c>
      <c r="BH321" s="481">
        <v>4971</v>
      </c>
      <c r="BI321" s="490">
        <v>8699</v>
      </c>
      <c r="BJ321" s="490">
        <v>9435</v>
      </c>
      <c r="BK321" s="14">
        <f t="shared" si="247"/>
        <v>8.460742614093574</v>
      </c>
      <c r="BL321" s="15">
        <f>LOGEST(BF321:BJ321)*100-100</f>
        <v>34.738973728955699</v>
      </c>
      <c r="BM321" s="491">
        <v>7648</v>
      </c>
      <c r="BN321" s="491">
        <v>0</v>
      </c>
      <c r="BO321" s="357">
        <f>(BN321-BM321)/BM321*100</f>
        <v>-100</v>
      </c>
      <c r="BP321" s="62">
        <f t="shared" si="230"/>
        <v>-7637</v>
      </c>
      <c r="BQ321" s="62">
        <f t="shared" si="231"/>
        <v>0</v>
      </c>
      <c r="BR321" s="17">
        <f>(BQ321-BP321)/BP321*100</f>
        <v>-100</v>
      </c>
      <c r="BS321" s="62">
        <v>0</v>
      </c>
      <c r="BT321" s="62">
        <v>1163</v>
      </c>
      <c r="BU321" s="17">
        <v>100</v>
      </c>
      <c r="BV321" s="62">
        <v>0</v>
      </c>
      <c r="BW321" s="62">
        <v>13112</v>
      </c>
      <c r="BX321" s="17">
        <v>100</v>
      </c>
      <c r="BY321" s="491">
        <v>11</v>
      </c>
      <c r="BZ321" s="491">
        <v>8272</v>
      </c>
      <c r="CA321" s="484">
        <f>(BZ321-BY321)/BY321*100</f>
        <v>75100</v>
      </c>
      <c r="CB321" s="63">
        <f t="shared" si="232"/>
        <v>7645</v>
      </c>
      <c r="CC321" s="63">
        <f t="shared" si="233"/>
        <v>0</v>
      </c>
      <c r="CD321" s="64">
        <f>(CC321-CB321)/CB321*100</f>
        <v>-100</v>
      </c>
      <c r="CE321" s="491">
        <v>0</v>
      </c>
      <c r="CF321" s="320">
        <v>0</v>
      </c>
      <c r="CG321" s="196">
        <v>0</v>
      </c>
      <c r="CH321" s="60">
        <f t="shared" si="234"/>
        <v>0</v>
      </c>
      <c r="CI321" s="63"/>
      <c r="CJ321" s="63"/>
      <c r="CK321" s="63"/>
      <c r="CL321" s="66"/>
      <c r="CM321" s="63"/>
      <c r="CN321" s="63"/>
      <c r="CO321" s="63"/>
      <c r="CP321" s="63"/>
      <c r="CQ321" s="190">
        <v>0</v>
      </c>
      <c r="CR321" s="491">
        <v>7656</v>
      </c>
      <c r="CS321" s="491">
        <v>0</v>
      </c>
      <c r="CT321" s="357">
        <f>(CS321-CR321)/CR321*100</f>
        <v>-100</v>
      </c>
    </row>
    <row r="322" spans="4:98" ht="15" hidden="1" x14ac:dyDescent="0.25">
      <c r="D322" s="477" t="s">
        <v>824</v>
      </c>
      <c r="E322" s="479" t="s">
        <v>282</v>
      </c>
      <c r="H322" s="196"/>
      <c r="I322" s="196"/>
      <c r="J322" s="481"/>
      <c r="K322" s="482"/>
      <c r="L322" s="482"/>
      <c r="M322" s="14">
        <v>0</v>
      </c>
      <c r="N322" s="15">
        <v>0</v>
      </c>
      <c r="O322" s="483"/>
      <c r="P322" s="483"/>
      <c r="Q322" s="357">
        <v>0</v>
      </c>
      <c r="R322" s="62">
        <f t="shared" si="223"/>
        <v>0</v>
      </c>
      <c r="S322" s="62">
        <f t="shared" si="224"/>
        <v>0</v>
      </c>
      <c r="T322" s="17">
        <v>0</v>
      </c>
      <c r="U322" s="62">
        <v>0</v>
      </c>
      <c r="V322" s="62">
        <v>0</v>
      </c>
      <c r="W322" s="17">
        <v>0</v>
      </c>
      <c r="X322" s="62">
        <f t="shared" si="225"/>
        <v>0</v>
      </c>
      <c r="Y322" s="62">
        <f t="shared" si="226"/>
        <v>0</v>
      </c>
      <c r="Z322" s="188">
        <v>0</v>
      </c>
      <c r="AA322" s="483">
        <v>0</v>
      </c>
      <c r="AB322" s="483">
        <v>0</v>
      </c>
      <c r="AC322" s="484">
        <v>0</v>
      </c>
      <c r="AD322" s="63">
        <f t="shared" si="227"/>
        <v>0</v>
      </c>
      <c r="AE322" s="63">
        <f t="shared" si="228"/>
        <v>0</v>
      </c>
      <c r="AF322" s="64">
        <v>0</v>
      </c>
      <c r="AG322" s="483"/>
      <c r="AH322" s="320">
        <v>0</v>
      </c>
      <c r="AI322" s="196">
        <v>0</v>
      </c>
      <c r="AJ322" s="60">
        <f t="shared" si="229"/>
        <v>0</v>
      </c>
      <c r="AK322" s="63"/>
      <c r="AL322" s="63"/>
      <c r="AM322" s="63"/>
      <c r="AN322" s="66"/>
      <c r="AO322" s="63"/>
      <c r="AP322" s="63"/>
      <c r="AQ322" s="63"/>
      <c r="AR322" s="63"/>
      <c r="AS322" s="190">
        <v>0</v>
      </c>
      <c r="AT322" s="483"/>
      <c r="AU322" s="483"/>
      <c r="AV322" s="357">
        <v>0</v>
      </c>
      <c r="AZ322" s="205" t="s">
        <v>824</v>
      </c>
      <c r="BA322" s="495" t="s">
        <v>282</v>
      </c>
      <c r="BF322" s="196"/>
      <c r="BG322" s="196"/>
      <c r="BH322" s="481"/>
      <c r="BI322" s="490"/>
      <c r="BJ322" s="490"/>
      <c r="BK322" s="14">
        <v>0</v>
      </c>
      <c r="BL322" s="15">
        <v>0</v>
      </c>
      <c r="BM322" s="491"/>
      <c r="BN322" s="491"/>
      <c r="BO322" s="357">
        <v>0</v>
      </c>
      <c r="BP322" s="62">
        <f t="shared" si="230"/>
        <v>0</v>
      </c>
      <c r="BQ322" s="62">
        <f t="shared" si="231"/>
        <v>0</v>
      </c>
      <c r="BR322" s="17">
        <v>0</v>
      </c>
      <c r="BS322" s="62">
        <v>0</v>
      </c>
      <c r="BT322" s="62">
        <v>0</v>
      </c>
      <c r="BU322" s="17">
        <v>0</v>
      </c>
      <c r="BV322" s="62">
        <v>0</v>
      </c>
      <c r="BW322" s="62">
        <v>0</v>
      </c>
      <c r="BX322" s="17">
        <v>0</v>
      </c>
      <c r="BY322" s="491">
        <v>0</v>
      </c>
      <c r="BZ322" s="491">
        <v>0</v>
      </c>
      <c r="CA322" s="484">
        <v>0</v>
      </c>
      <c r="CB322" s="63">
        <f t="shared" si="232"/>
        <v>0</v>
      </c>
      <c r="CC322" s="63">
        <f t="shared" si="233"/>
        <v>0</v>
      </c>
      <c r="CD322" s="64">
        <v>0</v>
      </c>
      <c r="CE322" s="491"/>
      <c r="CF322" s="320">
        <v>0</v>
      </c>
      <c r="CG322" s="196">
        <v>0</v>
      </c>
      <c r="CH322" s="60">
        <f t="shared" si="234"/>
        <v>0</v>
      </c>
      <c r="CI322" s="63"/>
      <c r="CJ322" s="63"/>
      <c r="CK322" s="63"/>
      <c r="CL322" s="66"/>
      <c r="CM322" s="63"/>
      <c r="CN322" s="63"/>
      <c r="CO322" s="63"/>
      <c r="CP322" s="63"/>
      <c r="CQ322" s="190">
        <v>0</v>
      </c>
      <c r="CR322" s="491"/>
      <c r="CS322" s="491"/>
      <c r="CT322" s="357">
        <v>0</v>
      </c>
    </row>
    <row r="323" spans="4:98" ht="15" hidden="1" x14ac:dyDescent="0.2">
      <c r="D323" s="478" t="s">
        <v>375</v>
      </c>
      <c r="E323" s="479" t="s">
        <v>376</v>
      </c>
      <c r="H323" s="196"/>
      <c r="I323" s="196"/>
      <c r="J323" s="481"/>
      <c r="K323" s="482"/>
      <c r="L323" s="482"/>
      <c r="M323" s="14">
        <v>0</v>
      </c>
      <c r="N323" s="15">
        <v>0</v>
      </c>
      <c r="O323" s="483"/>
      <c r="P323" s="483"/>
      <c r="Q323" s="357">
        <v>0</v>
      </c>
      <c r="R323" s="62">
        <f t="shared" si="223"/>
        <v>0</v>
      </c>
      <c r="S323" s="62">
        <f t="shared" si="224"/>
        <v>0</v>
      </c>
      <c r="T323" s="17">
        <v>0</v>
      </c>
      <c r="U323" s="62">
        <v>0</v>
      </c>
      <c r="V323" s="62">
        <v>0</v>
      </c>
      <c r="W323" s="17">
        <v>0</v>
      </c>
      <c r="X323" s="62">
        <f t="shared" si="225"/>
        <v>0</v>
      </c>
      <c r="Y323" s="62">
        <f t="shared" si="226"/>
        <v>0</v>
      </c>
      <c r="Z323" s="188">
        <v>0</v>
      </c>
      <c r="AA323" s="483"/>
      <c r="AB323" s="483"/>
      <c r="AC323" s="484">
        <v>0</v>
      </c>
      <c r="AD323" s="63">
        <f t="shared" si="227"/>
        <v>0</v>
      </c>
      <c r="AE323" s="63">
        <f t="shared" si="228"/>
        <v>0</v>
      </c>
      <c r="AF323" s="64">
        <v>0</v>
      </c>
      <c r="AG323" s="483"/>
      <c r="AH323" s="320">
        <v>0</v>
      </c>
      <c r="AI323" s="196">
        <v>0</v>
      </c>
      <c r="AJ323" s="60">
        <f t="shared" si="229"/>
        <v>0</v>
      </c>
      <c r="AK323" s="63"/>
      <c r="AL323" s="63"/>
      <c r="AM323" s="63"/>
      <c r="AN323" s="66"/>
      <c r="AO323" s="63"/>
      <c r="AP323" s="63"/>
      <c r="AQ323" s="63"/>
      <c r="AR323" s="63"/>
      <c r="AS323" s="190">
        <v>0</v>
      </c>
      <c r="AT323" s="483"/>
      <c r="AU323" s="483"/>
      <c r="AV323" s="357">
        <v>0</v>
      </c>
      <c r="AZ323" s="611" t="s">
        <v>375</v>
      </c>
      <c r="BA323" s="495" t="s">
        <v>376</v>
      </c>
      <c r="BF323" s="196"/>
      <c r="BG323" s="196"/>
      <c r="BH323" s="481"/>
      <c r="BI323" s="490"/>
      <c r="BJ323" s="490"/>
      <c r="BK323" s="14">
        <v>0</v>
      </c>
      <c r="BL323" s="15">
        <v>0</v>
      </c>
      <c r="BM323" s="499"/>
      <c r="BN323" s="491"/>
      <c r="BO323" s="357">
        <v>0</v>
      </c>
      <c r="BP323" s="62">
        <f t="shared" si="230"/>
        <v>0</v>
      </c>
      <c r="BQ323" s="62">
        <f t="shared" si="231"/>
        <v>0</v>
      </c>
      <c r="BR323" s="17">
        <v>0</v>
      </c>
      <c r="BS323" s="62">
        <v>0</v>
      </c>
      <c r="BT323" s="62">
        <v>0</v>
      </c>
      <c r="BU323" s="17">
        <v>0</v>
      </c>
      <c r="BV323" s="62">
        <v>0</v>
      </c>
      <c r="BW323" s="62">
        <v>0</v>
      </c>
      <c r="BX323" s="17">
        <v>0</v>
      </c>
      <c r="BY323" s="499"/>
      <c r="BZ323" s="491"/>
      <c r="CA323" s="484">
        <v>0</v>
      </c>
      <c r="CB323" s="63">
        <f t="shared" si="232"/>
        <v>0</v>
      </c>
      <c r="CC323" s="63">
        <f t="shared" si="233"/>
        <v>0</v>
      </c>
      <c r="CD323" s="64">
        <v>0</v>
      </c>
      <c r="CE323" s="491"/>
      <c r="CF323" s="320">
        <v>0</v>
      </c>
      <c r="CG323" s="196">
        <v>0</v>
      </c>
      <c r="CH323" s="60">
        <f t="shared" si="234"/>
        <v>0</v>
      </c>
      <c r="CI323" s="63"/>
      <c r="CJ323" s="63"/>
      <c r="CK323" s="63"/>
      <c r="CL323" s="66"/>
      <c r="CM323" s="63"/>
      <c r="CN323" s="63"/>
      <c r="CO323" s="63"/>
      <c r="CP323" s="63"/>
      <c r="CQ323" s="190">
        <v>0</v>
      </c>
      <c r="CR323" s="499"/>
      <c r="CS323" s="491"/>
      <c r="CT323" s="357">
        <v>0</v>
      </c>
    </row>
    <row r="324" spans="4:98" ht="15" hidden="1" x14ac:dyDescent="0.25">
      <c r="D324" s="478">
        <v>70960</v>
      </c>
      <c r="E324" s="479" t="s">
        <v>825</v>
      </c>
      <c r="H324" s="196"/>
      <c r="I324" s="196"/>
      <c r="J324" s="481"/>
      <c r="K324" s="482"/>
      <c r="L324" s="482"/>
      <c r="M324" s="14">
        <v>0</v>
      </c>
      <c r="N324" s="15">
        <v>0</v>
      </c>
      <c r="O324" s="483"/>
      <c r="P324" s="483"/>
      <c r="Q324" s="357">
        <v>0</v>
      </c>
      <c r="R324" s="62">
        <f t="shared" si="223"/>
        <v>0</v>
      </c>
      <c r="S324" s="62">
        <f t="shared" si="224"/>
        <v>0</v>
      </c>
      <c r="T324" s="17">
        <v>0</v>
      </c>
      <c r="U324" s="62">
        <v>0</v>
      </c>
      <c r="V324" s="62">
        <v>0</v>
      </c>
      <c r="W324" s="17">
        <v>0</v>
      </c>
      <c r="X324" s="62">
        <f t="shared" si="225"/>
        <v>0</v>
      </c>
      <c r="Y324" s="62">
        <f t="shared" si="226"/>
        <v>0</v>
      </c>
      <c r="Z324" s="188">
        <v>0</v>
      </c>
      <c r="AA324" s="483"/>
      <c r="AB324" s="483"/>
      <c r="AC324" s="484">
        <v>0</v>
      </c>
      <c r="AD324" s="63">
        <f t="shared" si="227"/>
        <v>0</v>
      </c>
      <c r="AE324" s="63">
        <f t="shared" si="228"/>
        <v>0</v>
      </c>
      <c r="AF324" s="64">
        <v>0</v>
      </c>
      <c r="AG324" s="483"/>
      <c r="AH324" s="320">
        <v>0</v>
      </c>
      <c r="AI324" s="196">
        <v>0</v>
      </c>
      <c r="AJ324" s="60">
        <f t="shared" si="229"/>
        <v>0</v>
      </c>
      <c r="AK324" s="63"/>
      <c r="AL324" s="63"/>
      <c r="AM324" s="63"/>
      <c r="AN324" s="66"/>
      <c r="AO324" s="63"/>
      <c r="AP324" s="63"/>
      <c r="AQ324" s="63"/>
      <c r="AR324" s="63"/>
      <c r="AS324" s="190">
        <v>0</v>
      </c>
      <c r="AT324" s="483"/>
      <c r="AU324" s="483"/>
      <c r="AV324" s="357">
        <v>0</v>
      </c>
      <c r="AZ324" s="205">
        <v>70960</v>
      </c>
      <c r="BA324" s="495" t="s">
        <v>825</v>
      </c>
      <c r="BF324" s="196"/>
      <c r="BG324" s="196"/>
      <c r="BH324" s="481"/>
      <c r="BI324" s="490"/>
      <c r="BJ324" s="490"/>
      <c r="BK324" s="14">
        <v>0</v>
      </c>
      <c r="BL324" s="15">
        <v>0</v>
      </c>
      <c r="BM324" s="491"/>
      <c r="BN324" s="491"/>
      <c r="BO324" s="357">
        <v>0</v>
      </c>
      <c r="BP324" s="62">
        <f t="shared" si="230"/>
        <v>0</v>
      </c>
      <c r="BQ324" s="62">
        <f t="shared" si="231"/>
        <v>0</v>
      </c>
      <c r="BR324" s="17">
        <v>0</v>
      </c>
      <c r="BS324" s="62">
        <v>0</v>
      </c>
      <c r="BT324" s="62">
        <v>0</v>
      </c>
      <c r="BU324" s="17">
        <v>0</v>
      </c>
      <c r="BV324" s="62">
        <v>0</v>
      </c>
      <c r="BW324" s="62">
        <v>0</v>
      </c>
      <c r="BX324" s="17">
        <v>0</v>
      </c>
      <c r="BY324" s="491"/>
      <c r="BZ324" s="491"/>
      <c r="CA324" s="484">
        <v>0</v>
      </c>
      <c r="CB324" s="63">
        <f t="shared" si="232"/>
        <v>0</v>
      </c>
      <c r="CC324" s="63">
        <f t="shared" si="233"/>
        <v>0</v>
      </c>
      <c r="CD324" s="64">
        <v>0</v>
      </c>
      <c r="CE324" s="491"/>
      <c r="CF324" s="320">
        <v>0</v>
      </c>
      <c r="CG324" s="196">
        <v>0</v>
      </c>
      <c r="CH324" s="60">
        <f t="shared" si="234"/>
        <v>0</v>
      </c>
      <c r="CI324" s="63"/>
      <c r="CJ324" s="63"/>
      <c r="CK324" s="63"/>
      <c r="CL324" s="66"/>
      <c r="CM324" s="63"/>
      <c r="CN324" s="63"/>
      <c r="CO324" s="63"/>
      <c r="CP324" s="63"/>
      <c r="CQ324" s="190">
        <v>0</v>
      </c>
      <c r="CR324" s="491"/>
      <c r="CS324" s="491"/>
      <c r="CT324" s="357">
        <v>0</v>
      </c>
    </row>
    <row r="325" spans="4:98" ht="15" hidden="1" x14ac:dyDescent="0.25">
      <c r="D325" s="478" t="s">
        <v>477</v>
      </c>
      <c r="E325" s="479" t="s">
        <v>478</v>
      </c>
      <c r="H325" s="196"/>
      <c r="I325" s="196"/>
      <c r="J325" s="481"/>
      <c r="K325" s="482"/>
      <c r="L325" s="482"/>
      <c r="M325" s="14">
        <v>0</v>
      </c>
      <c r="N325" s="15">
        <v>0</v>
      </c>
      <c r="O325" s="483"/>
      <c r="P325" s="483"/>
      <c r="Q325" s="357">
        <v>0</v>
      </c>
      <c r="R325" s="62">
        <f t="shared" si="223"/>
        <v>0</v>
      </c>
      <c r="S325" s="62">
        <f t="shared" si="224"/>
        <v>0</v>
      </c>
      <c r="T325" s="17">
        <v>0</v>
      </c>
      <c r="U325" s="62">
        <v>0</v>
      </c>
      <c r="V325" s="62">
        <v>0</v>
      </c>
      <c r="W325" s="17">
        <v>0</v>
      </c>
      <c r="X325" s="62">
        <f t="shared" si="225"/>
        <v>0</v>
      </c>
      <c r="Y325" s="62">
        <f t="shared" si="226"/>
        <v>0</v>
      </c>
      <c r="Z325" s="188">
        <v>0</v>
      </c>
      <c r="AA325" s="483"/>
      <c r="AB325" s="483"/>
      <c r="AC325" s="484">
        <v>0</v>
      </c>
      <c r="AD325" s="63">
        <f t="shared" si="227"/>
        <v>0</v>
      </c>
      <c r="AE325" s="63">
        <f t="shared" si="228"/>
        <v>0</v>
      </c>
      <c r="AF325" s="64">
        <v>0</v>
      </c>
      <c r="AG325" s="483"/>
      <c r="AH325" s="320">
        <v>0</v>
      </c>
      <c r="AI325" s="196">
        <v>0</v>
      </c>
      <c r="AJ325" s="60">
        <f t="shared" si="229"/>
        <v>0</v>
      </c>
      <c r="AK325" s="63"/>
      <c r="AL325" s="63"/>
      <c r="AM325" s="63"/>
      <c r="AN325" s="66"/>
      <c r="AO325" s="63"/>
      <c r="AP325" s="63"/>
      <c r="AQ325" s="63"/>
      <c r="AR325" s="63"/>
      <c r="AS325" s="190">
        <v>0</v>
      </c>
      <c r="AT325" s="483"/>
      <c r="AU325" s="483"/>
      <c r="AV325" s="357">
        <v>0</v>
      </c>
      <c r="AZ325" s="205" t="s">
        <v>477</v>
      </c>
      <c r="BA325" s="495" t="s">
        <v>478</v>
      </c>
      <c r="BF325" s="196"/>
      <c r="BG325" s="196"/>
      <c r="BH325" s="481"/>
      <c r="BI325" s="490"/>
      <c r="BJ325" s="490"/>
      <c r="BK325" s="14">
        <v>0</v>
      </c>
      <c r="BL325" s="15">
        <v>0</v>
      </c>
      <c r="BM325" s="491"/>
      <c r="BN325" s="491"/>
      <c r="BO325" s="357">
        <v>0</v>
      </c>
      <c r="BP325" s="62">
        <f t="shared" si="230"/>
        <v>0</v>
      </c>
      <c r="BQ325" s="62">
        <f t="shared" si="231"/>
        <v>0</v>
      </c>
      <c r="BR325" s="17">
        <v>0</v>
      </c>
      <c r="BS325" s="62">
        <v>0</v>
      </c>
      <c r="BT325" s="62">
        <v>0</v>
      </c>
      <c r="BU325" s="17">
        <v>0</v>
      </c>
      <c r="BV325" s="62">
        <v>0</v>
      </c>
      <c r="BW325" s="62">
        <v>0</v>
      </c>
      <c r="BX325" s="17">
        <v>0</v>
      </c>
      <c r="BY325" s="491"/>
      <c r="BZ325" s="491"/>
      <c r="CA325" s="484">
        <v>0</v>
      </c>
      <c r="CB325" s="63">
        <f t="shared" si="232"/>
        <v>0</v>
      </c>
      <c r="CC325" s="63">
        <f t="shared" si="233"/>
        <v>0</v>
      </c>
      <c r="CD325" s="64">
        <v>0</v>
      </c>
      <c r="CE325" s="491"/>
      <c r="CF325" s="320">
        <v>0</v>
      </c>
      <c r="CG325" s="196">
        <v>0</v>
      </c>
      <c r="CH325" s="60">
        <f t="shared" si="234"/>
        <v>0</v>
      </c>
      <c r="CI325" s="63"/>
      <c r="CJ325" s="63"/>
      <c r="CK325" s="63"/>
      <c r="CL325" s="66"/>
      <c r="CM325" s="63"/>
      <c r="CN325" s="63"/>
      <c r="CO325" s="63"/>
      <c r="CP325" s="63"/>
      <c r="CQ325" s="190">
        <v>0</v>
      </c>
      <c r="CR325" s="491"/>
      <c r="CS325" s="491"/>
      <c r="CT325" s="357">
        <v>0</v>
      </c>
    </row>
    <row r="326" spans="4:98" ht="15" hidden="1" x14ac:dyDescent="0.25">
      <c r="D326" s="478">
        <v>1004</v>
      </c>
      <c r="E326" s="479" t="s">
        <v>826</v>
      </c>
      <c r="H326" s="196"/>
      <c r="I326" s="196"/>
      <c r="J326" s="481"/>
      <c r="K326" s="482"/>
      <c r="L326" s="482"/>
      <c r="M326" s="14">
        <v>0</v>
      </c>
      <c r="N326" s="15">
        <v>0</v>
      </c>
      <c r="O326" s="483"/>
      <c r="P326" s="483"/>
      <c r="Q326" s="357">
        <v>0</v>
      </c>
      <c r="R326" s="62">
        <f t="shared" si="223"/>
        <v>0</v>
      </c>
      <c r="S326" s="62">
        <f t="shared" si="224"/>
        <v>0</v>
      </c>
      <c r="T326" s="17">
        <v>0</v>
      </c>
      <c r="U326" s="62">
        <v>0</v>
      </c>
      <c r="V326" s="62">
        <v>0</v>
      </c>
      <c r="W326" s="17">
        <v>0</v>
      </c>
      <c r="X326" s="62">
        <f t="shared" si="225"/>
        <v>0</v>
      </c>
      <c r="Y326" s="62">
        <f t="shared" si="226"/>
        <v>0</v>
      </c>
      <c r="Z326" s="188">
        <v>0</v>
      </c>
      <c r="AA326" s="483"/>
      <c r="AB326" s="483"/>
      <c r="AC326" s="484">
        <v>0</v>
      </c>
      <c r="AD326" s="63">
        <f t="shared" si="227"/>
        <v>0</v>
      </c>
      <c r="AE326" s="63">
        <f t="shared" si="228"/>
        <v>0</v>
      </c>
      <c r="AF326" s="64">
        <v>0</v>
      </c>
      <c r="AG326" s="483"/>
      <c r="AH326" s="320">
        <v>0</v>
      </c>
      <c r="AI326" s="196">
        <v>0</v>
      </c>
      <c r="AJ326" s="60">
        <f t="shared" si="229"/>
        <v>0</v>
      </c>
      <c r="AK326" s="63"/>
      <c r="AL326" s="63"/>
      <c r="AM326" s="63"/>
      <c r="AN326" s="66"/>
      <c r="AO326" s="63"/>
      <c r="AP326" s="63"/>
      <c r="AQ326" s="63"/>
      <c r="AR326" s="63"/>
      <c r="AS326" s="190">
        <v>0</v>
      </c>
      <c r="AT326" s="483"/>
      <c r="AU326" s="483"/>
      <c r="AV326" s="357">
        <v>0</v>
      </c>
      <c r="AZ326" s="205">
        <v>1004</v>
      </c>
      <c r="BA326" s="495" t="s">
        <v>826</v>
      </c>
      <c r="BF326" s="196"/>
      <c r="BG326" s="196"/>
      <c r="BH326" s="481"/>
      <c r="BI326" s="490"/>
      <c r="BJ326" s="490"/>
      <c r="BK326" s="14">
        <v>0</v>
      </c>
      <c r="BL326" s="15">
        <v>0</v>
      </c>
      <c r="BM326" s="491"/>
      <c r="BN326" s="491"/>
      <c r="BO326" s="357">
        <v>0</v>
      </c>
      <c r="BP326" s="62">
        <f t="shared" si="230"/>
        <v>0</v>
      </c>
      <c r="BQ326" s="62">
        <f t="shared" si="231"/>
        <v>0</v>
      </c>
      <c r="BR326" s="17">
        <v>0</v>
      </c>
      <c r="BS326" s="62">
        <v>0</v>
      </c>
      <c r="BT326" s="62">
        <v>0</v>
      </c>
      <c r="BU326" s="17">
        <v>0</v>
      </c>
      <c r="BV326" s="62">
        <v>0</v>
      </c>
      <c r="BW326" s="62">
        <v>0</v>
      </c>
      <c r="BX326" s="17">
        <v>0</v>
      </c>
      <c r="BY326" s="491"/>
      <c r="BZ326" s="491"/>
      <c r="CA326" s="484">
        <v>0</v>
      </c>
      <c r="CB326" s="63">
        <f t="shared" si="232"/>
        <v>0</v>
      </c>
      <c r="CC326" s="63">
        <f t="shared" si="233"/>
        <v>0</v>
      </c>
      <c r="CD326" s="64">
        <v>0</v>
      </c>
      <c r="CE326" s="491"/>
      <c r="CF326" s="320">
        <v>0</v>
      </c>
      <c r="CG326" s="196">
        <v>0</v>
      </c>
      <c r="CH326" s="60">
        <f t="shared" si="234"/>
        <v>0</v>
      </c>
      <c r="CI326" s="63"/>
      <c r="CJ326" s="63"/>
      <c r="CK326" s="63"/>
      <c r="CL326" s="66"/>
      <c r="CM326" s="63"/>
      <c r="CN326" s="63"/>
      <c r="CO326" s="63"/>
      <c r="CP326" s="63"/>
      <c r="CQ326" s="190">
        <v>0</v>
      </c>
      <c r="CR326" s="491"/>
      <c r="CS326" s="491"/>
      <c r="CT326" s="357">
        <v>0</v>
      </c>
    </row>
    <row r="327" spans="4:98" ht="27" hidden="1" x14ac:dyDescent="0.25">
      <c r="D327" s="478">
        <v>1520</v>
      </c>
      <c r="E327" s="479" t="s">
        <v>827</v>
      </c>
      <c r="H327" s="196"/>
      <c r="I327" s="196"/>
      <c r="J327" s="481"/>
      <c r="K327" s="482"/>
      <c r="L327" s="482"/>
      <c r="M327" s="14">
        <v>0</v>
      </c>
      <c r="N327" s="15">
        <v>0</v>
      </c>
      <c r="O327" s="483"/>
      <c r="P327" s="483"/>
      <c r="Q327" s="357">
        <v>0</v>
      </c>
      <c r="R327" s="62">
        <f t="shared" si="223"/>
        <v>0</v>
      </c>
      <c r="S327" s="62">
        <f t="shared" si="224"/>
        <v>0</v>
      </c>
      <c r="T327" s="17">
        <v>0</v>
      </c>
      <c r="U327" s="62">
        <v>0</v>
      </c>
      <c r="V327" s="62">
        <v>0</v>
      </c>
      <c r="W327" s="17">
        <v>0</v>
      </c>
      <c r="X327" s="62">
        <f t="shared" si="225"/>
        <v>0</v>
      </c>
      <c r="Y327" s="62">
        <f t="shared" si="226"/>
        <v>0</v>
      </c>
      <c r="Z327" s="188">
        <v>0</v>
      </c>
      <c r="AA327" s="483"/>
      <c r="AB327" s="483"/>
      <c r="AC327" s="484">
        <v>0</v>
      </c>
      <c r="AD327" s="63">
        <f t="shared" si="227"/>
        <v>0</v>
      </c>
      <c r="AE327" s="63">
        <f t="shared" si="228"/>
        <v>0</v>
      </c>
      <c r="AF327" s="64">
        <v>0</v>
      </c>
      <c r="AG327" s="483"/>
      <c r="AH327" s="320">
        <v>0</v>
      </c>
      <c r="AI327" s="196">
        <v>0</v>
      </c>
      <c r="AJ327" s="60">
        <f t="shared" si="229"/>
        <v>0</v>
      </c>
      <c r="AK327" s="63"/>
      <c r="AL327" s="63"/>
      <c r="AM327" s="63"/>
      <c r="AN327" s="66"/>
      <c r="AO327" s="63"/>
      <c r="AP327" s="63"/>
      <c r="AQ327" s="63"/>
      <c r="AR327" s="63"/>
      <c r="AS327" s="190">
        <v>0</v>
      </c>
      <c r="AT327" s="483"/>
      <c r="AU327" s="483"/>
      <c r="AV327" s="357">
        <v>0</v>
      </c>
      <c r="AZ327" s="205">
        <v>1520</v>
      </c>
      <c r="BA327" s="204" t="s">
        <v>827</v>
      </c>
      <c r="BF327" s="196"/>
      <c r="BG327" s="196"/>
      <c r="BH327" s="481"/>
      <c r="BI327" s="490"/>
      <c r="BJ327" s="490"/>
      <c r="BK327" s="14">
        <v>0</v>
      </c>
      <c r="BL327" s="15">
        <v>0</v>
      </c>
      <c r="BM327" s="491"/>
      <c r="BN327" s="491"/>
      <c r="BO327" s="357">
        <v>0</v>
      </c>
      <c r="BP327" s="62">
        <f t="shared" si="230"/>
        <v>0</v>
      </c>
      <c r="BQ327" s="62">
        <f t="shared" si="231"/>
        <v>0</v>
      </c>
      <c r="BR327" s="17">
        <v>0</v>
      </c>
      <c r="BS327" s="62">
        <v>0</v>
      </c>
      <c r="BT327" s="62">
        <v>0</v>
      </c>
      <c r="BU327" s="17">
        <v>0</v>
      </c>
      <c r="BV327" s="62">
        <v>0</v>
      </c>
      <c r="BW327" s="62">
        <v>0</v>
      </c>
      <c r="BX327" s="17">
        <v>0</v>
      </c>
      <c r="BY327" s="491"/>
      <c r="BZ327" s="491"/>
      <c r="CA327" s="484">
        <v>0</v>
      </c>
      <c r="CB327" s="63">
        <f t="shared" si="232"/>
        <v>0</v>
      </c>
      <c r="CC327" s="63">
        <f t="shared" si="233"/>
        <v>0</v>
      </c>
      <c r="CD327" s="64">
        <v>0</v>
      </c>
      <c r="CE327" s="491"/>
      <c r="CF327" s="320">
        <v>0</v>
      </c>
      <c r="CG327" s="196">
        <v>0</v>
      </c>
      <c r="CH327" s="60">
        <f t="shared" si="234"/>
        <v>0</v>
      </c>
      <c r="CI327" s="63"/>
      <c r="CJ327" s="63"/>
      <c r="CK327" s="63"/>
      <c r="CL327" s="66"/>
      <c r="CM327" s="63"/>
      <c r="CN327" s="63"/>
      <c r="CO327" s="63"/>
      <c r="CP327" s="63"/>
      <c r="CQ327" s="190">
        <v>0</v>
      </c>
      <c r="CR327" s="491"/>
      <c r="CS327" s="491"/>
      <c r="CT327" s="357">
        <v>0</v>
      </c>
    </row>
    <row r="328" spans="4:98" ht="15" hidden="1" x14ac:dyDescent="0.25">
      <c r="D328" s="478">
        <v>160239</v>
      </c>
      <c r="E328" s="479" t="s">
        <v>828</v>
      </c>
      <c r="H328" s="196"/>
      <c r="I328" s="196"/>
      <c r="J328" s="481"/>
      <c r="K328" s="482"/>
      <c r="L328" s="482"/>
      <c r="M328" s="14">
        <v>0</v>
      </c>
      <c r="N328" s="15">
        <v>0</v>
      </c>
      <c r="O328" s="483"/>
      <c r="P328" s="483"/>
      <c r="Q328" s="357">
        <v>0</v>
      </c>
      <c r="R328" s="62">
        <f t="shared" si="223"/>
        <v>0</v>
      </c>
      <c r="S328" s="62">
        <f t="shared" si="224"/>
        <v>0</v>
      </c>
      <c r="T328" s="17">
        <v>0</v>
      </c>
      <c r="U328" s="62">
        <v>0</v>
      </c>
      <c r="V328" s="62">
        <v>0</v>
      </c>
      <c r="W328" s="17">
        <v>0</v>
      </c>
      <c r="X328" s="62">
        <f t="shared" si="225"/>
        <v>0</v>
      </c>
      <c r="Y328" s="62">
        <f t="shared" si="226"/>
        <v>0</v>
      </c>
      <c r="Z328" s="188">
        <v>0</v>
      </c>
      <c r="AA328" s="483"/>
      <c r="AB328" s="483"/>
      <c r="AC328" s="484">
        <v>0</v>
      </c>
      <c r="AD328" s="63">
        <f t="shared" si="227"/>
        <v>0</v>
      </c>
      <c r="AE328" s="63">
        <f t="shared" si="228"/>
        <v>0</v>
      </c>
      <c r="AF328" s="64">
        <v>0</v>
      </c>
      <c r="AG328" s="483"/>
      <c r="AH328" s="320">
        <v>0</v>
      </c>
      <c r="AI328" s="196">
        <v>0</v>
      </c>
      <c r="AJ328" s="60">
        <f t="shared" si="229"/>
        <v>0</v>
      </c>
      <c r="AK328" s="63"/>
      <c r="AL328" s="63"/>
      <c r="AM328" s="63"/>
      <c r="AN328" s="66"/>
      <c r="AO328" s="63"/>
      <c r="AP328" s="63"/>
      <c r="AQ328" s="63"/>
      <c r="AR328" s="63"/>
      <c r="AS328" s="190">
        <v>0</v>
      </c>
      <c r="AT328" s="483"/>
      <c r="AU328" s="483"/>
      <c r="AV328" s="357">
        <v>0</v>
      </c>
      <c r="AZ328" s="205">
        <v>160239</v>
      </c>
      <c r="BA328" s="497" t="s">
        <v>828</v>
      </c>
      <c r="BF328" s="196"/>
      <c r="BG328" s="196"/>
      <c r="BH328" s="481"/>
      <c r="BI328" s="490"/>
      <c r="BJ328" s="490"/>
      <c r="BK328" s="14">
        <v>0</v>
      </c>
      <c r="BL328" s="15">
        <v>0</v>
      </c>
      <c r="BM328" s="491"/>
      <c r="BN328" s="491"/>
      <c r="BO328" s="357">
        <v>0</v>
      </c>
      <c r="BP328" s="62">
        <f t="shared" si="230"/>
        <v>0</v>
      </c>
      <c r="BQ328" s="62">
        <f t="shared" si="231"/>
        <v>0</v>
      </c>
      <c r="BR328" s="17">
        <v>0</v>
      </c>
      <c r="BS328" s="62">
        <v>0</v>
      </c>
      <c r="BT328" s="62">
        <v>0</v>
      </c>
      <c r="BU328" s="17">
        <v>0</v>
      </c>
      <c r="BV328" s="62">
        <v>0</v>
      </c>
      <c r="BW328" s="62">
        <v>0</v>
      </c>
      <c r="BX328" s="17">
        <v>0</v>
      </c>
      <c r="BY328" s="491"/>
      <c r="BZ328" s="491"/>
      <c r="CA328" s="484">
        <v>0</v>
      </c>
      <c r="CB328" s="63">
        <f t="shared" si="232"/>
        <v>0</v>
      </c>
      <c r="CC328" s="63">
        <f t="shared" si="233"/>
        <v>0</v>
      </c>
      <c r="CD328" s="64">
        <v>0</v>
      </c>
      <c r="CE328" s="491"/>
      <c r="CF328" s="320">
        <v>0</v>
      </c>
      <c r="CG328" s="196">
        <v>0</v>
      </c>
      <c r="CH328" s="60">
        <f t="shared" si="234"/>
        <v>0</v>
      </c>
      <c r="CI328" s="63"/>
      <c r="CJ328" s="63"/>
      <c r="CK328" s="63"/>
      <c r="CL328" s="66"/>
      <c r="CM328" s="63"/>
      <c r="CN328" s="63"/>
      <c r="CO328" s="63"/>
      <c r="CP328" s="63"/>
      <c r="CQ328" s="190">
        <v>0</v>
      </c>
      <c r="CR328" s="491"/>
      <c r="CS328" s="491"/>
      <c r="CT328" s="357">
        <v>0</v>
      </c>
    </row>
    <row r="329" spans="4:98" ht="27" hidden="1" x14ac:dyDescent="0.25">
      <c r="D329" s="478">
        <v>170191</v>
      </c>
      <c r="E329" s="479" t="s">
        <v>414</v>
      </c>
      <c r="H329" s="196"/>
      <c r="I329" s="196"/>
      <c r="J329" s="481"/>
      <c r="K329" s="482"/>
      <c r="L329" s="482"/>
      <c r="M329" s="14">
        <v>0</v>
      </c>
      <c r="N329" s="15">
        <v>0</v>
      </c>
      <c r="O329" s="483"/>
      <c r="P329" s="483"/>
      <c r="Q329" s="357">
        <v>0</v>
      </c>
      <c r="R329" s="62">
        <f t="shared" ref="R329:R334" si="250">AA329-O329</f>
        <v>0</v>
      </c>
      <c r="S329" s="62">
        <f t="shared" ref="S329:S334" si="251">SUM(AJ329:AL329)</f>
        <v>0</v>
      </c>
      <c r="T329" s="17">
        <v>0</v>
      </c>
      <c r="U329" s="62">
        <v>0</v>
      </c>
      <c r="V329" s="62">
        <v>0</v>
      </c>
      <c r="W329" s="17">
        <v>0</v>
      </c>
      <c r="X329" s="62">
        <f t="shared" ref="X329:X334" si="252">AT329-U329-R329-O329</f>
        <v>0</v>
      </c>
      <c r="Y329" s="62">
        <f t="shared" ref="Y329:Y334" si="253">SUM(AP329:AR329)</f>
        <v>0</v>
      </c>
      <c r="Z329" s="188">
        <v>0</v>
      </c>
      <c r="AA329" s="483"/>
      <c r="AB329" s="483"/>
      <c r="AC329" s="484">
        <v>0</v>
      </c>
      <c r="AD329" s="63">
        <f t="shared" ref="AD329:AD334" si="254">AT329-AA329</f>
        <v>0</v>
      </c>
      <c r="AE329" s="63">
        <f t="shared" ref="AE329:AE334" si="255">SUM(AM329:AR329)</f>
        <v>0</v>
      </c>
      <c r="AF329" s="64">
        <v>0</v>
      </c>
      <c r="AG329" s="483"/>
      <c r="AH329" s="320">
        <v>0</v>
      </c>
      <c r="AI329" s="196">
        <v>0</v>
      </c>
      <c r="AJ329" s="60">
        <f t="shared" ref="AJ329:AJ334" si="256">AU329-AI329-AH329-AG329</f>
        <v>0</v>
      </c>
      <c r="AK329" s="63"/>
      <c r="AL329" s="63"/>
      <c r="AM329" s="63"/>
      <c r="AN329" s="66"/>
      <c r="AO329" s="63"/>
      <c r="AP329" s="63"/>
      <c r="AQ329" s="63"/>
      <c r="AR329" s="63"/>
      <c r="AS329" s="190">
        <v>0</v>
      </c>
      <c r="AT329" s="483"/>
      <c r="AU329" s="483"/>
      <c r="AV329" s="357">
        <v>0</v>
      </c>
      <c r="AZ329" s="205">
        <v>170191</v>
      </c>
      <c r="BA329" s="204" t="s">
        <v>414</v>
      </c>
      <c r="BF329" s="196"/>
      <c r="BG329" s="196"/>
      <c r="BH329" s="481"/>
      <c r="BI329" s="490"/>
      <c r="BJ329" s="490"/>
      <c r="BK329" s="14">
        <v>0</v>
      </c>
      <c r="BL329" s="15">
        <v>0</v>
      </c>
      <c r="BM329" s="491"/>
      <c r="BN329" s="491"/>
      <c r="BO329" s="357">
        <v>0</v>
      </c>
      <c r="BP329" s="62">
        <f t="shared" ref="BP329:BP334" si="257">BY329-BM329</f>
        <v>0</v>
      </c>
      <c r="BQ329" s="62">
        <f t="shared" ref="BQ329:BQ334" si="258">SUM(CH329:CJ329)</f>
        <v>0</v>
      </c>
      <c r="BR329" s="17">
        <v>0</v>
      </c>
      <c r="BS329" s="62">
        <v>0</v>
      </c>
      <c r="BT329" s="62">
        <v>0</v>
      </c>
      <c r="BU329" s="17">
        <v>0</v>
      </c>
      <c r="BV329" s="62">
        <v>0</v>
      </c>
      <c r="BW329" s="62">
        <v>0</v>
      </c>
      <c r="BX329" s="17">
        <v>0</v>
      </c>
      <c r="BY329" s="491"/>
      <c r="BZ329" s="491"/>
      <c r="CA329" s="484">
        <v>0</v>
      </c>
      <c r="CB329" s="63">
        <f t="shared" ref="CB329:CB334" si="259">CR329-BY329</f>
        <v>0</v>
      </c>
      <c r="CC329" s="63">
        <f t="shared" ref="CC329:CC334" si="260">SUM(CK329:CP329)</f>
        <v>0</v>
      </c>
      <c r="CD329" s="64">
        <v>0</v>
      </c>
      <c r="CE329" s="491"/>
      <c r="CF329" s="320">
        <v>0</v>
      </c>
      <c r="CG329" s="196">
        <v>0</v>
      </c>
      <c r="CH329" s="60">
        <f t="shared" ref="CH329:CH334" si="261">CS329-CG329-CF329-CE329</f>
        <v>0</v>
      </c>
      <c r="CI329" s="63"/>
      <c r="CJ329" s="63"/>
      <c r="CK329" s="63"/>
      <c r="CL329" s="66"/>
      <c r="CM329" s="63"/>
      <c r="CN329" s="63"/>
      <c r="CO329" s="63"/>
      <c r="CP329" s="63"/>
      <c r="CQ329" s="190">
        <v>0</v>
      </c>
      <c r="CR329" s="491"/>
      <c r="CS329" s="491"/>
      <c r="CT329" s="357">
        <v>0</v>
      </c>
    </row>
    <row r="330" spans="4:98" ht="15" hidden="1" x14ac:dyDescent="0.25">
      <c r="D330" s="478">
        <v>170199</v>
      </c>
      <c r="E330" s="479" t="s">
        <v>219</v>
      </c>
      <c r="H330" s="196"/>
      <c r="I330" s="196"/>
      <c r="J330" s="481"/>
      <c r="K330" s="633"/>
      <c r="L330" s="633"/>
      <c r="M330" s="14">
        <v>0</v>
      </c>
      <c r="N330" s="15">
        <v>0</v>
      </c>
      <c r="O330" s="483"/>
      <c r="P330" s="483"/>
      <c r="Q330" s="357">
        <v>0</v>
      </c>
      <c r="R330" s="62">
        <f t="shared" si="250"/>
        <v>0</v>
      </c>
      <c r="S330" s="62">
        <f t="shared" si="251"/>
        <v>0</v>
      </c>
      <c r="T330" s="17">
        <v>0</v>
      </c>
      <c r="U330" s="62">
        <v>0</v>
      </c>
      <c r="V330" s="62">
        <v>0</v>
      </c>
      <c r="W330" s="17">
        <v>0</v>
      </c>
      <c r="X330" s="62">
        <f t="shared" si="252"/>
        <v>0</v>
      </c>
      <c r="Y330" s="62">
        <f t="shared" si="253"/>
        <v>0</v>
      </c>
      <c r="Z330" s="188">
        <v>0</v>
      </c>
      <c r="AA330" s="483"/>
      <c r="AB330" s="483"/>
      <c r="AC330" s="484">
        <v>0</v>
      </c>
      <c r="AD330" s="63">
        <f t="shared" si="254"/>
        <v>0</v>
      </c>
      <c r="AE330" s="63">
        <f t="shared" si="255"/>
        <v>0</v>
      </c>
      <c r="AF330" s="64">
        <v>0</v>
      </c>
      <c r="AG330" s="483"/>
      <c r="AH330" s="320">
        <v>0</v>
      </c>
      <c r="AI330" s="196">
        <v>0</v>
      </c>
      <c r="AJ330" s="60">
        <f t="shared" si="256"/>
        <v>0</v>
      </c>
      <c r="AK330" s="63"/>
      <c r="AL330" s="63"/>
      <c r="AM330" s="63"/>
      <c r="AN330" s="66"/>
      <c r="AO330" s="63"/>
      <c r="AP330" s="63"/>
      <c r="AQ330" s="63"/>
      <c r="AR330" s="63"/>
      <c r="AS330" s="190">
        <v>0</v>
      </c>
      <c r="AT330" s="483"/>
      <c r="AU330" s="483"/>
      <c r="AV330" s="357">
        <v>0</v>
      </c>
      <c r="AZ330" s="205">
        <v>170199</v>
      </c>
      <c r="BA330" s="488" t="s">
        <v>219</v>
      </c>
      <c r="BF330" s="196"/>
      <c r="BG330" s="196"/>
      <c r="BH330" s="481"/>
      <c r="BI330" s="634"/>
      <c r="BJ330" s="634"/>
      <c r="BK330" s="14">
        <v>0</v>
      </c>
      <c r="BL330" s="15">
        <v>0</v>
      </c>
      <c r="BM330" s="491"/>
      <c r="BN330" s="491"/>
      <c r="BO330" s="357">
        <v>0</v>
      </c>
      <c r="BP330" s="62">
        <f t="shared" si="257"/>
        <v>0</v>
      </c>
      <c r="BQ330" s="62">
        <f t="shared" si="258"/>
        <v>0</v>
      </c>
      <c r="BR330" s="17">
        <v>0</v>
      </c>
      <c r="BS330" s="62">
        <v>0</v>
      </c>
      <c r="BT330" s="62">
        <v>0</v>
      </c>
      <c r="BU330" s="17">
        <v>0</v>
      </c>
      <c r="BV330" s="62">
        <v>0</v>
      </c>
      <c r="BW330" s="62">
        <v>0</v>
      </c>
      <c r="BX330" s="17">
        <v>0</v>
      </c>
      <c r="BY330" s="491"/>
      <c r="BZ330" s="491"/>
      <c r="CA330" s="484">
        <v>0</v>
      </c>
      <c r="CB330" s="63">
        <f t="shared" si="259"/>
        <v>0</v>
      </c>
      <c r="CC330" s="63">
        <f t="shared" si="260"/>
        <v>0</v>
      </c>
      <c r="CD330" s="64">
        <v>0</v>
      </c>
      <c r="CE330" s="491"/>
      <c r="CF330" s="320">
        <v>0</v>
      </c>
      <c r="CG330" s="196">
        <v>0</v>
      </c>
      <c r="CH330" s="60">
        <f t="shared" si="261"/>
        <v>0</v>
      </c>
      <c r="CI330" s="63"/>
      <c r="CJ330" s="63"/>
      <c r="CK330" s="63"/>
      <c r="CL330" s="66"/>
      <c r="CM330" s="63"/>
      <c r="CN330" s="63"/>
      <c r="CO330" s="63"/>
      <c r="CP330" s="63"/>
      <c r="CQ330" s="190">
        <v>0</v>
      </c>
      <c r="CR330" s="491"/>
      <c r="CS330" s="491"/>
      <c r="CT330" s="357">
        <v>0</v>
      </c>
    </row>
    <row r="331" spans="4:98" ht="15" hidden="1" x14ac:dyDescent="0.25">
      <c r="D331" s="494">
        <v>17019990</v>
      </c>
      <c r="E331" s="609" t="s">
        <v>195</v>
      </c>
      <c r="H331" s="196"/>
      <c r="I331" s="196"/>
      <c r="J331" s="481"/>
      <c r="K331" s="633"/>
      <c r="L331" s="633"/>
      <c r="M331" s="14">
        <v>0</v>
      </c>
      <c r="N331" s="15">
        <v>0</v>
      </c>
      <c r="O331" s="483"/>
      <c r="P331" s="483"/>
      <c r="Q331" s="357">
        <v>0</v>
      </c>
      <c r="R331" s="62">
        <f t="shared" si="250"/>
        <v>0</v>
      </c>
      <c r="S331" s="62">
        <f t="shared" si="251"/>
        <v>0</v>
      </c>
      <c r="T331" s="17">
        <v>0</v>
      </c>
      <c r="U331" s="62">
        <v>0</v>
      </c>
      <c r="V331" s="62">
        <v>0</v>
      </c>
      <c r="W331" s="17">
        <v>0</v>
      </c>
      <c r="X331" s="62">
        <f t="shared" si="252"/>
        <v>0</v>
      </c>
      <c r="Y331" s="62">
        <f t="shared" si="253"/>
        <v>0</v>
      </c>
      <c r="Z331" s="188">
        <v>0</v>
      </c>
      <c r="AA331" s="483"/>
      <c r="AB331" s="483"/>
      <c r="AC331" s="484">
        <v>0</v>
      </c>
      <c r="AD331" s="63">
        <f t="shared" si="254"/>
        <v>0</v>
      </c>
      <c r="AE331" s="63">
        <f t="shared" si="255"/>
        <v>0</v>
      </c>
      <c r="AF331" s="64">
        <v>0</v>
      </c>
      <c r="AG331" s="483"/>
      <c r="AH331" s="320">
        <v>0</v>
      </c>
      <c r="AI331" s="196">
        <v>0</v>
      </c>
      <c r="AJ331" s="60">
        <f t="shared" si="256"/>
        <v>0</v>
      </c>
      <c r="AK331" s="63"/>
      <c r="AL331" s="63"/>
      <c r="AM331" s="63"/>
      <c r="AN331" s="66"/>
      <c r="AO331" s="63"/>
      <c r="AP331" s="63"/>
      <c r="AQ331" s="63"/>
      <c r="AR331" s="63"/>
      <c r="AS331" s="190">
        <v>0</v>
      </c>
      <c r="AT331" s="483"/>
      <c r="AU331" s="483"/>
      <c r="AV331" s="357">
        <v>0</v>
      </c>
      <c r="AZ331" s="205">
        <v>17019990</v>
      </c>
      <c r="BA331" s="204" t="s">
        <v>195</v>
      </c>
      <c r="BF331" s="196"/>
      <c r="BG331" s="196"/>
      <c r="BH331" s="481"/>
      <c r="BI331" s="634"/>
      <c r="BJ331" s="634"/>
      <c r="BK331" s="14">
        <v>0</v>
      </c>
      <c r="BL331" s="15">
        <v>0</v>
      </c>
      <c r="BM331" s="491"/>
      <c r="BN331" s="491"/>
      <c r="BO331" s="357">
        <v>0</v>
      </c>
      <c r="BP331" s="62">
        <f t="shared" si="257"/>
        <v>0</v>
      </c>
      <c r="BQ331" s="62">
        <f t="shared" si="258"/>
        <v>0</v>
      </c>
      <c r="BR331" s="17">
        <v>0</v>
      </c>
      <c r="BS331" s="62">
        <v>0</v>
      </c>
      <c r="BT331" s="62">
        <v>0</v>
      </c>
      <c r="BU331" s="17">
        <v>0</v>
      </c>
      <c r="BV331" s="62">
        <v>0</v>
      </c>
      <c r="BW331" s="62">
        <v>0</v>
      </c>
      <c r="BX331" s="17">
        <v>0</v>
      </c>
      <c r="BY331" s="491"/>
      <c r="BZ331" s="491"/>
      <c r="CA331" s="484">
        <v>0</v>
      </c>
      <c r="CB331" s="63">
        <f t="shared" si="259"/>
        <v>0</v>
      </c>
      <c r="CC331" s="63">
        <f t="shared" si="260"/>
        <v>0</v>
      </c>
      <c r="CD331" s="64">
        <v>0</v>
      </c>
      <c r="CE331" s="491"/>
      <c r="CF331" s="320">
        <v>0</v>
      </c>
      <c r="CG331" s="196">
        <v>0</v>
      </c>
      <c r="CH331" s="60">
        <f t="shared" si="261"/>
        <v>0</v>
      </c>
      <c r="CI331" s="63"/>
      <c r="CJ331" s="63"/>
      <c r="CK331" s="63"/>
      <c r="CL331" s="66"/>
      <c r="CM331" s="63"/>
      <c r="CN331" s="63"/>
      <c r="CO331" s="63"/>
      <c r="CP331" s="63"/>
      <c r="CQ331" s="190">
        <v>0</v>
      </c>
      <c r="CR331" s="491"/>
      <c r="CS331" s="491"/>
      <c r="CT331" s="357">
        <v>0</v>
      </c>
    </row>
    <row r="332" spans="4:98" ht="27" hidden="1" x14ac:dyDescent="0.25">
      <c r="D332" s="478">
        <v>2001</v>
      </c>
      <c r="E332" s="479" t="s">
        <v>415</v>
      </c>
      <c r="H332" s="196"/>
      <c r="I332" s="196"/>
      <c r="J332" s="481"/>
      <c r="K332" s="482"/>
      <c r="L332" s="482"/>
      <c r="M332" s="14">
        <v>0</v>
      </c>
      <c r="N332" s="15">
        <v>0</v>
      </c>
      <c r="O332" s="483"/>
      <c r="P332" s="483"/>
      <c r="Q332" s="357">
        <v>0</v>
      </c>
      <c r="R332" s="62">
        <f t="shared" si="250"/>
        <v>0</v>
      </c>
      <c r="S332" s="62">
        <f t="shared" si="251"/>
        <v>0</v>
      </c>
      <c r="T332" s="17">
        <v>0</v>
      </c>
      <c r="U332" s="62">
        <v>0</v>
      </c>
      <c r="V332" s="62">
        <v>0</v>
      </c>
      <c r="W332" s="17">
        <v>0</v>
      </c>
      <c r="X332" s="62">
        <f t="shared" si="252"/>
        <v>0</v>
      </c>
      <c r="Y332" s="62">
        <f t="shared" si="253"/>
        <v>0</v>
      </c>
      <c r="Z332" s="188">
        <v>0</v>
      </c>
      <c r="AA332" s="483"/>
      <c r="AB332" s="483"/>
      <c r="AC332" s="484">
        <v>0</v>
      </c>
      <c r="AD332" s="63">
        <f t="shared" si="254"/>
        <v>0</v>
      </c>
      <c r="AE332" s="63">
        <f t="shared" si="255"/>
        <v>0</v>
      </c>
      <c r="AF332" s="64">
        <v>0</v>
      </c>
      <c r="AG332" s="483"/>
      <c r="AH332" s="320">
        <v>0</v>
      </c>
      <c r="AI332" s="196">
        <v>0</v>
      </c>
      <c r="AJ332" s="60">
        <f t="shared" si="256"/>
        <v>0</v>
      </c>
      <c r="AK332" s="63"/>
      <c r="AL332" s="63"/>
      <c r="AM332" s="63"/>
      <c r="AN332" s="66"/>
      <c r="AO332" s="63"/>
      <c r="AP332" s="63"/>
      <c r="AQ332" s="63"/>
      <c r="AR332" s="63"/>
      <c r="AS332" s="190">
        <v>0</v>
      </c>
      <c r="AT332" s="483"/>
      <c r="AU332" s="483"/>
      <c r="AV332" s="357">
        <v>0</v>
      </c>
      <c r="AZ332" s="205">
        <v>2001</v>
      </c>
      <c r="BA332" s="497" t="s">
        <v>415</v>
      </c>
      <c r="BF332" s="196"/>
      <c r="BG332" s="196"/>
      <c r="BH332" s="481"/>
      <c r="BI332" s="490"/>
      <c r="BJ332" s="490"/>
      <c r="BK332" s="14">
        <v>0</v>
      </c>
      <c r="BL332" s="15">
        <v>0</v>
      </c>
      <c r="BM332" s="491"/>
      <c r="BN332" s="491"/>
      <c r="BO332" s="357">
        <v>0</v>
      </c>
      <c r="BP332" s="62">
        <f t="shared" si="257"/>
        <v>0</v>
      </c>
      <c r="BQ332" s="62">
        <f t="shared" si="258"/>
        <v>0</v>
      </c>
      <c r="BR332" s="17">
        <v>0</v>
      </c>
      <c r="BS332" s="62">
        <v>0</v>
      </c>
      <c r="BT332" s="62">
        <v>0</v>
      </c>
      <c r="BU332" s="17">
        <v>0</v>
      </c>
      <c r="BV332" s="62">
        <v>0</v>
      </c>
      <c r="BW332" s="62">
        <v>0</v>
      </c>
      <c r="BX332" s="17">
        <v>0</v>
      </c>
      <c r="BY332" s="491"/>
      <c r="BZ332" s="491"/>
      <c r="CA332" s="484">
        <v>0</v>
      </c>
      <c r="CB332" s="63">
        <f t="shared" si="259"/>
        <v>0</v>
      </c>
      <c r="CC332" s="63">
        <f t="shared" si="260"/>
        <v>0</v>
      </c>
      <c r="CD332" s="64">
        <v>0</v>
      </c>
      <c r="CE332" s="491"/>
      <c r="CF332" s="320">
        <v>0</v>
      </c>
      <c r="CG332" s="196">
        <v>0</v>
      </c>
      <c r="CH332" s="60">
        <f t="shared" si="261"/>
        <v>0</v>
      </c>
      <c r="CI332" s="63"/>
      <c r="CJ332" s="63"/>
      <c r="CK332" s="63"/>
      <c r="CL332" s="66"/>
      <c r="CM332" s="63"/>
      <c r="CN332" s="63"/>
      <c r="CO332" s="63"/>
      <c r="CP332" s="63"/>
      <c r="CQ332" s="190">
        <v>0</v>
      </c>
      <c r="CR332" s="491"/>
      <c r="CS332" s="491"/>
      <c r="CT332" s="357">
        <v>0</v>
      </c>
    </row>
    <row r="333" spans="4:98" ht="15" hidden="1" x14ac:dyDescent="0.25">
      <c r="D333" s="478">
        <v>2006</v>
      </c>
      <c r="E333" s="479" t="s">
        <v>829</v>
      </c>
      <c r="H333" s="196"/>
      <c r="I333" s="196"/>
      <c r="J333" s="481"/>
      <c r="K333" s="482"/>
      <c r="L333" s="482"/>
      <c r="M333" s="14">
        <v>0</v>
      </c>
      <c r="N333" s="15">
        <v>0</v>
      </c>
      <c r="O333" s="483"/>
      <c r="P333" s="483"/>
      <c r="Q333" s="357">
        <v>0</v>
      </c>
      <c r="R333" s="62">
        <f t="shared" si="250"/>
        <v>0</v>
      </c>
      <c r="S333" s="62">
        <f t="shared" si="251"/>
        <v>0</v>
      </c>
      <c r="T333" s="17">
        <v>0</v>
      </c>
      <c r="U333" s="62">
        <v>0</v>
      </c>
      <c r="V333" s="62">
        <v>0</v>
      </c>
      <c r="W333" s="17">
        <v>0</v>
      </c>
      <c r="X333" s="62">
        <f t="shared" si="252"/>
        <v>0</v>
      </c>
      <c r="Y333" s="62">
        <f t="shared" si="253"/>
        <v>0</v>
      </c>
      <c r="Z333" s="188">
        <v>0</v>
      </c>
      <c r="AA333" s="483"/>
      <c r="AB333" s="483"/>
      <c r="AC333" s="484">
        <v>0</v>
      </c>
      <c r="AD333" s="63">
        <f t="shared" si="254"/>
        <v>0</v>
      </c>
      <c r="AE333" s="63">
        <f t="shared" si="255"/>
        <v>0</v>
      </c>
      <c r="AF333" s="64">
        <v>0</v>
      </c>
      <c r="AG333" s="483"/>
      <c r="AH333" s="320">
        <v>0</v>
      </c>
      <c r="AI333" s="196">
        <v>0</v>
      </c>
      <c r="AJ333" s="60">
        <f t="shared" si="256"/>
        <v>0</v>
      </c>
      <c r="AK333" s="63"/>
      <c r="AL333" s="63"/>
      <c r="AM333" s="63"/>
      <c r="AN333" s="66"/>
      <c r="AO333" s="63"/>
      <c r="AP333" s="63"/>
      <c r="AQ333" s="63"/>
      <c r="AR333" s="63"/>
      <c r="AS333" s="190">
        <v>0</v>
      </c>
      <c r="AT333" s="483"/>
      <c r="AU333" s="483"/>
      <c r="AV333" s="357">
        <v>0</v>
      </c>
      <c r="AZ333" s="205">
        <v>2006</v>
      </c>
      <c r="BA333" s="488" t="s">
        <v>829</v>
      </c>
      <c r="BF333" s="196"/>
      <c r="BG333" s="196"/>
      <c r="BH333" s="481"/>
      <c r="BI333" s="490"/>
      <c r="BJ333" s="490"/>
      <c r="BK333" s="14">
        <v>0</v>
      </c>
      <c r="BL333" s="15">
        <v>0</v>
      </c>
      <c r="BM333" s="491"/>
      <c r="BN333" s="491"/>
      <c r="BO333" s="357">
        <v>0</v>
      </c>
      <c r="BP333" s="62">
        <f t="shared" si="257"/>
        <v>0</v>
      </c>
      <c r="BQ333" s="62">
        <f t="shared" si="258"/>
        <v>0</v>
      </c>
      <c r="BR333" s="17">
        <v>0</v>
      </c>
      <c r="BS333" s="62">
        <v>0</v>
      </c>
      <c r="BT333" s="62">
        <v>0</v>
      </c>
      <c r="BU333" s="17">
        <v>0</v>
      </c>
      <c r="BV333" s="62">
        <v>0</v>
      </c>
      <c r="BW333" s="62">
        <v>0</v>
      </c>
      <c r="BX333" s="17">
        <v>0</v>
      </c>
      <c r="BY333" s="491"/>
      <c r="BZ333" s="491"/>
      <c r="CA333" s="484">
        <v>0</v>
      </c>
      <c r="CB333" s="63">
        <f t="shared" si="259"/>
        <v>0</v>
      </c>
      <c r="CC333" s="63">
        <f t="shared" si="260"/>
        <v>0</v>
      </c>
      <c r="CD333" s="64">
        <v>0</v>
      </c>
      <c r="CE333" s="491"/>
      <c r="CF333" s="320">
        <v>0</v>
      </c>
      <c r="CG333" s="196">
        <v>0</v>
      </c>
      <c r="CH333" s="60">
        <f t="shared" si="261"/>
        <v>0</v>
      </c>
      <c r="CI333" s="63"/>
      <c r="CJ333" s="63"/>
      <c r="CK333" s="63"/>
      <c r="CL333" s="66"/>
      <c r="CM333" s="63"/>
      <c r="CN333" s="63"/>
      <c r="CO333" s="63"/>
      <c r="CP333" s="63"/>
      <c r="CQ333" s="190">
        <v>0</v>
      </c>
      <c r="CR333" s="491"/>
      <c r="CS333" s="491"/>
      <c r="CT333" s="357">
        <v>0</v>
      </c>
    </row>
    <row r="334" spans="4:98" ht="27" hidden="1" x14ac:dyDescent="0.25">
      <c r="D334" s="635">
        <v>2602</v>
      </c>
      <c r="E334" s="636" t="s">
        <v>492</v>
      </c>
      <c r="H334" s="243"/>
      <c r="I334" s="243"/>
      <c r="J334" s="502"/>
      <c r="K334" s="637"/>
      <c r="L334" s="637"/>
      <c r="M334" s="371">
        <v>0</v>
      </c>
      <c r="N334" s="242">
        <v>0</v>
      </c>
      <c r="O334" s="638"/>
      <c r="P334" s="638"/>
      <c r="Q334" s="452">
        <v>0</v>
      </c>
      <c r="R334" s="454">
        <f t="shared" si="250"/>
        <v>0</v>
      </c>
      <c r="S334" s="218">
        <f t="shared" si="251"/>
        <v>0</v>
      </c>
      <c r="T334" s="111">
        <v>0</v>
      </c>
      <c r="U334" s="218">
        <v>0</v>
      </c>
      <c r="V334" s="218">
        <v>0</v>
      </c>
      <c r="W334" s="215">
        <v>0</v>
      </c>
      <c r="X334" s="454">
        <f t="shared" si="252"/>
        <v>0</v>
      </c>
      <c r="Y334" s="218">
        <f t="shared" si="253"/>
        <v>0</v>
      </c>
      <c r="Z334" s="215">
        <v>0</v>
      </c>
      <c r="AA334" s="638"/>
      <c r="AB334" s="638"/>
      <c r="AC334" s="505">
        <v>0</v>
      </c>
      <c r="AD334" s="112">
        <f t="shared" si="254"/>
        <v>0</v>
      </c>
      <c r="AE334" s="112">
        <f t="shared" si="255"/>
        <v>0</v>
      </c>
      <c r="AF334" s="217">
        <v>0</v>
      </c>
      <c r="AG334" s="638"/>
      <c r="AH334" s="454">
        <v>0</v>
      </c>
      <c r="AI334" s="639">
        <v>0</v>
      </c>
      <c r="AJ334" s="322">
        <f t="shared" si="256"/>
        <v>0</v>
      </c>
      <c r="AK334" s="112"/>
      <c r="AL334" s="112"/>
      <c r="AM334" s="112"/>
      <c r="AN334" s="114"/>
      <c r="AO334" s="112"/>
      <c r="AP334" s="112"/>
      <c r="AQ334" s="112"/>
      <c r="AR334" s="112"/>
      <c r="AS334" s="323">
        <v>0</v>
      </c>
      <c r="AT334" s="638"/>
      <c r="AU334" s="638"/>
      <c r="AV334" s="452">
        <v>0</v>
      </c>
      <c r="AZ334" s="640">
        <v>2602</v>
      </c>
      <c r="BA334" s="641" t="s">
        <v>492</v>
      </c>
      <c r="BF334" s="243"/>
      <c r="BG334" s="243"/>
      <c r="BH334" s="502"/>
      <c r="BI334" s="503"/>
      <c r="BJ334" s="503"/>
      <c r="BK334" s="371">
        <v>0</v>
      </c>
      <c r="BL334" s="242">
        <v>0</v>
      </c>
      <c r="BM334" s="504"/>
      <c r="BN334" s="504"/>
      <c r="BO334" s="452">
        <v>0</v>
      </c>
      <c r="BP334" s="454">
        <f t="shared" si="257"/>
        <v>0</v>
      </c>
      <c r="BQ334" s="218">
        <f t="shared" si="258"/>
        <v>0</v>
      </c>
      <c r="BR334" s="111">
        <v>0</v>
      </c>
      <c r="BS334" s="218">
        <v>0</v>
      </c>
      <c r="BT334" s="218">
        <v>0</v>
      </c>
      <c r="BU334" s="215">
        <v>0</v>
      </c>
      <c r="BV334" s="218">
        <v>0</v>
      </c>
      <c r="BW334" s="218">
        <v>0</v>
      </c>
      <c r="BX334" s="215">
        <v>0</v>
      </c>
      <c r="BY334" s="504"/>
      <c r="BZ334" s="504"/>
      <c r="CA334" s="505">
        <v>0</v>
      </c>
      <c r="CB334" s="112">
        <f t="shared" si="259"/>
        <v>0</v>
      </c>
      <c r="CC334" s="112">
        <f t="shared" si="260"/>
        <v>0</v>
      </c>
      <c r="CD334" s="217">
        <v>0</v>
      </c>
      <c r="CE334" s="504"/>
      <c r="CF334" s="454">
        <v>0</v>
      </c>
      <c r="CG334" s="639">
        <v>0</v>
      </c>
      <c r="CH334" s="322">
        <f t="shared" si="261"/>
        <v>0</v>
      </c>
      <c r="CI334" s="112"/>
      <c r="CJ334" s="112"/>
      <c r="CK334" s="112"/>
      <c r="CL334" s="114"/>
      <c r="CM334" s="112"/>
      <c r="CN334" s="112"/>
      <c r="CO334" s="112"/>
      <c r="CP334" s="112"/>
      <c r="CQ334" s="323">
        <v>0</v>
      </c>
      <c r="CR334" s="504"/>
      <c r="CS334" s="504"/>
      <c r="CT334" s="452">
        <v>0</v>
      </c>
    </row>
    <row r="335" spans="4:98" hidden="1" x14ac:dyDescent="0.25"/>
  </sheetData>
  <mergeCells count="50">
    <mergeCell ref="A33:D33"/>
    <mergeCell ref="AY33:AZ33"/>
    <mergeCell ref="CE4:CP4"/>
    <mergeCell ref="CR4:CS4"/>
    <mergeCell ref="A31:D31"/>
    <mergeCell ref="AY31:AZ31"/>
    <mergeCell ref="A32:D32"/>
    <mergeCell ref="AY32:AZ32"/>
    <mergeCell ref="BM4:BN4"/>
    <mergeCell ref="BP4:BQ4"/>
    <mergeCell ref="BS4:BT4"/>
    <mergeCell ref="BV4:BW4"/>
    <mergeCell ref="BY4:BZ4"/>
    <mergeCell ref="CB4:CC4"/>
    <mergeCell ref="BE4:BE5"/>
    <mergeCell ref="BF4:BF5"/>
    <mergeCell ref="BG4:BG5"/>
    <mergeCell ref="BH4:BH5"/>
    <mergeCell ref="BI4:BI5"/>
    <mergeCell ref="BJ4:BJ5"/>
    <mergeCell ref="AY4:AY5"/>
    <mergeCell ref="AZ4:AZ5"/>
    <mergeCell ref="BA4:BA5"/>
    <mergeCell ref="BB4:BB5"/>
    <mergeCell ref="BC4:BC5"/>
    <mergeCell ref="BD4:BD5"/>
    <mergeCell ref="U4:V4"/>
    <mergeCell ref="X4:Y4"/>
    <mergeCell ref="AA4:AB4"/>
    <mergeCell ref="AD4:AE4"/>
    <mergeCell ref="AG4:AR4"/>
    <mergeCell ref="AT4:AU4"/>
    <mergeCell ref="I4:I5"/>
    <mergeCell ref="J4:J5"/>
    <mergeCell ref="K4:K5"/>
    <mergeCell ref="L4:L5"/>
    <mergeCell ref="O4:P4"/>
    <mergeCell ref="R4:S4"/>
    <mergeCell ref="A4:A5"/>
    <mergeCell ref="D4:D5"/>
    <mergeCell ref="E4:E5"/>
    <mergeCell ref="F4:F5"/>
    <mergeCell ref="G4:G5"/>
    <mergeCell ref="H4:H5"/>
    <mergeCell ref="D1:AW1"/>
    <mergeCell ref="AZ1:CU1"/>
    <mergeCell ref="A2:AW2"/>
    <mergeCell ref="AZ2:CU2"/>
    <mergeCell ref="AT3:AW3"/>
    <mergeCell ref="CR3:CU3"/>
  </mergeCells>
  <printOptions horizontalCentered="1"/>
  <pageMargins left="0.47244094488188981" right="2.8346456692913389" top="1.3385826771653544" bottom="0.23622047244094491" header="0.31496062992125984" footer="0.31496062992125984"/>
  <pageSetup paperSize="5" scale="54" orientation="landscape" horizontalDpi="4294967293" verticalDpi="300" r:id="rId1"/>
  <colBreaks count="1" manualBreakCount="1">
    <brk id="50" max="3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A924C-5221-4C97-8C36-E9E0414205EC}">
  <sheetPr>
    <tabColor theme="6" tint="-0.249977111117893"/>
  </sheetPr>
  <dimension ref="A1:FB237"/>
  <sheetViews>
    <sheetView view="pageBreakPreview" topLeftCell="AH1" zoomScaleSheetLayoutView="100" workbookViewId="0">
      <selection activeCell="AW2" sqref="AW2"/>
    </sheetView>
  </sheetViews>
  <sheetFormatPr defaultRowHeight="15" customHeight="1" x14ac:dyDescent="0.25"/>
  <cols>
    <col min="1" max="1" width="9.140625" style="660" hidden="1" customWidth="1"/>
    <col min="2" max="2" width="18.42578125" style="660" hidden="1" customWidth="1"/>
    <col min="3" max="3" width="5" style="749" customWidth="1"/>
    <col min="4" max="4" width="21.140625" style="660" customWidth="1"/>
    <col min="5" max="5" width="12" style="660" hidden="1" customWidth="1"/>
    <col min="6" max="6" width="15.140625" style="660" hidden="1" customWidth="1"/>
    <col min="7" max="10" width="15.140625" style="660" bestFit="1" customWidth="1"/>
    <col min="11" max="11" width="15.140625" style="660" customWidth="1"/>
    <col min="12" max="12" width="11" style="660" bestFit="1" customWidth="1"/>
    <col min="13" max="13" width="9.42578125" style="660" bestFit="1" customWidth="1"/>
    <col min="14" max="15" width="13.5703125" style="660" customWidth="1"/>
    <col min="16" max="16" width="11" style="660" bestFit="1" customWidth="1"/>
    <col min="17" max="18" width="15.140625" style="660" hidden="1" customWidth="1"/>
    <col min="19" max="19" width="9" style="660" hidden="1" customWidth="1"/>
    <col min="20" max="21" width="13.5703125" style="660" hidden="1" customWidth="1"/>
    <col min="22" max="22" width="10" style="660" hidden="1" customWidth="1"/>
    <col min="23" max="24" width="13.5703125" style="660" hidden="1" customWidth="1"/>
    <col min="25" max="25" width="6.85546875" style="660" hidden="1" customWidth="1"/>
    <col min="26" max="27" width="13.5703125" style="660" hidden="1" customWidth="1"/>
    <col min="28" max="28" width="10" style="660" hidden="1" customWidth="1"/>
    <col min="29" max="30" width="13.5703125" style="660" hidden="1" customWidth="1"/>
    <col min="31" max="31" width="11" style="660" hidden="1" customWidth="1"/>
    <col min="32" max="32" width="12" style="660" hidden="1" customWidth="1"/>
    <col min="33" max="33" width="13.42578125" style="660" hidden="1" customWidth="1"/>
    <col min="34" max="35" width="13.42578125" style="660" customWidth="1"/>
    <col min="36" max="38" width="13.42578125" style="660" hidden="1" customWidth="1"/>
    <col min="39" max="39" width="12" style="660" hidden="1" customWidth="1"/>
    <col min="40" max="40" width="11.7109375" style="660" hidden="1" customWidth="1"/>
    <col min="41" max="42" width="12" style="660" hidden="1" customWidth="1"/>
    <col min="43" max="43" width="11.28515625" style="660" hidden="1" customWidth="1"/>
    <col min="44" max="46" width="13.5703125" style="660" bestFit="1" customWidth="1"/>
    <col min="47" max="47" width="11" style="660" bestFit="1" customWidth="1"/>
    <col min="48" max="48" width="8.5703125" style="660" bestFit="1" customWidth="1"/>
    <col min="49" max="49" width="10.42578125" style="754" customWidth="1"/>
    <col min="50" max="50" width="5.7109375" style="660" customWidth="1"/>
    <col min="51" max="51" width="21.140625" style="660" customWidth="1"/>
    <col min="52" max="53" width="11.7109375" style="660" hidden="1" customWidth="1"/>
    <col min="54" max="54" width="12" style="660" hidden="1" customWidth="1"/>
    <col min="55" max="55" width="15.140625" style="660" hidden="1" customWidth="1"/>
    <col min="56" max="59" width="15.140625" style="660" bestFit="1" customWidth="1"/>
    <col min="60" max="60" width="15.140625" style="660" customWidth="1"/>
    <col min="61" max="61" width="12.42578125" style="660" bestFit="1" customWidth="1"/>
    <col min="62" max="62" width="9.42578125" style="660" bestFit="1" customWidth="1"/>
    <col min="63" max="64" width="15.140625" style="660" customWidth="1"/>
    <col min="65" max="65" width="12.42578125" style="660" customWidth="1"/>
    <col min="66" max="67" width="13.5703125" style="660" hidden="1" customWidth="1"/>
    <col min="68" max="68" width="9" style="660" hidden="1" customWidth="1"/>
    <col min="69" max="70" width="13.5703125" style="660" hidden="1" customWidth="1"/>
    <col min="71" max="71" width="12.42578125" style="660" hidden="1" customWidth="1"/>
    <col min="72" max="72" width="14.140625" style="660" hidden="1" customWidth="1"/>
    <col min="73" max="73" width="13.5703125" style="660" hidden="1" customWidth="1"/>
    <col min="74" max="74" width="8.140625" style="660" hidden="1" customWidth="1"/>
    <col min="75" max="76" width="13.5703125" style="660" hidden="1" customWidth="1"/>
    <col min="77" max="77" width="12.42578125" style="660" hidden="1" customWidth="1"/>
    <col min="78" max="79" width="13.5703125" style="660" hidden="1" customWidth="1"/>
    <col min="80" max="80" width="8.140625" style="660" hidden="1" customWidth="1"/>
    <col min="81" max="82" width="12" style="660" hidden="1" customWidth="1"/>
    <col min="83" max="84" width="13.42578125" style="660" customWidth="1"/>
    <col min="85" max="87" width="13.42578125" style="660" hidden="1" customWidth="1"/>
    <col min="88" max="92" width="12" style="660" hidden="1" customWidth="1"/>
    <col min="93" max="93" width="11.140625" style="660" customWidth="1"/>
    <col min="94" max="95" width="13.5703125" style="660" bestFit="1" customWidth="1"/>
    <col min="96" max="96" width="12.42578125" style="660" bestFit="1" customWidth="1"/>
    <col min="97" max="97" width="8.5703125" style="660" customWidth="1"/>
    <col min="98" max="98" width="11.28515625" style="660" bestFit="1" customWidth="1"/>
    <col min="99" max="99" width="12.28515625" style="660" bestFit="1" customWidth="1"/>
    <col min="100" max="16384" width="9.140625" style="660"/>
  </cols>
  <sheetData>
    <row r="1" spans="1:158" s="463" customFormat="1" ht="24.95" customHeight="1" x14ac:dyDescent="0.25">
      <c r="C1" s="642" t="s">
        <v>830</v>
      </c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  <c r="AB1" s="642"/>
      <c r="AC1" s="642"/>
      <c r="AD1" s="642"/>
      <c r="AE1" s="642"/>
      <c r="AF1" s="642"/>
      <c r="AG1" s="642"/>
      <c r="AH1" s="642"/>
      <c r="AI1" s="642"/>
      <c r="AJ1" s="642"/>
      <c r="AK1" s="642"/>
      <c r="AL1" s="642"/>
      <c r="AM1" s="642"/>
      <c r="AN1" s="642"/>
      <c r="AO1" s="642"/>
      <c r="AP1" s="642"/>
      <c r="AQ1" s="642"/>
      <c r="AR1" s="642"/>
      <c r="AS1" s="642"/>
      <c r="AT1" s="642"/>
      <c r="AU1" s="642"/>
      <c r="AV1" s="642"/>
      <c r="AW1" s="643"/>
      <c r="AX1" s="642" t="s">
        <v>830</v>
      </c>
      <c r="AY1" s="642"/>
      <c r="AZ1" s="642"/>
      <c r="BA1" s="642"/>
      <c r="BB1" s="642"/>
      <c r="BC1" s="642"/>
      <c r="BD1" s="642"/>
      <c r="BE1" s="642"/>
      <c r="BF1" s="642"/>
      <c r="BG1" s="642"/>
      <c r="BH1" s="642"/>
      <c r="BI1" s="642"/>
      <c r="BJ1" s="642"/>
      <c r="BK1" s="642"/>
      <c r="BL1" s="642"/>
      <c r="BM1" s="642"/>
      <c r="BN1" s="642"/>
      <c r="BO1" s="642"/>
      <c r="BP1" s="642"/>
      <c r="BQ1" s="642"/>
      <c r="BR1" s="642"/>
      <c r="BS1" s="642"/>
      <c r="BT1" s="642"/>
      <c r="BU1" s="642"/>
      <c r="BV1" s="642"/>
      <c r="BW1" s="642"/>
      <c r="BX1" s="642"/>
      <c r="BY1" s="642"/>
      <c r="BZ1" s="642"/>
      <c r="CA1" s="642"/>
      <c r="CB1" s="642"/>
      <c r="CC1" s="642"/>
      <c r="CD1" s="642"/>
      <c r="CE1" s="642"/>
      <c r="CF1" s="642"/>
      <c r="CG1" s="642"/>
      <c r="CH1" s="642"/>
      <c r="CI1" s="642"/>
      <c r="CJ1" s="642"/>
      <c r="CK1" s="642"/>
      <c r="CL1" s="642"/>
      <c r="CM1" s="642"/>
      <c r="CN1" s="642"/>
      <c r="CO1" s="642"/>
      <c r="CP1" s="642"/>
      <c r="CQ1" s="642"/>
      <c r="CR1" s="642"/>
      <c r="CS1" s="642"/>
    </row>
    <row r="2" spans="1:158" s="463" customFormat="1" ht="24.95" customHeight="1" x14ac:dyDescent="0.25">
      <c r="C2" s="459" t="s">
        <v>1</v>
      </c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157"/>
      <c r="AX2" s="462" t="s">
        <v>62</v>
      </c>
      <c r="AY2" s="462"/>
      <c r="AZ2" s="462"/>
      <c r="BA2" s="462"/>
      <c r="BB2" s="462"/>
      <c r="BC2" s="462"/>
      <c r="BD2" s="462"/>
      <c r="BE2" s="462"/>
      <c r="BF2" s="462"/>
      <c r="BG2" s="462"/>
      <c r="BH2" s="462"/>
      <c r="BI2" s="462"/>
      <c r="BJ2" s="462"/>
      <c r="BK2" s="462"/>
      <c r="BL2" s="462"/>
      <c r="BM2" s="462"/>
      <c r="BN2" s="462"/>
      <c r="BO2" s="462"/>
      <c r="BP2" s="462"/>
      <c r="BQ2" s="462"/>
      <c r="BR2" s="462"/>
      <c r="BS2" s="462"/>
      <c r="BT2" s="462"/>
      <c r="BU2" s="462"/>
      <c r="BV2" s="462"/>
      <c r="BW2" s="462"/>
      <c r="BX2" s="462"/>
      <c r="BY2" s="462"/>
      <c r="BZ2" s="462"/>
      <c r="CA2" s="462"/>
      <c r="CB2" s="462"/>
      <c r="CC2" s="462"/>
      <c r="CD2" s="462"/>
      <c r="CE2" s="462"/>
      <c r="CF2" s="462"/>
      <c r="CG2" s="462"/>
      <c r="CH2" s="462"/>
      <c r="CI2" s="462"/>
      <c r="CJ2" s="462"/>
      <c r="CK2" s="462"/>
      <c r="CL2" s="462"/>
      <c r="CM2" s="462"/>
      <c r="CN2" s="462"/>
      <c r="CO2" s="462"/>
      <c r="CP2" s="462"/>
      <c r="CQ2" s="462"/>
      <c r="CR2" s="462"/>
      <c r="CS2" s="462"/>
    </row>
    <row r="3" spans="1:158" s="644" customFormat="1" ht="21" customHeight="1" x14ac:dyDescent="0.3">
      <c r="C3" s="645"/>
      <c r="D3" s="645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C3" s="646"/>
      <c r="AD3" s="646"/>
      <c r="AE3" s="646"/>
      <c r="AF3" s="646"/>
      <c r="AG3" s="646"/>
      <c r="AH3" s="646"/>
      <c r="AI3" s="646"/>
      <c r="AJ3" s="646"/>
      <c r="AK3" s="646"/>
      <c r="AL3" s="646"/>
      <c r="AM3" s="646"/>
      <c r="AN3" s="646"/>
      <c r="AO3" s="646"/>
      <c r="AP3" s="646"/>
      <c r="AQ3" s="646"/>
      <c r="AR3" s="646"/>
      <c r="AS3" s="647" t="s">
        <v>2</v>
      </c>
      <c r="AT3" s="647"/>
      <c r="AU3" s="647"/>
      <c r="AV3" s="647"/>
      <c r="AW3" s="648"/>
      <c r="AX3" s="646"/>
      <c r="AY3" s="646"/>
      <c r="AZ3" s="646"/>
      <c r="BA3" s="646"/>
      <c r="BB3" s="646"/>
      <c r="BC3" s="646"/>
      <c r="BD3" s="646"/>
      <c r="BE3" s="646"/>
      <c r="BF3" s="646"/>
      <c r="BG3" s="646"/>
      <c r="BH3" s="646"/>
      <c r="BI3" s="646"/>
      <c r="BJ3" s="646"/>
      <c r="BK3" s="646"/>
      <c r="BL3" s="646"/>
      <c r="BM3" s="646"/>
      <c r="BN3" s="646"/>
      <c r="BO3" s="646"/>
      <c r="BP3" s="646"/>
      <c r="BQ3" s="646"/>
      <c r="BR3" s="646"/>
      <c r="BS3" s="646"/>
      <c r="BT3" s="646"/>
      <c r="BU3" s="646"/>
      <c r="BV3" s="646"/>
      <c r="BW3" s="646"/>
      <c r="BX3" s="646"/>
      <c r="BY3" s="646"/>
      <c r="BZ3" s="646"/>
      <c r="CA3" s="646"/>
      <c r="CB3" s="646"/>
      <c r="CC3" s="646"/>
      <c r="CD3" s="646"/>
      <c r="CE3" s="646"/>
      <c r="CF3" s="646"/>
      <c r="CG3" s="646"/>
      <c r="CH3" s="646"/>
      <c r="CI3" s="646"/>
      <c r="CJ3" s="646"/>
      <c r="CK3" s="646"/>
      <c r="CL3" s="646"/>
      <c r="CM3" s="646"/>
      <c r="CN3" s="646"/>
      <c r="CO3" s="646"/>
      <c r="CP3" s="647" t="s">
        <v>63</v>
      </c>
      <c r="CQ3" s="647"/>
      <c r="CR3" s="647"/>
      <c r="CS3" s="647"/>
    </row>
    <row r="4" spans="1:158" s="649" customFormat="1" ht="24.95" customHeight="1" x14ac:dyDescent="0.25">
      <c r="C4" s="650" t="s">
        <v>3</v>
      </c>
      <c r="D4" s="650" t="s">
        <v>831</v>
      </c>
      <c r="E4" s="169">
        <v>2012</v>
      </c>
      <c r="F4" s="24">
        <v>2014</v>
      </c>
      <c r="G4" s="23">
        <v>2015</v>
      </c>
      <c r="H4" s="24">
        <v>2016</v>
      </c>
      <c r="I4" s="23">
        <v>2017</v>
      </c>
      <c r="J4" s="24">
        <v>2018</v>
      </c>
      <c r="K4" s="23">
        <v>2019</v>
      </c>
      <c r="L4" s="25" t="s">
        <v>5</v>
      </c>
      <c r="M4" s="26" t="s">
        <v>6</v>
      </c>
      <c r="N4" s="27" t="s">
        <v>7</v>
      </c>
      <c r="O4" s="28"/>
      <c r="P4" s="29" t="s">
        <v>8</v>
      </c>
      <c r="Q4" s="27" t="s">
        <v>9</v>
      </c>
      <c r="R4" s="28"/>
      <c r="S4" s="29" t="s">
        <v>8</v>
      </c>
      <c r="T4" s="27" t="s">
        <v>10</v>
      </c>
      <c r="U4" s="28"/>
      <c r="V4" s="29" t="s">
        <v>8</v>
      </c>
      <c r="W4" s="27" t="s">
        <v>11</v>
      </c>
      <c r="X4" s="28"/>
      <c r="Y4" s="29" t="s">
        <v>8</v>
      </c>
      <c r="Z4" s="27" t="s">
        <v>12</v>
      </c>
      <c r="AA4" s="28"/>
      <c r="AB4" s="29" t="s">
        <v>8</v>
      </c>
      <c r="AC4" s="27" t="s">
        <v>13</v>
      </c>
      <c r="AD4" s="28"/>
      <c r="AE4" s="29" t="s">
        <v>8</v>
      </c>
      <c r="AF4" s="30">
        <v>2020</v>
      </c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2"/>
      <c r="AR4" s="33" t="s">
        <v>8</v>
      </c>
      <c r="AS4" s="34" t="s">
        <v>14</v>
      </c>
      <c r="AT4" s="35"/>
      <c r="AU4" s="33" t="s">
        <v>8</v>
      </c>
      <c r="AV4" s="170" t="s">
        <v>67</v>
      </c>
      <c r="AW4" s="651"/>
      <c r="AX4" s="650" t="s">
        <v>3</v>
      </c>
      <c r="AY4" s="650" t="s">
        <v>831</v>
      </c>
      <c r="AZ4" s="169">
        <v>2009</v>
      </c>
      <c r="BA4" s="169">
        <v>2010</v>
      </c>
      <c r="BB4" s="169">
        <v>2012</v>
      </c>
      <c r="BC4" s="24">
        <v>2014</v>
      </c>
      <c r="BD4" s="23">
        <v>2015</v>
      </c>
      <c r="BE4" s="24">
        <v>2016</v>
      </c>
      <c r="BF4" s="23">
        <v>2017</v>
      </c>
      <c r="BG4" s="24">
        <v>2018</v>
      </c>
      <c r="BH4" s="23">
        <v>2019</v>
      </c>
      <c r="BI4" s="25" t="s">
        <v>5</v>
      </c>
      <c r="BJ4" s="26" t="s">
        <v>6</v>
      </c>
      <c r="BK4" s="27" t="s">
        <v>7</v>
      </c>
      <c r="BL4" s="28"/>
      <c r="BM4" s="29" t="s">
        <v>8</v>
      </c>
      <c r="BN4" s="27" t="s">
        <v>9</v>
      </c>
      <c r="BO4" s="28"/>
      <c r="BP4" s="29" t="s">
        <v>8</v>
      </c>
      <c r="BQ4" s="27" t="s">
        <v>10</v>
      </c>
      <c r="BR4" s="28"/>
      <c r="BS4" s="29" t="s">
        <v>8</v>
      </c>
      <c r="BT4" s="27" t="s">
        <v>11</v>
      </c>
      <c r="BU4" s="28"/>
      <c r="BV4" s="29" t="s">
        <v>8</v>
      </c>
      <c r="BW4" s="27" t="s">
        <v>12</v>
      </c>
      <c r="BX4" s="28"/>
      <c r="BY4" s="29" t="s">
        <v>8</v>
      </c>
      <c r="BZ4" s="27" t="s">
        <v>13</v>
      </c>
      <c r="CA4" s="28"/>
      <c r="CB4" s="29" t="s">
        <v>8</v>
      </c>
      <c r="CC4" s="30">
        <v>2020</v>
      </c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2"/>
      <c r="CO4" s="33" t="s">
        <v>8</v>
      </c>
      <c r="CP4" s="34" t="s">
        <v>14</v>
      </c>
      <c r="CQ4" s="35"/>
      <c r="CR4" s="33" t="s">
        <v>8</v>
      </c>
      <c r="CS4" s="170" t="s">
        <v>67</v>
      </c>
      <c r="CT4" s="652"/>
      <c r="CU4" s="652"/>
      <c r="CV4" s="652"/>
      <c r="CW4" s="652"/>
      <c r="CX4" s="652"/>
      <c r="CY4" s="652"/>
      <c r="CZ4" s="652"/>
      <c r="DA4" s="652"/>
      <c r="DB4" s="652"/>
      <c r="DC4" s="652"/>
      <c r="DD4" s="652"/>
      <c r="DE4" s="652"/>
      <c r="DF4" s="652"/>
      <c r="DG4" s="652"/>
      <c r="DH4" s="652"/>
      <c r="DI4" s="652"/>
      <c r="DJ4" s="652"/>
      <c r="DK4" s="652"/>
      <c r="DL4" s="652"/>
      <c r="DM4" s="652"/>
      <c r="DN4" s="652"/>
      <c r="DO4" s="652"/>
      <c r="DP4" s="652"/>
      <c r="DQ4" s="652"/>
      <c r="DR4" s="652"/>
      <c r="DS4" s="652"/>
      <c r="DT4" s="652"/>
      <c r="DU4" s="652"/>
      <c r="DV4" s="652"/>
      <c r="DW4" s="652"/>
      <c r="DX4" s="652"/>
      <c r="DY4" s="652"/>
      <c r="DZ4" s="652"/>
      <c r="EA4" s="652"/>
      <c r="EB4" s="652"/>
      <c r="EC4" s="652"/>
      <c r="ED4" s="652"/>
      <c r="EE4" s="652"/>
      <c r="EF4" s="652"/>
      <c r="EG4" s="652"/>
      <c r="EH4" s="652"/>
      <c r="EI4" s="652"/>
      <c r="EJ4" s="652"/>
      <c r="EK4" s="652"/>
      <c r="EL4" s="652"/>
      <c r="EM4" s="652"/>
      <c r="EN4" s="652"/>
      <c r="EO4" s="652"/>
      <c r="EP4" s="652"/>
      <c r="EQ4" s="652"/>
      <c r="ER4" s="652"/>
      <c r="ES4" s="652"/>
      <c r="ET4" s="652"/>
      <c r="EU4" s="652"/>
      <c r="EV4" s="652"/>
      <c r="EW4" s="652"/>
      <c r="EX4" s="652"/>
      <c r="EY4" s="652"/>
      <c r="EZ4" s="652"/>
      <c r="FA4" s="652"/>
      <c r="FB4" s="652"/>
    </row>
    <row r="5" spans="1:158" s="653" customFormat="1" ht="24.95" customHeight="1" x14ac:dyDescent="0.25">
      <c r="C5" s="650"/>
      <c r="D5" s="650"/>
      <c r="E5" s="176"/>
      <c r="F5" s="24"/>
      <c r="G5" s="23"/>
      <c r="H5" s="24"/>
      <c r="I5" s="23"/>
      <c r="J5" s="24"/>
      <c r="K5" s="23"/>
      <c r="L5" s="38" t="s">
        <v>15</v>
      </c>
      <c r="M5" s="39" t="s">
        <v>16</v>
      </c>
      <c r="N5" s="40" t="s">
        <v>17</v>
      </c>
      <c r="O5" s="40" t="s">
        <v>18</v>
      </c>
      <c r="P5" s="43" t="s">
        <v>19</v>
      </c>
      <c r="Q5" s="42" t="s">
        <v>20</v>
      </c>
      <c r="R5" s="42" t="s">
        <v>17</v>
      </c>
      <c r="S5" s="43" t="s">
        <v>21</v>
      </c>
      <c r="T5" s="42" t="s">
        <v>20</v>
      </c>
      <c r="U5" s="42" t="s">
        <v>17</v>
      </c>
      <c r="V5" s="43" t="s">
        <v>21</v>
      </c>
      <c r="W5" s="42" t="s">
        <v>20</v>
      </c>
      <c r="X5" s="42" t="s">
        <v>17</v>
      </c>
      <c r="Y5" s="43" t="s">
        <v>21</v>
      </c>
      <c r="Z5" s="42" t="s">
        <v>20</v>
      </c>
      <c r="AA5" s="42" t="s">
        <v>17</v>
      </c>
      <c r="AB5" s="41" t="s">
        <v>21</v>
      </c>
      <c r="AC5" s="42" t="s">
        <v>20</v>
      </c>
      <c r="AD5" s="42" t="s">
        <v>17</v>
      </c>
      <c r="AE5" s="41" t="s">
        <v>21</v>
      </c>
      <c r="AF5" s="44" t="s">
        <v>22</v>
      </c>
      <c r="AG5" s="44" t="s">
        <v>23</v>
      </c>
      <c r="AH5" s="44" t="s">
        <v>24</v>
      </c>
      <c r="AI5" s="44" t="s">
        <v>25</v>
      </c>
      <c r="AJ5" s="44" t="s">
        <v>26</v>
      </c>
      <c r="AK5" s="44" t="s">
        <v>27</v>
      </c>
      <c r="AL5" s="44" t="s">
        <v>28</v>
      </c>
      <c r="AM5" s="44" t="s">
        <v>29</v>
      </c>
      <c r="AN5" s="44" t="s">
        <v>30</v>
      </c>
      <c r="AO5" s="44" t="s">
        <v>31</v>
      </c>
      <c r="AP5" s="44" t="s">
        <v>32</v>
      </c>
      <c r="AQ5" s="44" t="s">
        <v>33</v>
      </c>
      <c r="AR5" s="45" t="s">
        <v>34</v>
      </c>
      <c r="AS5" s="40" t="s">
        <v>17</v>
      </c>
      <c r="AT5" s="40" t="s">
        <v>18</v>
      </c>
      <c r="AU5" s="46" t="s">
        <v>35</v>
      </c>
      <c r="AV5" s="347">
        <v>2020</v>
      </c>
      <c r="AW5" s="654"/>
      <c r="AX5" s="655"/>
      <c r="AY5" s="650"/>
      <c r="AZ5" s="176"/>
      <c r="BA5" s="176"/>
      <c r="BB5" s="176"/>
      <c r="BC5" s="24"/>
      <c r="BD5" s="23"/>
      <c r="BE5" s="24"/>
      <c r="BF5" s="23"/>
      <c r="BG5" s="24"/>
      <c r="BH5" s="23"/>
      <c r="BI5" s="38" t="s">
        <v>15</v>
      </c>
      <c r="BJ5" s="39" t="s">
        <v>16</v>
      </c>
      <c r="BK5" s="40" t="s">
        <v>17</v>
      </c>
      <c r="BL5" s="40" t="s">
        <v>18</v>
      </c>
      <c r="BM5" s="41" t="s">
        <v>19</v>
      </c>
      <c r="BN5" s="42" t="s">
        <v>20</v>
      </c>
      <c r="BO5" s="42" t="s">
        <v>17</v>
      </c>
      <c r="BP5" s="43" t="s">
        <v>21</v>
      </c>
      <c r="BQ5" s="42" t="s">
        <v>20</v>
      </c>
      <c r="BR5" s="42" t="s">
        <v>17</v>
      </c>
      <c r="BS5" s="43" t="s">
        <v>21</v>
      </c>
      <c r="BT5" s="42" t="s">
        <v>20</v>
      </c>
      <c r="BU5" s="42" t="s">
        <v>17</v>
      </c>
      <c r="BV5" s="43" t="s">
        <v>21</v>
      </c>
      <c r="BW5" s="42" t="s">
        <v>20</v>
      </c>
      <c r="BX5" s="42" t="s">
        <v>17</v>
      </c>
      <c r="BY5" s="41" t="s">
        <v>21</v>
      </c>
      <c r="BZ5" s="42" t="s">
        <v>20</v>
      </c>
      <c r="CA5" s="42" t="s">
        <v>17</v>
      </c>
      <c r="CB5" s="41" t="s">
        <v>21</v>
      </c>
      <c r="CC5" s="44" t="s">
        <v>22</v>
      </c>
      <c r="CD5" s="44" t="s">
        <v>23</v>
      </c>
      <c r="CE5" s="44" t="s">
        <v>24</v>
      </c>
      <c r="CF5" s="44" t="s">
        <v>25</v>
      </c>
      <c r="CG5" s="44" t="s">
        <v>26</v>
      </c>
      <c r="CH5" s="44" t="s">
        <v>27</v>
      </c>
      <c r="CI5" s="44" t="s">
        <v>28</v>
      </c>
      <c r="CJ5" s="44" t="s">
        <v>29</v>
      </c>
      <c r="CK5" s="44" t="s">
        <v>30</v>
      </c>
      <c r="CL5" s="44" t="s">
        <v>31</v>
      </c>
      <c r="CM5" s="44" t="s">
        <v>32</v>
      </c>
      <c r="CN5" s="44" t="s">
        <v>33</v>
      </c>
      <c r="CO5" s="45" t="s">
        <v>34</v>
      </c>
      <c r="CP5" s="40" t="s">
        <v>17</v>
      </c>
      <c r="CQ5" s="40" t="s">
        <v>18</v>
      </c>
      <c r="CR5" s="46" t="s">
        <v>35</v>
      </c>
      <c r="CS5" s="347">
        <v>2020</v>
      </c>
      <c r="CT5" s="656"/>
      <c r="CU5" s="656"/>
      <c r="CV5" s="656"/>
      <c r="CW5" s="656"/>
      <c r="CX5" s="656"/>
      <c r="CY5" s="656"/>
      <c r="CZ5" s="656"/>
      <c r="DA5" s="656"/>
      <c r="DB5" s="656"/>
      <c r="DC5" s="656"/>
      <c r="DD5" s="656"/>
      <c r="DE5" s="656"/>
      <c r="DF5" s="656"/>
      <c r="DG5" s="656"/>
      <c r="DH5" s="656"/>
      <c r="DI5" s="656"/>
      <c r="DJ5" s="656"/>
      <c r="DK5" s="656"/>
      <c r="DL5" s="656"/>
      <c r="DM5" s="656"/>
      <c r="DN5" s="656"/>
      <c r="DO5" s="656"/>
      <c r="DP5" s="656"/>
      <c r="DQ5" s="656"/>
      <c r="DR5" s="656"/>
      <c r="DS5" s="656"/>
      <c r="DT5" s="656"/>
      <c r="DU5" s="656"/>
      <c r="DV5" s="656"/>
      <c r="DW5" s="656"/>
      <c r="DX5" s="656"/>
      <c r="DY5" s="656"/>
      <c r="DZ5" s="656"/>
      <c r="EA5" s="656"/>
      <c r="EB5" s="656"/>
      <c r="EC5" s="656"/>
      <c r="ED5" s="656"/>
      <c r="EE5" s="656"/>
      <c r="EF5" s="656"/>
      <c r="EG5" s="656"/>
      <c r="EH5" s="656"/>
      <c r="EI5" s="656"/>
      <c r="EJ5" s="656"/>
      <c r="EK5" s="656"/>
      <c r="EL5" s="656"/>
      <c r="EM5" s="656"/>
      <c r="EN5" s="656"/>
      <c r="EO5" s="656"/>
      <c r="EP5" s="656"/>
      <c r="EQ5" s="656"/>
      <c r="ER5" s="656"/>
      <c r="ES5" s="656"/>
      <c r="ET5" s="656"/>
      <c r="EU5" s="656"/>
      <c r="EV5" s="656"/>
      <c r="EW5" s="656"/>
      <c r="EX5" s="656"/>
      <c r="EY5" s="656"/>
      <c r="EZ5" s="656"/>
      <c r="FA5" s="656"/>
      <c r="FB5" s="656"/>
    </row>
    <row r="6" spans="1:158" s="657" customFormat="1" ht="18" customHeight="1" x14ac:dyDescent="0.25">
      <c r="A6" s="657" t="b">
        <f>B6=D6</f>
        <v>1</v>
      </c>
      <c r="B6" s="658" t="s">
        <v>505</v>
      </c>
      <c r="C6" s="202">
        <v>1</v>
      </c>
      <c r="D6" s="659" t="s">
        <v>505</v>
      </c>
      <c r="E6" s="660"/>
      <c r="F6" s="660"/>
      <c r="G6" s="184">
        <v>2058002500</v>
      </c>
      <c r="H6" s="184">
        <v>2247569006</v>
      </c>
      <c r="I6" s="184">
        <v>2668949990</v>
      </c>
      <c r="J6" s="184">
        <v>4174497841</v>
      </c>
      <c r="K6" s="184">
        <v>4107277853</v>
      </c>
      <c r="L6" s="354">
        <f t="shared" ref="L6:L30" si="0">(K6-J6)/J6*100</f>
        <v>-1.6102532702208194</v>
      </c>
      <c r="M6" s="15">
        <f t="shared" ref="M6:M25" si="1">LOGEST(G6:K6)*100-100</f>
        <v>22.15486208219852</v>
      </c>
      <c r="N6" s="661">
        <v>1042553062</v>
      </c>
      <c r="O6" s="662">
        <v>699002163</v>
      </c>
      <c r="P6" s="663">
        <f t="shared" ref="P6:P25" si="2">(O6-N6)/N6*100</f>
        <v>-32.952845425530967</v>
      </c>
      <c r="Q6" s="664">
        <f t="shared" ref="Q6:Q30" si="3">Z6-N6</f>
        <v>732800609</v>
      </c>
      <c r="R6" s="664">
        <f t="shared" ref="R6:R30" si="4">SUM(AI6:AK6)</f>
        <v>286744973</v>
      </c>
      <c r="S6" s="665">
        <f t="shared" ref="S6:S25" si="5">(R6-Q6)/Q6*100</f>
        <v>-60.869987077207789</v>
      </c>
      <c r="T6" s="664">
        <v>1177500155</v>
      </c>
      <c r="U6" s="664">
        <v>1056486309</v>
      </c>
      <c r="V6" s="665">
        <v>-10.277183020837905</v>
      </c>
      <c r="W6" s="62">
        <f t="shared" ref="W6:W30" si="6">AS6-T6-Q6-N6</f>
        <v>-1468743727</v>
      </c>
      <c r="X6" s="62">
        <f t="shared" ref="X6:X30" si="7">SUM(AO6:AQ6)</f>
        <v>0</v>
      </c>
      <c r="Y6" s="201">
        <f t="shared" ref="Y6:Y25" si="8">(X6-W6)/W6*100</f>
        <v>-100</v>
      </c>
      <c r="Z6" s="661">
        <v>1775353671</v>
      </c>
      <c r="AA6" s="662">
        <v>2064290438</v>
      </c>
      <c r="AB6" s="201">
        <f t="shared" ref="AB6:AB30" si="9">(AA6-Z6)/Z6*100</f>
        <v>16.274884926858046</v>
      </c>
      <c r="AC6" s="63">
        <f t="shared" ref="AC6:AC30" si="10">AS6-Z6</f>
        <v>-291243572</v>
      </c>
      <c r="AD6" s="63">
        <f t="shared" ref="AD6:AD30" si="11">SUM(AL6:AQ6)</f>
        <v>0</v>
      </c>
      <c r="AE6" s="201">
        <f t="shared" ref="AE6:AE30" si="12">(AD6-AC6)/AC6*100</f>
        <v>-100</v>
      </c>
      <c r="AF6" s="662">
        <v>391333687</v>
      </c>
      <c r="AG6" s="65">
        <v>117144422</v>
      </c>
      <c r="AH6" s="65">
        <v>190524054</v>
      </c>
      <c r="AI6" s="60">
        <f t="shared" ref="AI6:AI30" si="13">AT6-AH6-AG6-AF6</f>
        <v>286744973</v>
      </c>
      <c r="AJ6" s="63"/>
      <c r="AK6" s="63"/>
      <c r="AL6" s="63"/>
      <c r="AM6" s="66"/>
      <c r="AN6" s="63"/>
      <c r="AO6" s="63"/>
      <c r="AP6" s="63"/>
      <c r="AQ6" s="63"/>
      <c r="AR6" s="190">
        <f t="shared" ref="AR6:AR25" si="14">(AI6-AH6)/AH6*100</f>
        <v>50.503291831067166</v>
      </c>
      <c r="AS6" s="661">
        <v>1484110099</v>
      </c>
      <c r="AT6" s="662">
        <v>985747136</v>
      </c>
      <c r="AU6" s="663">
        <f t="shared" ref="AU6:AU25" si="15">(AT6-AS6)/AS6*100</f>
        <v>-33.579918587967242</v>
      </c>
      <c r="AV6" s="666">
        <f>(AT6/$AT$33)*100</f>
        <v>39.404190597778239</v>
      </c>
      <c r="AW6" s="667">
        <v>24.795749344820361</v>
      </c>
      <c r="AX6" s="668">
        <v>1</v>
      </c>
      <c r="AY6" s="659" t="s">
        <v>505</v>
      </c>
      <c r="AZ6" s="660"/>
      <c r="BA6" s="660"/>
      <c r="BB6" s="660"/>
      <c r="BC6" s="660"/>
      <c r="BD6" s="184">
        <v>1169640790</v>
      </c>
      <c r="BE6" s="184">
        <v>1406787483</v>
      </c>
      <c r="BF6" s="184">
        <v>1308784311</v>
      </c>
      <c r="BG6" s="184">
        <v>1623387081</v>
      </c>
      <c r="BH6" s="184">
        <v>1513671889</v>
      </c>
      <c r="BI6" s="354">
        <f t="shared" ref="BI6:BI30" si="16">(BH6-BG6)/BG6*100</f>
        <v>-6.7584122902109005</v>
      </c>
      <c r="BJ6" s="15">
        <f t="shared" ref="BJ6:BJ25" si="17">LOGEST(BD6:BH6)*100-100</f>
        <v>6.8108096237416333</v>
      </c>
      <c r="BK6" s="662">
        <v>373204978</v>
      </c>
      <c r="BL6" s="662">
        <v>266776300</v>
      </c>
      <c r="BM6" s="663">
        <f t="shared" ref="BM6:BM25" si="18">(BL6-BK6)/BK6*100</f>
        <v>-28.51748617350972</v>
      </c>
      <c r="BN6" s="664">
        <f t="shared" ref="BN6:BN30" si="19">BW6-BK6</f>
        <v>343385981</v>
      </c>
      <c r="BO6" s="664">
        <f t="shared" ref="BO6:BO30" si="20">SUM(CF6:CH6)</f>
        <v>116801328</v>
      </c>
      <c r="BP6" s="665">
        <f t="shared" ref="BP6:BP25" si="21">(BO6-BN6)/BN6*100</f>
        <v>-65.98541161760474</v>
      </c>
      <c r="BQ6" s="664">
        <v>482051812</v>
      </c>
      <c r="BR6" s="664">
        <v>409323300</v>
      </c>
      <c r="BS6" s="665">
        <v>-15.08728111574861</v>
      </c>
      <c r="BT6" s="62">
        <f t="shared" ref="BT6:BT30" si="22">CP6-BQ6-BN6-BK6</f>
        <v>-669408721</v>
      </c>
      <c r="BU6" s="62">
        <f t="shared" ref="BU6:BU30" si="23">SUM(CL6:CN6)</f>
        <v>0</v>
      </c>
      <c r="BV6" s="201">
        <f t="shared" ref="BV6:BV25" si="24">(BU6-BT6)/BT6*100</f>
        <v>-100</v>
      </c>
      <c r="BW6" s="662">
        <v>716590959</v>
      </c>
      <c r="BX6" s="662">
        <v>732671996</v>
      </c>
      <c r="BY6" s="201">
        <f t="shared" ref="BY6:BY30" si="25">(BX6-BW6)/BW6*100</f>
        <v>2.2441026917840308</v>
      </c>
      <c r="BZ6" s="63">
        <f t="shared" ref="BZ6:BZ30" si="26">CP6-BW6</f>
        <v>-187356909</v>
      </c>
      <c r="CA6" s="63">
        <f t="shared" ref="CA6:CA30" si="27">SUM(CI6:CN6)</f>
        <v>0</v>
      </c>
      <c r="CB6" s="201">
        <f t="shared" ref="CB6:CB30" si="28">(CA6-BZ6)/BZ6*100</f>
        <v>-100</v>
      </c>
      <c r="CC6" s="662">
        <v>141650655</v>
      </c>
      <c r="CD6" s="65">
        <v>52064671</v>
      </c>
      <c r="CE6" s="65">
        <v>73060974</v>
      </c>
      <c r="CF6" s="60">
        <f t="shared" ref="CF6:CF30" si="29">CQ6-CE6-CD6-CC6</f>
        <v>116801328</v>
      </c>
      <c r="CG6" s="63"/>
      <c r="CH6" s="63"/>
      <c r="CI6" s="63"/>
      <c r="CJ6" s="66"/>
      <c r="CK6" s="63"/>
      <c r="CL6" s="63"/>
      <c r="CM6" s="63"/>
      <c r="CN6" s="63"/>
      <c r="CO6" s="190">
        <f t="shared" ref="CO6:CO25" si="30">(CF6-CE6)/CE6*100</f>
        <v>59.868287548424959</v>
      </c>
      <c r="CP6" s="662">
        <v>529234050</v>
      </c>
      <c r="CQ6" s="662">
        <v>383577628</v>
      </c>
      <c r="CR6" s="663">
        <f t="shared" ref="CR6:CR25" si="31">(CQ6-CP6)/CP6*100</f>
        <v>-27.522118427565275</v>
      </c>
      <c r="CS6" s="191">
        <f>(CQ6/$CQ$33)*100</f>
        <v>20.479636654423004</v>
      </c>
    </row>
    <row r="7" spans="1:158" s="657" customFormat="1" ht="21" customHeight="1" x14ac:dyDescent="0.25">
      <c r="A7" s="657" t="b">
        <f t="shared" ref="A7:A30" si="32">B7=D7</f>
        <v>0</v>
      </c>
      <c r="B7" s="658" t="s">
        <v>503</v>
      </c>
      <c r="C7" s="202">
        <v>2</v>
      </c>
      <c r="D7" s="659" t="s">
        <v>504</v>
      </c>
      <c r="E7" s="660"/>
      <c r="F7" s="660"/>
      <c r="G7" s="184">
        <v>182031965</v>
      </c>
      <c r="H7" s="184">
        <v>201622027</v>
      </c>
      <c r="I7" s="184">
        <v>242159231</v>
      </c>
      <c r="J7" s="184">
        <v>600012689</v>
      </c>
      <c r="K7" s="184">
        <v>644928739</v>
      </c>
      <c r="L7" s="367">
        <f t="shared" si="0"/>
        <v>7.4858500200818261</v>
      </c>
      <c r="M7" s="15">
        <f t="shared" si="1"/>
        <v>43.626659745440634</v>
      </c>
      <c r="N7" s="661">
        <v>205047001</v>
      </c>
      <c r="O7" s="662">
        <v>219378712</v>
      </c>
      <c r="P7" s="663">
        <f t="shared" si="2"/>
        <v>6.9894760372525511</v>
      </c>
      <c r="Q7" s="664">
        <f t="shared" si="3"/>
        <v>1974109</v>
      </c>
      <c r="R7" s="664">
        <f t="shared" si="4"/>
        <v>25304857</v>
      </c>
      <c r="S7" s="665">
        <f t="shared" si="5"/>
        <v>1181.8368691901003</v>
      </c>
      <c r="T7" s="664">
        <v>202071265</v>
      </c>
      <c r="U7" s="664">
        <v>144313060</v>
      </c>
      <c r="V7" s="665">
        <v>-28.583086763969138</v>
      </c>
      <c r="W7" s="62">
        <f t="shared" si="6"/>
        <v>-170772205</v>
      </c>
      <c r="X7" s="62">
        <f t="shared" si="7"/>
        <v>0</v>
      </c>
      <c r="Y7" s="201">
        <f t="shared" si="8"/>
        <v>-100</v>
      </c>
      <c r="Z7" s="661">
        <v>207021110</v>
      </c>
      <c r="AA7" s="662">
        <v>353553428</v>
      </c>
      <c r="AB7" s="201">
        <f t="shared" si="9"/>
        <v>70.781341091253935</v>
      </c>
      <c r="AC7" s="63">
        <f t="shared" si="10"/>
        <v>31299060</v>
      </c>
      <c r="AD7" s="63">
        <f t="shared" si="11"/>
        <v>0</v>
      </c>
      <c r="AE7" s="201">
        <f t="shared" si="12"/>
        <v>-100</v>
      </c>
      <c r="AF7" s="662">
        <v>15113647</v>
      </c>
      <c r="AG7" s="65">
        <v>188041744</v>
      </c>
      <c r="AH7" s="65">
        <v>16223321</v>
      </c>
      <c r="AI7" s="60">
        <f t="shared" si="13"/>
        <v>25304857</v>
      </c>
      <c r="AJ7" s="63"/>
      <c r="AK7" s="63"/>
      <c r="AL7" s="63"/>
      <c r="AM7" s="66"/>
      <c r="AN7" s="63"/>
      <c r="AO7" s="63"/>
      <c r="AP7" s="63"/>
      <c r="AQ7" s="63"/>
      <c r="AR7" s="190">
        <f t="shared" si="14"/>
        <v>55.978279662961725</v>
      </c>
      <c r="AS7" s="661">
        <v>238320170</v>
      </c>
      <c r="AT7" s="662">
        <v>244683569</v>
      </c>
      <c r="AU7" s="663">
        <f t="shared" si="15"/>
        <v>2.6701050943359097</v>
      </c>
      <c r="AV7" s="669">
        <f t="shared" ref="AV7:AV30" si="33">(AT7/$AT$33)*100</f>
        <v>9.7809647493823633</v>
      </c>
      <c r="AW7" s="667">
        <v>17.173501486565655</v>
      </c>
      <c r="AX7" s="670">
        <v>2</v>
      </c>
      <c r="AY7" s="659" t="s">
        <v>504</v>
      </c>
      <c r="AZ7" s="660"/>
      <c r="BA7" s="660"/>
      <c r="BB7" s="660"/>
      <c r="BC7" s="660"/>
      <c r="BD7" s="184">
        <v>66756517</v>
      </c>
      <c r="BE7" s="184">
        <v>72481163</v>
      </c>
      <c r="BF7" s="184">
        <v>57904475</v>
      </c>
      <c r="BG7" s="184">
        <v>55139977</v>
      </c>
      <c r="BH7" s="184">
        <v>52812310</v>
      </c>
      <c r="BI7" s="367">
        <f t="shared" si="16"/>
        <v>-4.2213782570130558</v>
      </c>
      <c r="BJ7" s="15">
        <f t="shared" si="17"/>
        <v>-7.1520238575598825</v>
      </c>
      <c r="BK7" s="662">
        <v>18014913</v>
      </c>
      <c r="BL7" s="662">
        <v>13111609</v>
      </c>
      <c r="BM7" s="663">
        <f t="shared" si="18"/>
        <v>-27.218027641876485</v>
      </c>
      <c r="BN7" s="664">
        <f t="shared" si="19"/>
        <v>4147567</v>
      </c>
      <c r="BO7" s="664">
        <f t="shared" si="20"/>
        <v>3284442</v>
      </c>
      <c r="BP7" s="665">
        <f t="shared" si="21"/>
        <v>-20.810393177494181</v>
      </c>
      <c r="BQ7" s="664">
        <v>18685254</v>
      </c>
      <c r="BR7" s="664">
        <v>13002318</v>
      </c>
      <c r="BS7" s="665">
        <v>-30.414015244320471</v>
      </c>
      <c r="BT7" s="62">
        <f t="shared" si="22"/>
        <v>-19037144</v>
      </c>
      <c r="BU7" s="62">
        <f t="shared" si="23"/>
        <v>0</v>
      </c>
      <c r="BV7" s="201">
        <f t="shared" si="24"/>
        <v>-100</v>
      </c>
      <c r="BW7" s="662">
        <v>22162480</v>
      </c>
      <c r="BX7" s="662">
        <v>29734231</v>
      </c>
      <c r="BY7" s="201">
        <f t="shared" si="25"/>
        <v>34.164727954633236</v>
      </c>
      <c r="BZ7" s="63">
        <f t="shared" si="26"/>
        <v>-351890</v>
      </c>
      <c r="CA7" s="63">
        <f t="shared" si="27"/>
        <v>0</v>
      </c>
      <c r="CB7" s="201">
        <f t="shared" si="28"/>
        <v>-100</v>
      </c>
      <c r="CC7" s="662">
        <v>2330036</v>
      </c>
      <c r="CD7" s="65">
        <v>7206176</v>
      </c>
      <c r="CE7" s="65">
        <v>3575397</v>
      </c>
      <c r="CF7" s="60">
        <f t="shared" si="29"/>
        <v>3284442</v>
      </c>
      <c r="CG7" s="63"/>
      <c r="CH7" s="63"/>
      <c r="CI7" s="63"/>
      <c r="CJ7" s="66"/>
      <c r="CK7" s="63"/>
      <c r="CL7" s="63"/>
      <c r="CM7" s="63"/>
      <c r="CN7" s="63"/>
      <c r="CO7" s="190">
        <f t="shared" si="30"/>
        <v>-8.1376977158061052</v>
      </c>
      <c r="CP7" s="662">
        <v>21810590</v>
      </c>
      <c r="CQ7" s="662">
        <v>16396051</v>
      </c>
      <c r="CR7" s="663">
        <f t="shared" si="31"/>
        <v>-24.82527524473203</v>
      </c>
      <c r="CS7" s="201">
        <f t="shared" ref="CS7:CS30" si="34">(CQ7/$CQ$33)*100</f>
        <v>0.8754034191154364</v>
      </c>
    </row>
    <row r="8" spans="1:158" s="657" customFormat="1" ht="18" customHeight="1" x14ac:dyDescent="0.25">
      <c r="A8" s="657" t="b">
        <f t="shared" si="32"/>
        <v>0</v>
      </c>
      <c r="B8" s="658" t="s">
        <v>504</v>
      </c>
      <c r="C8" s="202">
        <v>3</v>
      </c>
      <c r="D8" s="659" t="s">
        <v>503</v>
      </c>
      <c r="E8" s="660"/>
      <c r="F8" s="660"/>
      <c r="G8" s="184">
        <v>424051376</v>
      </c>
      <c r="H8" s="184">
        <v>400112972</v>
      </c>
      <c r="I8" s="184">
        <v>684313941</v>
      </c>
      <c r="J8" s="184">
        <v>875750220</v>
      </c>
      <c r="K8" s="184">
        <v>563842436</v>
      </c>
      <c r="L8" s="367">
        <f t="shared" si="0"/>
        <v>-35.616066873497331</v>
      </c>
      <c r="M8" s="15">
        <f t="shared" si="1"/>
        <v>14.490016698628352</v>
      </c>
      <c r="N8" s="661">
        <v>123936917</v>
      </c>
      <c r="O8" s="662">
        <v>140432284</v>
      </c>
      <c r="P8" s="663">
        <f t="shared" si="2"/>
        <v>13.30948630907125</v>
      </c>
      <c r="Q8" s="664">
        <f t="shared" si="3"/>
        <v>365028499</v>
      </c>
      <c r="R8" s="664">
        <f t="shared" si="4"/>
        <v>54544299</v>
      </c>
      <c r="S8" s="665">
        <f t="shared" si="5"/>
        <v>-85.057523138761823</v>
      </c>
      <c r="T8" s="664">
        <v>213124488</v>
      </c>
      <c r="U8" s="664">
        <v>164018849</v>
      </c>
      <c r="V8" s="665">
        <v>-23.040824384291305</v>
      </c>
      <c r="W8" s="62">
        <f t="shared" si="6"/>
        <v>-516553293</v>
      </c>
      <c r="X8" s="62">
        <f t="shared" si="7"/>
        <v>0</v>
      </c>
      <c r="Y8" s="201">
        <f t="shared" si="8"/>
        <v>-100</v>
      </c>
      <c r="Z8" s="661">
        <v>488965416</v>
      </c>
      <c r="AA8" s="662">
        <v>272856064</v>
      </c>
      <c r="AB8" s="201">
        <f t="shared" si="9"/>
        <v>-44.197267317572411</v>
      </c>
      <c r="AC8" s="63">
        <f t="shared" si="10"/>
        <v>-303428805</v>
      </c>
      <c r="AD8" s="63">
        <f t="shared" si="11"/>
        <v>0</v>
      </c>
      <c r="AE8" s="201">
        <f t="shared" si="12"/>
        <v>-100</v>
      </c>
      <c r="AF8" s="662">
        <v>40957990</v>
      </c>
      <c r="AG8" s="65">
        <v>40554804</v>
      </c>
      <c r="AH8" s="65">
        <v>58919490</v>
      </c>
      <c r="AI8" s="60">
        <f t="shared" si="13"/>
        <v>54544299</v>
      </c>
      <c r="AJ8" s="63"/>
      <c r="AK8" s="63"/>
      <c r="AL8" s="63"/>
      <c r="AM8" s="66"/>
      <c r="AN8" s="63"/>
      <c r="AO8" s="63"/>
      <c r="AP8" s="63"/>
      <c r="AQ8" s="63"/>
      <c r="AR8" s="190">
        <f t="shared" si="14"/>
        <v>-7.4257109150130116</v>
      </c>
      <c r="AS8" s="661">
        <v>185536611</v>
      </c>
      <c r="AT8" s="662">
        <v>194976583</v>
      </c>
      <c r="AU8" s="663">
        <f t="shared" si="15"/>
        <v>5.087929519204164</v>
      </c>
      <c r="AV8" s="669">
        <f t="shared" si="33"/>
        <v>7.7939809897003123</v>
      </c>
      <c r="AW8" s="667">
        <v>6.0393703931918017</v>
      </c>
      <c r="AX8" s="670">
        <v>3</v>
      </c>
      <c r="AY8" s="659" t="s">
        <v>503</v>
      </c>
      <c r="AZ8" s="660"/>
      <c r="BA8" s="660"/>
      <c r="BB8" s="660"/>
      <c r="BC8" s="660"/>
      <c r="BD8" s="184">
        <v>595612048</v>
      </c>
      <c r="BE8" s="184">
        <v>635076886</v>
      </c>
      <c r="BF8" s="184">
        <v>843749056</v>
      </c>
      <c r="BG8" s="184">
        <v>885367059</v>
      </c>
      <c r="BH8" s="184">
        <v>991268651</v>
      </c>
      <c r="BI8" s="367">
        <f t="shared" si="16"/>
        <v>11.961320553264452</v>
      </c>
      <c r="BJ8" s="15">
        <f t="shared" si="17"/>
        <v>14.465677952830006</v>
      </c>
      <c r="BK8" s="662">
        <v>227934637</v>
      </c>
      <c r="BL8" s="662">
        <v>223538405</v>
      </c>
      <c r="BM8" s="663">
        <f t="shared" si="18"/>
        <v>-1.9287248563280006</v>
      </c>
      <c r="BN8" s="664">
        <f t="shared" si="19"/>
        <v>176249809</v>
      </c>
      <c r="BO8" s="664">
        <f t="shared" si="20"/>
        <v>114995606</v>
      </c>
      <c r="BP8" s="665">
        <f t="shared" si="21"/>
        <v>-34.754195393198977</v>
      </c>
      <c r="BQ8" s="664">
        <v>265618892</v>
      </c>
      <c r="BR8" s="664">
        <v>273328821</v>
      </c>
      <c r="BS8" s="665">
        <v>2.9026282513067629</v>
      </c>
      <c r="BT8" s="62">
        <f t="shared" si="22"/>
        <v>-317593373</v>
      </c>
      <c r="BU8" s="62">
        <f t="shared" si="23"/>
        <v>0</v>
      </c>
      <c r="BV8" s="201">
        <f t="shared" si="24"/>
        <v>-100</v>
      </c>
      <c r="BW8" s="662">
        <v>404184446</v>
      </c>
      <c r="BX8" s="662">
        <v>508837960</v>
      </c>
      <c r="BY8" s="201">
        <f t="shared" si="25"/>
        <v>25.892513934096318</v>
      </c>
      <c r="BZ8" s="63">
        <f t="shared" si="26"/>
        <v>-51974481</v>
      </c>
      <c r="CA8" s="63">
        <f t="shared" si="27"/>
        <v>0</v>
      </c>
      <c r="CB8" s="201">
        <f t="shared" si="28"/>
        <v>-100</v>
      </c>
      <c r="CC8" s="662">
        <v>71907516</v>
      </c>
      <c r="CD8" s="65">
        <v>53433704</v>
      </c>
      <c r="CE8" s="65">
        <v>98197185</v>
      </c>
      <c r="CF8" s="60">
        <f t="shared" si="29"/>
        <v>114995606</v>
      </c>
      <c r="CG8" s="63"/>
      <c r="CH8" s="63"/>
      <c r="CI8" s="63"/>
      <c r="CJ8" s="66"/>
      <c r="CK8" s="63"/>
      <c r="CL8" s="63"/>
      <c r="CM8" s="63"/>
      <c r="CN8" s="63"/>
      <c r="CO8" s="190">
        <f t="shared" si="30"/>
        <v>17.106825414598191</v>
      </c>
      <c r="CP8" s="662">
        <v>352209965</v>
      </c>
      <c r="CQ8" s="662">
        <v>338534011</v>
      </c>
      <c r="CR8" s="663">
        <f t="shared" si="31"/>
        <v>-3.8828980889282905</v>
      </c>
      <c r="CS8" s="201">
        <f t="shared" si="34"/>
        <v>18.074707788861037</v>
      </c>
    </row>
    <row r="9" spans="1:158" s="657" customFormat="1" ht="18" customHeight="1" x14ac:dyDescent="0.25">
      <c r="A9" s="657" t="b">
        <f t="shared" si="32"/>
        <v>0</v>
      </c>
      <c r="B9" s="658" t="s">
        <v>514</v>
      </c>
      <c r="C9" s="202">
        <v>4</v>
      </c>
      <c r="D9" s="659" t="s">
        <v>515</v>
      </c>
      <c r="E9" s="660"/>
      <c r="F9" s="660"/>
      <c r="G9" s="184">
        <v>166330912</v>
      </c>
      <c r="H9" s="184">
        <v>134549057</v>
      </c>
      <c r="I9" s="184">
        <v>173410406</v>
      </c>
      <c r="J9" s="184">
        <v>279143215</v>
      </c>
      <c r="K9" s="184">
        <v>262645897</v>
      </c>
      <c r="L9" s="367">
        <f t="shared" si="0"/>
        <v>-5.9099835186751717</v>
      </c>
      <c r="M9" s="15">
        <f t="shared" si="1"/>
        <v>17.862099275537659</v>
      </c>
      <c r="N9" s="661">
        <v>69599343</v>
      </c>
      <c r="O9" s="662">
        <v>81263729</v>
      </c>
      <c r="P9" s="663">
        <f t="shared" si="2"/>
        <v>16.759333489685385</v>
      </c>
      <c r="Q9" s="664">
        <f t="shared" si="3"/>
        <v>56746148</v>
      </c>
      <c r="R9" s="664">
        <f t="shared" si="4"/>
        <v>43962487</v>
      </c>
      <c r="S9" s="665">
        <f t="shared" si="5"/>
        <v>-22.527804001779998</v>
      </c>
      <c r="T9" s="664">
        <v>73016615</v>
      </c>
      <c r="U9" s="664">
        <v>56906790</v>
      </c>
      <c r="V9" s="665">
        <v>-22.063231772658867</v>
      </c>
      <c r="W9" s="62">
        <f t="shared" si="6"/>
        <v>-112050549</v>
      </c>
      <c r="X9" s="62">
        <f t="shared" si="7"/>
        <v>0</v>
      </c>
      <c r="Y9" s="201">
        <f t="shared" si="8"/>
        <v>-100</v>
      </c>
      <c r="Z9" s="661">
        <v>126345491</v>
      </c>
      <c r="AA9" s="662">
        <v>128050806</v>
      </c>
      <c r="AB9" s="201">
        <f t="shared" si="9"/>
        <v>1.3497236715792256</v>
      </c>
      <c r="AC9" s="63">
        <f t="shared" si="10"/>
        <v>-39033934</v>
      </c>
      <c r="AD9" s="63">
        <f t="shared" si="11"/>
        <v>0</v>
      </c>
      <c r="AE9" s="201">
        <f t="shared" si="12"/>
        <v>-100</v>
      </c>
      <c r="AF9" s="662">
        <v>19201407</v>
      </c>
      <c r="AG9" s="65">
        <v>33000956</v>
      </c>
      <c r="AH9" s="65">
        <v>29061366</v>
      </c>
      <c r="AI9" s="60">
        <f t="shared" si="13"/>
        <v>43962487</v>
      </c>
      <c r="AJ9" s="63"/>
      <c r="AK9" s="63"/>
      <c r="AL9" s="63"/>
      <c r="AM9" s="66"/>
      <c r="AN9" s="63"/>
      <c r="AO9" s="63"/>
      <c r="AP9" s="63"/>
      <c r="AQ9" s="63"/>
      <c r="AR9" s="190">
        <f t="shared" si="14"/>
        <v>51.274675113344635</v>
      </c>
      <c r="AS9" s="661">
        <v>87311557</v>
      </c>
      <c r="AT9" s="662">
        <v>125226216</v>
      </c>
      <c r="AU9" s="663">
        <f t="shared" si="15"/>
        <v>43.424559477275153</v>
      </c>
      <c r="AV9" s="669">
        <f t="shared" si="33"/>
        <v>5.0057844480539755</v>
      </c>
      <c r="AW9" s="667">
        <v>5.75774513781659</v>
      </c>
      <c r="AX9" s="670">
        <v>4</v>
      </c>
      <c r="AY9" s="659" t="s">
        <v>515</v>
      </c>
      <c r="AZ9" s="660"/>
      <c r="BA9" s="660"/>
      <c r="BB9" s="660"/>
      <c r="BC9" s="660"/>
      <c r="BD9" s="184">
        <v>588751588</v>
      </c>
      <c r="BE9" s="184">
        <v>148619632</v>
      </c>
      <c r="BF9" s="184">
        <v>183792187</v>
      </c>
      <c r="BG9" s="184">
        <v>379855932</v>
      </c>
      <c r="BH9" s="184">
        <v>324916381</v>
      </c>
      <c r="BI9" s="367">
        <f t="shared" si="16"/>
        <v>-14.463259981418428</v>
      </c>
      <c r="BJ9" s="15">
        <f t="shared" si="17"/>
        <v>-2.4736038346466955</v>
      </c>
      <c r="BK9" s="662">
        <v>81479658</v>
      </c>
      <c r="BL9" s="662">
        <v>91504725</v>
      </c>
      <c r="BM9" s="663">
        <f t="shared" si="18"/>
        <v>12.303766665294544</v>
      </c>
      <c r="BN9" s="664">
        <f t="shared" si="19"/>
        <v>80772108</v>
      </c>
      <c r="BO9" s="664">
        <f t="shared" si="20"/>
        <v>95782138</v>
      </c>
      <c r="BP9" s="665">
        <f t="shared" si="21"/>
        <v>18.583184680533531</v>
      </c>
      <c r="BQ9" s="664">
        <v>98269317</v>
      </c>
      <c r="BR9" s="664">
        <v>67461678</v>
      </c>
      <c r="BS9" s="665">
        <v>-31.350211785841559</v>
      </c>
      <c r="BT9" s="62">
        <f t="shared" si="22"/>
        <v>-167536247</v>
      </c>
      <c r="BU9" s="62">
        <f t="shared" si="23"/>
        <v>0</v>
      </c>
      <c r="BV9" s="201">
        <f t="shared" si="24"/>
        <v>-100</v>
      </c>
      <c r="BW9" s="662">
        <v>162251766</v>
      </c>
      <c r="BX9" s="662">
        <v>154026989</v>
      </c>
      <c r="BY9" s="201">
        <f t="shared" si="25"/>
        <v>-5.0691448252094835</v>
      </c>
      <c r="BZ9" s="63">
        <f t="shared" si="26"/>
        <v>-69266930</v>
      </c>
      <c r="CA9" s="63">
        <f t="shared" si="27"/>
        <v>0</v>
      </c>
      <c r="CB9" s="201">
        <f t="shared" si="28"/>
        <v>-100</v>
      </c>
      <c r="CC9" s="662">
        <v>14608365</v>
      </c>
      <c r="CD9" s="65">
        <v>42607676</v>
      </c>
      <c r="CE9" s="65">
        <v>34288684</v>
      </c>
      <c r="CF9" s="60">
        <f t="shared" si="29"/>
        <v>95782138</v>
      </c>
      <c r="CG9" s="63"/>
      <c r="CH9" s="63"/>
      <c r="CI9" s="63"/>
      <c r="CJ9" s="66"/>
      <c r="CK9" s="63"/>
      <c r="CL9" s="63"/>
      <c r="CM9" s="63"/>
      <c r="CN9" s="63"/>
      <c r="CO9" s="190">
        <f t="shared" si="30"/>
        <v>179.34037363463702</v>
      </c>
      <c r="CP9" s="662">
        <v>92984836</v>
      </c>
      <c r="CQ9" s="662">
        <v>187286863</v>
      </c>
      <c r="CR9" s="663">
        <f t="shared" si="31"/>
        <v>101.41656538491932</v>
      </c>
      <c r="CS9" s="201">
        <f t="shared" si="34"/>
        <v>9.9994541506125056</v>
      </c>
    </row>
    <row r="10" spans="1:158" s="657" customFormat="1" ht="18" customHeight="1" x14ac:dyDescent="0.25">
      <c r="A10" s="657" t="b">
        <f t="shared" si="32"/>
        <v>0</v>
      </c>
      <c r="B10" s="658" t="s">
        <v>525</v>
      </c>
      <c r="C10" s="202">
        <v>5</v>
      </c>
      <c r="D10" s="659" t="s">
        <v>507</v>
      </c>
      <c r="E10" s="660"/>
      <c r="F10" s="660"/>
      <c r="G10" s="184">
        <v>196274264</v>
      </c>
      <c r="H10" s="184">
        <v>207089220</v>
      </c>
      <c r="I10" s="184">
        <v>257481043</v>
      </c>
      <c r="J10" s="184">
        <v>290804219</v>
      </c>
      <c r="K10" s="184">
        <v>357985801</v>
      </c>
      <c r="L10" s="367">
        <f t="shared" si="0"/>
        <v>23.101997017450422</v>
      </c>
      <c r="M10" s="15">
        <f t="shared" si="1"/>
        <v>16.666134823856453</v>
      </c>
      <c r="N10" s="661">
        <v>89632918</v>
      </c>
      <c r="O10" s="662">
        <v>90345600</v>
      </c>
      <c r="P10" s="663">
        <f t="shared" si="2"/>
        <v>0.79511190297296797</v>
      </c>
      <c r="Q10" s="664">
        <f t="shared" si="3"/>
        <v>43278159</v>
      </c>
      <c r="R10" s="664">
        <f t="shared" si="4"/>
        <v>19689594</v>
      </c>
      <c r="S10" s="665">
        <f t="shared" si="5"/>
        <v>-54.504548125533717</v>
      </c>
      <c r="T10" s="664">
        <v>67945142</v>
      </c>
      <c r="U10" s="664">
        <v>104793307</v>
      </c>
      <c r="V10" s="665">
        <v>54.232228994384911</v>
      </c>
      <c r="W10" s="62">
        <f t="shared" si="6"/>
        <v>-79584788</v>
      </c>
      <c r="X10" s="62">
        <f t="shared" si="7"/>
        <v>0</v>
      </c>
      <c r="Y10" s="201">
        <f t="shared" si="8"/>
        <v>-100</v>
      </c>
      <c r="Z10" s="661">
        <v>132911077</v>
      </c>
      <c r="AA10" s="662">
        <v>178804526</v>
      </c>
      <c r="AB10" s="201">
        <f t="shared" si="9"/>
        <v>34.529438806669219</v>
      </c>
      <c r="AC10" s="63">
        <f t="shared" si="10"/>
        <v>-11639646</v>
      </c>
      <c r="AD10" s="63">
        <f t="shared" si="11"/>
        <v>0</v>
      </c>
      <c r="AE10" s="201">
        <f t="shared" si="12"/>
        <v>-100</v>
      </c>
      <c r="AF10" s="662">
        <v>30934661</v>
      </c>
      <c r="AG10" s="65">
        <v>35315533</v>
      </c>
      <c r="AH10" s="65">
        <v>24095406</v>
      </c>
      <c r="AI10" s="60">
        <f t="shared" si="13"/>
        <v>19689594</v>
      </c>
      <c r="AJ10" s="63"/>
      <c r="AK10" s="63"/>
      <c r="AL10" s="63"/>
      <c r="AM10" s="66"/>
      <c r="AN10" s="63"/>
      <c r="AO10" s="63"/>
      <c r="AP10" s="63"/>
      <c r="AQ10" s="63"/>
      <c r="AR10" s="190">
        <f t="shared" si="14"/>
        <v>-18.284863097969794</v>
      </c>
      <c r="AS10" s="661">
        <v>121271431</v>
      </c>
      <c r="AT10" s="662">
        <v>110035194</v>
      </c>
      <c r="AU10" s="663">
        <f t="shared" si="15"/>
        <v>-9.2653619301317569</v>
      </c>
      <c r="AV10" s="669">
        <f t="shared" si="33"/>
        <v>4.3985395427408109</v>
      </c>
      <c r="AW10" s="667">
        <v>4.2903636656614141</v>
      </c>
      <c r="AX10" s="670">
        <v>5</v>
      </c>
      <c r="AY10" s="659" t="s">
        <v>507</v>
      </c>
      <c r="AZ10" s="660"/>
      <c r="BA10" s="660"/>
      <c r="BB10" s="660"/>
      <c r="BC10" s="660"/>
      <c r="BD10" s="184">
        <v>128652015</v>
      </c>
      <c r="BE10" s="184">
        <v>135931324</v>
      </c>
      <c r="BF10" s="184">
        <v>126680379</v>
      </c>
      <c r="BG10" s="184">
        <v>99759589</v>
      </c>
      <c r="BH10" s="184">
        <v>130331456</v>
      </c>
      <c r="BI10" s="367">
        <f t="shared" si="16"/>
        <v>30.645542254589682</v>
      </c>
      <c r="BJ10" s="15">
        <f t="shared" si="17"/>
        <v>-2.7946784379919762</v>
      </c>
      <c r="BK10" s="662">
        <v>35689743</v>
      </c>
      <c r="BL10" s="662">
        <v>46757700</v>
      </c>
      <c r="BM10" s="663">
        <f t="shared" si="18"/>
        <v>31.011590641042165</v>
      </c>
      <c r="BN10" s="664">
        <f t="shared" si="19"/>
        <v>14632118</v>
      </c>
      <c r="BO10" s="664">
        <f t="shared" si="20"/>
        <v>8393726</v>
      </c>
      <c r="BP10" s="665">
        <f t="shared" si="21"/>
        <v>-42.63492134221444</v>
      </c>
      <c r="BQ10" s="664">
        <v>25862211</v>
      </c>
      <c r="BR10" s="664">
        <v>28887679</v>
      </c>
      <c r="BS10" s="665">
        <v>11.698412018987858</v>
      </c>
      <c r="BT10" s="62">
        <f t="shared" si="22"/>
        <v>-34130076</v>
      </c>
      <c r="BU10" s="62">
        <f t="shared" si="23"/>
        <v>0</v>
      </c>
      <c r="BV10" s="201">
        <f t="shared" si="24"/>
        <v>-100</v>
      </c>
      <c r="BW10" s="662">
        <v>50321861</v>
      </c>
      <c r="BX10" s="662">
        <v>64122594</v>
      </c>
      <c r="BY10" s="201">
        <f t="shared" si="25"/>
        <v>27.424925719658898</v>
      </c>
      <c r="BZ10" s="63">
        <f t="shared" si="26"/>
        <v>-8267865</v>
      </c>
      <c r="CA10" s="63">
        <f t="shared" si="27"/>
        <v>0</v>
      </c>
      <c r="CB10" s="201">
        <f t="shared" si="28"/>
        <v>-100</v>
      </c>
      <c r="CC10" s="662">
        <v>12524979</v>
      </c>
      <c r="CD10" s="65">
        <v>26983252</v>
      </c>
      <c r="CE10" s="65">
        <v>7249469</v>
      </c>
      <c r="CF10" s="60">
        <f t="shared" si="29"/>
        <v>8393726</v>
      </c>
      <c r="CG10" s="63"/>
      <c r="CH10" s="63"/>
      <c r="CI10" s="63"/>
      <c r="CJ10" s="66"/>
      <c r="CK10" s="63"/>
      <c r="CL10" s="63"/>
      <c r="CM10" s="63"/>
      <c r="CN10" s="63"/>
      <c r="CO10" s="190">
        <f t="shared" si="30"/>
        <v>15.784011215166242</v>
      </c>
      <c r="CP10" s="662">
        <v>42053996</v>
      </c>
      <c r="CQ10" s="662">
        <v>55151426</v>
      </c>
      <c r="CR10" s="663">
        <f t="shared" si="31"/>
        <v>31.144317415163115</v>
      </c>
      <c r="CS10" s="201">
        <f t="shared" si="34"/>
        <v>2.9445960426380706</v>
      </c>
    </row>
    <row r="11" spans="1:158" s="657" customFormat="1" ht="18" customHeight="1" x14ac:dyDescent="0.25">
      <c r="A11" s="657" t="b">
        <f t="shared" si="32"/>
        <v>0</v>
      </c>
      <c r="B11" s="658" t="s">
        <v>511</v>
      </c>
      <c r="C11" s="202">
        <v>6</v>
      </c>
      <c r="D11" s="659" t="s">
        <v>554</v>
      </c>
      <c r="E11" s="660"/>
      <c r="F11" s="660"/>
      <c r="G11" s="184">
        <v>102883426</v>
      </c>
      <c r="H11" s="184">
        <v>81297549</v>
      </c>
      <c r="I11" s="184">
        <v>106838573</v>
      </c>
      <c r="J11" s="184">
        <v>119276945</v>
      </c>
      <c r="K11" s="184">
        <v>128431384</v>
      </c>
      <c r="L11" s="367">
        <f t="shared" si="0"/>
        <v>7.6749442232947871</v>
      </c>
      <c r="M11" s="15">
        <f t="shared" si="1"/>
        <v>8.6208143471115477</v>
      </c>
      <c r="N11" s="661">
        <v>45457162</v>
      </c>
      <c r="O11" s="662">
        <v>68562560</v>
      </c>
      <c r="P11" s="663">
        <f t="shared" si="2"/>
        <v>50.828949682340486</v>
      </c>
      <c r="Q11" s="664">
        <f t="shared" si="3"/>
        <v>15774287</v>
      </c>
      <c r="R11" s="664">
        <f t="shared" si="4"/>
        <v>28541732</v>
      </c>
      <c r="S11" s="665">
        <f t="shared" si="5"/>
        <v>80.938333377603684</v>
      </c>
      <c r="T11" s="664">
        <v>26089928</v>
      </c>
      <c r="U11" s="664">
        <v>24932463</v>
      </c>
      <c r="V11" s="665">
        <v>-4.4364438261385777</v>
      </c>
      <c r="W11" s="62">
        <f t="shared" si="6"/>
        <v>-22704349</v>
      </c>
      <c r="X11" s="62">
        <f t="shared" si="7"/>
        <v>0</v>
      </c>
      <c r="Y11" s="201">
        <f t="shared" si="8"/>
        <v>-100</v>
      </c>
      <c r="Z11" s="661">
        <v>61231449</v>
      </c>
      <c r="AA11" s="662">
        <v>86167483</v>
      </c>
      <c r="AB11" s="201">
        <f t="shared" si="9"/>
        <v>40.724226532676042</v>
      </c>
      <c r="AC11" s="63">
        <f t="shared" si="10"/>
        <v>3385579</v>
      </c>
      <c r="AD11" s="63">
        <f t="shared" si="11"/>
        <v>0</v>
      </c>
      <c r="AE11" s="201">
        <f t="shared" si="12"/>
        <v>-100</v>
      </c>
      <c r="AF11" s="662">
        <v>31218416</v>
      </c>
      <c r="AG11" s="65">
        <v>8714355</v>
      </c>
      <c r="AH11" s="65">
        <v>28629789</v>
      </c>
      <c r="AI11" s="60">
        <f t="shared" si="13"/>
        <v>28541732</v>
      </c>
      <c r="AJ11" s="63"/>
      <c r="AK11" s="63"/>
      <c r="AL11" s="63"/>
      <c r="AM11" s="66"/>
      <c r="AN11" s="63"/>
      <c r="AO11" s="63"/>
      <c r="AP11" s="63"/>
      <c r="AQ11" s="63"/>
      <c r="AR11" s="190">
        <f t="shared" si="14"/>
        <v>-0.3075712503504654</v>
      </c>
      <c r="AS11" s="661">
        <v>64617028</v>
      </c>
      <c r="AT11" s="662">
        <v>97104292</v>
      </c>
      <c r="AU11" s="663">
        <f t="shared" si="15"/>
        <v>50.276629869142234</v>
      </c>
      <c r="AV11" s="669">
        <f t="shared" si="33"/>
        <v>3.8816405243203391</v>
      </c>
      <c r="AW11" s="667">
        <v>3.6507722096701047</v>
      </c>
      <c r="AX11" s="670">
        <v>6</v>
      </c>
      <c r="AY11" s="659" t="s">
        <v>554</v>
      </c>
      <c r="AZ11" s="660"/>
      <c r="BA11" s="660"/>
      <c r="BB11" s="660"/>
      <c r="BC11" s="660"/>
      <c r="BD11" s="184">
        <v>238888285</v>
      </c>
      <c r="BE11" s="184">
        <v>178630551</v>
      </c>
      <c r="BF11" s="184">
        <v>232433075</v>
      </c>
      <c r="BG11" s="184">
        <v>293393819</v>
      </c>
      <c r="BH11" s="184">
        <v>351611948</v>
      </c>
      <c r="BI11" s="367">
        <f t="shared" si="16"/>
        <v>19.842997783126439</v>
      </c>
      <c r="BJ11" s="15">
        <f t="shared" si="17"/>
        <v>13.533303964846539</v>
      </c>
      <c r="BK11" s="662">
        <v>141538457</v>
      </c>
      <c r="BL11" s="662">
        <v>256609969</v>
      </c>
      <c r="BM11" s="663">
        <f t="shared" si="18"/>
        <v>81.300527389527772</v>
      </c>
      <c r="BN11" s="664">
        <f t="shared" si="19"/>
        <v>39921509</v>
      </c>
      <c r="BO11" s="664">
        <f t="shared" si="20"/>
        <v>91484091</v>
      </c>
      <c r="BP11" s="665">
        <f t="shared" si="21"/>
        <v>129.15990224718209</v>
      </c>
      <c r="BQ11" s="664">
        <v>50790314</v>
      </c>
      <c r="BR11" s="664">
        <v>44184052</v>
      </c>
      <c r="BS11" s="665">
        <v>-13.006932778560889</v>
      </c>
      <c r="BT11" s="62">
        <f t="shared" si="22"/>
        <v>-32635866</v>
      </c>
      <c r="BU11" s="62">
        <f t="shared" si="23"/>
        <v>0</v>
      </c>
      <c r="BV11" s="201">
        <f t="shared" si="24"/>
        <v>-100</v>
      </c>
      <c r="BW11" s="662">
        <v>181459966</v>
      </c>
      <c r="BX11" s="662">
        <v>271050764</v>
      </c>
      <c r="BY11" s="201">
        <f t="shared" si="25"/>
        <v>49.37221138903994</v>
      </c>
      <c r="BZ11" s="63">
        <f t="shared" si="26"/>
        <v>18154448</v>
      </c>
      <c r="CA11" s="63">
        <f t="shared" si="27"/>
        <v>0</v>
      </c>
      <c r="CB11" s="201">
        <f t="shared" si="28"/>
        <v>-100</v>
      </c>
      <c r="CC11" s="662">
        <v>115553200</v>
      </c>
      <c r="CD11" s="65">
        <v>34610940</v>
      </c>
      <c r="CE11" s="65">
        <v>106445829</v>
      </c>
      <c r="CF11" s="60">
        <f t="shared" si="29"/>
        <v>91484091</v>
      </c>
      <c r="CG11" s="63"/>
      <c r="CH11" s="63"/>
      <c r="CI11" s="63"/>
      <c r="CJ11" s="66"/>
      <c r="CK11" s="63"/>
      <c r="CL11" s="63"/>
      <c r="CM11" s="63"/>
      <c r="CN11" s="63"/>
      <c r="CO11" s="190">
        <f t="shared" si="30"/>
        <v>-14.055729698906285</v>
      </c>
      <c r="CP11" s="662">
        <v>199614414</v>
      </c>
      <c r="CQ11" s="662">
        <v>348094060</v>
      </c>
      <c r="CR11" s="663">
        <f t="shared" si="31"/>
        <v>74.383228658026667</v>
      </c>
      <c r="CS11" s="201">
        <f t="shared" si="34"/>
        <v>18.585129449632344</v>
      </c>
    </row>
    <row r="12" spans="1:158" s="657" customFormat="1" ht="18" customHeight="1" x14ac:dyDescent="0.25">
      <c r="A12" s="657" t="b">
        <f>B12=D12</f>
        <v>0</v>
      </c>
      <c r="B12" s="658" t="s">
        <v>507</v>
      </c>
      <c r="C12" s="202">
        <v>7</v>
      </c>
      <c r="D12" s="659" t="s">
        <v>511</v>
      </c>
      <c r="E12" s="660"/>
      <c r="F12" s="660"/>
      <c r="G12" s="184">
        <v>135573938</v>
      </c>
      <c r="H12" s="184">
        <v>138176451</v>
      </c>
      <c r="I12" s="184">
        <v>157792305</v>
      </c>
      <c r="J12" s="184">
        <v>366116376</v>
      </c>
      <c r="K12" s="184">
        <v>378483981</v>
      </c>
      <c r="L12" s="367">
        <f t="shared" si="0"/>
        <v>3.3780529391015279</v>
      </c>
      <c r="M12" s="15">
        <f t="shared" si="1"/>
        <v>35.360755758427928</v>
      </c>
      <c r="N12" s="661">
        <v>159406615</v>
      </c>
      <c r="O12" s="662">
        <v>76506269</v>
      </c>
      <c r="P12" s="663">
        <f t="shared" si="2"/>
        <v>-52.005587095617081</v>
      </c>
      <c r="Q12" s="664">
        <f t="shared" si="3"/>
        <v>-20514308</v>
      </c>
      <c r="R12" s="664">
        <f t="shared" si="4"/>
        <v>18676422</v>
      </c>
      <c r="S12" s="665">
        <f t="shared" si="5"/>
        <v>-191.04095541511808</v>
      </c>
      <c r="T12" s="664">
        <v>114992313</v>
      </c>
      <c r="U12" s="664">
        <v>90420732</v>
      </c>
      <c r="V12" s="665">
        <v>-21.368020486725925</v>
      </c>
      <c r="W12" s="62">
        <f t="shared" si="6"/>
        <v>-63074641</v>
      </c>
      <c r="X12" s="62">
        <f t="shared" si="7"/>
        <v>0</v>
      </c>
      <c r="Y12" s="201">
        <f t="shared" si="8"/>
        <v>-100</v>
      </c>
      <c r="Z12" s="661">
        <v>138892307</v>
      </c>
      <c r="AA12" s="662">
        <v>226945830</v>
      </c>
      <c r="AB12" s="201">
        <f t="shared" si="9"/>
        <v>63.396976335053601</v>
      </c>
      <c r="AC12" s="63">
        <f t="shared" si="10"/>
        <v>51917672</v>
      </c>
      <c r="AD12" s="63">
        <f t="shared" si="11"/>
        <v>0</v>
      </c>
      <c r="AE12" s="201">
        <f t="shared" si="12"/>
        <v>-100</v>
      </c>
      <c r="AF12" s="662">
        <v>23754888</v>
      </c>
      <c r="AG12" s="65">
        <v>33476384</v>
      </c>
      <c r="AH12" s="65">
        <v>19274997</v>
      </c>
      <c r="AI12" s="60">
        <f t="shared" si="13"/>
        <v>18676422</v>
      </c>
      <c r="AJ12" s="63"/>
      <c r="AK12" s="63"/>
      <c r="AL12" s="63"/>
      <c r="AM12" s="66"/>
      <c r="AN12" s="63"/>
      <c r="AO12" s="63"/>
      <c r="AP12" s="63"/>
      <c r="AQ12" s="63"/>
      <c r="AR12" s="190">
        <f t="shared" si="14"/>
        <v>-3.1054479541553235</v>
      </c>
      <c r="AS12" s="661">
        <v>190809979</v>
      </c>
      <c r="AT12" s="662">
        <v>95182691</v>
      </c>
      <c r="AU12" s="663">
        <f t="shared" si="15"/>
        <v>-50.116502554617441</v>
      </c>
      <c r="AV12" s="669">
        <f t="shared" si="33"/>
        <v>3.8048265734686662</v>
      </c>
      <c r="AW12" s="667">
        <v>2.9771226960808144</v>
      </c>
      <c r="AX12" s="670">
        <v>7</v>
      </c>
      <c r="AY12" s="659" t="s">
        <v>511</v>
      </c>
      <c r="AZ12" s="660"/>
      <c r="BA12" s="660"/>
      <c r="BB12" s="660"/>
      <c r="BC12" s="660"/>
      <c r="BD12" s="184">
        <v>110696951</v>
      </c>
      <c r="BE12" s="184">
        <v>98809254</v>
      </c>
      <c r="BF12" s="184">
        <v>107117388</v>
      </c>
      <c r="BG12" s="184">
        <v>123794378</v>
      </c>
      <c r="BH12" s="184">
        <v>167507343</v>
      </c>
      <c r="BI12" s="367">
        <f t="shared" si="16"/>
        <v>35.310945219176268</v>
      </c>
      <c r="BJ12" s="15">
        <f t="shared" si="17"/>
        <v>11.114303509398709</v>
      </c>
      <c r="BK12" s="662">
        <v>39130105</v>
      </c>
      <c r="BL12" s="662">
        <v>61421317</v>
      </c>
      <c r="BM12" s="663">
        <f t="shared" si="18"/>
        <v>56.966910771131332</v>
      </c>
      <c r="BN12" s="664">
        <f t="shared" si="19"/>
        <v>19330108</v>
      </c>
      <c r="BO12" s="664">
        <f t="shared" si="20"/>
        <v>31561149</v>
      </c>
      <c r="BP12" s="665">
        <f t="shared" si="21"/>
        <v>63.27456111471286</v>
      </c>
      <c r="BQ12" s="664">
        <v>29054603</v>
      </c>
      <c r="BR12" s="664">
        <v>36782918</v>
      </c>
      <c r="BS12" s="665">
        <v>26.599279294919292</v>
      </c>
      <c r="BT12" s="62">
        <f t="shared" si="22"/>
        <v>-33774238</v>
      </c>
      <c r="BU12" s="62">
        <f t="shared" si="23"/>
        <v>0</v>
      </c>
      <c r="BV12" s="201">
        <f t="shared" si="24"/>
        <v>-100</v>
      </c>
      <c r="BW12" s="662">
        <v>58460213</v>
      </c>
      <c r="BX12" s="662">
        <v>69720676</v>
      </c>
      <c r="BY12" s="201">
        <f t="shared" si="25"/>
        <v>19.261754999079457</v>
      </c>
      <c r="BZ12" s="63">
        <f t="shared" si="26"/>
        <v>-4719635</v>
      </c>
      <c r="CA12" s="63">
        <f t="shared" si="27"/>
        <v>0</v>
      </c>
      <c r="CB12" s="201">
        <f t="shared" si="28"/>
        <v>-100</v>
      </c>
      <c r="CC12" s="662">
        <v>18395916</v>
      </c>
      <c r="CD12" s="65">
        <v>20120003</v>
      </c>
      <c r="CE12" s="65">
        <v>22905398</v>
      </c>
      <c r="CF12" s="60">
        <f t="shared" si="29"/>
        <v>31561149</v>
      </c>
      <c r="CG12" s="63"/>
      <c r="CH12" s="63"/>
      <c r="CI12" s="63"/>
      <c r="CJ12" s="66"/>
      <c r="CK12" s="63"/>
      <c r="CL12" s="63"/>
      <c r="CM12" s="63"/>
      <c r="CN12" s="63"/>
      <c r="CO12" s="190">
        <f t="shared" si="30"/>
        <v>37.789131627400671</v>
      </c>
      <c r="CP12" s="662">
        <v>53740578</v>
      </c>
      <c r="CQ12" s="662">
        <v>92982466</v>
      </c>
      <c r="CR12" s="663">
        <f t="shared" si="31"/>
        <v>73.020963786433413</v>
      </c>
      <c r="CS12" s="201">
        <f t="shared" si="34"/>
        <v>4.9644373913075057</v>
      </c>
    </row>
    <row r="13" spans="1:158" s="657" customFormat="1" ht="18" customHeight="1" x14ac:dyDescent="0.25">
      <c r="A13" s="657" t="b">
        <f t="shared" si="32"/>
        <v>0</v>
      </c>
      <c r="B13" s="658" t="s">
        <v>515</v>
      </c>
      <c r="C13" s="202">
        <v>8</v>
      </c>
      <c r="D13" s="659" t="s">
        <v>514</v>
      </c>
      <c r="E13" s="660"/>
      <c r="F13" s="660"/>
      <c r="G13" s="184">
        <v>231946902</v>
      </c>
      <c r="H13" s="184">
        <v>226822613</v>
      </c>
      <c r="I13" s="184">
        <v>244056860</v>
      </c>
      <c r="J13" s="184">
        <v>311761971</v>
      </c>
      <c r="K13" s="184">
        <v>319162974</v>
      </c>
      <c r="L13" s="367">
        <f t="shared" si="0"/>
        <v>2.3739274473601526</v>
      </c>
      <c r="M13" s="15">
        <f t="shared" si="1"/>
        <v>10.036929780258447</v>
      </c>
      <c r="N13" s="661">
        <v>66119374</v>
      </c>
      <c r="O13" s="662">
        <v>64558810</v>
      </c>
      <c r="P13" s="663">
        <f t="shared" si="2"/>
        <v>-2.3602219827429098</v>
      </c>
      <c r="Q13" s="664">
        <f t="shared" si="3"/>
        <v>93811803</v>
      </c>
      <c r="R13" s="664">
        <f t="shared" si="4"/>
        <v>20644925</v>
      </c>
      <c r="S13" s="665">
        <f t="shared" si="5"/>
        <v>-77.99325421770223</v>
      </c>
      <c r="T13" s="664">
        <v>74781580</v>
      </c>
      <c r="U13" s="664">
        <v>76595760</v>
      </c>
      <c r="V13" s="665">
        <v>2.4259717433089807</v>
      </c>
      <c r="W13" s="62">
        <f t="shared" si="6"/>
        <v>-139850500</v>
      </c>
      <c r="X13" s="62">
        <f t="shared" si="7"/>
        <v>0</v>
      </c>
      <c r="Y13" s="201">
        <f t="shared" si="8"/>
        <v>-100</v>
      </c>
      <c r="Z13" s="661">
        <v>159931177</v>
      </c>
      <c r="AA13" s="662">
        <v>129071481</v>
      </c>
      <c r="AB13" s="201">
        <f t="shared" si="9"/>
        <v>-19.295609885994899</v>
      </c>
      <c r="AC13" s="63">
        <f t="shared" si="10"/>
        <v>-65068920</v>
      </c>
      <c r="AD13" s="63">
        <f t="shared" si="11"/>
        <v>0</v>
      </c>
      <c r="AE13" s="201">
        <f t="shared" si="12"/>
        <v>-100</v>
      </c>
      <c r="AF13" s="662">
        <v>27326906</v>
      </c>
      <c r="AG13" s="65">
        <v>12400687</v>
      </c>
      <c r="AH13" s="65">
        <v>24831217</v>
      </c>
      <c r="AI13" s="60">
        <f t="shared" si="13"/>
        <v>20644925</v>
      </c>
      <c r="AJ13" s="63"/>
      <c r="AK13" s="63"/>
      <c r="AL13" s="63"/>
      <c r="AM13" s="66"/>
      <c r="AN13" s="63"/>
      <c r="AO13" s="63"/>
      <c r="AP13" s="63"/>
      <c r="AQ13" s="63"/>
      <c r="AR13" s="190">
        <f t="shared" si="14"/>
        <v>-16.858988425738456</v>
      </c>
      <c r="AS13" s="661">
        <v>94862257</v>
      </c>
      <c r="AT13" s="662">
        <v>85203735</v>
      </c>
      <c r="AU13" s="663">
        <f t="shared" si="15"/>
        <v>-10.181627873349038</v>
      </c>
      <c r="AV13" s="669">
        <f t="shared" si="33"/>
        <v>3.4059284485535533</v>
      </c>
      <c r="AW13" s="667">
        <v>2.5543386927107714</v>
      </c>
      <c r="AX13" s="670">
        <v>8</v>
      </c>
      <c r="AY13" s="659" t="s">
        <v>514</v>
      </c>
      <c r="AZ13" s="660"/>
      <c r="BA13" s="660"/>
      <c r="BB13" s="660"/>
      <c r="BC13" s="660"/>
      <c r="BD13" s="184">
        <v>60246513</v>
      </c>
      <c r="BE13" s="184">
        <v>55855598</v>
      </c>
      <c r="BF13" s="184">
        <v>52821018</v>
      </c>
      <c r="BG13" s="184">
        <v>54761720</v>
      </c>
      <c r="BH13" s="184">
        <v>48642383</v>
      </c>
      <c r="BI13" s="367">
        <f t="shared" si="16"/>
        <v>-11.17447917998193</v>
      </c>
      <c r="BJ13" s="15">
        <f t="shared" si="17"/>
        <v>-4.3780440526582254</v>
      </c>
      <c r="BK13" s="662">
        <v>11394858</v>
      </c>
      <c r="BL13" s="662">
        <v>10694093</v>
      </c>
      <c r="BM13" s="663">
        <f t="shared" si="18"/>
        <v>-6.1498353029059247</v>
      </c>
      <c r="BN13" s="664">
        <f t="shared" si="19"/>
        <v>17406726</v>
      </c>
      <c r="BO13" s="664">
        <f t="shared" si="20"/>
        <v>2867539</v>
      </c>
      <c r="BP13" s="665">
        <f t="shared" si="21"/>
        <v>-83.526258757677923</v>
      </c>
      <c r="BQ13" s="664">
        <v>13435147</v>
      </c>
      <c r="BR13" s="664">
        <v>11928985</v>
      </c>
      <c r="BS13" s="665">
        <v>-11.210610497972223</v>
      </c>
      <c r="BT13" s="62">
        <f t="shared" si="22"/>
        <v>-26399826</v>
      </c>
      <c r="BU13" s="62">
        <f t="shared" si="23"/>
        <v>0</v>
      </c>
      <c r="BV13" s="201">
        <f t="shared" si="24"/>
        <v>-100</v>
      </c>
      <c r="BW13" s="662">
        <v>28801584</v>
      </c>
      <c r="BX13" s="662">
        <v>21552716</v>
      </c>
      <c r="BY13" s="201">
        <f t="shared" si="25"/>
        <v>-25.168296299259097</v>
      </c>
      <c r="BZ13" s="63">
        <f t="shared" si="26"/>
        <v>-12964679</v>
      </c>
      <c r="CA13" s="63">
        <f t="shared" si="27"/>
        <v>0</v>
      </c>
      <c r="CB13" s="201">
        <f t="shared" si="28"/>
        <v>-100</v>
      </c>
      <c r="CC13" s="662">
        <v>4092422</v>
      </c>
      <c r="CD13" s="65">
        <v>2110739</v>
      </c>
      <c r="CE13" s="65">
        <v>4490932</v>
      </c>
      <c r="CF13" s="60">
        <f t="shared" si="29"/>
        <v>2867539</v>
      </c>
      <c r="CG13" s="63"/>
      <c r="CH13" s="63"/>
      <c r="CI13" s="63"/>
      <c r="CJ13" s="66"/>
      <c r="CK13" s="63"/>
      <c r="CL13" s="63"/>
      <c r="CM13" s="63"/>
      <c r="CN13" s="63"/>
      <c r="CO13" s="190">
        <f t="shared" si="30"/>
        <v>-36.148242725563421</v>
      </c>
      <c r="CP13" s="662">
        <v>15836905</v>
      </c>
      <c r="CQ13" s="662">
        <v>13561632</v>
      </c>
      <c r="CR13" s="663">
        <f t="shared" si="31"/>
        <v>-14.366904391988209</v>
      </c>
      <c r="CS13" s="201">
        <f t="shared" si="34"/>
        <v>0.72407063271426242</v>
      </c>
    </row>
    <row r="14" spans="1:158" s="657" customFormat="1" ht="18" customHeight="1" x14ac:dyDescent="0.25">
      <c r="A14" s="657" t="b">
        <f t="shared" si="32"/>
        <v>0</v>
      </c>
      <c r="B14" s="658" t="s">
        <v>512</v>
      </c>
      <c r="C14" s="202">
        <v>9</v>
      </c>
      <c r="D14" s="659" t="s">
        <v>518</v>
      </c>
      <c r="E14" s="660"/>
      <c r="F14" s="660"/>
      <c r="G14" s="184">
        <v>85502128</v>
      </c>
      <c r="H14" s="184">
        <v>74841126</v>
      </c>
      <c r="I14" s="184">
        <v>143510262</v>
      </c>
      <c r="J14" s="184">
        <v>165699821</v>
      </c>
      <c r="K14" s="184">
        <v>212353956</v>
      </c>
      <c r="L14" s="367">
        <f t="shared" si="0"/>
        <v>28.155814966148938</v>
      </c>
      <c r="M14" s="15">
        <f t="shared" si="1"/>
        <v>29.877780737937229</v>
      </c>
      <c r="N14" s="661">
        <v>50095010</v>
      </c>
      <c r="O14" s="662">
        <v>53045680</v>
      </c>
      <c r="P14" s="663">
        <f t="shared" si="2"/>
        <v>5.8901475416413733</v>
      </c>
      <c r="Q14" s="664">
        <f t="shared" si="3"/>
        <v>26030448</v>
      </c>
      <c r="R14" s="664">
        <f t="shared" si="4"/>
        <v>17286074</v>
      </c>
      <c r="S14" s="665">
        <f t="shared" si="5"/>
        <v>-33.592867859976899</v>
      </c>
      <c r="T14" s="664">
        <v>40047373</v>
      </c>
      <c r="U14" s="664">
        <v>63005979</v>
      </c>
      <c r="V14" s="665">
        <v>57.328619282967693</v>
      </c>
      <c r="W14" s="62">
        <f t="shared" si="6"/>
        <v>-49595985</v>
      </c>
      <c r="X14" s="62">
        <f t="shared" si="7"/>
        <v>0</v>
      </c>
      <c r="Y14" s="201">
        <f t="shared" si="8"/>
        <v>-100</v>
      </c>
      <c r="Z14" s="661">
        <v>76125458</v>
      </c>
      <c r="AA14" s="662">
        <v>90181373</v>
      </c>
      <c r="AB14" s="201">
        <f t="shared" si="9"/>
        <v>18.464145069577118</v>
      </c>
      <c r="AC14" s="63">
        <f t="shared" si="10"/>
        <v>-9548612</v>
      </c>
      <c r="AD14" s="63">
        <f t="shared" si="11"/>
        <v>0</v>
      </c>
      <c r="AE14" s="201">
        <f t="shared" si="12"/>
        <v>-100</v>
      </c>
      <c r="AF14" s="662">
        <v>14833956</v>
      </c>
      <c r="AG14" s="65">
        <v>13970501</v>
      </c>
      <c r="AH14" s="65">
        <v>24241223</v>
      </c>
      <c r="AI14" s="60">
        <f t="shared" si="13"/>
        <v>17286074</v>
      </c>
      <c r="AJ14" s="63"/>
      <c r="AK14" s="63"/>
      <c r="AL14" s="63"/>
      <c r="AM14" s="66"/>
      <c r="AN14" s="63"/>
      <c r="AO14" s="63"/>
      <c r="AP14" s="63"/>
      <c r="AQ14" s="63"/>
      <c r="AR14" s="190">
        <f t="shared" si="14"/>
        <v>-28.691411320295185</v>
      </c>
      <c r="AS14" s="661">
        <v>66576846</v>
      </c>
      <c r="AT14" s="662">
        <v>70331754</v>
      </c>
      <c r="AU14" s="663">
        <f t="shared" si="15"/>
        <v>5.6399607755525096</v>
      </c>
      <c r="AV14" s="669">
        <f t="shared" si="33"/>
        <v>2.8114368670020178</v>
      </c>
      <c r="AW14" s="667">
        <v>2.5141946076475188</v>
      </c>
      <c r="AX14" s="670">
        <v>9</v>
      </c>
      <c r="AY14" s="659" t="s">
        <v>518</v>
      </c>
      <c r="AZ14" s="660"/>
      <c r="BA14" s="660"/>
      <c r="BB14" s="660"/>
      <c r="BC14" s="660"/>
      <c r="BD14" s="184">
        <v>45354519</v>
      </c>
      <c r="BE14" s="184">
        <v>39324528</v>
      </c>
      <c r="BF14" s="184">
        <v>51709638</v>
      </c>
      <c r="BG14" s="184">
        <v>56774787</v>
      </c>
      <c r="BH14" s="184">
        <v>87681003</v>
      </c>
      <c r="BI14" s="367">
        <f t="shared" si="16"/>
        <v>54.436515983758781</v>
      </c>
      <c r="BJ14" s="15">
        <f t="shared" si="17"/>
        <v>18.360335692072226</v>
      </c>
      <c r="BK14" s="662">
        <v>17953461</v>
      </c>
      <c r="BL14" s="662">
        <v>23141140</v>
      </c>
      <c r="BM14" s="663">
        <f t="shared" si="18"/>
        <v>28.895147292212904</v>
      </c>
      <c r="BN14" s="664">
        <f t="shared" si="19"/>
        <v>7290137</v>
      </c>
      <c r="BO14" s="664">
        <f t="shared" si="20"/>
        <v>8673772</v>
      </c>
      <c r="BP14" s="665">
        <f t="shared" si="21"/>
        <v>18.979547297945153</v>
      </c>
      <c r="BQ14" s="664">
        <v>14918740</v>
      </c>
      <c r="BR14" s="664">
        <v>30192539</v>
      </c>
      <c r="BS14" s="665">
        <v>102.3799529987117</v>
      </c>
      <c r="BT14" s="62">
        <f t="shared" si="22"/>
        <v>-16268182</v>
      </c>
      <c r="BU14" s="62">
        <f t="shared" si="23"/>
        <v>0</v>
      </c>
      <c r="BV14" s="201">
        <f t="shared" si="24"/>
        <v>-100</v>
      </c>
      <c r="BW14" s="662">
        <v>25243598</v>
      </c>
      <c r="BX14" s="662">
        <v>34280520</v>
      </c>
      <c r="BY14" s="201">
        <f t="shared" si="25"/>
        <v>35.798866706719068</v>
      </c>
      <c r="BZ14" s="63">
        <f t="shared" si="26"/>
        <v>-1349442</v>
      </c>
      <c r="CA14" s="63">
        <f t="shared" si="27"/>
        <v>0</v>
      </c>
      <c r="CB14" s="201">
        <f t="shared" si="28"/>
        <v>-100</v>
      </c>
      <c r="CC14" s="662">
        <v>6242639</v>
      </c>
      <c r="CD14" s="65">
        <v>6967539</v>
      </c>
      <c r="CE14" s="65">
        <v>9930962</v>
      </c>
      <c r="CF14" s="60">
        <f t="shared" si="29"/>
        <v>8673772</v>
      </c>
      <c r="CG14" s="63"/>
      <c r="CH14" s="63"/>
      <c r="CI14" s="63"/>
      <c r="CJ14" s="66"/>
      <c r="CK14" s="63"/>
      <c r="CL14" s="63"/>
      <c r="CM14" s="63"/>
      <c r="CN14" s="63"/>
      <c r="CO14" s="190">
        <f t="shared" si="30"/>
        <v>-12.659297256398725</v>
      </c>
      <c r="CP14" s="662">
        <v>23894156</v>
      </c>
      <c r="CQ14" s="662">
        <v>31814912</v>
      </c>
      <c r="CR14" s="663">
        <f t="shared" si="31"/>
        <v>33.149344132515083</v>
      </c>
      <c r="CS14" s="201">
        <f t="shared" si="34"/>
        <v>1.6986335760761375</v>
      </c>
    </row>
    <row r="15" spans="1:158" s="657" customFormat="1" ht="18" customHeight="1" x14ac:dyDescent="0.25">
      <c r="A15" s="657" t="b">
        <f t="shared" si="32"/>
        <v>0</v>
      </c>
      <c r="B15" s="658" t="s">
        <v>520</v>
      </c>
      <c r="C15" s="202">
        <v>10</v>
      </c>
      <c r="D15" s="659" t="s">
        <v>525</v>
      </c>
      <c r="E15" s="660"/>
      <c r="F15" s="660"/>
      <c r="G15" s="184">
        <v>271415408</v>
      </c>
      <c r="H15" s="184">
        <v>247573219</v>
      </c>
      <c r="I15" s="184">
        <v>262761728</v>
      </c>
      <c r="J15" s="184">
        <v>313168359</v>
      </c>
      <c r="K15" s="184">
        <v>277663077</v>
      </c>
      <c r="L15" s="367">
        <f t="shared" si="0"/>
        <v>-11.337442298888185</v>
      </c>
      <c r="M15" s="15">
        <f t="shared" si="1"/>
        <v>2.8452286433312537</v>
      </c>
      <c r="N15" s="661">
        <v>72289642</v>
      </c>
      <c r="O15" s="662">
        <v>52929419</v>
      </c>
      <c r="P15" s="663">
        <f t="shared" si="2"/>
        <v>-26.781461997003664</v>
      </c>
      <c r="Q15" s="664">
        <f t="shared" si="3"/>
        <v>72866848</v>
      </c>
      <c r="R15" s="664">
        <f t="shared" si="4"/>
        <v>14923288</v>
      </c>
      <c r="S15" s="665">
        <f t="shared" si="5"/>
        <v>-79.519783811699938</v>
      </c>
      <c r="T15" s="664">
        <v>78997009</v>
      </c>
      <c r="U15" s="664">
        <v>68519854</v>
      </c>
      <c r="V15" s="665">
        <v>-13.262723655777906</v>
      </c>
      <c r="W15" s="62">
        <f t="shared" si="6"/>
        <v>-124982012</v>
      </c>
      <c r="X15" s="62">
        <f t="shared" si="7"/>
        <v>0</v>
      </c>
      <c r="Y15" s="201">
        <f t="shared" si="8"/>
        <v>-100</v>
      </c>
      <c r="Z15" s="661">
        <v>145156490</v>
      </c>
      <c r="AA15" s="662">
        <v>137540594</v>
      </c>
      <c r="AB15" s="201">
        <f t="shared" si="9"/>
        <v>-5.2466796351992251</v>
      </c>
      <c r="AC15" s="63">
        <f t="shared" si="10"/>
        <v>-45985003</v>
      </c>
      <c r="AD15" s="63">
        <f t="shared" si="11"/>
        <v>0</v>
      </c>
      <c r="AE15" s="201">
        <f t="shared" si="12"/>
        <v>-100</v>
      </c>
      <c r="AF15" s="662">
        <v>28871331</v>
      </c>
      <c r="AG15" s="65">
        <v>5097001</v>
      </c>
      <c r="AH15" s="65">
        <v>18961087</v>
      </c>
      <c r="AI15" s="60">
        <f t="shared" si="13"/>
        <v>14923288</v>
      </c>
      <c r="AJ15" s="63"/>
      <c r="AK15" s="63"/>
      <c r="AL15" s="63"/>
      <c r="AM15" s="66"/>
      <c r="AN15" s="63"/>
      <c r="AO15" s="63"/>
      <c r="AP15" s="63"/>
      <c r="AQ15" s="63"/>
      <c r="AR15" s="190">
        <f t="shared" si="14"/>
        <v>-21.295187348699997</v>
      </c>
      <c r="AS15" s="661">
        <v>99171487</v>
      </c>
      <c r="AT15" s="662">
        <v>67852707</v>
      </c>
      <c r="AU15" s="663">
        <f t="shared" si="15"/>
        <v>-31.580427951029915</v>
      </c>
      <c r="AV15" s="669">
        <f t="shared" si="33"/>
        <v>2.7123396067398784</v>
      </c>
      <c r="AW15" s="667">
        <v>2.277393616580377</v>
      </c>
      <c r="AX15" s="670">
        <v>10</v>
      </c>
      <c r="AY15" s="659" t="s">
        <v>525</v>
      </c>
      <c r="AZ15" s="660"/>
      <c r="BA15" s="660"/>
      <c r="BB15" s="660"/>
      <c r="BC15" s="660"/>
      <c r="BD15" s="184">
        <v>59418382</v>
      </c>
      <c r="BE15" s="184">
        <v>34457833</v>
      </c>
      <c r="BF15" s="184">
        <v>36014990</v>
      </c>
      <c r="BG15" s="184">
        <v>46920260</v>
      </c>
      <c r="BH15" s="184">
        <v>45208697</v>
      </c>
      <c r="BI15" s="367">
        <f t="shared" si="16"/>
        <v>-3.6478122670249484</v>
      </c>
      <c r="BJ15" s="15">
        <f t="shared" si="17"/>
        <v>-2.3510723154166016</v>
      </c>
      <c r="BK15" s="662">
        <v>13683411</v>
      </c>
      <c r="BL15" s="662">
        <v>6393686</v>
      </c>
      <c r="BM15" s="663">
        <f t="shared" si="18"/>
        <v>-53.274179954106472</v>
      </c>
      <c r="BN15" s="664">
        <f t="shared" si="19"/>
        <v>9048383</v>
      </c>
      <c r="BO15" s="664">
        <f t="shared" si="20"/>
        <v>2310620</v>
      </c>
      <c r="BP15" s="665">
        <f t="shared" si="21"/>
        <v>-74.463724623504561</v>
      </c>
      <c r="BQ15" s="664">
        <v>9853937</v>
      </c>
      <c r="BR15" s="664">
        <v>10334648</v>
      </c>
      <c r="BS15" s="665">
        <v>4.8783648606643215</v>
      </c>
      <c r="BT15" s="62">
        <f t="shared" si="22"/>
        <v>-14544436</v>
      </c>
      <c r="BU15" s="62">
        <f t="shared" si="23"/>
        <v>0</v>
      </c>
      <c r="BV15" s="201">
        <f t="shared" si="24"/>
        <v>-100</v>
      </c>
      <c r="BW15" s="662">
        <v>22731794</v>
      </c>
      <c r="BX15" s="662">
        <v>23945737</v>
      </c>
      <c r="BY15" s="201">
        <f t="shared" si="25"/>
        <v>5.3402868247002422</v>
      </c>
      <c r="BZ15" s="63">
        <f t="shared" si="26"/>
        <v>-4690499</v>
      </c>
      <c r="CA15" s="63">
        <f t="shared" si="27"/>
        <v>0</v>
      </c>
      <c r="CB15" s="201">
        <f t="shared" si="28"/>
        <v>-100</v>
      </c>
      <c r="CC15" s="662">
        <v>3416943</v>
      </c>
      <c r="CD15" s="65">
        <v>1190728</v>
      </c>
      <c r="CE15" s="65">
        <v>1786015</v>
      </c>
      <c r="CF15" s="60">
        <f t="shared" si="29"/>
        <v>2310620</v>
      </c>
      <c r="CG15" s="63"/>
      <c r="CH15" s="63"/>
      <c r="CI15" s="63"/>
      <c r="CJ15" s="66"/>
      <c r="CK15" s="63"/>
      <c r="CL15" s="63"/>
      <c r="CM15" s="63"/>
      <c r="CN15" s="63"/>
      <c r="CO15" s="190">
        <f t="shared" si="30"/>
        <v>29.372933597982097</v>
      </c>
      <c r="CP15" s="662">
        <v>18041295</v>
      </c>
      <c r="CQ15" s="662">
        <v>8704306</v>
      </c>
      <c r="CR15" s="663">
        <f t="shared" si="31"/>
        <v>-51.753430116851376</v>
      </c>
      <c r="CS15" s="201">
        <f t="shared" si="34"/>
        <v>0.46473258917205174</v>
      </c>
    </row>
    <row r="16" spans="1:158" s="657" customFormat="1" ht="18" customHeight="1" x14ac:dyDescent="0.25">
      <c r="A16" s="657" t="b">
        <f t="shared" si="32"/>
        <v>0</v>
      </c>
      <c r="B16" s="658" t="s">
        <v>513</v>
      </c>
      <c r="C16" s="202">
        <v>11</v>
      </c>
      <c r="D16" s="659" t="s">
        <v>512</v>
      </c>
      <c r="E16" s="660"/>
      <c r="F16" s="660"/>
      <c r="G16" s="184">
        <v>257205226</v>
      </c>
      <c r="H16" s="184">
        <v>220739501</v>
      </c>
      <c r="I16" s="184">
        <v>295518256</v>
      </c>
      <c r="J16" s="184">
        <v>205976424</v>
      </c>
      <c r="K16" s="184">
        <v>155814811</v>
      </c>
      <c r="L16" s="367">
        <f t="shared" si="0"/>
        <v>-24.353084700606317</v>
      </c>
      <c r="M16" s="15">
        <f t="shared" si="1"/>
        <v>-10.16211159512433</v>
      </c>
      <c r="N16" s="661">
        <v>44438832</v>
      </c>
      <c r="O16" s="662">
        <v>41175800</v>
      </c>
      <c r="P16" s="663">
        <f t="shared" si="2"/>
        <v>-7.3427492423743272</v>
      </c>
      <c r="Q16" s="664">
        <f t="shared" si="3"/>
        <v>52852590</v>
      </c>
      <c r="R16" s="664">
        <f t="shared" si="4"/>
        <v>14359690</v>
      </c>
      <c r="S16" s="665">
        <f t="shared" si="5"/>
        <v>-72.830678685755984</v>
      </c>
      <c r="T16" s="664">
        <v>46528435</v>
      </c>
      <c r="U16" s="664">
        <v>31684858</v>
      </c>
      <c r="V16" s="665">
        <v>-31.902162623780487</v>
      </c>
      <c r="W16" s="62">
        <f t="shared" si="6"/>
        <v>-88995835</v>
      </c>
      <c r="X16" s="62">
        <f t="shared" si="7"/>
        <v>0</v>
      </c>
      <c r="Y16" s="201">
        <f t="shared" si="8"/>
        <v>-100</v>
      </c>
      <c r="Z16" s="661">
        <v>97291422</v>
      </c>
      <c r="AA16" s="662">
        <v>86137858</v>
      </c>
      <c r="AB16" s="201">
        <f t="shared" si="9"/>
        <v>-11.464077480540885</v>
      </c>
      <c r="AC16" s="63">
        <f t="shared" si="10"/>
        <v>-42467400</v>
      </c>
      <c r="AD16" s="63">
        <f t="shared" si="11"/>
        <v>0</v>
      </c>
      <c r="AE16" s="201">
        <f t="shared" si="12"/>
        <v>-100</v>
      </c>
      <c r="AF16" s="662">
        <v>12521705</v>
      </c>
      <c r="AG16" s="65">
        <v>8591336</v>
      </c>
      <c r="AH16" s="65">
        <v>20062759</v>
      </c>
      <c r="AI16" s="60">
        <f t="shared" si="13"/>
        <v>14359690</v>
      </c>
      <c r="AJ16" s="63"/>
      <c r="AK16" s="63"/>
      <c r="AL16" s="63"/>
      <c r="AM16" s="66"/>
      <c r="AN16" s="63"/>
      <c r="AO16" s="63"/>
      <c r="AP16" s="63"/>
      <c r="AQ16" s="63"/>
      <c r="AR16" s="190">
        <f t="shared" si="14"/>
        <v>-28.426145177739514</v>
      </c>
      <c r="AS16" s="661">
        <v>54824022</v>
      </c>
      <c r="AT16" s="662">
        <v>55535490</v>
      </c>
      <c r="AU16" s="663">
        <f t="shared" si="15"/>
        <v>1.2977304000060412</v>
      </c>
      <c r="AV16" s="669">
        <f t="shared" si="33"/>
        <v>2.21997199178371</v>
      </c>
      <c r="AW16" s="667">
        <v>2.228599322460779</v>
      </c>
      <c r="AX16" s="670">
        <v>11</v>
      </c>
      <c r="AY16" s="659" t="s">
        <v>512</v>
      </c>
      <c r="AZ16" s="660"/>
      <c r="BA16" s="660"/>
      <c r="BB16" s="660"/>
      <c r="BC16" s="660"/>
      <c r="BD16" s="184">
        <v>484889547</v>
      </c>
      <c r="BE16" s="184">
        <v>445834900</v>
      </c>
      <c r="BF16" s="184">
        <v>709108080</v>
      </c>
      <c r="BG16" s="184">
        <v>494316259</v>
      </c>
      <c r="BH16" s="184">
        <v>251944418</v>
      </c>
      <c r="BI16" s="367">
        <f t="shared" si="16"/>
        <v>-49.031735571538221</v>
      </c>
      <c r="BJ16" s="15">
        <f t="shared" si="17"/>
        <v>-11.362914575350104</v>
      </c>
      <c r="BK16" s="662">
        <v>98270918</v>
      </c>
      <c r="BL16" s="662">
        <v>69811031</v>
      </c>
      <c r="BM16" s="663">
        <f t="shared" si="18"/>
        <v>-28.960640217078261</v>
      </c>
      <c r="BN16" s="664">
        <f t="shared" si="19"/>
        <v>166943233</v>
      </c>
      <c r="BO16" s="664">
        <f t="shared" si="20"/>
        <v>11851114</v>
      </c>
      <c r="BP16" s="665">
        <f t="shared" si="21"/>
        <v>-92.90111148140997</v>
      </c>
      <c r="BQ16" s="664">
        <v>101523263</v>
      </c>
      <c r="BR16" s="664">
        <v>21465912</v>
      </c>
      <c r="BS16" s="665">
        <v>-78.856164227109204</v>
      </c>
      <c r="BT16" s="62">
        <f t="shared" si="22"/>
        <v>-263526181</v>
      </c>
      <c r="BU16" s="62">
        <f t="shared" si="23"/>
        <v>0</v>
      </c>
      <c r="BV16" s="201">
        <f t="shared" si="24"/>
        <v>-100</v>
      </c>
      <c r="BW16" s="662">
        <v>265214151</v>
      </c>
      <c r="BX16" s="662">
        <v>163910000</v>
      </c>
      <c r="BY16" s="201">
        <f t="shared" si="25"/>
        <v>-38.197113773163629</v>
      </c>
      <c r="BZ16" s="63">
        <f t="shared" si="26"/>
        <v>-162002918</v>
      </c>
      <c r="CA16" s="63">
        <f t="shared" si="27"/>
        <v>0</v>
      </c>
      <c r="CB16" s="201">
        <f t="shared" si="28"/>
        <v>-100</v>
      </c>
      <c r="CC16" s="662">
        <v>29165185</v>
      </c>
      <c r="CD16" s="65">
        <v>6282335</v>
      </c>
      <c r="CE16" s="65">
        <v>34363511</v>
      </c>
      <c r="CF16" s="60">
        <f t="shared" si="29"/>
        <v>11851114</v>
      </c>
      <c r="CG16" s="63"/>
      <c r="CH16" s="63"/>
      <c r="CI16" s="63"/>
      <c r="CJ16" s="66"/>
      <c r="CK16" s="63"/>
      <c r="CL16" s="63"/>
      <c r="CM16" s="63"/>
      <c r="CN16" s="63"/>
      <c r="CO16" s="190">
        <f t="shared" si="30"/>
        <v>-65.512505401441672</v>
      </c>
      <c r="CP16" s="662">
        <v>103211233</v>
      </c>
      <c r="CQ16" s="662">
        <v>81662145</v>
      </c>
      <c r="CR16" s="663">
        <f t="shared" si="31"/>
        <v>-20.878626651035166</v>
      </c>
      <c r="CS16" s="201">
        <f t="shared" si="34"/>
        <v>4.360032848476779</v>
      </c>
    </row>
    <row r="17" spans="1:98" s="657" customFormat="1" ht="18" customHeight="1" x14ac:dyDescent="0.25">
      <c r="A17" s="657" t="b">
        <f t="shared" si="32"/>
        <v>0</v>
      </c>
      <c r="B17" s="658" t="s">
        <v>518</v>
      </c>
      <c r="C17" s="202">
        <v>12</v>
      </c>
      <c r="D17" s="659" t="s">
        <v>513</v>
      </c>
      <c r="E17" s="660"/>
      <c r="F17" s="660"/>
      <c r="G17" s="184">
        <v>162174968</v>
      </c>
      <c r="H17" s="184">
        <v>135797799</v>
      </c>
      <c r="I17" s="184">
        <v>156756125</v>
      </c>
      <c r="J17" s="184">
        <v>170327978</v>
      </c>
      <c r="K17" s="184">
        <v>189321435</v>
      </c>
      <c r="L17" s="367">
        <f t="shared" si="0"/>
        <v>11.151108128577679</v>
      </c>
      <c r="M17" s="15">
        <f t="shared" si="1"/>
        <v>5.5073024361355465</v>
      </c>
      <c r="N17" s="661">
        <v>43004038</v>
      </c>
      <c r="O17" s="662">
        <v>39039252</v>
      </c>
      <c r="P17" s="663">
        <f t="shared" si="2"/>
        <v>-9.2195667764966629</v>
      </c>
      <c r="Q17" s="664">
        <f t="shared" si="3"/>
        <v>40302346</v>
      </c>
      <c r="R17" s="664">
        <f t="shared" si="4"/>
        <v>9623372</v>
      </c>
      <c r="S17" s="665">
        <f t="shared" si="5"/>
        <v>-76.12205502875689</v>
      </c>
      <c r="T17" s="664">
        <v>41527533</v>
      </c>
      <c r="U17" s="664">
        <v>51836539</v>
      </c>
      <c r="V17" s="665">
        <v>24.824508597705528</v>
      </c>
      <c r="W17" s="62">
        <f t="shared" si="6"/>
        <v>-62655216</v>
      </c>
      <c r="X17" s="62">
        <f t="shared" si="7"/>
        <v>0</v>
      </c>
      <c r="Y17" s="201">
        <f t="shared" si="8"/>
        <v>-100</v>
      </c>
      <c r="Z17" s="661">
        <v>83306384</v>
      </c>
      <c r="AA17" s="662">
        <v>93775879</v>
      </c>
      <c r="AB17" s="201">
        <f t="shared" si="9"/>
        <v>12.567458215447211</v>
      </c>
      <c r="AC17" s="63">
        <f t="shared" si="10"/>
        <v>-21127683</v>
      </c>
      <c r="AD17" s="63">
        <f t="shared" si="11"/>
        <v>0</v>
      </c>
      <c r="AE17" s="201">
        <f t="shared" si="12"/>
        <v>-100</v>
      </c>
      <c r="AF17" s="662">
        <v>11989348</v>
      </c>
      <c r="AG17" s="65">
        <v>12540651</v>
      </c>
      <c r="AH17" s="65">
        <v>14509253</v>
      </c>
      <c r="AI17" s="60">
        <f t="shared" si="13"/>
        <v>9623372</v>
      </c>
      <c r="AJ17" s="63"/>
      <c r="AK17" s="63"/>
      <c r="AL17" s="63"/>
      <c r="AM17" s="66"/>
      <c r="AN17" s="63"/>
      <c r="AO17" s="63"/>
      <c r="AP17" s="63"/>
      <c r="AQ17" s="63"/>
      <c r="AR17" s="190">
        <f t="shared" si="14"/>
        <v>-33.674242223221277</v>
      </c>
      <c r="AS17" s="661">
        <v>62178701</v>
      </c>
      <c r="AT17" s="662">
        <v>48662624</v>
      </c>
      <c r="AU17" s="663">
        <f t="shared" si="15"/>
        <v>-21.737470842306596</v>
      </c>
      <c r="AV17" s="669">
        <f t="shared" si="33"/>
        <v>1.9452365024005687</v>
      </c>
      <c r="AW17" s="667">
        <v>2.2099866525822782</v>
      </c>
      <c r="AX17" s="670">
        <v>12</v>
      </c>
      <c r="AY17" s="659" t="s">
        <v>513</v>
      </c>
      <c r="AZ17" s="660"/>
      <c r="BA17" s="660"/>
      <c r="BB17" s="660"/>
      <c r="BC17" s="660"/>
      <c r="BD17" s="184">
        <v>100206936</v>
      </c>
      <c r="BE17" s="184">
        <v>86975531</v>
      </c>
      <c r="BF17" s="184">
        <v>95538436</v>
      </c>
      <c r="BG17" s="184">
        <v>105477020</v>
      </c>
      <c r="BH17" s="184">
        <v>122782673</v>
      </c>
      <c r="BI17" s="367">
        <f t="shared" si="16"/>
        <v>16.407036338341754</v>
      </c>
      <c r="BJ17" s="15">
        <f t="shared" si="17"/>
        <v>6.1754074807308683</v>
      </c>
      <c r="BK17" s="662">
        <v>31287521</v>
      </c>
      <c r="BL17" s="662">
        <v>32550899</v>
      </c>
      <c r="BM17" s="663">
        <f t="shared" si="18"/>
        <v>4.0379613328905153</v>
      </c>
      <c r="BN17" s="664">
        <f t="shared" si="19"/>
        <v>16523334</v>
      </c>
      <c r="BO17" s="664">
        <f t="shared" si="20"/>
        <v>8229871</v>
      </c>
      <c r="BP17" s="665">
        <f t="shared" si="21"/>
        <v>-50.192430898025783</v>
      </c>
      <c r="BQ17" s="664">
        <v>27920705</v>
      </c>
      <c r="BR17" s="664">
        <v>33299742</v>
      </c>
      <c r="BS17" s="665">
        <v>19.265405368524899</v>
      </c>
      <c r="BT17" s="62">
        <f t="shared" si="22"/>
        <v>-33365389</v>
      </c>
      <c r="BU17" s="62">
        <f t="shared" si="23"/>
        <v>0</v>
      </c>
      <c r="BV17" s="201">
        <f t="shared" si="24"/>
        <v>-100</v>
      </c>
      <c r="BW17" s="662">
        <v>47810855</v>
      </c>
      <c r="BX17" s="662">
        <v>59841663</v>
      </c>
      <c r="BY17" s="201">
        <f t="shared" si="25"/>
        <v>25.163339998834992</v>
      </c>
      <c r="BZ17" s="63">
        <f t="shared" si="26"/>
        <v>-5444684</v>
      </c>
      <c r="CA17" s="63">
        <f t="shared" si="27"/>
        <v>0</v>
      </c>
      <c r="CB17" s="201">
        <f t="shared" si="28"/>
        <v>-100</v>
      </c>
      <c r="CC17" s="662">
        <v>10155802</v>
      </c>
      <c r="CD17" s="65">
        <v>8927432</v>
      </c>
      <c r="CE17" s="65">
        <v>13467665</v>
      </c>
      <c r="CF17" s="60">
        <f t="shared" si="29"/>
        <v>8229871</v>
      </c>
      <c r="CG17" s="63"/>
      <c r="CH17" s="63"/>
      <c r="CI17" s="63"/>
      <c r="CJ17" s="66"/>
      <c r="CK17" s="63"/>
      <c r="CL17" s="63"/>
      <c r="CM17" s="63"/>
      <c r="CN17" s="63"/>
      <c r="CO17" s="190">
        <f t="shared" si="30"/>
        <v>-38.891626722226903</v>
      </c>
      <c r="CP17" s="662">
        <v>42366171</v>
      </c>
      <c r="CQ17" s="662">
        <v>40780770</v>
      </c>
      <c r="CR17" s="663">
        <f t="shared" si="31"/>
        <v>-3.7421389815945365</v>
      </c>
      <c r="CS17" s="201">
        <f t="shared" si="34"/>
        <v>2.1773307177539407</v>
      </c>
    </row>
    <row r="18" spans="1:98" s="657" customFormat="1" ht="18" customHeight="1" x14ac:dyDescent="0.25">
      <c r="A18" s="657" t="b">
        <f t="shared" si="32"/>
        <v>0</v>
      </c>
      <c r="B18" s="658" t="s">
        <v>524</v>
      </c>
      <c r="C18" s="202">
        <v>13</v>
      </c>
      <c r="D18" s="659" t="s">
        <v>520</v>
      </c>
      <c r="E18" s="660"/>
      <c r="F18" s="660"/>
      <c r="G18" s="184">
        <v>124256837</v>
      </c>
      <c r="H18" s="184">
        <v>113788676</v>
      </c>
      <c r="I18" s="184">
        <v>134408216</v>
      </c>
      <c r="J18" s="184">
        <v>138364786</v>
      </c>
      <c r="K18" s="184">
        <v>144010548</v>
      </c>
      <c r="L18" s="367">
        <f t="shared" si="0"/>
        <v>4.080345992079228</v>
      </c>
      <c r="M18" s="15">
        <f t="shared" si="1"/>
        <v>5.0285705896761783</v>
      </c>
      <c r="N18" s="661">
        <v>46672058</v>
      </c>
      <c r="O18" s="662">
        <v>25055160</v>
      </c>
      <c r="P18" s="663">
        <f t="shared" si="2"/>
        <v>-46.31657339815613</v>
      </c>
      <c r="Q18" s="664">
        <f t="shared" si="3"/>
        <v>37601732</v>
      </c>
      <c r="R18" s="664">
        <f t="shared" si="4"/>
        <v>12030222</v>
      </c>
      <c r="S18" s="665">
        <f t="shared" si="5"/>
        <v>-68.006202480247453</v>
      </c>
      <c r="T18" s="664">
        <v>18998225</v>
      </c>
      <c r="U18" s="664">
        <v>28324464</v>
      </c>
      <c r="V18" s="665">
        <v>49.09005446561455</v>
      </c>
      <c r="W18" s="62">
        <f t="shared" si="6"/>
        <v>-33343895</v>
      </c>
      <c r="X18" s="62">
        <f t="shared" si="7"/>
        <v>0</v>
      </c>
      <c r="Y18" s="201">
        <f t="shared" si="8"/>
        <v>-100</v>
      </c>
      <c r="Z18" s="661">
        <v>84273790</v>
      </c>
      <c r="AA18" s="662">
        <v>85276961</v>
      </c>
      <c r="AB18" s="201">
        <f t="shared" si="9"/>
        <v>1.1903712886295965</v>
      </c>
      <c r="AC18" s="63">
        <f t="shared" si="10"/>
        <v>-14345670</v>
      </c>
      <c r="AD18" s="63">
        <f t="shared" si="11"/>
        <v>0</v>
      </c>
      <c r="AE18" s="201">
        <f t="shared" si="12"/>
        <v>-100</v>
      </c>
      <c r="AF18" s="662">
        <v>7350191</v>
      </c>
      <c r="AG18" s="65">
        <v>10461838</v>
      </c>
      <c r="AH18" s="65">
        <v>7243131</v>
      </c>
      <c r="AI18" s="60">
        <f t="shared" si="13"/>
        <v>12030222</v>
      </c>
      <c r="AJ18" s="63"/>
      <c r="AK18" s="63"/>
      <c r="AL18" s="63"/>
      <c r="AM18" s="66"/>
      <c r="AN18" s="63"/>
      <c r="AO18" s="63"/>
      <c r="AP18" s="63"/>
      <c r="AQ18" s="63"/>
      <c r="AR18" s="190">
        <f t="shared" si="14"/>
        <v>66.09145961877536</v>
      </c>
      <c r="AS18" s="661">
        <v>69928120</v>
      </c>
      <c r="AT18" s="662">
        <v>37085382</v>
      </c>
      <c r="AU18" s="663">
        <f t="shared" si="15"/>
        <v>-46.966424951793357</v>
      </c>
      <c r="AV18" s="669">
        <f t="shared" si="33"/>
        <v>1.4824485989877778</v>
      </c>
      <c r="AW18" s="667">
        <v>2.1484971568680558</v>
      </c>
      <c r="AX18" s="670">
        <v>13</v>
      </c>
      <c r="AY18" s="659" t="s">
        <v>520</v>
      </c>
      <c r="AZ18" s="660"/>
      <c r="BA18" s="660"/>
      <c r="BB18" s="660"/>
      <c r="BC18" s="660"/>
      <c r="BD18" s="184">
        <v>189473427</v>
      </c>
      <c r="BE18" s="184">
        <v>89792001</v>
      </c>
      <c r="BF18" s="184">
        <v>85909318</v>
      </c>
      <c r="BG18" s="184">
        <v>91493430</v>
      </c>
      <c r="BH18" s="184">
        <v>91588697</v>
      </c>
      <c r="BI18" s="367">
        <f t="shared" si="16"/>
        <v>0.10412441636519694</v>
      </c>
      <c r="BJ18" s="15">
        <f t="shared" si="17"/>
        <v>-13.368877840952919</v>
      </c>
      <c r="BK18" s="662">
        <v>27263482</v>
      </c>
      <c r="BL18" s="662">
        <v>17393190</v>
      </c>
      <c r="BM18" s="663">
        <f t="shared" si="18"/>
        <v>-36.203343358709645</v>
      </c>
      <c r="BN18" s="664">
        <f t="shared" si="19"/>
        <v>33250542</v>
      </c>
      <c r="BO18" s="664">
        <f t="shared" si="20"/>
        <v>8580013</v>
      </c>
      <c r="BP18" s="665">
        <f t="shared" si="21"/>
        <v>-74.195870250776665</v>
      </c>
      <c r="BQ18" s="664">
        <v>12596287</v>
      </c>
      <c r="BR18" s="664">
        <v>17603939</v>
      </c>
      <c r="BS18" s="665">
        <v>39.75498494119735</v>
      </c>
      <c r="BT18" s="62">
        <f t="shared" si="22"/>
        <v>-32496873</v>
      </c>
      <c r="BU18" s="62">
        <f t="shared" si="23"/>
        <v>0</v>
      </c>
      <c r="BV18" s="201">
        <f t="shared" si="24"/>
        <v>-100</v>
      </c>
      <c r="BW18" s="662">
        <v>60514024</v>
      </c>
      <c r="BX18" s="662">
        <v>49314153</v>
      </c>
      <c r="BY18" s="201">
        <f t="shared" si="25"/>
        <v>-18.507893310813376</v>
      </c>
      <c r="BZ18" s="63">
        <f t="shared" si="26"/>
        <v>-19900586</v>
      </c>
      <c r="CA18" s="63">
        <f t="shared" si="27"/>
        <v>0</v>
      </c>
      <c r="CB18" s="201">
        <f t="shared" si="28"/>
        <v>-100</v>
      </c>
      <c r="CC18" s="662">
        <v>5111331</v>
      </c>
      <c r="CD18" s="65">
        <v>7643381</v>
      </c>
      <c r="CE18" s="65">
        <v>4638478</v>
      </c>
      <c r="CF18" s="60">
        <f t="shared" si="29"/>
        <v>8580013</v>
      </c>
      <c r="CG18" s="63"/>
      <c r="CH18" s="63"/>
      <c r="CI18" s="63"/>
      <c r="CJ18" s="66"/>
      <c r="CK18" s="63"/>
      <c r="CL18" s="63"/>
      <c r="CM18" s="63"/>
      <c r="CN18" s="63"/>
      <c r="CO18" s="190">
        <f t="shared" si="30"/>
        <v>84.974748182485712</v>
      </c>
      <c r="CP18" s="662">
        <v>40613438</v>
      </c>
      <c r="CQ18" s="662">
        <v>25973203</v>
      </c>
      <c r="CR18" s="663">
        <f t="shared" si="31"/>
        <v>-36.047760842113391</v>
      </c>
      <c r="CS18" s="201">
        <f t="shared" si="34"/>
        <v>1.3867382281001268</v>
      </c>
    </row>
    <row r="19" spans="1:98" s="657" customFormat="1" ht="18" customHeight="1" x14ac:dyDescent="0.25">
      <c r="A19" s="657" t="b">
        <f t="shared" si="32"/>
        <v>0</v>
      </c>
      <c r="B19" s="658" t="s">
        <v>554</v>
      </c>
      <c r="C19" s="202">
        <v>14</v>
      </c>
      <c r="D19" s="659" t="s">
        <v>533</v>
      </c>
      <c r="E19" s="660"/>
      <c r="F19" s="660"/>
      <c r="G19" s="184">
        <v>27490397</v>
      </c>
      <c r="H19" s="184">
        <v>20263229</v>
      </c>
      <c r="I19" s="184">
        <v>2834181</v>
      </c>
      <c r="J19" s="184">
        <v>1688490</v>
      </c>
      <c r="K19" s="184">
        <v>1118962</v>
      </c>
      <c r="L19" s="367">
        <f t="shared" si="0"/>
        <v>-33.730019129518091</v>
      </c>
      <c r="M19" s="15">
        <f t="shared" si="1"/>
        <v>-58.884474126731739</v>
      </c>
      <c r="N19" s="661">
        <v>151679</v>
      </c>
      <c r="O19" s="662">
        <v>30944015</v>
      </c>
      <c r="P19" s="663">
        <f t="shared" si="2"/>
        <v>20300.988271283437</v>
      </c>
      <c r="Q19" s="664">
        <f t="shared" si="3"/>
        <v>838249</v>
      </c>
      <c r="R19" s="664">
        <f t="shared" si="4"/>
        <v>195169</v>
      </c>
      <c r="S19" s="665">
        <f t="shared" si="5"/>
        <v>-76.717061398224146</v>
      </c>
      <c r="T19" s="664">
        <v>511482</v>
      </c>
      <c r="U19" s="664">
        <v>107141</v>
      </c>
      <c r="V19" s="665">
        <v>-79.052830793654522</v>
      </c>
      <c r="W19" s="62">
        <f t="shared" si="6"/>
        <v>-1144994</v>
      </c>
      <c r="X19" s="62">
        <f t="shared" si="7"/>
        <v>0</v>
      </c>
      <c r="Y19" s="201">
        <f t="shared" si="8"/>
        <v>-100</v>
      </c>
      <c r="Z19" s="661">
        <v>989928</v>
      </c>
      <c r="AA19" s="662">
        <v>491548</v>
      </c>
      <c r="AB19" s="201">
        <f t="shared" si="9"/>
        <v>-50.345075601457893</v>
      </c>
      <c r="AC19" s="63">
        <f t="shared" si="10"/>
        <v>-633512</v>
      </c>
      <c r="AD19" s="63">
        <f t="shared" si="11"/>
        <v>0</v>
      </c>
      <c r="AE19" s="201">
        <f t="shared" si="12"/>
        <v>-100</v>
      </c>
      <c r="AF19" s="662">
        <v>23221798</v>
      </c>
      <c r="AG19" s="65">
        <v>7398915</v>
      </c>
      <c r="AH19" s="65">
        <v>323302</v>
      </c>
      <c r="AI19" s="60">
        <f t="shared" si="13"/>
        <v>195169</v>
      </c>
      <c r="AJ19" s="63"/>
      <c r="AK19" s="63"/>
      <c r="AL19" s="63"/>
      <c r="AM19" s="66"/>
      <c r="AN19" s="63"/>
      <c r="AO19" s="63"/>
      <c r="AP19" s="63"/>
      <c r="AQ19" s="63"/>
      <c r="AR19" s="190">
        <f t="shared" si="14"/>
        <v>-39.632603571892531</v>
      </c>
      <c r="AS19" s="661">
        <v>356416</v>
      </c>
      <c r="AT19" s="662">
        <v>31139184</v>
      </c>
      <c r="AU19" s="663">
        <f t="shared" si="15"/>
        <v>8636.752558807686</v>
      </c>
      <c r="AV19" s="669">
        <f t="shared" si="33"/>
        <v>1.2447556747405923</v>
      </c>
      <c r="AW19" s="667">
        <v>1.755582306284261</v>
      </c>
      <c r="AX19" s="670">
        <v>14</v>
      </c>
      <c r="AY19" s="659" t="s">
        <v>533</v>
      </c>
      <c r="AZ19" s="660"/>
      <c r="BA19" s="660"/>
      <c r="BB19" s="660"/>
      <c r="BC19" s="660"/>
      <c r="BD19" s="184">
        <v>3533553</v>
      </c>
      <c r="BE19" s="184">
        <v>3862723</v>
      </c>
      <c r="BF19" s="184">
        <v>2117598</v>
      </c>
      <c r="BG19" s="184">
        <v>416664</v>
      </c>
      <c r="BH19" s="184">
        <v>462567</v>
      </c>
      <c r="BI19" s="367">
        <f t="shared" si="16"/>
        <v>11.016790507459248</v>
      </c>
      <c r="BJ19" s="15">
        <f t="shared" si="17"/>
        <v>-46.705566683044722</v>
      </c>
      <c r="BK19" s="662">
        <v>73994</v>
      </c>
      <c r="BL19" s="662">
        <v>1600224</v>
      </c>
      <c r="BM19" s="663">
        <f t="shared" si="18"/>
        <v>2062.6402140714113</v>
      </c>
      <c r="BN19" s="664">
        <f t="shared" si="19"/>
        <v>67057</v>
      </c>
      <c r="BO19" s="664">
        <f t="shared" si="20"/>
        <v>119430</v>
      </c>
      <c r="BP19" s="665">
        <f t="shared" si="21"/>
        <v>78.10221155136675</v>
      </c>
      <c r="BQ19" s="664">
        <v>254066</v>
      </c>
      <c r="BR19" s="664">
        <v>15897</v>
      </c>
      <c r="BS19" s="665">
        <v>-93.742964426566317</v>
      </c>
      <c r="BT19" s="62">
        <f t="shared" si="22"/>
        <v>-79214</v>
      </c>
      <c r="BU19" s="62">
        <f t="shared" si="23"/>
        <v>0</v>
      </c>
      <c r="BV19" s="201">
        <f t="shared" si="24"/>
        <v>-100</v>
      </c>
      <c r="BW19" s="662">
        <v>141051</v>
      </c>
      <c r="BX19" s="662">
        <v>345763</v>
      </c>
      <c r="BY19" s="201">
        <f t="shared" si="25"/>
        <v>145.13332057199167</v>
      </c>
      <c r="BZ19" s="63">
        <f t="shared" si="26"/>
        <v>174852</v>
      </c>
      <c r="CA19" s="63">
        <f t="shared" si="27"/>
        <v>0</v>
      </c>
      <c r="CB19" s="201">
        <f t="shared" si="28"/>
        <v>-100</v>
      </c>
      <c r="CC19" s="662">
        <v>1139561</v>
      </c>
      <c r="CD19" s="65">
        <v>143904</v>
      </c>
      <c r="CE19" s="65">
        <v>316759</v>
      </c>
      <c r="CF19" s="60">
        <f t="shared" si="29"/>
        <v>119430</v>
      </c>
      <c r="CG19" s="63"/>
      <c r="CH19" s="63"/>
      <c r="CI19" s="63"/>
      <c r="CJ19" s="66"/>
      <c r="CK19" s="63"/>
      <c r="CL19" s="63"/>
      <c r="CM19" s="63"/>
      <c r="CN19" s="63"/>
      <c r="CO19" s="190">
        <f t="shared" si="30"/>
        <v>-62.296256775655948</v>
      </c>
      <c r="CP19" s="662">
        <v>315903</v>
      </c>
      <c r="CQ19" s="662">
        <v>1719654</v>
      </c>
      <c r="CR19" s="663">
        <f t="shared" si="31"/>
        <v>444.36140207595372</v>
      </c>
      <c r="CS19" s="201">
        <f t="shared" si="34"/>
        <v>9.1814241813198597E-2</v>
      </c>
    </row>
    <row r="20" spans="1:98" s="657" customFormat="1" ht="18" customHeight="1" x14ac:dyDescent="0.25">
      <c r="A20" s="657" t="b">
        <f t="shared" si="32"/>
        <v>0</v>
      </c>
      <c r="B20" s="658" t="s">
        <v>506</v>
      </c>
      <c r="C20" s="202">
        <v>15</v>
      </c>
      <c r="D20" s="671" t="s">
        <v>524</v>
      </c>
      <c r="E20" s="660"/>
      <c r="F20" s="660"/>
      <c r="G20" s="184">
        <v>93268680</v>
      </c>
      <c r="H20" s="184">
        <v>82450518</v>
      </c>
      <c r="I20" s="184">
        <v>101318643</v>
      </c>
      <c r="J20" s="184">
        <v>160151841</v>
      </c>
      <c r="K20" s="184">
        <v>104992397</v>
      </c>
      <c r="L20" s="367">
        <f t="shared" si="0"/>
        <v>-34.441966858189289</v>
      </c>
      <c r="M20" s="15">
        <f t="shared" si="1"/>
        <v>9.4254292166839235</v>
      </c>
      <c r="N20" s="661">
        <v>26428780</v>
      </c>
      <c r="O20" s="662">
        <v>24797222</v>
      </c>
      <c r="P20" s="663">
        <f t="shared" si="2"/>
        <v>-6.173413982786947</v>
      </c>
      <c r="Q20" s="664">
        <f t="shared" si="3"/>
        <v>46940279</v>
      </c>
      <c r="R20" s="664">
        <f t="shared" si="4"/>
        <v>5659440</v>
      </c>
      <c r="S20" s="665">
        <f t="shared" si="5"/>
        <v>-87.943318359910052</v>
      </c>
      <c r="T20" s="664">
        <v>33274189</v>
      </c>
      <c r="U20" s="664">
        <v>24538659</v>
      </c>
      <c r="V20" s="665">
        <v>-26.253171790302687</v>
      </c>
      <c r="W20" s="62">
        <f t="shared" si="6"/>
        <v>-68357419</v>
      </c>
      <c r="X20" s="62">
        <f t="shared" si="7"/>
        <v>0</v>
      </c>
      <c r="Y20" s="201">
        <f t="shared" si="8"/>
        <v>-100</v>
      </c>
      <c r="Z20" s="661">
        <v>73369059</v>
      </c>
      <c r="AA20" s="662">
        <v>50257609</v>
      </c>
      <c r="AB20" s="201">
        <f t="shared" si="9"/>
        <v>-31.500267708217439</v>
      </c>
      <c r="AC20" s="63">
        <f t="shared" si="10"/>
        <v>-35083230</v>
      </c>
      <c r="AD20" s="63">
        <f t="shared" si="11"/>
        <v>0</v>
      </c>
      <c r="AE20" s="201">
        <f t="shared" si="12"/>
        <v>-100</v>
      </c>
      <c r="AF20" s="662">
        <v>12006272</v>
      </c>
      <c r="AG20" s="65">
        <v>7822251</v>
      </c>
      <c r="AH20" s="65">
        <v>4968699</v>
      </c>
      <c r="AI20" s="60">
        <f t="shared" si="13"/>
        <v>5659440</v>
      </c>
      <c r="AJ20" s="63"/>
      <c r="AK20" s="63"/>
      <c r="AL20" s="63"/>
      <c r="AM20" s="66"/>
      <c r="AN20" s="63"/>
      <c r="AO20" s="63"/>
      <c r="AP20" s="63"/>
      <c r="AQ20" s="63"/>
      <c r="AR20" s="190">
        <f t="shared" si="14"/>
        <v>13.901848351047224</v>
      </c>
      <c r="AS20" s="661">
        <v>38285829</v>
      </c>
      <c r="AT20" s="662">
        <v>30456662</v>
      </c>
      <c r="AU20" s="663">
        <f t="shared" si="15"/>
        <v>-20.44925551958141</v>
      </c>
      <c r="AV20" s="669">
        <f t="shared" si="33"/>
        <v>1.2174725856064874</v>
      </c>
      <c r="AW20" s="667">
        <v>1.5442911739119634</v>
      </c>
      <c r="AX20" s="670">
        <v>15</v>
      </c>
      <c r="AY20" s="671" t="s">
        <v>524</v>
      </c>
      <c r="AZ20" s="660"/>
      <c r="BA20" s="660"/>
      <c r="BB20" s="660"/>
      <c r="BC20" s="660"/>
      <c r="BD20" s="184">
        <v>44155940</v>
      </c>
      <c r="BE20" s="184">
        <v>46989350</v>
      </c>
      <c r="BF20" s="184">
        <v>60053768</v>
      </c>
      <c r="BG20" s="184">
        <v>62338230</v>
      </c>
      <c r="BH20" s="184">
        <v>71822607</v>
      </c>
      <c r="BI20" s="367">
        <f t="shared" si="16"/>
        <v>15.214382891525794</v>
      </c>
      <c r="BJ20" s="15">
        <f t="shared" si="17"/>
        <v>13.378291689753581</v>
      </c>
      <c r="BK20" s="662">
        <v>17594912</v>
      </c>
      <c r="BL20" s="662">
        <v>16784405</v>
      </c>
      <c r="BM20" s="663">
        <f t="shared" si="18"/>
        <v>-4.6064851020567765</v>
      </c>
      <c r="BN20" s="664">
        <f t="shared" si="19"/>
        <v>10226229</v>
      </c>
      <c r="BO20" s="664">
        <f t="shared" si="20"/>
        <v>3899566</v>
      </c>
      <c r="BP20" s="665">
        <f t="shared" si="21"/>
        <v>-61.867018624362899</v>
      </c>
      <c r="BQ20" s="664">
        <v>14444056</v>
      </c>
      <c r="BR20" s="664">
        <v>22635029</v>
      </c>
      <c r="BS20" s="665">
        <v>56.708261169854225</v>
      </c>
      <c r="BT20" s="62">
        <f t="shared" si="22"/>
        <v>-18555805</v>
      </c>
      <c r="BU20" s="62">
        <f t="shared" si="23"/>
        <v>0</v>
      </c>
      <c r="BV20" s="201">
        <f t="shared" si="24"/>
        <v>-100</v>
      </c>
      <c r="BW20" s="662">
        <v>27821141</v>
      </c>
      <c r="BX20" s="662">
        <v>31813203</v>
      </c>
      <c r="BY20" s="201">
        <f t="shared" si="25"/>
        <v>14.349023284127707</v>
      </c>
      <c r="BZ20" s="63">
        <f t="shared" si="26"/>
        <v>-4111749</v>
      </c>
      <c r="CA20" s="63">
        <f t="shared" si="27"/>
        <v>0</v>
      </c>
      <c r="CB20" s="201">
        <f t="shared" si="28"/>
        <v>-100</v>
      </c>
      <c r="CC20" s="662">
        <v>6787705</v>
      </c>
      <c r="CD20" s="65">
        <v>4962125</v>
      </c>
      <c r="CE20" s="65">
        <v>5034575</v>
      </c>
      <c r="CF20" s="60">
        <f t="shared" si="29"/>
        <v>3899566</v>
      </c>
      <c r="CG20" s="63"/>
      <c r="CH20" s="63"/>
      <c r="CI20" s="63"/>
      <c r="CJ20" s="66"/>
      <c r="CK20" s="63"/>
      <c r="CL20" s="63"/>
      <c r="CM20" s="63"/>
      <c r="CN20" s="63"/>
      <c r="CO20" s="190">
        <f t="shared" si="30"/>
        <v>-22.544286260508585</v>
      </c>
      <c r="CP20" s="662">
        <v>23709392</v>
      </c>
      <c r="CQ20" s="662">
        <v>20683971</v>
      </c>
      <c r="CR20" s="663">
        <f t="shared" si="31"/>
        <v>-12.760432658922674</v>
      </c>
      <c r="CS20" s="201">
        <f t="shared" si="34"/>
        <v>1.1043402423110622</v>
      </c>
    </row>
    <row r="21" spans="1:98" s="657" customFormat="1" ht="18" customHeight="1" x14ac:dyDescent="0.25">
      <c r="A21" s="657" t="b">
        <f t="shared" si="32"/>
        <v>0</v>
      </c>
      <c r="B21" s="658" t="s">
        <v>532</v>
      </c>
      <c r="C21" s="202">
        <v>16</v>
      </c>
      <c r="D21" s="659" t="s">
        <v>506</v>
      </c>
      <c r="E21" s="660"/>
      <c r="F21" s="660"/>
      <c r="G21" s="184">
        <v>151450256</v>
      </c>
      <c r="H21" s="184">
        <v>59962128</v>
      </c>
      <c r="I21" s="184">
        <v>109084456</v>
      </c>
      <c r="J21" s="184">
        <v>90854280</v>
      </c>
      <c r="K21" s="184">
        <v>114632436</v>
      </c>
      <c r="L21" s="367">
        <f t="shared" si="0"/>
        <v>26.171751072156425</v>
      </c>
      <c r="M21" s="15">
        <f t="shared" si="1"/>
        <v>-1.4051257712996801</v>
      </c>
      <c r="N21" s="661">
        <v>17237883</v>
      </c>
      <c r="O21" s="662">
        <v>17441254</v>
      </c>
      <c r="P21" s="663">
        <f t="shared" si="2"/>
        <v>1.1797910451068732</v>
      </c>
      <c r="Q21" s="664">
        <f t="shared" si="3"/>
        <v>39322172</v>
      </c>
      <c r="R21" s="664">
        <f t="shared" si="4"/>
        <v>12464570</v>
      </c>
      <c r="S21" s="665">
        <f t="shared" si="5"/>
        <v>-68.301420379321883</v>
      </c>
      <c r="T21" s="664">
        <v>15383577</v>
      </c>
      <c r="U21" s="664">
        <v>42432397</v>
      </c>
      <c r="V21" s="665">
        <v>175.82919759169144</v>
      </c>
      <c r="W21" s="62">
        <f t="shared" si="6"/>
        <v>-47357382</v>
      </c>
      <c r="X21" s="62">
        <f t="shared" si="7"/>
        <v>0</v>
      </c>
      <c r="Y21" s="201">
        <f t="shared" si="8"/>
        <v>-100</v>
      </c>
      <c r="Z21" s="661">
        <v>56560055</v>
      </c>
      <c r="AA21" s="662">
        <v>44009776</v>
      </c>
      <c r="AB21" s="201">
        <f t="shared" si="9"/>
        <v>-22.189297729643297</v>
      </c>
      <c r="AC21" s="63">
        <f t="shared" si="10"/>
        <v>-31973805</v>
      </c>
      <c r="AD21" s="63">
        <f t="shared" si="11"/>
        <v>0</v>
      </c>
      <c r="AE21" s="201">
        <f t="shared" si="12"/>
        <v>-100</v>
      </c>
      <c r="AF21" s="662">
        <v>4403546</v>
      </c>
      <c r="AG21" s="65">
        <v>5526764</v>
      </c>
      <c r="AH21" s="65">
        <v>7510944</v>
      </c>
      <c r="AI21" s="60">
        <f t="shared" si="13"/>
        <v>12464570</v>
      </c>
      <c r="AJ21" s="63"/>
      <c r="AK21" s="63"/>
      <c r="AL21" s="63"/>
      <c r="AM21" s="66"/>
      <c r="AN21" s="63"/>
      <c r="AO21" s="63"/>
      <c r="AP21" s="63"/>
      <c r="AQ21" s="63"/>
      <c r="AR21" s="190">
        <f t="shared" si="14"/>
        <v>65.952109348705036</v>
      </c>
      <c r="AS21" s="661">
        <v>24586250</v>
      </c>
      <c r="AT21" s="662">
        <v>29905824</v>
      </c>
      <c r="AU21" s="663">
        <f t="shared" si="15"/>
        <v>21.636378056840712</v>
      </c>
      <c r="AV21" s="669">
        <f t="shared" si="33"/>
        <v>1.1954534239494974</v>
      </c>
      <c r="AW21" s="667">
        <v>1.4319494623352496</v>
      </c>
      <c r="AX21" s="670">
        <v>16</v>
      </c>
      <c r="AY21" s="659" t="s">
        <v>506</v>
      </c>
      <c r="AZ21" s="660"/>
      <c r="BA21" s="660"/>
      <c r="BB21" s="660"/>
      <c r="BC21" s="660"/>
      <c r="BD21" s="184">
        <v>18843675</v>
      </c>
      <c r="BE21" s="184">
        <v>20191980</v>
      </c>
      <c r="BF21" s="184">
        <v>21980642</v>
      </c>
      <c r="BG21" s="184">
        <v>20515011</v>
      </c>
      <c r="BH21" s="184">
        <v>25161243</v>
      </c>
      <c r="BI21" s="367">
        <f t="shared" si="16"/>
        <v>22.647962509013521</v>
      </c>
      <c r="BJ21" s="15">
        <f t="shared" si="17"/>
        <v>6.121305014696361</v>
      </c>
      <c r="BK21" s="662">
        <v>4673057</v>
      </c>
      <c r="BL21" s="662">
        <v>4051159</v>
      </c>
      <c r="BM21" s="663">
        <f t="shared" si="18"/>
        <v>-13.308162087472933</v>
      </c>
      <c r="BN21" s="664">
        <f t="shared" si="19"/>
        <v>3646539</v>
      </c>
      <c r="BO21" s="664">
        <f t="shared" si="20"/>
        <v>1815856</v>
      </c>
      <c r="BP21" s="665">
        <f t="shared" si="21"/>
        <v>-50.203302364241821</v>
      </c>
      <c r="BQ21" s="664">
        <v>5236520</v>
      </c>
      <c r="BR21" s="664">
        <v>6741807</v>
      </c>
      <c r="BS21" s="665">
        <v>28.745941961455319</v>
      </c>
      <c r="BT21" s="62">
        <f t="shared" si="22"/>
        <v>-6379738</v>
      </c>
      <c r="BU21" s="62">
        <f t="shared" si="23"/>
        <v>0</v>
      </c>
      <c r="BV21" s="201">
        <f t="shared" si="24"/>
        <v>-100</v>
      </c>
      <c r="BW21" s="662">
        <v>8319596</v>
      </c>
      <c r="BX21" s="662">
        <v>11415045</v>
      </c>
      <c r="BY21" s="201">
        <f t="shared" si="25"/>
        <v>37.206722537969398</v>
      </c>
      <c r="BZ21" s="63">
        <f t="shared" si="26"/>
        <v>-1143218</v>
      </c>
      <c r="CA21" s="63">
        <f t="shared" si="27"/>
        <v>0</v>
      </c>
      <c r="CB21" s="201">
        <f t="shared" si="28"/>
        <v>-100</v>
      </c>
      <c r="CC21" s="662">
        <v>1506809</v>
      </c>
      <c r="CD21" s="65">
        <v>1266542</v>
      </c>
      <c r="CE21" s="65">
        <v>1277808</v>
      </c>
      <c r="CF21" s="60">
        <f t="shared" si="29"/>
        <v>1815856</v>
      </c>
      <c r="CG21" s="63"/>
      <c r="CH21" s="63"/>
      <c r="CI21" s="63"/>
      <c r="CJ21" s="66"/>
      <c r="CK21" s="63"/>
      <c r="CL21" s="63"/>
      <c r="CM21" s="63"/>
      <c r="CN21" s="63"/>
      <c r="CO21" s="190">
        <f t="shared" si="30"/>
        <v>42.107108423174687</v>
      </c>
      <c r="CP21" s="662">
        <v>7176378</v>
      </c>
      <c r="CQ21" s="662">
        <v>5867015</v>
      </c>
      <c r="CR21" s="663">
        <f t="shared" si="31"/>
        <v>-18.245457527460232</v>
      </c>
      <c r="CS21" s="201">
        <f t="shared" si="34"/>
        <v>0.31324646349304186</v>
      </c>
    </row>
    <row r="22" spans="1:98" s="657" customFormat="1" ht="18" customHeight="1" x14ac:dyDescent="0.25">
      <c r="A22" s="657" t="b">
        <f t="shared" si="32"/>
        <v>0</v>
      </c>
      <c r="B22" s="658" t="s">
        <v>594</v>
      </c>
      <c r="C22" s="202">
        <v>17</v>
      </c>
      <c r="D22" s="659" t="s">
        <v>517</v>
      </c>
      <c r="E22" s="660"/>
      <c r="F22" s="660"/>
      <c r="G22" s="184">
        <v>50854113</v>
      </c>
      <c r="H22" s="184">
        <v>50206104</v>
      </c>
      <c r="I22" s="184">
        <v>59100208</v>
      </c>
      <c r="J22" s="184">
        <v>72522042</v>
      </c>
      <c r="K22" s="184">
        <v>78809182</v>
      </c>
      <c r="L22" s="367">
        <f t="shared" si="0"/>
        <v>8.6692815406383605</v>
      </c>
      <c r="M22" s="15">
        <f t="shared" si="1"/>
        <v>13.245641816565552</v>
      </c>
      <c r="N22" s="661">
        <v>9212091</v>
      </c>
      <c r="O22" s="662">
        <v>18055419</v>
      </c>
      <c r="P22" s="663">
        <f t="shared" si="2"/>
        <v>95.996967463738685</v>
      </c>
      <c r="Q22" s="664">
        <f t="shared" si="3"/>
        <v>22941662</v>
      </c>
      <c r="R22" s="664">
        <f t="shared" si="4"/>
        <v>8873518</v>
      </c>
      <c r="S22" s="665">
        <f t="shared" si="5"/>
        <v>-61.321381162358676</v>
      </c>
      <c r="T22" s="664">
        <v>14938708</v>
      </c>
      <c r="U22" s="664">
        <v>19113800</v>
      </c>
      <c r="V22" s="665">
        <v>27.948146519765967</v>
      </c>
      <c r="W22" s="62">
        <f t="shared" si="6"/>
        <v>-27132243</v>
      </c>
      <c r="X22" s="62">
        <f t="shared" si="7"/>
        <v>0</v>
      </c>
      <c r="Y22" s="201">
        <f t="shared" si="8"/>
        <v>-100</v>
      </c>
      <c r="Z22" s="661">
        <v>32153753</v>
      </c>
      <c r="AA22" s="662">
        <v>39838387</v>
      </c>
      <c r="AB22" s="201">
        <f t="shared" si="9"/>
        <v>23.899648666207021</v>
      </c>
      <c r="AC22" s="63">
        <f t="shared" si="10"/>
        <v>-12193535</v>
      </c>
      <c r="AD22" s="63">
        <f t="shared" si="11"/>
        <v>0</v>
      </c>
      <c r="AE22" s="201">
        <f t="shared" si="12"/>
        <v>-100</v>
      </c>
      <c r="AF22" s="662">
        <v>2863491</v>
      </c>
      <c r="AG22" s="65">
        <v>2412842</v>
      </c>
      <c r="AH22" s="65">
        <v>12779086</v>
      </c>
      <c r="AI22" s="60">
        <f t="shared" si="13"/>
        <v>8873518</v>
      </c>
      <c r="AJ22" s="63"/>
      <c r="AK22" s="63"/>
      <c r="AL22" s="63"/>
      <c r="AM22" s="66"/>
      <c r="AN22" s="63"/>
      <c r="AO22" s="63"/>
      <c r="AP22" s="63"/>
      <c r="AQ22" s="63"/>
      <c r="AR22" s="190">
        <f t="shared" si="14"/>
        <v>-30.56218574630455</v>
      </c>
      <c r="AS22" s="661">
        <v>19960218</v>
      </c>
      <c r="AT22" s="662">
        <v>26928937</v>
      </c>
      <c r="AU22" s="663">
        <f t="shared" si="15"/>
        <v>34.913040528916071</v>
      </c>
      <c r="AV22" s="669">
        <f t="shared" si="33"/>
        <v>1.076455540565286</v>
      </c>
      <c r="AW22" s="667">
        <v>1.280092625314182</v>
      </c>
      <c r="AX22" s="670">
        <v>17</v>
      </c>
      <c r="AY22" s="659" t="s">
        <v>517</v>
      </c>
      <c r="AZ22" s="660"/>
      <c r="BA22" s="660"/>
      <c r="BB22" s="660"/>
      <c r="BC22" s="660"/>
      <c r="BD22" s="184">
        <v>148462089</v>
      </c>
      <c r="BE22" s="184">
        <v>174224122</v>
      </c>
      <c r="BF22" s="184">
        <v>183658112</v>
      </c>
      <c r="BG22" s="184">
        <v>177069204</v>
      </c>
      <c r="BH22" s="184">
        <v>193262951</v>
      </c>
      <c r="BI22" s="367">
        <f t="shared" si="16"/>
        <v>9.1454338948742322</v>
      </c>
      <c r="BJ22" s="15">
        <f t="shared" si="17"/>
        <v>5.5869106052714841</v>
      </c>
      <c r="BK22" s="662">
        <v>26261331</v>
      </c>
      <c r="BL22" s="662">
        <v>49937228</v>
      </c>
      <c r="BM22" s="663">
        <f t="shared" si="18"/>
        <v>90.154977293420501</v>
      </c>
      <c r="BN22" s="664">
        <f t="shared" si="19"/>
        <v>49200305</v>
      </c>
      <c r="BO22" s="664">
        <f t="shared" si="20"/>
        <v>15901354</v>
      </c>
      <c r="BP22" s="665">
        <f t="shared" si="21"/>
        <v>-67.680375152145913</v>
      </c>
      <c r="BQ22" s="664">
        <v>31862056</v>
      </c>
      <c r="BR22" s="664">
        <v>43958304</v>
      </c>
      <c r="BS22" s="665">
        <v>37.964430167343878</v>
      </c>
      <c r="BT22" s="62">
        <f t="shared" si="22"/>
        <v>-51167224</v>
      </c>
      <c r="BU22" s="62">
        <f t="shared" si="23"/>
        <v>0</v>
      </c>
      <c r="BV22" s="201">
        <f t="shared" si="24"/>
        <v>-100</v>
      </c>
      <c r="BW22" s="662">
        <v>75461636</v>
      </c>
      <c r="BX22" s="662">
        <v>96275186</v>
      </c>
      <c r="BY22" s="201">
        <f t="shared" si="25"/>
        <v>27.58163101579192</v>
      </c>
      <c r="BZ22" s="63">
        <f t="shared" si="26"/>
        <v>-19305168</v>
      </c>
      <c r="CA22" s="63">
        <f t="shared" si="27"/>
        <v>0</v>
      </c>
      <c r="CB22" s="201">
        <f t="shared" si="28"/>
        <v>-100</v>
      </c>
      <c r="CC22" s="662">
        <v>6080327</v>
      </c>
      <c r="CD22" s="65">
        <v>6006747</v>
      </c>
      <c r="CE22" s="65">
        <v>37850154</v>
      </c>
      <c r="CF22" s="60">
        <f t="shared" si="29"/>
        <v>15901354</v>
      </c>
      <c r="CG22" s="63"/>
      <c r="CH22" s="63"/>
      <c r="CI22" s="63"/>
      <c r="CJ22" s="66"/>
      <c r="CK22" s="63"/>
      <c r="CL22" s="63"/>
      <c r="CM22" s="63"/>
      <c r="CN22" s="63"/>
      <c r="CO22" s="190">
        <f t="shared" si="30"/>
        <v>-57.988667628670676</v>
      </c>
      <c r="CP22" s="662">
        <v>56156468</v>
      </c>
      <c r="CQ22" s="662">
        <v>65838582</v>
      </c>
      <c r="CR22" s="663">
        <f t="shared" si="31"/>
        <v>17.241315817796803</v>
      </c>
      <c r="CS22" s="201">
        <f t="shared" si="34"/>
        <v>3.5151952011195884</v>
      </c>
    </row>
    <row r="23" spans="1:98" s="657" customFormat="1" ht="18" customHeight="1" x14ac:dyDescent="0.25">
      <c r="A23" s="657" t="b">
        <f t="shared" si="32"/>
        <v>0</v>
      </c>
      <c r="B23" s="658" t="s">
        <v>517</v>
      </c>
      <c r="C23" s="202">
        <v>18</v>
      </c>
      <c r="D23" s="659" t="s">
        <v>521</v>
      </c>
      <c r="E23" s="660"/>
      <c r="F23" s="660"/>
      <c r="G23" s="184">
        <v>41222794</v>
      </c>
      <c r="H23" s="184">
        <v>30527794</v>
      </c>
      <c r="I23" s="184">
        <v>72204571</v>
      </c>
      <c r="J23" s="184">
        <v>49206674</v>
      </c>
      <c r="K23" s="184">
        <v>45775016</v>
      </c>
      <c r="L23" s="367">
        <f t="shared" si="0"/>
        <v>-6.9739686124691129</v>
      </c>
      <c r="M23" s="15">
        <f t="shared" si="1"/>
        <v>7.1102603642010109</v>
      </c>
      <c r="N23" s="661">
        <v>9218669</v>
      </c>
      <c r="O23" s="662">
        <v>19528166</v>
      </c>
      <c r="P23" s="663">
        <f t="shared" si="2"/>
        <v>111.83281447679703</v>
      </c>
      <c r="Q23" s="664">
        <f t="shared" si="3"/>
        <v>14748533</v>
      </c>
      <c r="R23" s="664">
        <f t="shared" si="4"/>
        <v>4578218</v>
      </c>
      <c r="S23" s="665">
        <f t="shared" si="5"/>
        <v>-68.958146549219506</v>
      </c>
      <c r="T23" s="664">
        <v>12806911</v>
      </c>
      <c r="U23" s="664">
        <v>10063215</v>
      </c>
      <c r="V23" s="665">
        <v>-21.423557952421156</v>
      </c>
      <c r="W23" s="62">
        <f t="shared" si="6"/>
        <v>-21231865</v>
      </c>
      <c r="X23" s="62">
        <f t="shared" si="7"/>
        <v>0</v>
      </c>
      <c r="Y23" s="201">
        <f t="shared" si="8"/>
        <v>-100</v>
      </c>
      <c r="Z23" s="661">
        <v>23967202</v>
      </c>
      <c r="AA23" s="662">
        <v>28494314</v>
      </c>
      <c r="AB23" s="201">
        <f t="shared" si="9"/>
        <v>18.888779758271323</v>
      </c>
      <c r="AC23" s="63">
        <f t="shared" si="10"/>
        <v>-8424954</v>
      </c>
      <c r="AD23" s="63">
        <f t="shared" si="11"/>
        <v>0</v>
      </c>
      <c r="AE23" s="201">
        <f t="shared" si="12"/>
        <v>-100</v>
      </c>
      <c r="AF23" s="662">
        <v>6602270</v>
      </c>
      <c r="AG23" s="65">
        <v>10744432</v>
      </c>
      <c r="AH23" s="65">
        <v>2181464</v>
      </c>
      <c r="AI23" s="60">
        <f t="shared" si="13"/>
        <v>4578218</v>
      </c>
      <c r="AJ23" s="63"/>
      <c r="AK23" s="63"/>
      <c r="AL23" s="63"/>
      <c r="AM23" s="66"/>
      <c r="AN23" s="63"/>
      <c r="AO23" s="63"/>
      <c r="AP23" s="63"/>
      <c r="AQ23" s="63"/>
      <c r="AR23" s="190">
        <f t="shared" si="14"/>
        <v>109.86906041080668</v>
      </c>
      <c r="AS23" s="661">
        <v>15542248</v>
      </c>
      <c r="AT23" s="662">
        <v>24106384</v>
      </c>
      <c r="AU23" s="663">
        <f t="shared" si="15"/>
        <v>55.102299229815401</v>
      </c>
      <c r="AV23" s="669">
        <f t="shared" si="33"/>
        <v>0.96362699425507814</v>
      </c>
      <c r="AW23" s="667">
        <v>1.2232773550835048</v>
      </c>
      <c r="AX23" s="670">
        <v>18</v>
      </c>
      <c r="AY23" s="659" t="s">
        <v>521</v>
      </c>
      <c r="AZ23" s="660"/>
      <c r="BA23" s="660"/>
      <c r="BB23" s="660"/>
      <c r="BC23" s="660"/>
      <c r="BD23" s="184">
        <v>11999064</v>
      </c>
      <c r="BE23" s="184">
        <v>14689965</v>
      </c>
      <c r="BF23" s="184">
        <v>25292534</v>
      </c>
      <c r="BG23" s="184">
        <v>28669333</v>
      </c>
      <c r="BH23" s="184">
        <v>23814199</v>
      </c>
      <c r="BI23" s="367">
        <f t="shared" si="16"/>
        <v>-16.934938807261403</v>
      </c>
      <c r="BJ23" s="15">
        <f t="shared" si="17"/>
        <v>22.624543758083675</v>
      </c>
      <c r="BK23" s="662">
        <v>8075357</v>
      </c>
      <c r="BL23" s="662">
        <v>3952624</v>
      </c>
      <c r="BM23" s="663">
        <f t="shared" si="18"/>
        <v>-51.053259936371852</v>
      </c>
      <c r="BN23" s="664">
        <f t="shared" si="19"/>
        <v>9775657</v>
      </c>
      <c r="BO23" s="664">
        <f t="shared" si="20"/>
        <v>3094689</v>
      </c>
      <c r="BP23" s="665">
        <f t="shared" si="21"/>
        <v>-68.342905239003372</v>
      </c>
      <c r="BQ23" s="664">
        <v>5314531</v>
      </c>
      <c r="BR23" s="664">
        <v>3875052</v>
      </c>
      <c r="BS23" s="665">
        <v>-27.085720263932977</v>
      </c>
      <c r="BT23" s="62">
        <f t="shared" si="22"/>
        <v>-11524933</v>
      </c>
      <c r="BU23" s="62">
        <f t="shared" si="23"/>
        <v>0</v>
      </c>
      <c r="BV23" s="201">
        <f t="shared" si="24"/>
        <v>-100</v>
      </c>
      <c r="BW23" s="662">
        <v>17851014</v>
      </c>
      <c r="BX23" s="662">
        <v>14824098</v>
      </c>
      <c r="BY23" s="201">
        <f t="shared" si="25"/>
        <v>-16.956549359044814</v>
      </c>
      <c r="BZ23" s="63">
        <f t="shared" si="26"/>
        <v>-6210402</v>
      </c>
      <c r="CA23" s="63">
        <f t="shared" si="27"/>
        <v>0</v>
      </c>
      <c r="CB23" s="201">
        <f t="shared" si="28"/>
        <v>-100</v>
      </c>
      <c r="CC23" s="662">
        <v>1698419</v>
      </c>
      <c r="CD23" s="65">
        <v>1052575</v>
      </c>
      <c r="CE23" s="65">
        <v>1201630</v>
      </c>
      <c r="CF23" s="60">
        <f t="shared" si="29"/>
        <v>3094689</v>
      </c>
      <c r="CG23" s="63"/>
      <c r="CH23" s="63"/>
      <c r="CI23" s="63"/>
      <c r="CJ23" s="66"/>
      <c r="CK23" s="63"/>
      <c r="CL23" s="63"/>
      <c r="CM23" s="63"/>
      <c r="CN23" s="63"/>
      <c r="CO23" s="190">
        <f t="shared" si="30"/>
        <v>157.54092357880546</v>
      </c>
      <c r="CP23" s="662">
        <v>11640612</v>
      </c>
      <c r="CQ23" s="662">
        <v>7047313</v>
      </c>
      <c r="CR23" s="663">
        <f t="shared" si="31"/>
        <v>-39.459256953156761</v>
      </c>
      <c r="CS23" s="201">
        <f t="shared" si="34"/>
        <v>0.37626388791890586</v>
      </c>
    </row>
    <row r="24" spans="1:98" s="657" customFormat="1" ht="18" customHeight="1" x14ac:dyDescent="0.25">
      <c r="A24" s="657" t="b">
        <f t="shared" si="32"/>
        <v>0</v>
      </c>
      <c r="B24" s="658" t="s">
        <v>521</v>
      </c>
      <c r="C24" s="202">
        <v>19</v>
      </c>
      <c r="D24" s="659" t="s">
        <v>559</v>
      </c>
      <c r="E24" s="660"/>
      <c r="F24" s="660"/>
      <c r="G24" s="184">
        <v>35187119</v>
      </c>
      <c r="H24" s="184">
        <v>32262623</v>
      </c>
      <c r="I24" s="184">
        <v>33920550</v>
      </c>
      <c r="J24" s="184">
        <v>33825887</v>
      </c>
      <c r="K24" s="184">
        <v>30943680</v>
      </c>
      <c r="L24" s="367">
        <f t="shared" si="0"/>
        <v>-8.5207137361985517</v>
      </c>
      <c r="M24" s="15">
        <f t="shared" si="1"/>
        <v>-2.0752204934022984</v>
      </c>
      <c r="N24" s="661">
        <v>10942241</v>
      </c>
      <c r="O24" s="662">
        <v>8594619</v>
      </c>
      <c r="P24" s="663">
        <f t="shared" si="2"/>
        <v>-21.454672767671632</v>
      </c>
      <c r="Q24" s="664">
        <f t="shared" si="3"/>
        <v>5865675</v>
      </c>
      <c r="R24" s="664">
        <f t="shared" si="4"/>
        <v>3774513</v>
      </c>
      <c r="S24" s="665">
        <f t="shared" si="5"/>
        <v>-35.650833024332243</v>
      </c>
      <c r="T24" s="664">
        <v>8708435</v>
      </c>
      <c r="U24" s="664">
        <v>6813968</v>
      </c>
      <c r="V24" s="665">
        <v>-21.754391001368216</v>
      </c>
      <c r="W24" s="62">
        <f t="shared" si="6"/>
        <v>-11093198</v>
      </c>
      <c r="X24" s="62">
        <f t="shared" si="7"/>
        <v>0</v>
      </c>
      <c r="Y24" s="201">
        <f t="shared" si="8"/>
        <v>-100</v>
      </c>
      <c r="Z24" s="661">
        <v>16807916</v>
      </c>
      <c r="AA24" s="662">
        <v>16794774</v>
      </c>
      <c r="AB24" s="201">
        <f t="shared" si="9"/>
        <v>-7.8189348399884909E-2</v>
      </c>
      <c r="AC24" s="63">
        <f t="shared" si="10"/>
        <v>-2384763</v>
      </c>
      <c r="AD24" s="63">
        <f t="shared" si="11"/>
        <v>0</v>
      </c>
      <c r="AE24" s="201">
        <f t="shared" si="12"/>
        <v>-100</v>
      </c>
      <c r="AF24" s="662">
        <v>2487041</v>
      </c>
      <c r="AG24" s="65">
        <v>3656379</v>
      </c>
      <c r="AH24" s="65">
        <v>2451199</v>
      </c>
      <c r="AI24" s="60">
        <f t="shared" si="13"/>
        <v>3774513</v>
      </c>
      <c r="AJ24" s="63"/>
      <c r="AK24" s="63"/>
      <c r="AL24" s="63"/>
      <c r="AM24" s="66"/>
      <c r="AN24" s="63"/>
      <c r="AO24" s="63"/>
      <c r="AP24" s="63"/>
      <c r="AQ24" s="63"/>
      <c r="AR24" s="190">
        <f t="shared" si="14"/>
        <v>53.986396045363925</v>
      </c>
      <c r="AS24" s="661">
        <v>14423153</v>
      </c>
      <c r="AT24" s="662">
        <v>12369132</v>
      </c>
      <c r="AU24" s="663">
        <f t="shared" si="15"/>
        <v>-14.24113714941525</v>
      </c>
      <c r="AV24" s="669">
        <f t="shared" si="33"/>
        <v>0.49444286172095758</v>
      </c>
      <c r="AW24" s="667">
        <v>1.117296114410804</v>
      </c>
      <c r="AX24" s="670">
        <v>19</v>
      </c>
      <c r="AY24" s="659" t="s">
        <v>559</v>
      </c>
      <c r="AZ24" s="660"/>
      <c r="BA24" s="660"/>
      <c r="BB24" s="660"/>
      <c r="BC24" s="660"/>
      <c r="BD24" s="184">
        <v>31824186</v>
      </c>
      <c r="BE24" s="184">
        <v>32459172</v>
      </c>
      <c r="BF24" s="184">
        <v>27096317</v>
      </c>
      <c r="BG24" s="184">
        <v>26502952</v>
      </c>
      <c r="BH24" s="184">
        <v>24060455</v>
      </c>
      <c r="BI24" s="367">
        <f t="shared" si="16"/>
        <v>-9.215943190026529</v>
      </c>
      <c r="BJ24" s="15">
        <f t="shared" si="17"/>
        <v>-7.3372920744709091</v>
      </c>
      <c r="BK24" s="662">
        <v>7286120</v>
      </c>
      <c r="BL24" s="662">
        <v>5427349</v>
      </c>
      <c r="BM24" s="663">
        <f t="shared" si="18"/>
        <v>-25.511122517883315</v>
      </c>
      <c r="BN24" s="664">
        <f t="shared" si="19"/>
        <v>4821684</v>
      </c>
      <c r="BO24" s="664">
        <f t="shared" si="20"/>
        <v>2143324</v>
      </c>
      <c r="BP24" s="665">
        <f t="shared" si="21"/>
        <v>-55.548227548715346</v>
      </c>
      <c r="BQ24" s="664">
        <v>8362557</v>
      </c>
      <c r="BR24" s="664">
        <v>6812681</v>
      </c>
      <c r="BS24" s="665">
        <v>-18.533517918024355</v>
      </c>
      <c r="BT24" s="62">
        <f t="shared" si="22"/>
        <v>-11363237</v>
      </c>
      <c r="BU24" s="62">
        <f t="shared" si="23"/>
        <v>0</v>
      </c>
      <c r="BV24" s="201">
        <f t="shared" si="24"/>
        <v>-100</v>
      </c>
      <c r="BW24" s="662">
        <v>12107804</v>
      </c>
      <c r="BX24" s="662">
        <v>11192364</v>
      </c>
      <c r="BY24" s="201">
        <f t="shared" si="25"/>
        <v>-7.5607434676015561</v>
      </c>
      <c r="BZ24" s="63">
        <f t="shared" si="26"/>
        <v>-3000680</v>
      </c>
      <c r="CA24" s="63">
        <f t="shared" si="27"/>
        <v>0</v>
      </c>
      <c r="CB24" s="201">
        <f t="shared" si="28"/>
        <v>-100</v>
      </c>
      <c r="CC24" s="662">
        <v>2064987</v>
      </c>
      <c r="CD24" s="65">
        <v>1839543</v>
      </c>
      <c r="CE24" s="65">
        <v>1522819</v>
      </c>
      <c r="CF24" s="60">
        <f t="shared" si="29"/>
        <v>2143324</v>
      </c>
      <c r="CG24" s="63"/>
      <c r="CH24" s="63"/>
      <c r="CI24" s="63"/>
      <c r="CJ24" s="66"/>
      <c r="CK24" s="63"/>
      <c r="CL24" s="63"/>
      <c r="CM24" s="63"/>
      <c r="CN24" s="63"/>
      <c r="CO24" s="190">
        <f t="shared" si="30"/>
        <v>40.747127531243045</v>
      </c>
      <c r="CP24" s="662">
        <v>9107124</v>
      </c>
      <c r="CQ24" s="662">
        <v>7570673</v>
      </c>
      <c r="CR24" s="663">
        <f t="shared" si="31"/>
        <v>-16.870869442427708</v>
      </c>
      <c r="CS24" s="201">
        <f t="shared" si="34"/>
        <v>0.40420666105545283</v>
      </c>
    </row>
    <row r="25" spans="1:98" s="657" customFormat="1" ht="18" customHeight="1" x14ac:dyDescent="0.25">
      <c r="A25" s="657" t="b">
        <f t="shared" si="32"/>
        <v>0</v>
      </c>
      <c r="B25" s="658" t="s">
        <v>527</v>
      </c>
      <c r="C25" s="202">
        <v>20</v>
      </c>
      <c r="D25" s="659" t="s">
        <v>536</v>
      </c>
      <c r="E25" s="660"/>
      <c r="F25" s="660"/>
      <c r="G25" s="184">
        <v>43984758</v>
      </c>
      <c r="H25" s="184">
        <v>35999207</v>
      </c>
      <c r="I25" s="184">
        <v>36737127</v>
      </c>
      <c r="J25" s="184">
        <v>45219062</v>
      </c>
      <c r="K25" s="184">
        <v>46129812</v>
      </c>
      <c r="L25" s="367">
        <f t="shared" si="0"/>
        <v>2.0140842373068244</v>
      </c>
      <c r="M25" s="15">
        <f t="shared" si="1"/>
        <v>3.2853575026504274</v>
      </c>
      <c r="N25" s="661">
        <v>8855688</v>
      </c>
      <c r="O25" s="662">
        <v>8778013</v>
      </c>
      <c r="P25" s="663">
        <f t="shared" si="2"/>
        <v>-0.87711988046552691</v>
      </c>
      <c r="Q25" s="664">
        <f t="shared" si="3"/>
        <v>2761500</v>
      </c>
      <c r="R25" s="664">
        <f t="shared" si="4"/>
        <v>2948580</v>
      </c>
      <c r="S25" s="665">
        <f t="shared" si="5"/>
        <v>6.7745790331341667</v>
      </c>
      <c r="T25" s="664">
        <v>15627292</v>
      </c>
      <c r="U25" s="664">
        <v>13500891</v>
      </c>
      <c r="V25" s="665">
        <v>-13.606970420722925</v>
      </c>
      <c r="W25" s="62">
        <f t="shared" si="6"/>
        <v>-15103028</v>
      </c>
      <c r="X25" s="62">
        <f t="shared" si="7"/>
        <v>0</v>
      </c>
      <c r="Y25" s="201">
        <f t="shared" si="8"/>
        <v>-100</v>
      </c>
      <c r="Z25" s="661">
        <v>11617188</v>
      </c>
      <c r="AA25" s="662">
        <v>19066634</v>
      </c>
      <c r="AB25" s="201">
        <f t="shared" si="9"/>
        <v>64.124347475482011</v>
      </c>
      <c r="AC25" s="63">
        <f t="shared" si="10"/>
        <v>524264</v>
      </c>
      <c r="AD25" s="63">
        <f t="shared" si="11"/>
        <v>0</v>
      </c>
      <c r="AE25" s="201">
        <f t="shared" si="12"/>
        <v>-100</v>
      </c>
      <c r="AF25" s="662">
        <v>2965757</v>
      </c>
      <c r="AG25" s="65">
        <v>2228114</v>
      </c>
      <c r="AH25" s="65">
        <v>3584142</v>
      </c>
      <c r="AI25" s="60">
        <f t="shared" si="13"/>
        <v>2948580</v>
      </c>
      <c r="AJ25" s="63"/>
      <c r="AK25" s="63"/>
      <c r="AL25" s="63"/>
      <c r="AM25" s="66"/>
      <c r="AN25" s="63"/>
      <c r="AO25" s="63"/>
      <c r="AP25" s="63"/>
      <c r="AQ25" s="63"/>
      <c r="AR25" s="190">
        <f t="shared" si="14"/>
        <v>-17.732612156549603</v>
      </c>
      <c r="AS25" s="661">
        <v>12141452</v>
      </c>
      <c r="AT25" s="662">
        <v>11726593</v>
      </c>
      <c r="AU25" s="663">
        <f t="shared" si="15"/>
        <v>-3.4168812758144576</v>
      </c>
      <c r="AV25" s="669">
        <f t="shared" si="33"/>
        <v>0.46875805037547896</v>
      </c>
      <c r="AW25" s="667">
        <v>1.0876349154538862</v>
      </c>
      <c r="AX25" s="670">
        <v>20</v>
      </c>
      <c r="AY25" s="659" t="s">
        <v>536</v>
      </c>
      <c r="AZ25" s="660"/>
      <c r="BA25" s="660"/>
      <c r="BB25" s="660"/>
      <c r="BC25" s="660"/>
      <c r="BD25" s="184">
        <v>38512254</v>
      </c>
      <c r="BE25" s="184">
        <v>35280785</v>
      </c>
      <c r="BF25" s="184">
        <v>33026996</v>
      </c>
      <c r="BG25" s="184">
        <v>35624628</v>
      </c>
      <c r="BH25" s="184">
        <v>42770340</v>
      </c>
      <c r="BI25" s="367">
        <f t="shared" si="16"/>
        <v>20.058348398753807</v>
      </c>
      <c r="BJ25" s="15">
        <f t="shared" si="17"/>
        <v>2.2186081014889112</v>
      </c>
      <c r="BK25" s="662">
        <v>8410972</v>
      </c>
      <c r="BL25" s="662">
        <v>8535446</v>
      </c>
      <c r="BM25" s="663">
        <f t="shared" si="18"/>
        <v>1.4799003016536021</v>
      </c>
      <c r="BN25" s="664">
        <f t="shared" si="19"/>
        <v>964681</v>
      </c>
      <c r="BO25" s="664">
        <f t="shared" si="20"/>
        <v>3251725</v>
      </c>
      <c r="BP25" s="665">
        <f t="shared" si="21"/>
        <v>237.0777490175509</v>
      </c>
      <c r="BQ25" s="664">
        <v>12118375</v>
      </c>
      <c r="BR25" s="664">
        <v>12480380</v>
      </c>
      <c r="BS25" s="665">
        <v>2.9872404509680548</v>
      </c>
      <c r="BT25" s="62">
        <f t="shared" si="22"/>
        <v>-10355665</v>
      </c>
      <c r="BU25" s="62">
        <f t="shared" si="23"/>
        <v>0</v>
      </c>
      <c r="BV25" s="201">
        <f t="shared" si="24"/>
        <v>-100</v>
      </c>
      <c r="BW25" s="662">
        <v>9375653</v>
      </c>
      <c r="BX25" s="662">
        <v>17018285</v>
      </c>
      <c r="BY25" s="201">
        <f t="shared" si="25"/>
        <v>81.515730157675421</v>
      </c>
      <c r="BZ25" s="63">
        <f t="shared" si="26"/>
        <v>1762710</v>
      </c>
      <c r="CA25" s="63">
        <f t="shared" si="27"/>
        <v>0</v>
      </c>
      <c r="CB25" s="201">
        <f t="shared" si="28"/>
        <v>-100</v>
      </c>
      <c r="CC25" s="662">
        <v>3080770</v>
      </c>
      <c r="CD25" s="65">
        <v>2034436</v>
      </c>
      <c r="CE25" s="65">
        <v>3420240</v>
      </c>
      <c r="CF25" s="60">
        <f t="shared" si="29"/>
        <v>3251725</v>
      </c>
      <c r="CG25" s="63"/>
      <c r="CH25" s="63"/>
      <c r="CI25" s="63"/>
      <c r="CJ25" s="66"/>
      <c r="CK25" s="63"/>
      <c r="CL25" s="63"/>
      <c r="CM25" s="63"/>
      <c r="CN25" s="63"/>
      <c r="CO25" s="190">
        <f t="shared" si="30"/>
        <v>-4.9269934273618228</v>
      </c>
      <c r="CP25" s="662">
        <v>11138363</v>
      </c>
      <c r="CQ25" s="662">
        <v>11787171</v>
      </c>
      <c r="CR25" s="663">
        <f t="shared" si="31"/>
        <v>5.824985233467431</v>
      </c>
      <c r="CS25" s="201">
        <f t="shared" si="34"/>
        <v>0.62933018414606778</v>
      </c>
    </row>
    <row r="26" spans="1:98" s="657" customFormat="1" ht="18" customHeight="1" x14ac:dyDescent="0.25">
      <c r="A26" s="657" t="b">
        <f t="shared" si="32"/>
        <v>0</v>
      </c>
      <c r="B26" s="658" t="s">
        <v>559</v>
      </c>
      <c r="C26" s="202">
        <v>21</v>
      </c>
      <c r="D26" s="659" t="s">
        <v>634</v>
      </c>
      <c r="E26" s="660"/>
      <c r="F26" s="660"/>
      <c r="G26" s="184">
        <v>0</v>
      </c>
      <c r="H26" s="184">
        <v>0</v>
      </c>
      <c r="I26" s="184">
        <v>171</v>
      </c>
      <c r="J26" s="184">
        <v>1906</v>
      </c>
      <c r="K26" s="184">
        <v>0</v>
      </c>
      <c r="L26" s="367">
        <f t="shared" si="0"/>
        <v>-100</v>
      </c>
      <c r="M26" s="15">
        <v>0</v>
      </c>
      <c r="N26" s="661">
        <v>0</v>
      </c>
      <c r="O26" s="662">
        <v>9100000</v>
      </c>
      <c r="P26" s="663">
        <v>100</v>
      </c>
      <c r="Q26" s="664">
        <f t="shared" si="3"/>
        <v>41</v>
      </c>
      <c r="R26" s="664">
        <f t="shared" si="4"/>
        <v>0</v>
      </c>
      <c r="S26" s="665">
        <v>0</v>
      </c>
      <c r="T26" s="664">
        <v>1865</v>
      </c>
      <c r="U26" s="664">
        <v>0</v>
      </c>
      <c r="V26" s="665">
        <v>-100</v>
      </c>
      <c r="W26" s="62">
        <f t="shared" si="6"/>
        <v>-1906</v>
      </c>
      <c r="X26" s="62">
        <f t="shared" si="7"/>
        <v>0</v>
      </c>
      <c r="Y26" s="201">
        <v>0</v>
      </c>
      <c r="Z26" s="661">
        <v>41</v>
      </c>
      <c r="AA26" s="662">
        <v>0</v>
      </c>
      <c r="AB26" s="201">
        <f t="shared" si="9"/>
        <v>-100</v>
      </c>
      <c r="AC26" s="63">
        <f t="shared" si="10"/>
        <v>-41</v>
      </c>
      <c r="AD26" s="63">
        <f t="shared" si="11"/>
        <v>0</v>
      </c>
      <c r="AE26" s="201">
        <f t="shared" si="12"/>
        <v>-100</v>
      </c>
      <c r="AF26" s="662">
        <v>0</v>
      </c>
      <c r="AG26" s="65">
        <v>9100000</v>
      </c>
      <c r="AH26" s="65">
        <v>0</v>
      </c>
      <c r="AI26" s="60">
        <f t="shared" si="13"/>
        <v>0</v>
      </c>
      <c r="AJ26" s="63"/>
      <c r="AK26" s="63"/>
      <c r="AL26" s="63"/>
      <c r="AM26" s="66"/>
      <c r="AN26" s="63"/>
      <c r="AO26" s="63"/>
      <c r="AP26" s="63"/>
      <c r="AQ26" s="63"/>
      <c r="AR26" s="190">
        <v>0</v>
      </c>
      <c r="AS26" s="661">
        <v>0</v>
      </c>
      <c r="AT26" s="662">
        <v>9100000</v>
      </c>
      <c r="AU26" s="663">
        <v>100</v>
      </c>
      <c r="AV26" s="669">
        <f t="shared" si="33"/>
        <v>0.36376279610086737</v>
      </c>
      <c r="AW26" s="667">
        <v>1.0030834719766468</v>
      </c>
      <c r="AX26" s="670">
        <v>21</v>
      </c>
      <c r="AY26" s="659" t="s">
        <v>634</v>
      </c>
      <c r="AZ26" s="660"/>
      <c r="BA26" s="660"/>
      <c r="BB26" s="660"/>
      <c r="BC26" s="660"/>
      <c r="BD26" s="184">
        <v>0</v>
      </c>
      <c r="BE26" s="184">
        <v>0</v>
      </c>
      <c r="BF26" s="184">
        <v>16</v>
      </c>
      <c r="BG26" s="184">
        <v>124</v>
      </c>
      <c r="BH26" s="184">
        <v>0</v>
      </c>
      <c r="BI26" s="367">
        <f t="shared" si="16"/>
        <v>-100</v>
      </c>
      <c r="BJ26" s="15">
        <v>0</v>
      </c>
      <c r="BK26" s="662">
        <v>0</v>
      </c>
      <c r="BL26" s="662">
        <v>18549000</v>
      </c>
      <c r="BM26" s="663">
        <v>100</v>
      </c>
      <c r="BN26" s="664">
        <f t="shared" si="19"/>
        <v>4</v>
      </c>
      <c r="BO26" s="664">
        <f t="shared" si="20"/>
        <v>0</v>
      </c>
      <c r="BP26" s="665">
        <v>0</v>
      </c>
      <c r="BQ26" s="664">
        <v>120</v>
      </c>
      <c r="BR26" s="664">
        <v>0</v>
      </c>
      <c r="BS26" s="665">
        <v>-100</v>
      </c>
      <c r="BT26" s="62">
        <f t="shared" si="22"/>
        <v>-124</v>
      </c>
      <c r="BU26" s="62">
        <f t="shared" si="23"/>
        <v>0</v>
      </c>
      <c r="BV26" s="201">
        <v>0</v>
      </c>
      <c r="BW26" s="662">
        <v>4</v>
      </c>
      <c r="BX26" s="662">
        <v>0</v>
      </c>
      <c r="BY26" s="201">
        <f t="shared" si="25"/>
        <v>-100</v>
      </c>
      <c r="BZ26" s="63">
        <f t="shared" si="26"/>
        <v>-4</v>
      </c>
      <c r="CA26" s="63">
        <f t="shared" si="27"/>
        <v>0</v>
      </c>
      <c r="CB26" s="201">
        <f t="shared" si="28"/>
        <v>-100</v>
      </c>
      <c r="CC26" s="662">
        <v>0</v>
      </c>
      <c r="CD26" s="65">
        <v>18549000</v>
      </c>
      <c r="CE26" s="65">
        <v>0</v>
      </c>
      <c r="CF26" s="60">
        <f t="shared" si="29"/>
        <v>0</v>
      </c>
      <c r="CG26" s="63"/>
      <c r="CH26" s="63"/>
      <c r="CI26" s="63"/>
      <c r="CJ26" s="66"/>
      <c r="CK26" s="63"/>
      <c r="CL26" s="63"/>
      <c r="CM26" s="63"/>
      <c r="CN26" s="63"/>
      <c r="CO26" s="190">
        <v>0</v>
      </c>
      <c r="CP26" s="662">
        <v>0</v>
      </c>
      <c r="CQ26" s="662">
        <v>18549000</v>
      </c>
      <c r="CR26" s="663">
        <v>100</v>
      </c>
      <c r="CS26" s="201">
        <f t="shared" si="34"/>
        <v>0.99035176343207454</v>
      </c>
    </row>
    <row r="27" spans="1:98" s="657" customFormat="1" ht="22.5" customHeight="1" x14ac:dyDescent="0.25">
      <c r="A27" s="657" t="b">
        <f t="shared" si="32"/>
        <v>0</v>
      </c>
      <c r="B27" s="658" t="s">
        <v>547</v>
      </c>
      <c r="C27" s="202">
        <v>22</v>
      </c>
      <c r="D27" s="659" t="s">
        <v>535</v>
      </c>
      <c r="E27" s="660"/>
      <c r="F27" s="660"/>
      <c r="G27" s="184">
        <v>34248977</v>
      </c>
      <c r="H27" s="184">
        <v>31658704</v>
      </c>
      <c r="I27" s="184">
        <v>45308354</v>
      </c>
      <c r="J27" s="184">
        <v>52428729</v>
      </c>
      <c r="K27" s="184">
        <v>29955032</v>
      </c>
      <c r="L27" s="367">
        <f t="shared" si="0"/>
        <v>-42.86523329604271</v>
      </c>
      <c r="M27" s="15">
        <f t="shared" ref="M27:M33" si="35">LOGEST(G27:K27)*100-100</f>
        <v>2.3934217885241509</v>
      </c>
      <c r="N27" s="661">
        <v>11040651</v>
      </c>
      <c r="O27" s="662">
        <v>5062367</v>
      </c>
      <c r="P27" s="663">
        <f t="shared" ref="P27:P33" si="36">(O27-N27)/N27*100</f>
        <v>-54.14793022621582</v>
      </c>
      <c r="Q27" s="664">
        <f t="shared" si="3"/>
        <v>2964781</v>
      </c>
      <c r="R27" s="664">
        <f t="shared" si="4"/>
        <v>3577092</v>
      </c>
      <c r="S27" s="665">
        <f t="shared" ref="S27:S33" si="37">(R27-Q27)/Q27*100</f>
        <v>20.652823935393542</v>
      </c>
      <c r="T27" s="664">
        <v>19893721</v>
      </c>
      <c r="U27" s="664">
        <v>7015931</v>
      </c>
      <c r="V27" s="665">
        <v>-64.732937593726177</v>
      </c>
      <c r="W27" s="62">
        <f t="shared" si="6"/>
        <v>-20255723</v>
      </c>
      <c r="X27" s="62">
        <f t="shared" si="7"/>
        <v>0</v>
      </c>
      <c r="Y27" s="201">
        <f t="shared" ref="Y27:Y33" si="38">(X27-W27)/W27*100</f>
        <v>-100</v>
      </c>
      <c r="Z27" s="661">
        <v>14005432</v>
      </c>
      <c r="AA27" s="662">
        <v>18116654</v>
      </c>
      <c r="AB27" s="201">
        <f t="shared" si="9"/>
        <v>29.354481889598265</v>
      </c>
      <c r="AC27" s="63">
        <f t="shared" si="10"/>
        <v>-362002</v>
      </c>
      <c r="AD27" s="63">
        <f t="shared" si="11"/>
        <v>0</v>
      </c>
      <c r="AE27" s="201">
        <f t="shared" si="12"/>
        <v>-100</v>
      </c>
      <c r="AF27" s="662">
        <v>2137343</v>
      </c>
      <c r="AG27" s="65">
        <v>605884</v>
      </c>
      <c r="AH27" s="65">
        <v>2319140</v>
      </c>
      <c r="AI27" s="60">
        <f t="shared" si="13"/>
        <v>3577092</v>
      </c>
      <c r="AJ27" s="63"/>
      <c r="AK27" s="63"/>
      <c r="AL27" s="63"/>
      <c r="AM27" s="66"/>
      <c r="AN27" s="63"/>
      <c r="AO27" s="63"/>
      <c r="AP27" s="63"/>
      <c r="AQ27" s="63"/>
      <c r="AR27" s="190">
        <f t="shared" ref="AR27:AR33" si="39">(AI27-AH27)/AH27*100</f>
        <v>54.242175979026705</v>
      </c>
      <c r="AS27" s="661">
        <v>13643430</v>
      </c>
      <c r="AT27" s="662">
        <v>8639459</v>
      </c>
      <c r="AU27" s="663">
        <f t="shared" ref="AU27:AU33" si="40">(AT27-AS27)/AS27*100</f>
        <v>-36.676781425198797</v>
      </c>
      <c r="AV27" s="669">
        <f t="shared" si="33"/>
        <v>0.34535316072953887</v>
      </c>
      <c r="AW27" s="667">
        <v>0.94967299263308791</v>
      </c>
      <c r="AX27" s="670">
        <v>22</v>
      </c>
      <c r="AY27" s="659" t="s">
        <v>535</v>
      </c>
      <c r="AZ27" s="660"/>
      <c r="BA27" s="660"/>
      <c r="BB27" s="660"/>
      <c r="BC27" s="660"/>
      <c r="BD27" s="184">
        <v>82859240</v>
      </c>
      <c r="BE27" s="184">
        <v>41918766</v>
      </c>
      <c r="BF27" s="184">
        <v>128202629</v>
      </c>
      <c r="BG27" s="184">
        <v>174073912</v>
      </c>
      <c r="BH27" s="184">
        <v>73858166</v>
      </c>
      <c r="BI27" s="367">
        <f t="shared" si="16"/>
        <v>-57.570801304218413</v>
      </c>
      <c r="BJ27" s="15">
        <f t="shared" ref="BJ27:BJ33" si="41">LOGEST(BD27:BH27)*100-100</f>
        <v>12.679272602954541</v>
      </c>
      <c r="BK27" s="662">
        <v>34578347</v>
      </c>
      <c r="BL27" s="662">
        <v>10103200</v>
      </c>
      <c r="BM27" s="663">
        <f t="shared" ref="BM27:BM33" si="42">(BL27-BK27)/BK27*100</f>
        <v>-70.781714926974388</v>
      </c>
      <c r="BN27" s="664">
        <f t="shared" si="19"/>
        <v>3580218</v>
      </c>
      <c r="BO27" s="664">
        <f t="shared" si="20"/>
        <v>8523407</v>
      </c>
      <c r="BP27" s="665">
        <f t="shared" ref="BP27:BP33" si="43">(BO27-BN27)/BN27*100</f>
        <v>138.06949744401041</v>
      </c>
      <c r="BQ27" s="664">
        <v>70189609</v>
      </c>
      <c r="BR27" s="664">
        <v>14815516</v>
      </c>
      <c r="BS27" s="665">
        <v>-78.892151970813799</v>
      </c>
      <c r="BT27" s="62">
        <f t="shared" si="22"/>
        <v>-68534347</v>
      </c>
      <c r="BU27" s="62">
        <f t="shared" si="23"/>
        <v>0</v>
      </c>
      <c r="BV27" s="201">
        <f t="shared" ref="BV27:BV33" si="44">(BU27-BT27)/BT27*100</f>
        <v>-100</v>
      </c>
      <c r="BW27" s="662">
        <v>38158565</v>
      </c>
      <c r="BX27" s="662">
        <v>48916645</v>
      </c>
      <c r="BY27" s="201">
        <f t="shared" si="25"/>
        <v>28.193093739243075</v>
      </c>
      <c r="BZ27" s="63">
        <f t="shared" si="26"/>
        <v>1655262</v>
      </c>
      <c r="CA27" s="63">
        <f t="shared" si="27"/>
        <v>0</v>
      </c>
      <c r="CB27" s="201">
        <f t="shared" si="28"/>
        <v>-100</v>
      </c>
      <c r="CC27" s="662">
        <v>4383491</v>
      </c>
      <c r="CD27" s="65">
        <v>1135115</v>
      </c>
      <c r="CE27" s="65">
        <v>4584594</v>
      </c>
      <c r="CF27" s="60">
        <f t="shared" si="29"/>
        <v>8523407</v>
      </c>
      <c r="CG27" s="63"/>
      <c r="CH27" s="63"/>
      <c r="CI27" s="63"/>
      <c r="CJ27" s="66"/>
      <c r="CK27" s="63"/>
      <c r="CL27" s="63"/>
      <c r="CM27" s="63"/>
      <c r="CN27" s="63"/>
      <c r="CO27" s="190">
        <f t="shared" ref="CO27:CO33" si="45">(CF27-CE27)/CE27*100</f>
        <v>85.914107116137217</v>
      </c>
      <c r="CP27" s="662">
        <v>39813827</v>
      </c>
      <c r="CQ27" s="662">
        <v>18626607</v>
      </c>
      <c r="CR27" s="663">
        <f t="shared" ref="CR27:CR33" si="46">(CQ27-CP27)/CP27*100</f>
        <v>-53.215733317975186</v>
      </c>
      <c r="CS27" s="201">
        <f t="shared" si="34"/>
        <v>0.99449528757378969</v>
      </c>
    </row>
    <row r="28" spans="1:98" s="657" customFormat="1" ht="18" customHeight="1" x14ac:dyDescent="0.25">
      <c r="A28" s="657" t="b">
        <f t="shared" si="32"/>
        <v>0</v>
      </c>
      <c r="B28" s="658" t="s">
        <v>726</v>
      </c>
      <c r="C28" s="202">
        <v>23</v>
      </c>
      <c r="D28" s="659" t="s">
        <v>526</v>
      </c>
      <c r="E28" s="660"/>
      <c r="F28" s="660"/>
      <c r="G28" s="184">
        <v>11136671</v>
      </c>
      <c r="H28" s="184">
        <v>15232193</v>
      </c>
      <c r="I28" s="184">
        <v>18868627</v>
      </c>
      <c r="J28" s="184">
        <v>25758798</v>
      </c>
      <c r="K28" s="184">
        <v>41979943</v>
      </c>
      <c r="L28" s="367">
        <f t="shared" si="0"/>
        <v>62.973221809495925</v>
      </c>
      <c r="M28" s="15">
        <f t="shared" si="35"/>
        <v>37.427487579946757</v>
      </c>
      <c r="N28" s="661">
        <v>14667704</v>
      </c>
      <c r="O28" s="662">
        <v>7003304</v>
      </c>
      <c r="P28" s="663">
        <f t="shared" si="36"/>
        <v>-52.253576974283092</v>
      </c>
      <c r="Q28" s="664">
        <f t="shared" si="3"/>
        <v>-7963373</v>
      </c>
      <c r="R28" s="664">
        <f t="shared" si="4"/>
        <v>1431244</v>
      </c>
      <c r="S28" s="665">
        <f t="shared" si="37"/>
        <v>-117.97283638478318</v>
      </c>
      <c r="T28" s="664">
        <v>9019561</v>
      </c>
      <c r="U28" s="664">
        <v>7127157</v>
      </c>
      <c r="V28" s="665">
        <v>-20.98110983450303</v>
      </c>
      <c r="W28" s="62">
        <f t="shared" si="6"/>
        <v>10067592</v>
      </c>
      <c r="X28" s="62">
        <f t="shared" si="7"/>
        <v>0</v>
      </c>
      <c r="Y28" s="201">
        <f t="shared" si="38"/>
        <v>-100</v>
      </c>
      <c r="Z28" s="661">
        <v>6704331</v>
      </c>
      <c r="AA28" s="662">
        <v>30394232</v>
      </c>
      <c r="AB28" s="201">
        <f t="shared" si="9"/>
        <v>353.35219875033022</v>
      </c>
      <c r="AC28" s="63">
        <f t="shared" si="10"/>
        <v>19087153</v>
      </c>
      <c r="AD28" s="63">
        <f t="shared" si="11"/>
        <v>0</v>
      </c>
      <c r="AE28" s="201">
        <f t="shared" si="12"/>
        <v>-100</v>
      </c>
      <c r="AF28" s="662">
        <v>2298308</v>
      </c>
      <c r="AG28" s="65">
        <v>1629420</v>
      </c>
      <c r="AH28" s="65">
        <v>3075576</v>
      </c>
      <c r="AI28" s="60">
        <f t="shared" si="13"/>
        <v>1431244</v>
      </c>
      <c r="AJ28" s="63"/>
      <c r="AK28" s="63"/>
      <c r="AL28" s="63"/>
      <c r="AM28" s="66"/>
      <c r="AN28" s="63"/>
      <c r="AO28" s="63"/>
      <c r="AP28" s="63"/>
      <c r="AQ28" s="63"/>
      <c r="AR28" s="190">
        <f t="shared" si="39"/>
        <v>-53.464196625282547</v>
      </c>
      <c r="AS28" s="661">
        <v>25791484</v>
      </c>
      <c r="AT28" s="662">
        <v>8434548</v>
      </c>
      <c r="AU28" s="663">
        <f t="shared" si="40"/>
        <v>-67.297159015743333</v>
      </c>
      <c r="AV28" s="669">
        <f t="shared" si="33"/>
        <v>0.33716206201395371</v>
      </c>
      <c r="AW28" s="667">
        <v>0.72461520742859709</v>
      </c>
      <c r="AX28" s="670">
        <v>23</v>
      </c>
      <c r="AY28" s="659" t="s">
        <v>526</v>
      </c>
      <c r="AZ28" s="660"/>
      <c r="BA28" s="660"/>
      <c r="BB28" s="660"/>
      <c r="BC28" s="660"/>
      <c r="BD28" s="184">
        <v>4078038</v>
      </c>
      <c r="BE28" s="184">
        <v>5692611</v>
      </c>
      <c r="BF28" s="184">
        <v>8342541</v>
      </c>
      <c r="BG28" s="184">
        <v>4026756</v>
      </c>
      <c r="BH28" s="184">
        <v>12158157</v>
      </c>
      <c r="BI28" s="367">
        <f t="shared" si="16"/>
        <v>201.93428655721877</v>
      </c>
      <c r="BJ28" s="15">
        <f t="shared" si="41"/>
        <v>20.184282883350861</v>
      </c>
      <c r="BK28" s="662">
        <v>1070698</v>
      </c>
      <c r="BL28" s="662">
        <v>7775012</v>
      </c>
      <c r="BM28" s="663">
        <f t="shared" si="42"/>
        <v>626.16293296522451</v>
      </c>
      <c r="BN28" s="664">
        <f t="shared" si="19"/>
        <v>1274520</v>
      </c>
      <c r="BO28" s="664">
        <f t="shared" si="20"/>
        <v>1703513</v>
      </c>
      <c r="BP28" s="665">
        <f t="shared" si="43"/>
        <v>33.659181495778803</v>
      </c>
      <c r="BQ28" s="664">
        <v>762976</v>
      </c>
      <c r="BR28" s="664">
        <v>4850449</v>
      </c>
      <c r="BS28" s="665">
        <v>535.72759824686489</v>
      </c>
      <c r="BT28" s="62">
        <f t="shared" si="22"/>
        <v>-1536525</v>
      </c>
      <c r="BU28" s="62">
        <f t="shared" si="23"/>
        <v>0</v>
      </c>
      <c r="BV28" s="201">
        <f t="shared" si="44"/>
        <v>-100</v>
      </c>
      <c r="BW28" s="662">
        <v>2345218</v>
      </c>
      <c r="BX28" s="662">
        <v>3969846</v>
      </c>
      <c r="BY28" s="201">
        <f t="shared" si="25"/>
        <v>69.274071749406659</v>
      </c>
      <c r="BZ28" s="63">
        <f t="shared" si="26"/>
        <v>-773549</v>
      </c>
      <c r="CA28" s="63">
        <f t="shared" si="27"/>
        <v>0</v>
      </c>
      <c r="CB28" s="201">
        <f t="shared" si="28"/>
        <v>-100</v>
      </c>
      <c r="CC28" s="662">
        <v>2380957</v>
      </c>
      <c r="CD28" s="65">
        <v>1708951</v>
      </c>
      <c r="CE28" s="65">
        <v>3685104</v>
      </c>
      <c r="CF28" s="60">
        <f t="shared" si="29"/>
        <v>1703513</v>
      </c>
      <c r="CG28" s="63"/>
      <c r="CH28" s="63"/>
      <c r="CI28" s="63"/>
      <c r="CJ28" s="66"/>
      <c r="CK28" s="63"/>
      <c r="CL28" s="63"/>
      <c r="CM28" s="63"/>
      <c r="CN28" s="63"/>
      <c r="CO28" s="190">
        <f t="shared" si="45"/>
        <v>-53.773000707714083</v>
      </c>
      <c r="CP28" s="662">
        <v>1571669</v>
      </c>
      <c r="CQ28" s="662">
        <v>9478525</v>
      </c>
      <c r="CR28" s="663">
        <f t="shared" si="46"/>
        <v>503.0865913878813</v>
      </c>
      <c r="CS28" s="201">
        <f t="shared" si="34"/>
        <v>0.50606900363820184</v>
      </c>
    </row>
    <row r="29" spans="1:98" s="657" customFormat="1" ht="18" customHeight="1" x14ac:dyDescent="0.25">
      <c r="A29" s="657" t="b">
        <f t="shared" si="32"/>
        <v>0</v>
      </c>
      <c r="B29" s="658" t="s">
        <v>535</v>
      </c>
      <c r="C29" s="202">
        <v>24</v>
      </c>
      <c r="D29" s="659" t="s">
        <v>580</v>
      </c>
      <c r="E29" s="660"/>
      <c r="F29" s="660"/>
      <c r="G29" s="184">
        <v>19602453</v>
      </c>
      <c r="H29" s="184">
        <v>28615803</v>
      </c>
      <c r="I29" s="184">
        <v>27879989</v>
      </c>
      <c r="J29" s="184">
        <v>23318290</v>
      </c>
      <c r="K29" s="184">
        <v>23111183</v>
      </c>
      <c r="L29" s="367">
        <f t="shared" si="0"/>
        <v>-0.88817404706777392</v>
      </c>
      <c r="M29" s="15">
        <f t="shared" si="35"/>
        <v>1.2538224263168871</v>
      </c>
      <c r="N29" s="661">
        <v>5384937</v>
      </c>
      <c r="O29" s="662">
        <v>5155879</v>
      </c>
      <c r="P29" s="663">
        <f t="shared" si="36"/>
        <v>-4.2536802194714625</v>
      </c>
      <c r="Q29" s="664">
        <f t="shared" si="3"/>
        <v>4505459</v>
      </c>
      <c r="R29" s="664">
        <f t="shared" si="4"/>
        <v>2145010</v>
      </c>
      <c r="S29" s="665">
        <f t="shared" si="37"/>
        <v>-52.390866280216954</v>
      </c>
      <c r="T29" s="664">
        <v>9076644</v>
      </c>
      <c r="U29" s="664">
        <v>4469578</v>
      </c>
      <c r="V29" s="665">
        <v>-50.757372438535654</v>
      </c>
      <c r="W29" s="62">
        <f t="shared" si="6"/>
        <v>-12978139</v>
      </c>
      <c r="X29" s="62">
        <f t="shared" si="7"/>
        <v>0</v>
      </c>
      <c r="Y29" s="201">
        <f t="shared" si="38"/>
        <v>-100</v>
      </c>
      <c r="Z29" s="661">
        <v>9890396</v>
      </c>
      <c r="AA29" s="662">
        <v>11395623</v>
      </c>
      <c r="AB29" s="201">
        <f t="shared" si="9"/>
        <v>15.219077173451904</v>
      </c>
      <c r="AC29" s="63">
        <f t="shared" si="10"/>
        <v>-3901495</v>
      </c>
      <c r="AD29" s="63">
        <f t="shared" si="11"/>
        <v>0</v>
      </c>
      <c r="AE29" s="201">
        <f t="shared" si="12"/>
        <v>-100</v>
      </c>
      <c r="AF29" s="662">
        <v>2064243</v>
      </c>
      <c r="AG29" s="65">
        <v>1465604</v>
      </c>
      <c r="AH29" s="65">
        <v>1626032</v>
      </c>
      <c r="AI29" s="60">
        <f t="shared" si="13"/>
        <v>2145010</v>
      </c>
      <c r="AJ29" s="63"/>
      <c r="AK29" s="63"/>
      <c r="AL29" s="63"/>
      <c r="AM29" s="66"/>
      <c r="AN29" s="63"/>
      <c r="AO29" s="63"/>
      <c r="AP29" s="63"/>
      <c r="AQ29" s="63"/>
      <c r="AR29" s="190">
        <f t="shared" si="39"/>
        <v>31.916838045007722</v>
      </c>
      <c r="AS29" s="661">
        <v>5988901</v>
      </c>
      <c r="AT29" s="662">
        <v>7300889</v>
      </c>
      <c r="AU29" s="663">
        <f t="shared" si="40"/>
        <v>21.906990948756707</v>
      </c>
      <c r="AV29" s="669">
        <f t="shared" si="33"/>
        <v>0.29184525238044673</v>
      </c>
      <c r="AW29" s="667">
        <v>0.70809786935383556</v>
      </c>
      <c r="AX29" s="670">
        <v>24</v>
      </c>
      <c r="AY29" s="659" t="s">
        <v>580</v>
      </c>
      <c r="AZ29" s="660"/>
      <c r="BA29" s="660"/>
      <c r="BB29" s="660"/>
      <c r="BC29" s="660"/>
      <c r="BD29" s="184">
        <v>3767918</v>
      </c>
      <c r="BE29" s="184">
        <v>5962555</v>
      </c>
      <c r="BF29" s="184">
        <v>7257831</v>
      </c>
      <c r="BG29" s="184">
        <v>4377999</v>
      </c>
      <c r="BH29" s="184">
        <v>6132809</v>
      </c>
      <c r="BI29" s="367">
        <f t="shared" si="16"/>
        <v>40.082466898690477</v>
      </c>
      <c r="BJ29" s="15">
        <f t="shared" si="41"/>
        <v>6.8798720644848004</v>
      </c>
      <c r="BK29" s="662">
        <v>996693</v>
      </c>
      <c r="BL29" s="662">
        <v>2902547</v>
      </c>
      <c r="BM29" s="663">
        <f t="shared" si="42"/>
        <v>191.2177571228051</v>
      </c>
      <c r="BN29" s="664">
        <f t="shared" si="19"/>
        <v>1245616</v>
      </c>
      <c r="BO29" s="664">
        <f t="shared" si="20"/>
        <v>527789</v>
      </c>
      <c r="BP29" s="665">
        <f t="shared" si="43"/>
        <v>-57.628273882159512</v>
      </c>
      <c r="BQ29" s="664">
        <v>1247320</v>
      </c>
      <c r="BR29" s="664">
        <v>1761324</v>
      </c>
      <c r="BS29" s="665">
        <v>41.208671391463298</v>
      </c>
      <c r="BT29" s="62">
        <f t="shared" si="22"/>
        <v>-2332733</v>
      </c>
      <c r="BU29" s="62">
        <f t="shared" si="23"/>
        <v>0</v>
      </c>
      <c r="BV29" s="201">
        <f t="shared" si="44"/>
        <v>-100</v>
      </c>
      <c r="BW29" s="662">
        <v>2242309</v>
      </c>
      <c r="BX29" s="662">
        <v>2985261</v>
      </c>
      <c r="BY29" s="201">
        <f t="shared" si="25"/>
        <v>33.133346028580362</v>
      </c>
      <c r="BZ29" s="63">
        <f t="shared" si="26"/>
        <v>-1085413</v>
      </c>
      <c r="CA29" s="63">
        <f t="shared" si="27"/>
        <v>0</v>
      </c>
      <c r="CB29" s="201">
        <f t="shared" si="28"/>
        <v>-100</v>
      </c>
      <c r="CC29" s="662">
        <v>2329413</v>
      </c>
      <c r="CD29" s="65">
        <v>130867</v>
      </c>
      <c r="CE29" s="65">
        <v>442267</v>
      </c>
      <c r="CF29" s="60">
        <f t="shared" si="29"/>
        <v>527789</v>
      </c>
      <c r="CG29" s="63"/>
      <c r="CH29" s="63"/>
      <c r="CI29" s="63"/>
      <c r="CJ29" s="66"/>
      <c r="CK29" s="63"/>
      <c r="CL29" s="63"/>
      <c r="CM29" s="63"/>
      <c r="CN29" s="63"/>
      <c r="CO29" s="190">
        <f t="shared" si="45"/>
        <v>19.337187716922131</v>
      </c>
      <c r="CP29" s="662">
        <v>1156896</v>
      </c>
      <c r="CQ29" s="662">
        <v>3430336</v>
      </c>
      <c r="CR29" s="663">
        <f t="shared" si="46"/>
        <v>196.51204602660914</v>
      </c>
      <c r="CS29" s="201">
        <f t="shared" si="34"/>
        <v>0.18314945855650056</v>
      </c>
    </row>
    <row r="30" spans="1:98" s="657" customFormat="1" ht="18" customHeight="1" x14ac:dyDescent="0.25">
      <c r="A30" s="657" t="b">
        <f t="shared" si="32"/>
        <v>0</v>
      </c>
      <c r="B30" s="658" t="s">
        <v>591</v>
      </c>
      <c r="C30" s="202">
        <v>25</v>
      </c>
      <c r="D30" s="659" t="s">
        <v>510</v>
      </c>
      <c r="E30" s="660"/>
      <c r="F30" s="660"/>
      <c r="G30" s="184">
        <v>14634185</v>
      </c>
      <c r="H30" s="184">
        <v>8553643</v>
      </c>
      <c r="I30" s="184">
        <v>16275740</v>
      </c>
      <c r="J30" s="184">
        <v>16209059</v>
      </c>
      <c r="K30" s="184">
        <v>17105344</v>
      </c>
      <c r="L30" s="385">
        <f t="shared" si="0"/>
        <v>5.5295313565087278</v>
      </c>
      <c r="M30" s="109">
        <f t="shared" si="35"/>
        <v>9.9799005423788572</v>
      </c>
      <c r="N30" s="672">
        <v>3433946</v>
      </c>
      <c r="O30" s="673">
        <v>5811448</v>
      </c>
      <c r="P30" s="674">
        <f t="shared" si="36"/>
        <v>69.235276268176619</v>
      </c>
      <c r="Q30" s="639">
        <f t="shared" si="3"/>
        <v>3859239</v>
      </c>
      <c r="R30" s="639">
        <f t="shared" si="4"/>
        <v>758645</v>
      </c>
      <c r="S30" s="675">
        <f t="shared" si="37"/>
        <v>-80.342108897635001</v>
      </c>
      <c r="T30" s="639">
        <v>2949677</v>
      </c>
      <c r="U30" s="639">
        <v>1654704</v>
      </c>
      <c r="V30" s="675">
        <v>-43.902196748999977</v>
      </c>
      <c r="W30" s="214">
        <f t="shared" si="6"/>
        <v>-5382035</v>
      </c>
      <c r="X30" s="214">
        <f t="shared" si="7"/>
        <v>0</v>
      </c>
      <c r="Y30" s="208">
        <f t="shared" si="38"/>
        <v>-100</v>
      </c>
      <c r="Z30" s="672">
        <v>7293185</v>
      </c>
      <c r="AA30" s="673">
        <v>7560937</v>
      </c>
      <c r="AB30" s="208">
        <f t="shared" si="9"/>
        <v>3.6712629667285279</v>
      </c>
      <c r="AC30" s="112">
        <f t="shared" si="10"/>
        <v>-2432358</v>
      </c>
      <c r="AD30" s="112">
        <f t="shared" si="11"/>
        <v>0</v>
      </c>
      <c r="AE30" s="208">
        <f t="shared" si="12"/>
        <v>-100</v>
      </c>
      <c r="AF30" s="673">
        <v>744367</v>
      </c>
      <c r="AG30" s="218">
        <v>479062</v>
      </c>
      <c r="AH30" s="218">
        <v>4588019</v>
      </c>
      <c r="AI30" s="322">
        <f t="shared" si="13"/>
        <v>758645</v>
      </c>
      <c r="AJ30" s="112"/>
      <c r="AK30" s="112"/>
      <c r="AL30" s="112"/>
      <c r="AM30" s="114"/>
      <c r="AN30" s="112"/>
      <c r="AO30" s="112"/>
      <c r="AP30" s="112"/>
      <c r="AQ30" s="112"/>
      <c r="AR30" s="323">
        <f t="shared" si="39"/>
        <v>-83.464649993820856</v>
      </c>
      <c r="AS30" s="661">
        <v>4860827</v>
      </c>
      <c r="AT30" s="662">
        <v>6570093</v>
      </c>
      <c r="AU30" s="663">
        <f t="shared" si="40"/>
        <v>35.164098619432451</v>
      </c>
      <c r="AV30" s="676">
        <f t="shared" si="33"/>
        <v>0.262632461573927</v>
      </c>
      <c r="AW30" s="667">
        <v>0.6740513508819912</v>
      </c>
      <c r="AX30" s="677">
        <v>25</v>
      </c>
      <c r="AY30" s="659" t="s">
        <v>510</v>
      </c>
      <c r="AZ30" s="660"/>
      <c r="BA30" s="660"/>
      <c r="BB30" s="660"/>
      <c r="BC30" s="660"/>
      <c r="BD30" s="184">
        <v>6508757</v>
      </c>
      <c r="BE30" s="184">
        <v>5314061</v>
      </c>
      <c r="BF30" s="184">
        <v>6340893</v>
      </c>
      <c r="BG30" s="184">
        <v>9159610</v>
      </c>
      <c r="BH30" s="184">
        <v>9903292</v>
      </c>
      <c r="BI30" s="371">
        <f t="shared" si="16"/>
        <v>8.1191448107506758</v>
      </c>
      <c r="BJ30" s="242">
        <f t="shared" si="41"/>
        <v>14.84215940996269</v>
      </c>
      <c r="BK30" s="662">
        <v>2986164</v>
      </c>
      <c r="BL30" s="662">
        <v>2335137</v>
      </c>
      <c r="BM30" s="663">
        <f t="shared" si="42"/>
        <v>-21.801448279464893</v>
      </c>
      <c r="BN30" s="664">
        <f t="shared" si="19"/>
        <v>1416268</v>
      </c>
      <c r="BO30" s="664">
        <f t="shared" si="20"/>
        <v>414307</v>
      </c>
      <c r="BP30" s="665">
        <f t="shared" si="43"/>
        <v>-70.746567740004011</v>
      </c>
      <c r="BQ30" s="664">
        <v>2643462</v>
      </c>
      <c r="BR30" s="664">
        <v>1865537</v>
      </c>
      <c r="BS30" s="665">
        <v>-29.428264904129509</v>
      </c>
      <c r="BT30" s="62">
        <f t="shared" si="22"/>
        <v>-3122788</v>
      </c>
      <c r="BU30" s="62">
        <f t="shared" si="23"/>
        <v>0</v>
      </c>
      <c r="BV30" s="201">
        <f t="shared" si="44"/>
        <v>-100</v>
      </c>
      <c r="BW30" s="662">
        <v>4402432</v>
      </c>
      <c r="BX30" s="662">
        <v>5737463</v>
      </c>
      <c r="BY30" s="201">
        <f t="shared" si="25"/>
        <v>30.324852263476188</v>
      </c>
      <c r="BZ30" s="63">
        <f t="shared" si="26"/>
        <v>-479326</v>
      </c>
      <c r="CA30" s="63">
        <f t="shared" si="27"/>
        <v>0</v>
      </c>
      <c r="CB30" s="201">
        <f t="shared" si="28"/>
        <v>-100</v>
      </c>
      <c r="CC30" s="662">
        <v>340570</v>
      </c>
      <c r="CD30" s="65">
        <v>769185</v>
      </c>
      <c r="CE30" s="65">
        <v>1225382</v>
      </c>
      <c r="CF30" s="322">
        <f t="shared" si="29"/>
        <v>414307</v>
      </c>
      <c r="CG30" s="112"/>
      <c r="CH30" s="112"/>
      <c r="CI30" s="112"/>
      <c r="CJ30" s="114"/>
      <c r="CK30" s="112"/>
      <c r="CL30" s="112"/>
      <c r="CM30" s="112"/>
      <c r="CN30" s="112"/>
      <c r="CO30" s="323">
        <f t="shared" si="45"/>
        <v>-66.189563744203852</v>
      </c>
      <c r="CP30" s="662">
        <v>3923106</v>
      </c>
      <c r="CQ30" s="662">
        <v>2749444</v>
      </c>
      <c r="CR30" s="663">
        <f t="shared" si="46"/>
        <v>-29.916652774612768</v>
      </c>
      <c r="CS30" s="208">
        <f t="shared" si="34"/>
        <v>0.1467958765355403</v>
      </c>
    </row>
    <row r="31" spans="1:98" s="657" customFormat="1" ht="20.100000000000001" customHeight="1" x14ac:dyDescent="0.25">
      <c r="C31" s="373" t="s">
        <v>38</v>
      </c>
      <c r="D31" s="678" t="s">
        <v>832</v>
      </c>
      <c r="E31" s="679">
        <f t="shared" ref="E31:J31" si="47">SUM(E6:E30)</f>
        <v>0</v>
      </c>
      <c r="F31" s="680">
        <f t="shared" si="47"/>
        <v>0</v>
      </c>
      <c r="G31" s="680">
        <f t="shared" si="47"/>
        <v>4920730253</v>
      </c>
      <c r="H31" s="680">
        <f t="shared" si="47"/>
        <v>4825711162</v>
      </c>
      <c r="I31" s="680">
        <f t="shared" si="47"/>
        <v>6051489553</v>
      </c>
      <c r="J31" s="680">
        <f t="shared" si="47"/>
        <v>8582085902</v>
      </c>
      <c r="K31" s="680">
        <f>SUM(K6:K30)</f>
        <v>8276475879</v>
      </c>
      <c r="L31" s="681">
        <f>(K31-J31)/J31*100</f>
        <v>-3.5610226521827237</v>
      </c>
      <c r="M31" s="682">
        <f t="shared" si="35"/>
        <v>17.534762039866834</v>
      </c>
      <c r="N31" s="683">
        <f>SUM(N6:N30)</f>
        <v>2174826241</v>
      </c>
      <c r="O31" s="684">
        <f>SUM(O6:O30)</f>
        <v>1811567144</v>
      </c>
      <c r="P31" s="685">
        <f t="shared" si="36"/>
        <v>-16.702902059567343</v>
      </c>
      <c r="Q31" s="683">
        <f>SUM(Q6:Q30)</f>
        <v>1655337487</v>
      </c>
      <c r="R31" s="684">
        <f>SUM(R6:R30)</f>
        <v>612737934</v>
      </c>
      <c r="S31" s="685">
        <f t="shared" si="37"/>
        <v>-62.984108146401205</v>
      </c>
      <c r="T31" s="683">
        <f>SUM(T6:T30)</f>
        <v>2317812123</v>
      </c>
      <c r="U31" s="684">
        <f>SUM(U6:U30)</f>
        <v>2098676405</v>
      </c>
      <c r="V31" s="685">
        <f>(U31-T31)/T31*100</f>
        <v>-9.4544210820835382</v>
      </c>
      <c r="W31" s="683">
        <f>SUM(W6:W30)</f>
        <v>-3152877335</v>
      </c>
      <c r="X31" s="684">
        <f>SUM(X6:X30)</f>
        <v>0</v>
      </c>
      <c r="Y31" s="685">
        <f t="shared" si="38"/>
        <v>-100</v>
      </c>
      <c r="Z31" s="683">
        <f>SUM(Z6:Z30)</f>
        <v>3830163728</v>
      </c>
      <c r="AA31" s="684">
        <f>SUM(AA6:AA30)</f>
        <v>4199073209</v>
      </c>
      <c r="AB31" s="685">
        <f>(AA31-Z31)/Z31*100</f>
        <v>9.6316895881794018</v>
      </c>
      <c r="AC31" s="683">
        <f>SUM(AC6:AC30)</f>
        <v>-835065212</v>
      </c>
      <c r="AD31" s="684">
        <f>SUM(AD6:AD30)</f>
        <v>0</v>
      </c>
      <c r="AE31" s="685">
        <f>(AD31-AC31)/AC31*100</f>
        <v>-100</v>
      </c>
      <c r="AF31" s="684">
        <f>SUM(AF6:AF30)</f>
        <v>717202569</v>
      </c>
      <c r="AG31" s="684">
        <f>SUM(AG6:AG30)</f>
        <v>572379879</v>
      </c>
      <c r="AH31" s="686">
        <f t="shared" ref="AH31:AQ31" si="48">SUM(AH6:AH30)</f>
        <v>521984696</v>
      </c>
      <c r="AI31" s="686">
        <f t="shared" si="48"/>
        <v>612737934</v>
      </c>
      <c r="AJ31" s="686">
        <f t="shared" si="48"/>
        <v>0</v>
      </c>
      <c r="AK31" s="686">
        <f t="shared" si="48"/>
        <v>0</v>
      </c>
      <c r="AL31" s="686">
        <f t="shared" si="48"/>
        <v>0</v>
      </c>
      <c r="AM31" s="684">
        <f t="shared" si="48"/>
        <v>0</v>
      </c>
      <c r="AN31" s="684">
        <f t="shared" si="48"/>
        <v>0</v>
      </c>
      <c r="AO31" s="684">
        <f t="shared" si="48"/>
        <v>0</v>
      </c>
      <c r="AP31" s="684">
        <f t="shared" si="48"/>
        <v>0</v>
      </c>
      <c r="AQ31" s="684">
        <f t="shared" si="48"/>
        <v>0</v>
      </c>
      <c r="AR31" s="511">
        <f t="shared" si="39"/>
        <v>17.386187506156311</v>
      </c>
      <c r="AS31" s="679">
        <f>SUM(AS6:AS30)</f>
        <v>2995098516</v>
      </c>
      <c r="AT31" s="680">
        <f>SUM(AT6:AT30)</f>
        <v>2424305078</v>
      </c>
      <c r="AU31" s="687">
        <f t="shared" si="40"/>
        <v>-19.057584748908475</v>
      </c>
      <c r="AV31" s="688">
        <f>SUM(AV6:AV30)</f>
        <v>96.909010304924323</v>
      </c>
      <c r="AW31" s="689"/>
      <c r="AX31" s="373" t="s">
        <v>38</v>
      </c>
      <c r="AY31" s="678" t="s">
        <v>832</v>
      </c>
      <c r="AZ31" s="690">
        <f t="shared" ref="AZ31:BG31" si="49">SUM(AZ6:AZ30)</f>
        <v>0</v>
      </c>
      <c r="BA31" s="690">
        <f t="shared" si="49"/>
        <v>0</v>
      </c>
      <c r="BB31" s="690">
        <f t="shared" si="49"/>
        <v>0</v>
      </c>
      <c r="BC31" s="691">
        <f t="shared" si="49"/>
        <v>0</v>
      </c>
      <c r="BD31" s="691">
        <f t="shared" si="49"/>
        <v>4233132232</v>
      </c>
      <c r="BE31" s="691">
        <f t="shared" si="49"/>
        <v>3815162774</v>
      </c>
      <c r="BF31" s="691">
        <f t="shared" si="49"/>
        <v>4394932228</v>
      </c>
      <c r="BG31" s="691">
        <f t="shared" si="49"/>
        <v>4853215734</v>
      </c>
      <c r="BH31" s="691">
        <f>SUM(BH6:BH30)</f>
        <v>4663374635</v>
      </c>
      <c r="BI31" s="681">
        <f>(BH31-BG31)/BG31*100</f>
        <v>-3.9116558876630396</v>
      </c>
      <c r="BJ31" s="682">
        <f t="shared" si="41"/>
        <v>4.4381924574554859</v>
      </c>
      <c r="BK31" s="691">
        <f>SUM(BK6:BK30)</f>
        <v>1228853787</v>
      </c>
      <c r="BL31" s="691">
        <f>SUM(BL6:BL30)</f>
        <v>1251657395</v>
      </c>
      <c r="BM31" s="688">
        <f t="shared" si="42"/>
        <v>1.855681142967418</v>
      </c>
      <c r="BN31" s="692">
        <f>SUM(BN6:BN30)</f>
        <v>1015120333</v>
      </c>
      <c r="BO31" s="691">
        <f>SUM(BO6:BO30)</f>
        <v>546210369</v>
      </c>
      <c r="BP31" s="693">
        <f t="shared" si="43"/>
        <v>-46.192549666917174</v>
      </c>
      <c r="BQ31" s="679">
        <f>SUM(BQ6:BQ30)</f>
        <v>1303016130</v>
      </c>
      <c r="BR31" s="680">
        <f>SUM(BR6:BR30)</f>
        <v>1117608507</v>
      </c>
      <c r="BS31" s="693">
        <f>(BR31-BQ31)/BQ31*100</f>
        <v>-14.229111883672537</v>
      </c>
      <c r="BT31" s="679">
        <f>SUM(BT6:BT30)</f>
        <v>-1845668885</v>
      </c>
      <c r="BU31" s="680">
        <f>SUM(BU6:BU30)</f>
        <v>0</v>
      </c>
      <c r="BV31" s="693">
        <f t="shared" si="44"/>
        <v>-100</v>
      </c>
      <c r="BW31" s="692">
        <f>SUM(BW6:BW30)</f>
        <v>2243974120</v>
      </c>
      <c r="BX31" s="691">
        <f>SUM(BX6:BX30)</f>
        <v>2427503158</v>
      </c>
      <c r="BY31" s="693">
        <f>(BX31-BW31)/BW31*100</f>
        <v>8.1787502076895606</v>
      </c>
      <c r="BZ31" s="692">
        <f>SUM(BZ6:BZ30)</f>
        <v>-542652755</v>
      </c>
      <c r="CA31" s="691">
        <f>SUM(CA6:CA30)</f>
        <v>0</v>
      </c>
      <c r="CB31" s="693">
        <f>(CA31-BZ31)/BZ31*100</f>
        <v>-100</v>
      </c>
      <c r="CC31" s="691">
        <f t="shared" ref="CC31:CN31" si="50">SUM(CC6:CC30)</f>
        <v>466947998</v>
      </c>
      <c r="CD31" s="691">
        <f t="shared" si="50"/>
        <v>309747566</v>
      </c>
      <c r="CE31" s="691">
        <f t="shared" si="50"/>
        <v>474961831</v>
      </c>
      <c r="CF31" s="686">
        <f t="shared" si="50"/>
        <v>546210369</v>
      </c>
      <c r="CG31" s="686">
        <f t="shared" si="50"/>
        <v>0</v>
      </c>
      <c r="CH31" s="686">
        <f t="shared" si="50"/>
        <v>0</v>
      </c>
      <c r="CI31" s="686">
        <f t="shared" si="50"/>
        <v>0</v>
      </c>
      <c r="CJ31" s="684">
        <f t="shared" si="50"/>
        <v>0</v>
      </c>
      <c r="CK31" s="684">
        <f t="shared" si="50"/>
        <v>0</v>
      </c>
      <c r="CL31" s="684">
        <f t="shared" si="50"/>
        <v>0</v>
      </c>
      <c r="CM31" s="684">
        <f t="shared" si="50"/>
        <v>0</v>
      </c>
      <c r="CN31" s="684">
        <f t="shared" si="50"/>
        <v>0</v>
      </c>
      <c r="CO31" s="511">
        <f t="shared" si="45"/>
        <v>15.000897619497344</v>
      </c>
      <c r="CP31" s="691">
        <f>SUM(CP6:CP30)</f>
        <v>1701321365</v>
      </c>
      <c r="CQ31" s="691">
        <f>SUM(CQ6:CQ30)</f>
        <v>1797867764</v>
      </c>
      <c r="CR31" s="693">
        <f t="shared" si="46"/>
        <v>5.67478907784127</v>
      </c>
      <c r="CS31" s="688">
        <f>SUM(CS6:CS30)</f>
        <v>95.990161760476624</v>
      </c>
      <c r="CT31" s="694"/>
    </row>
    <row r="32" spans="1:98" s="657" customFormat="1" ht="20.100000000000001" customHeight="1" x14ac:dyDescent="0.25">
      <c r="C32" s="378" t="s">
        <v>38</v>
      </c>
      <c r="D32" s="695" t="s">
        <v>833</v>
      </c>
      <c r="E32" s="696">
        <f t="shared" ref="E32:J32" si="51">+E33-E31</f>
        <v>5292077566</v>
      </c>
      <c r="F32" s="696">
        <f t="shared" si="51"/>
        <v>5796432690</v>
      </c>
      <c r="G32" s="696">
        <f t="shared" si="51"/>
        <v>358215485</v>
      </c>
      <c r="H32" s="696">
        <f t="shared" si="51"/>
        <v>331531887</v>
      </c>
      <c r="I32" s="696">
        <f t="shared" si="51"/>
        <v>419086931</v>
      </c>
      <c r="J32" s="696">
        <f t="shared" si="51"/>
        <v>562093538</v>
      </c>
      <c r="K32" s="696">
        <f>+K33-K31</f>
        <v>385158241</v>
      </c>
      <c r="L32" s="681">
        <f>(K32-J32)/J32*100</f>
        <v>-31.477909820767238</v>
      </c>
      <c r="M32" s="682">
        <f t="shared" si="35"/>
        <v>6.9614536397033788</v>
      </c>
      <c r="N32" s="697">
        <f>N33-N31</f>
        <v>105206940</v>
      </c>
      <c r="O32" s="696">
        <f>O33-O31</f>
        <v>57572581</v>
      </c>
      <c r="P32" s="698">
        <f t="shared" si="36"/>
        <v>-45.276822042348158</v>
      </c>
      <c r="Q32" s="697">
        <f>Q33-Q31</f>
        <v>541787574</v>
      </c>
      <c r="R32" s="696">
        <f>R33-R31</f>
        <v>1473125705</v>
      </c>
      <c r="S32" s="698">
        <f t="shared" si="37"/>
        <v>171.90097663627847</v>
      </c>
      <c r="T32" s="697">
        <f>T33-T31</f>
        <v>140849218</v>
      </c>
      <c r="U32" s="696">
        <f>U33-U31</f>
        <v>114878380</v>
      </c>
      <c r="V32" s="698">
        <f>(U32-T32)/T32*100</f>
        <v>-18.438751999318875</v>
      </c>
      <c r="W32" s="697">
        <f>W33-W31</f>
        <v>5732087299</v>
      </c>
      <c r="X32" s="696">
        <f>X33-X31</f>
        <v>2082179344</v>
      </c>
      <c r="Y32" s="698">
        <f t="shared" si="38"/>
        <v>-63.675023854517185</v>
      </c>
      <c r="Z32" s="697">
        <f>Z33-Z31</f>
        <v>276144639</v>
      </c>
      <c r="AA32" s="696">
        <f>AA33-AA31</f>
        <v>166826782</v>
      </c>
      <c r="AB32" s="698">
        <f>(AA32-Z32)/Z32*100</f>
        <v>-39.587173372574505</v>
      </c>
      <c r="AC32" s="697">
        <f>AC33-AC31</f>
        <v>5872936285</v>
      </c>
      <c r="AD32" s="696">
        <f>AD33-AD31</f>
        <v>4295734129</v>
      </c>
      <c r="AE32" s="698">
        <f>(AD32-AC32)/AC32*100</f>
        <v>-26.855427667899516</v>
      </c>
      <c r="AF32" s="696">
        <f>AF33-AF31</f>
        <v>21626303</v>
      </c>
      <c r="AG32" s="696">
        <f>AG33-AG31</f>
        <v>16634067</v>
      </c>
      <c r="AH32" s="699">
        <f>AH33-AH31</f>
        <v>19312211</v>
      </c>
      <c r="AI32" s="699">
        <f t="shared" ref="AI32:AQ32" si="52">AI33-AI31</f>
        <v>19752551</v>
      </c>
      <c r="AJ32" s="699">
        <f t="shared" si="52"/>
        <v>0</v>
      </c>
      <c r="AK32" s="699">
        <f t="shared" si="52"/>
        <v>0</v>
      </c>
      <c r="AL32" s="699">
        <f t="shared" si="52"/>
        <v>0</v>
      </c>
      <c r="AM32" s="696">
        <f t="shared" si="52"/>
        <v>0</v>
      </c>
      <c r="AN32" s="696">
        <f t="shared" si="52"/>
        <v>0</v>
      </c>
      <c r="AO32" s="696">
        <f t="shared" si="52"/>
        <v>0</v>
      </c>
      <c r="AP32" s="696">
        <f t="shared" si="52"/>
        <v>0</v>
      </c>
      <c r="AQ32" s="696">
        <f t="shared" si="52"/>
        <v>0</v>
      </c>
      <c r="AR32" s="511">
        <f t="shared" si="39"/>
        <v>2.2801117904107406</v>
      </c>
      <c r="AS32" s="697">
        <f>AS33-AS31</f>
        <v>136437024</v>
      </c>
      <c r="AT32" s="696">
        <f>AT33-AT31</f>
        <v>77325132</v>
      </c>
      <c r="AU32" s="698">
        <f t="shared" si="40"/>
        <v>-43.325404107319137</v>
      </c>
      <c r="AV32" s="700">
        <f>+AT32/$AT$33*100</f>
        <v>3.0909896950756766</v>
      </c>
      <c r="AW32" s="667"/>
      <c r="AX32" s="378" t="s">
        <v>38</v>
      </c>
      <c r="AY32" s="695" t="s">
        <v>833</v>
      </c>
      <c r="AZ32" s="701">
        <f t="shared" ref="AZ32:BG32" si="53">AZ33-AZ31</f>
        <v>2374437008</v>
      </c>
      <c r="BA32" s="701">
        <f t="shared" si="53"/>
        <v>2722743803</v>
      </c>
      <c r="BB32" s="701">
        <f t="shared" si="53"/>
        <v>4054780104</v>
      </c>
      <c r="BC32" s="699">
        <f t="shared" si="53"/>
        <v>3835355963</v>
      </c>
      <c r="BD32" s="699">
        <f t="shared" si="53"/>
        <v>187393580</v>
      </c>
      <c r="BE32" s="699">
        <f t="shared" si="53"/>
        <v>443704590</v>
      </c>
      <c r="BF32" s="699">
        <f t="shared" si="53"/>
        <v>587430905</v>
      </c>
      <c r="BG32" s="699">
        <f t="shared" si="53"/>
        <v>552463158</v>
      </c>
      <c r="BH32" s="699">
        <f>BH33-BH31</f>
        <v>623081586</v>
      </c>
      <c r="BI32" s="681">
        <f>(BH32-BG32)/BG32*100</f>
        <v>12.782468292663962</v>
      </c>
      <c r="BJ32" s="682">
        <f t="shared" si="41"/>
        <v>29.980732994798586</v>
      </c>
      <c r="BK32" s="699">
        <f>BK33-BK31</f>
        <v>128401775</v>
      </c>
      <c r="BL32" s="699">
        <f>BL33-BL31</f>
        <v>57490698</v>
      </c>
      <c r="BM32" s="702">
        <f t="shared" si="42"/>
        <v>-55.22593204026969</v>
      </c>
      <c r="BN32" s="703">
        <f>BN33-BN31</f>
        <v>219138920</v>
      </c>
      <c r="BO32" s="699">
        <f>BO33-BO31</f>
        <v>700302480</v>
      </c>
      <c r="BP32" s="704">
        <f t="shared" si="43"/>
        <v>219.57010648770193</v>
      </c>
      <c r="BQ32" s="697">
        <f>BQ33-BQ31</f>
        <v>125116792</v>
      </c>
      <c r="BR32" s="696">
        <f>BR33-BR31</f>
        <v>212905006</v>
      </c>
      <c r="BS32" s="704">
        <f>(BR32-BQ32)/BQ32*100</f>
        <v>70.165013501944657</v>
      </c>
      <c r="BT32" s="697">
        <f>BT33-BT31</f>
        <v>3414221916</v>
      </c>
      <c r="BU32" s="696">
        <f>BU33-BU31</f>
        <v>1352174297</v>
      </c>
      <c r="BV32" s="704">
        <f t="shared" si="44"/>
        <v>-60.395828675829989</v>
      </c>
      <c r="BW32" s="703">
        <f>BW33-BW31</f>
        <v>165018819</v>
      </c>
      <c r="BX32" s="699">
        <f>BX33-BX31</f>
        <v>176265253</v>
      </c>
      <c r="BY32" s="704">
        <f>(BX32-BW32)/BW32*100</f>
        <v>6.815243296584252</v>
      </c>
      <c r="BZ32" s="703">
        <f>BZ33-BZ31</f>
        <v>3539338708</v>
      </c>
      <c r="CA32" s="699">
        <f>CA33-CA31</f>
        <v>2682687810</v>
      </c>
      <c r="CB32" s="704">
        <f>(CA32-BZ32)/BZ32*100</f>
        <v>-24.203699297377334</v>
      </c>
      <c r="CC32" s="699">
        <f>CC33-CC31</f>
        <v>18875432</v>
      </c>
      <c r="CD32" s="699">
        <f>CD33-CD31</f>
        <v>19871347</v>
      </c>
      <c r="CE32" s="699">
        <f>CE33-CE31</f>
        <v>18743919</v>
      </c>
      <c r="CF32" s="699">
        <f t="shared" ref="CF32:CN32" si="54">CF33-CF31</f>
        <v>17612404</v>
      </c>
      <c r="CG32" s="699">
        <f t="shared" si="54"/>
        <v>0</v>
      </c>
      <c r="CH32" s="699">
        <f t="shared" si="54"/>
        <v>0</v>
      </c>
      <c r="CI32" s="699">
        <f t="shared" si="54"/>
        <v>0</v>
      </c>
      <c r="CJ32" s="696">
        <f t="shared" si="54"/>
        <v>0</v>
      </c>
      <c r="CK32" s="696">
        <f t="shared" si="54"/>
        <v>0</v>
      </c>
      <c r="CL32" s="696">
        <f t="shared" si="54"/>
        <v>0</v>
      </c>
      <c r="CM32" s="696">
        <f t="shared" si="54"/>
        <v>0</v>
      </c>
      <c r="CN32" s="696">
        <f t="shared" si="54"/>
        <v>0</v>
      </c>
      <c r="CO32" s="511">
        <f t="shared" si="45"/>
        <v>-6.0367044906670797</v>
      </c>
      <c r="CP32" s="699">
        <f>CP33-CP31</f>
        <v>155193144</v>
      </c>
      <c r="CQ32" s="699">
        <f>CQ33-CQ31</f>
        <v>75103102</v>
      </c>
      <c r="CR32" s="704">
        <f t="shared" si="46"/>
        <v>-51.606688243908508</v>
      </c>
      <c r="CS32" s="705">
        <f>+CQ32/$CQ$33*100</f>
        <v>4.0098382395233685</v>
      </c>
      <c r="CT32" s="706"/>
    </row>
    <row r="33" spans="3:97" s="657" customFormat="1" ht="20.100000000000001" customHeight="1" x14ac:dyDescent="0.25">
      <c r="C33" s="707" t="s">
        <v>38</v>
      </c>
      <c r="D33" s="708" t="s">
        <v>737</v>
      </c>
      <c r="E33" s="709">
        <v>5292077566</v>
      </c>
      <c r="F33" s="709">
        <v>5796432690</v>
      </c>
      <c r="G33" s="709">
        <v>5278945738</v>
      </c>
      <c r="H33" s="709">
        <v>5157243049</v>
      </c>
      <c r="I33" s="709">
        <v>6470576484</v>
      </c>
      <c r="J33" s="709">
        <v>9144179440</v>
      </c>
      <c r="K33" s="709">
        <v>8661634120</v>
      </c>
      <c r="L33" s="534">
        <f>(K33-J33)/J33*100</f>
        <v>-5.2770762337533483</v>
      </c>
      <c r="M33" s="540">
        <f t="shared" si="35"/>
        <v>16.918501729355199</v>
      </c>
      <c r="N33" s="710">
        <v>2280033181</v>
      </c>
      <c r="O33" s="711">
        <v>1869139725</v>
      </c>
      <c r="P33" s="712">
        <f t="shared" si="36"/>
        <v>-18.021380540601879</v>
      </c>
      <c r="Q33" s="709">
        <v>2197125061</v>
      </c>
      <c r="R33" s="709">
        <v>2085863639</v>
      </c>
      <c r="S33" s="712">
        <f t="shared" si="37"/>
        <v>-5.0639548915508907</v>
      </c>
      <c r="T33" s="713">
        <v>2458661341</v>
      </c>
      <c r="U33" s="713">
        <v>2213554785</v>
      </c>
      <c r="V33" s="712">
        <f>(U33-T33)/T33*100</f>
        <v>-9.9691060298816492</v>
      </c>
      <c r="W33" s="714">
        <v>2579209964</v>
      </c>
      <c r="X33" s="714">
        <v>2082179344</v>
      </c>
      <c r="Y33" s="712">
        <f t="shared" si="38"/>
        <v>-19.270653686106805</v>
      </c>
      <c r="Z33" s="713">
        <v>4106308367</v>
      </c>
      <c r="AA33" s="713">
        <v>4365899991</v>
      </c>
      <c r="AB33" s="712">
        <f>(AA33-Z33)/Z33*100</f>
        <v>6.3217761745850876</v>
      </c>
      <c r="AC33" s="713">
        <v>5037871073</v>
      </c>
      <c r="AD33" s="713">
        <v>4295734129</v>
      </c>
      <c r="AE33" s="712">
        <f>(AD33-AC33)/AC33*100</f>
        <v>-14.731161898473619</v>
      </c>
      <c r="AF33" s="709">
        <v>738828872</v>
      </c>
      <c r="AG33" s="543">
        <v>589013946</v>
      </c>
      <c r="AH33" s="543">
        <v>541296907</v>
      </c>
      <c r="AI33" s="543">
        <f>AT33-AH33-AG33-AF33</f>
        <v>632490485</v>
      </c>
      <c r="AJ33" s="709"/>
      <c r="AK33" s="709"/>
      <c r="AL33" s="709"/>
      <c r="AM33" s="709"/>
      <c r="AN33" s="536"/>
      <c r="AO33" s="546"/>
      <c r="AP33" s="547"/>
      <c r="AQ33" s="709"/>
      <c r="AR33" s="548">
        <f t="shared" si="39"/>
        <v>16.847237961402207</v>
      </c>
      <c r="AS33" s="710">
        <v>3131535540</v>
      </c>
      <c r="AT33" s="711">
        <v>2501630210</v>
      </c>
      <c r="AU33" s="712">
        <f t="shared" si="40"/>
        <v>-20.114902799410668</v>
      </c>
      <c r="AV33" s="715">
        <f>+AT33/$AT$33*100</f>
        <v>100</v>
      </c>
      <c r="AW33" s="667"/>
      <c r="AX33" s="381" t="s">
        <v>38</v>
      </c>
      <c r="AY33" s="716" t="s">
        <v>737</v>
      </c>
      <c r="AZ33" s="717">
        <v>2374437008</v>
      </c>
      <c r="BA33" s="717">
        <v>2722743803</v>
      </c>
      <c r="BB33" s="709">
        <v>4054780104</v>
      </c>
      <c r="BC33" s="709">
        <v>3835355963</v>
      </c>
      <c r="BD33" s="709">
        <v>4420525812</v>
      </c>
      <c r="BE33" s="709">
        <v>4258867364</v>
      </c>
      <c r="BF33" s="709">
        <v>4982363133</v>
      </c>
      <c r="BG33" s="544">
        <v>5405678892</v>
      </c>
      <c r="BH33" s="544">
        <v>5286456221</v>
      </c>
      <c r="BI33" s="718">
        <f>(BH33-BG33)/BG33*100</f>
        <v>-2.2055078257874441</v>
      </c>
      <c r="BJ33" s="719">
        <f t="shared" si="41"/>
        <v>6.1435857173905362</v>
      </c>
      <c r="BK33" s="709">
        <v>1357255562</v>
      </c>
      <c r="BL33" s="709">
        <v>1309148093</v>
      </c>
      <c r="BM33" s="715">
        <f t="shared" si="42"/>
        <v>-3.54446652103681</v>
      </c>
      <c r="BN33" s="709">
        <v>1234259253</v>
      </c>
      <c r="BO33" s="709">
        <v>1246512849</v>
      </c>
      <c r="BP33" s="720">
        <f t="shared" si="43"/>
        <v>0.99278947840304343</v>
      </c>
      <c r="BQ33" s="721">
        <v>1428132922</v>
      </c>
      <c r="BR33" s="721">
        <v>1330513513</v>
      </c>
      <c r="BS33" s="720">
        <f>(BR33-BQ33)/BQ33*100</f>
        <v>-6.8354568049093682</v>
      </c>
      <c r="BT33" s="709">
        <v>1568553031</v>
      </c>
      <c r="BU33" s="709">
        <v>1352174297</v>
      </c>
      <c r="BV33" s="720">
        <f t="shared" si="44"/>
        <v>-13.794798755516224</v>
      </c>
      <c r="BW33" s="721">
        <v>2408992939</v>
      </c>
      <c r="BX33" s="721">
        <v>2603768411</v>
      </c>
      <c r="BY33" s="720">
        <f>(BX33-BW33)/BW33*100</f>
        <v>8.0853483979431449</v>
      </c>
      <c r="BZ33" s="721">
        <v>2996685953</v>
      </c>
      <c r="CA33" s="721">
        <v>2682687810</v>
      </c>
      <c r="CB33" s="720">
        <f>(CA33-BZ33)/BZ33*100</f>
        <v>-10.47817982680683</v>
      </c>
      <c r="CC33" s="709">
        <v>485823430</v>
      </c>
      <c r="CD33" s="543">
        <v>329618913</v>
      </c>
      <c r="CE33" s="543">
        <v>493705750</v>
      </c>
      <c r="CF33" s="543">
        <f>CQ33-CE33-CD33-CC33</f>
        <v>563822773</v>
      </c>
      <c r="CG33" s="709"/>
      <c r="CH33" s="709"/>
      <c r="CI33" s="709"/>
      <c r="CJ33" s="709"/>
      <c r="CK33" s="536"/>
      <c r="CL33" s="546"/>
      <c r="CM33" s="547"/>
      <c r="CN33" s="709"/>
      <c r="CO33" s="548">
        <f t="shared" si="45"/>
        <v>14.202188854393533</v>
      </c>
      <c r="CP33" s="722">
        <v>1856514509</v>
      </c>
      <c r="CQ33" s="711">
        <v>1872970866</v>
      </c>
      <c r="CR33" s="720">
        <f t="shared" si="46"/>
        <v>0.88641144037512076</v>
      </c>
      <c r="CS33" s="723">
        <f>+CQ33/$CQ$33*100</f>
        <v>100</v>
      </c>
    </row>
    <row r="34" spans="3:97" s="738" customFormat="1" ht="15" customHeight="1" x14ac:dyDescent="0.25">
      <c r="C34" s="724" t="s">
        <v>47</v>
      </c>
      <c r="D34" s="725"/>
      <c r="E34" s="726"/>
      <c r="F34" s="726"/>
      <c r="G34" s="726"/>
      <c r="H34" s="726"/>
      <c r="I34" s="726"/>
      <c r="J34" s="726"/>
      <c r="K34" s="726"/>
      <c r="L34" s="727"/>
      <c r="M34" s="728"/>
      <c r="N34" s="728"/>
      <c r="O34" s="728"/>
      <c r="P34" s="728"/>
      <c r="Q34" s="728"/>
      <c r="R34" s="728"/>
      <c r="S34" s="728"/>
      <c r="T34" s="728"/>
      <c r="U34" s="728"/>
      <c r="V34" s="728"/>
      <c r="W34" s="728"/>
      <c r="X34" s="728"/>
      <c r="Y34" s="728"/>
      <c r="Z34" s="728"/>
      <c r="AA34" s="728"/>
      <c r="AB34" s="728"/>
      <c r="AC34" s="728"/>
      <c r="AD34" s="728"/>
      <c r="AE34" s="728"/>
      <c r="AF34" s="729"/>
      <c r="AG34" s="729"/>
      <c r="AH34" s="729"/>
      <c r="AI34" s="729"/>
      <c r="AJ34" s="729"/>
      <c r="AK34" s="729"/>
      <c r="AL34" s="729"/>
      <c r="AM34" s="729"/>
      <c r="AN34" s="729"/>
      <c r="AO34" s="729"/>
      <c r="AP34" s="729"/>
      <c r="AQ34" s="729"/>
      <c r="AR34" s="730"/>
      <c r="AS34" s="256"/>
      <c r="AT34" s="256"/>
      <c r="AU34" s="731"/>
      <c r="AV34" s="732"/>
      <c r="AW34" s="733"/>
      <c r="AX34" s="734" t="s">
        <v>47</v>
      </c>
      <c r="AY34" s="725"/>
      <c r="AZ34" s="726"/>
      <c r="BA34" s="726"/>
      <c r="BB34" s="726"/>
      <c r="BC34" s="726"/>
      <c r="BD34" s="726"/>
      <c r="BE34" s="726"/>
      <c r="BF34" s="726"/>
      <c r="BG34" s="726"/>
      <c r="BH34" s="726"/>
      <c r="BI34" s="730"/>
      <c r="BJ34" s="730"/>
      <c r="BK34" s="730"/>
      <c r="BL34" s="730"/>
      <c r="BM34" s="730"/>
      <c r="BN34" s="730"/>
      <c r="BO34" s="730"/>
      <c r="BP34" s="730"/>
      <c r="BQ34" s="730"/>
      <c r="BR34" s="730"/>
      <c r="BS34" s="730"/>
      <c r="BT34" s="730"/>
      <c r="BU34" s="730"/>
      <c r="BV34" s="730"/>
      <c r="BW34" s="730"/>
      <c r="BX34" s="730"/>
      <c r="BY34" s="730"/>
      <c r="BZ34" s="730"/>
      <c r="CA34" s="730"/>
      <c r="CB34" s="730"/>
      <c r="CC34" s="735"/>
      <c r="CD34" s="735"/>
      <c r="CE34" s="735"/>
      <c r="CF34" s="735"/>
      <c r="CG34" s="735"/>
      <c r="CH34" s="735"/>
      <c r="CI34" s="735"/>
      <c r="CJ34" s="735"/>
      <c r="CK34" s="735"/>
      <c r="CL34" s="735"/>
      <c r="CM34" s="735"/>
      <c r="CN34" s="735"/>
      <c r="CO34" s="730"/>
      <c r="CP34" s="256"/>
      <c r="CQ34" s="256"/>
      <c r="CR34" s="736"/>
      <c r="CS34" s="737"/>
    </row>
    <row r="35" spans="3:97" s="738" customFormat="1" ht="15" customHeight="1" x14ac:dyDescent="0.25">
      <c r="C35" s="724"/>
      <c r="D35" s="725"/>
      <c r="E35" s="726"/>
      <c r="F35" s="726"/>
      <c r="G35" s="726"/>
      <c r="H35" s="726"/>
      <c r="I35" s="726"/>
      <c r="J35" s="726"/>
      <c r="K35" s="726"/>
      <c r="L35" s="727"/>
      <c r="M35" s="728"/>
      <c r="N35" s="728"/>
      <c r="O35" s="728"/>
      <c r="P35" s="728"/>
      <c r="Q35" s="728"/>
      <c r="R35" s="728"/>
      <c r="S35" s="728"/>
      <c r="T35" s="728"/>
      <c r="U35" s="728"/>
      <c r="V35" s="728"/>
      <c r="W35" s="728"/>
      <c r="X35" s="728"/>
      <c r="Y35" s="728"/>
      <c r="Z35" s="728"/>
      <c r="AA35" s="728"/>
      <c r="AB35" s="728"/>
      <c r="AC35" s="728"/>
      <c r="AD35" s="728"/>
      <c r="AE35" s="728"/>
      <c r="AF35" s="729"/>
      <c r="AG35" s="729"/>
      <c r="AH35" s="729"/>
      <c r="AI35" s="729"/>
      <c r="AJ35" s="729"/>
      <c r="AK35" s="729"/>
      <c r="AL35" s="729"/>
      <c r="AM35" s="729"/>
      <c r="AN35" s="729"/>
      <c r="AO35" s="729"/>
      <c r="AP35" s="729"/>
      <c r="AQ35" s="729"/>
      <c r="AR35" s="730"/>
      <c r="AS35" s="256"/>
      <c r="AT35" s="256"/>
      <c r="AU35" s="731"/>
      <c r="AV35" s="732"/>
      <c r="AW35" s="733"/>
      <c r="AX35" s="734"/>
      <c r="AY35" s="725"/>
      <c r="AZ35" s="726"/>
      <c r="BA35" s="726"/>
      <c r="BB35" s="726"/>
      <c r="BC35" s="726"/>
      <c r="BD35" s="726"/>
      <c r="BE35" s="726"/>
      <c r="BF35" s="726"/>
      <c r="BG35" s="726"/>
      <c r="BH35" s="726"/>
      <c r="BI35" s="730"/>
      <c r="BJ35" s="730"/>
      <c r="BK35" s="730"/>
      <c r="BL35" s="730"/>
      <c r="BM35" s="730"/>
      <c r="BN35" s="730"/>
      <c r="BO35" s="730"/>
      <c r="BP35" s="730"/>
      <c r="BQ35" s="730"/>
      <c r="BR35" s="730"/>
      <c r="BS35" s="730"/>
      <c r="BT35" s="730"/>
      <c r="BU35" s="730"/>
      <c r="BV35" s="730"/>
      <c r="BW35" s="730"/>
      <c r="BX35" s="730"/>
      <c r="BY35" s="730"/>
      <c r="BZ35" s="730"/>
      <c r="CA35" s="730"/>
      <c r="CB35" s="730"/>
      <c r="CC35" s="735"/>
      <c r="CD35" s="735"/>
      <c r="CE35" s="735"/>
      <c r="CF35" s="735"/>
      <c r="CG35" s="735"/>
      <c r="CH35" s="735"/>
      <c r="CI35" s="735"/>
      <c r="CJ35" s="735"/>
      <c r="CK35" s="735"/>
      <c r="CL35" s="735"/>
      <c r="CM35" s="735"/>
      <c r="CN35" s="735"/>
      <c r="CO35" s="730"/>
      <c r="CP35" s="256"/>
      <c r="CQ35" s="256"/>
      <c r="CR35" s="736"/>
      <c r="CS35" s="737"/>
    </row>
    <row r="36" spans="3:97" s="738" customFormat="1" ht="15" customHeight="1" x14ac:dyDescent="0.25">
      <c r="C36" s="724"/>
      <c r="D36" s="725"/>
      <c r="E36" s="726"/>
      <c r="F36" s="726"/>
      <c r="G36" s="726"/>
      <c r="H36" s="726"/>
      <c r="I36" s="726"/>
      <c r="J36" s="726"/>
      <c r="K36" s="726"/>
      <c r="L36" s="727"/>
      <c r="M36" s="728"/>
      <c r="N36" s="728"/>
      <c r="O36" s="728"/>
      <c r="P36" s="728"/>
      <c r="Q36" s="728"/>
      <c r="R36" s="728"/>
      <c r="S36" s="728"/>
      <c r="T36" s="728"/>
      <c r="U36" s="728"/>
      <c r="V36" s="728"/>
      <c r="W36" s="728"/>
      <c r="X36" s="728"/>
      <c r="Y36" s="728"/>
      <c r="Z36" s="728"/>
      <c r="AA36" s="728"/>
      <c r="AB36" s="728"/>
      <c r="AC36" s="728"/>
      <c r="AD36" s="728"/>
      <c r="AE36" s="728"/>
      <c r="AF36" s="729"/>
      <c r="AG36" s="729"/>
      <c r="AH36" s="729"/>
      <c r="AI36" s="729"/>
      <c r="AJ36" s="729"/>
      <c r="AK36" s="729"/>
      <c r="AL36" s="729"/>
      <c r="AM36" s="729"/>
      <c r="AN36" s="729"/>
      <c r="AO36" s="729"/>
      <c r="AP36" s="729"/>
      <c r="AQ36" s="729"/>
      <c r="AR36" s="730"/>
      <c r="AS36" s="256"/>
      <c r="AT36" s="256"/>
      <c r="AU36" s="731"/>
      <c r="AV36" s="732"/>
      <c r="AW36" s="733"/>
      <c r="AX36" s="734"/>
      <c r="AY36" s="725"/>
      <c r="AZ36" s="726"/>
      <c r="BA36" s="726"/>
      <c r="BB36" s="726"/>
      <c r="BC36" s="726"/>
      <c r="BD36" s="726"/>
      <c r="BE36" s="726"/>
      <c r="BF36" s="726"/>
      <c r="BG36" s="726"/>
      <c r="BH36" s="726"/>
      <c r="BI36" s="730"/>
      <c r="BJ36" s="730"/>
      <c r="BK36" s="730"/>
      <c r="BL36" s="730"/>
      <c r="BM36" s="730"/>
      <c r="BN36" s="730"/>
      <c r="BO36" s="730"/>
      <c r="BP36" s="730"/>
      <c r="BQ36" s="730"/>
      <c r="BR36" s="730"/>
      <c r="BS36" s="730"/>
      <c r="BT36" s="730"/>
      <c r="BU36" s="730"/>
      <c r="BV36" s="730"/>
      <c r="BW36" s="730"/>
      <c r="BX36" s="730"/>
      <c r="BY36" s="730"/>
      <c r="BZ36" s="730"/>
      <c r="CA36" s="730"/>
      <c r="CB36" s="730"/>
      <c r="CC36" s="735"/>
      <c r="CD36" s="735"/>
      <c r="CE36" s="735"/>
      <c r="CF36" s="735"/>
      <c r="CG36" s="735"/>
      <c r="CH36" s="735"/>
      <c r="CI36" s="735"/>
      <c r="CJ36" s="735"/>
      <c r="CK36" s="735"/>
      <c r="CL36" s="735"/>
      <c r="CM36" s="735"/>
      <c r="CN36" s="735"/>
      <c r="CO36" s="730"/>
      <c r="CP36" s="256"/>
      <c r="CQ36" s="256"/>
      <c r="CR36" s="736"/>
      <c r="CS36" s="737"/>
    </row>
    <row r="37" spans="3:97" s="738" customFormat="1" ht="15" hidden="1" customHeight="1" x14ac:dyDescent="0.25">
      <c r="C37" s="724"/>
      <c r="D37" s="725"/>
      <c r="E37" s="726"/>
      <c r="F37" s="726"/>
      <c r="G37" s="726"/>
      <c r="H37" s="726"/>
      <c r="I37" s="726"/>
      <c r="J37" s="726"/>
      <c r="K37" s="726"/>
      <c r="L37" s="727"/>
      <c r="M37" s="728"/>
      <c r="N37" s="728"/>
      <c r="O37" s="728"/>
      <c r="P37" s="728"/>
      <c r="Q37" s="728"/>
      <c r="R37" s="728"/>
      <c r="S37" s="728"/>
      <c r="T37" s="728"/>
      <c r="U37" s="728"/>
      <c r="V37" s="728"/>
      <c r="W37" s="728"/>
      <c r="X37" s="728"/>
      <c r="Y37" s="728"/>
      <c r="Z37" s="728"/>
      <c r="AA37" s="728"/>
      <c r="AB37" s="728"/>
      <c r="AC37" s="728"/>
      <c r="AD37" s="728"/>
      <c r="AE37" s="728"/>
      <c r="AF37" s="729"/>
      <c r="AG37" s="729"/>
      <c r="AH37" s="729"/>
      <c r="AI37" s="729"/>
      <c r="AJ37" s="729"/>
      <c r="AK37" s="729"/>
      <c r="AL37" s="729"/>
      <c r="AM37" s="729"/>
      <c r="AN37" s="729"/>
      <c r="AO37" s="729"/>
      <c r="AP37" s="729"/>
      <c r="AQ37" s="729"/>
      <c r="AR37" s="730"/>
      <c r="AS37" s="256"/>
      <c r="AT37" s="256"/>
      <c r="AU37" s="731"/>
      <c r="AV37" s="732"/>
      <c r="AW37" s="733"/>
      <c r="AX37" s="734"/>
      <c r="AY37" s="725"/>
      <c r="AZ37" s="726"/>
      <c r="BA37" s="726"/>
      <c r="BB37" s="726"/>
      <c r="BC37" s="726"/>
      <c r="BD37" s="726"/>
      <c r="BE37" s="726"/>
      <c r="BF37" s="726"/>
      <c r="BG37" s="726"/>
      <c r="BH37" s="726"/>
      <c r="BI37" s="730"/>
      <c r="BJ37" s="730"/>
      <c r="BK37" s="730"/>
      <c r="BL37" s="730"/>
      <c r="BM37" s="730"/>
      <c r="BN37" s="730"/>
      <c r="BO37" s="730"/>
      <c r="BP37" s="730"/>
      <c r="BQ37" s="730"/>
      <c r="BR37" s="730"/>
      <c r="BS37" s="730"/>
      <c r="BT37" s="730"/>
      <c r="BU37" s="730"/>
      <c r="BV37" s="730"/>
      <c r="BW37" s="730"/>
      <c r="BX37" s="730"/>
      <c r="BY37" s="730"/>
      <c r="BZ37" s="730"/>
      <c r="CA37" s="730"/>
      <c r="CB37" s="730"/>
      <c r="CC37" s="735"/>
      <c r="CD37" s="735"/>
      <c r="CE37" s="735"/>
      <c r="CF37" s="735"/>
      <c r="CG37" s="735"/>
      <c r="CH37" s="735"/>
      <c r="CI37" s="735"/>
      <c r="CJ37" s="735"/>
      <c r="CK37" s="735"/>
      <c r="CL37" s="735"/>
      <c r="CM37" s="735"/>
      <c r="CN37" s="735"/>
      <c r="CO37" s="730"/>
      <c r="CP37" s="256"/>
      <c r="CQ37" s="256"/>
      <c r="CR37" s="736"/>
      <c r="CS37" s="737"/>
    </row>
    <row r="38" spans="3:97" ht="24" hidden="1" customHeight="1" x14ac:dyDescent="0.25">
      <c r="C38" s="739"/>
      <c r="D38" s="740" t="s">
        <v>832</v>
      </c>
      <c r="E38" s="741" t="e">
        <f>SUM(#REF!)</f>
        <v>#REF!</v>
      </c>
      <c r="F38" s="741" t="e">
        <f>SUM(#REF!)</f>
        <v>#REF!</v>
      </c>
      <c r="G38" s="741">
        <f>SUM(G45:G69)</f>
        <v>4920730253</v>
      </c>
      <c r="H38" s="741">
        <f>SUM(H45:H69)</f>
        <v>4825711162</v>
      </c>
      <c r="I38" s="741">
        <f>SUM(I45:I69)</f>
        <v>6051489553</v>
      </c>
      <c r="J38" s="741">
        <f>SUM(J45:J69)</f>
        <v>8582085902</v>
      </c>
      <c r="K38" s="741">
        <f>SUM(K45:K69)</f>
        <v>8276475879</v>
      </c>
      <c r="L38" s="53">
        <f>(K38-J38)/J38*100</f>
        <v>-3.5610226521827237</v>
      </c>
      <c r="M38" s="53">
        <f>LOGEST(G38:K38)*100-100</f>
        <v>17.534762039866834</v>
      </c>
      <c r="N38" s="741">
        <f>SUM(N45:N69)</f>
        <v>2174826241</v>
      </c>
      <c r="O38" s="741">
        <f>SUM(O45:O69)</f>
        <v>1811567144</v>
      </c>
      <c r="P38" s="742">
        <f>(O38-N38)/N38*100</f>
        <v>-16.702902059567343</v>
      </c>
      <c r="Q38" s="741" t="e">
        <f>SUM(#REF!)</f>
        <v>#REF!</v>
      </c>
      <c r="R38" s="741" t="e">
        <f>SUM(#REF!)</f>
        <v>#REF!</v>
      </c>
      <c r="S38" s="236" t="e">
        <f>(R38-Q38)/Q38*100</f>
        <v>#REF!</v>
      </c>
      <c r="T38" s="741" t="e">
        <f>SUM(#REF!)</f>
        <v>#REF!</v>
      </c>
      <c r="U38" s="741" t="e">
        <f>SUM(#REF!)</f>
        <v>#REF!</v>
      </c>
      <c r="V38" s="17" t="e">
        <f>(U38-T38)/T38*100</f>
        <v>#REF!</v>
      </c>
      <c r="W38" s="741" t="e">
        <f>SUM(#REF!)</f>
        <v>#REF!</v>
      </c>
      <c r="X38" s="741" t="e">
        <f>SUM(#REF!)</f>
        <v>#REF!</v>
      </c>
      <c r="Y38" s="236" t="e">
        <f>(X38-W38)/W38*100</f>
        <v>#REF!</v>
      </c>
      <c r="Z38" s="741" t="e">
        <f>SUM(#REF!)</f>
        <v>#REF!</v>
      </c>
      <c r="AA38" s="741" t="e">
        <f>SUM(#REF!)</f>
        <v>#REF!</v>
      </c>
      <c r="AB38" s="236" t="e">
        <f>(AA38-Z38)/Z38*100</f>
        <v>#REF!</v>
      </c>
      <c r="AC38" s="741" t="e">
        <f>SUM(#REF!)</f>
        <v>#REF!</v>
      </c>
      <c r="AD38" s="741" t="e">
        <f>SUM(#REF!)</f>
        <v>#REF!</v>
      </c>
      <c r="AE38" s="236" t="e">
        <f>(AD38-AC38)/AC38*100</f>
        <v>#REF!</v>
      </c>
      <c r="AF38" s="741">
        <f t="shared" ref="AF38:AT38" si="55">SUM(AF45:AF69)</f>
        <v>717202569</v>
      </c>
      <c r="AG38" s="741">
        <f t="shared" si="55"/>
        <v>572379879</v>
      </c>
      <c r="AH38" s="741">
        <f t="shared" si="55"/>
        <v>521984696</v>
      </c>
      <c r="AI38" s="741">
        <f t="shared" si="55"/>
        <v>612737934</v>
      </c>
      <c r="AJ38" s="741">
        <f t="shared" si="55"/>
        <v>0</v>
      </c>
      <c r="AK38" s="741">
        <f t="shared" si="55"/>
        <v>0</v>
      </c>
      <c r="AL38" s="741">
        <f t="shared" si="55"/>
        <v>0</v>
      </c>
      <c r="AM38" s="741">
        <f t="shared" si="55"/>
        <v>0</v>
      </c>
      <c r="AN38" s="741">
        <f t="shared" si="55"/>
        <v>0</v>
      </c>
      <c r="AO38" s="741">
        <f t="shared" si="55"/>
        <v>0</v>
      </c>
      <c r="AP38" s="741">
        <f t="shared" si="55"/>
        <v>0</v>
      </c>
      <c r="AQ38" s="741">
        <f t="shared" si="55"/>
        <v>0</v>
      </c>
      <c r="AR38" s="190">
        <f>(AI38-AH38)/AH38*100</f>
        <v>17.386187506156311</v>
      </c>
      <c r="AS38" s="741">
        <f t="shared" si="55"/>
        <v>2995098516</v>
      </c>
      <c r="AT38" s="741">
        <f t="shared" si="55"/>
        <v>2424305078</v>
      </c>
      <c r="AU38" s="201">
        <f>(AT38-AS38)/AS38*100</f>
        <v>-19.057584748908475</v>
      </c>
      <c r="AV38" s="743"/>
      <c r="AW38" s="744"/>
      <c r="AX38" s="745"/>
      <c r="AY38" s="746"/>
      <c r="AZ38" s="741"/>
      <c r="BA38" s="741"/>
      <c r="BB38" s="741" t="e">
        <f>SUM(#REF!)</f>
        <v>#REF!</v>
      </c>
      <c r="BC38" s="741" t="e">
        <f>SUM(#REF!)</f>
        <v>#REF!</v>
      </c>
      <c r="BD38" s="741">
        <f>SUM(BD45:BD69)</f>
        <v>4233132232</v>
      </c>
      <c r="BE38" s="741">
        <f>SUM(BE45:BE69)</f>
        <v>3815162774</v>
      </c>
      <c r="BF38" s="741">
        <f>SUM(BF45:BF69)</f>
        <v>4394932228</v>
      </c>
      <c r="BG38" s="741">
        <f>SUM(BG45:BG69)</f>
        <v>4853215734</v>
      </c>
      <c r="BH38" s="741">
        <f>SUM(BH45:BH69)</f>
        <v>4663374635</v>
      </c>
      <c r="BI38" s="53">
        <f>(BH38-BG38)/BG38*100</f>
        <v>-3.9116558876630396</v>
      </c>
      <c r="BJ38" s="53">
        <f>LOGEST(BD38:BH38)*100-100</f>
        <v>4.4381924574554859</v>
      </c>
      <c r="BK38" s="741">
        <f>SUM(BK45:BK69)</f>
        <v>1228853787</v>
      </c>
      <c r="BL38" s="741">
        <f>SUM(BL45:BL69)</f>
        <v>1251657395</v>
      </c>
      <c r="BM38" s="742">
        <f>(BL38-BK38)/BK38*100</f>
        <v>1.855681142967418</v>
      </c>
      <c r="BN38" s="741" t="e">
        <f>SUM(#REF!)</f>
        <v>#REF!</v>
      </c>
      <c r="BO38" s="741" t="e">
        <f>SUM(#REF!)</f>
        <v>#REF!</v>
      </c>
      <c r="BP38" s="236" t="e">
        <f>(BO38-BN38)/BN38*100</f>
        <v>#REF!</v>
      </c>
      <c r="BQ38" s="741" t="e">
        <f>SUM(#REF!)</f>
        <v>#REF!</v>
      </c>
      <c r="BR38" s="741" t="e">
        <f>SUM(#REF!)</f>
        <v>#REF!</v>
      </c>
      <c r="BS38" s="17" t="e">
        <f>(BR38-BQ38)/BQ38*100</f>
        <v>#REF!</v>
      </c>
      <c r="BT38" s="741" t="e">
        <f>SUM(#REF!)</f>
        <v>#REF!</v>
      </c>
      <c r="BU38" s="741" t="e">
        <f>SUM(#REF!)</f>
        <v>#REF!</v>
      </c>
      <c r="BV38" s="236" t="e">
        <f>(BU38-BT38)/BT38*100</f>
        <v>#REF!</v>
      </c>
      <c r="BW38" s="741" t="e">
        <f>SUM(#REF!)</f>
        <v>#REF!</v>
      </c>
      <c r="BX38" s="741" t="e">
        <f>SUM(#REF!)</f>
        <v>#REF!</v>
      </c>
      <c r="BY38" s="236" t="e">
        <f>(BX38-BW38)/BW38*100</f>
        <v>#REF!</v>
      </c>
      <c r="BZ38" s="741" t="e">
        <f>SUM(#REF!)</f>
        <v>#REF!</v>
      </c>
      <c r="CA38" s="741" t="e">
        <f>SUM(#REF!)</f>
        <v>#REF!</v>
      </c>
      <c r="CB38" s="236" t="e">
        <f>(CA38-BZ38)/BZ38*100</f>
        <v>#REF!</v>
      </c>
      <c r="CC38" s="741">
        <f t="shared" ref="CC38:CN38" si="56">SUM(CC45:CC69)</f>
        <v>466947998</v>
      </c>
      <c r="CD38" s="741">
        <f t="shared" si="56"/>
        <v>309747566</v>
      </c>
      <c r="CE38" s="741">
        <f t="shared" si="56"/>
        <v>474961831</v>
      </c>
      <c r="CF38" s="741">
        <f t="shared" si="56"/>
        <v>546210369</v>
      </c>
      <c r="CG38" s="741">
        <f t="shared" si="56"/>
        <v>0</v>
      </c>
      <c r="CH38" s="741">
        <f t="shared" si="56"/>
        <v>0</v>
      </c>
      <c r="CI38" s="741">
        <f t="shared" si="56"/>
        <v>0</v>
      </c>
      <c r="CJ38" s="741">
        <f t="shared" si="56"/>
        <v>0</v>
      </c>
      <c r="CK38" s="741">
        <f t="shared" si="56"/>
        <v>0</v>
      </c>
      <c r="CL38" s="741">
        <f t="shared" si="56"/>
        <v>0</v>
      </c>
      <c r="CM38" s="741">
        <f t="shared" si="56"/>
        <v>0</v>
      </c>
      <c r="CN38" s="741">
        <f t="shared" si="56"/>
        <v>0</v>
      </c>
      <c r="CO38" s="190">
        <f>(CF38-CE38)/CE38*100</f>
        <v>15.000897619497344</v>
      </c>
      <c r="CP38" s="741">
        <f>SUM(CP45:CP69)</f>
        <v>1701321365</v>
      </c>
      <c r="CQ38" s="741">
        <f>SUM(CQ45:CQ69)</f>
        <v>1797867764</v>
      </c>
      <c r="CR38" s="201">
        <f>(CQ38-CP38)/CP38*100</f>
        <v>5.67478907784127</v>
      </c>
      <c r="CS38" s="747"/>
    </row>
    <row r="39" spans="3:97" ht="24" hidden="1" customHeight="1" x14ac:dyDescent="0.25">
      <c r="C39" s="739"/>
      <c r="D39" s="748" t="s">
        <v>833</v>
      </c>
      <c r="E39" s="741" t="e">
        <f>SUM(#REF!)</f>
        <v>#REF!</v>
      </c>
      <c r="F39" s="741" t="e">
        <f>SUM(#REF!)</f>
        <v>#REF!</v>
      </c>
      <c r="G39" s="741">
        <f>SUM(G73:G236)</f>
        <v>358215485</v>
      </c>
      <c r="H39" s="741">
        <f>SUM(H73:H236)</f>
        <v>331531887</v>
      </c>
      <c r="I39" s="741">
        <f>SUM(I73:I236)</f>
        <v>419086931</v>
      </c>
      <c r="J39" s="741">
        <f>SUM(J73:J236)</f>
        <v>562093538</v>
      </c>
      <c r="K39" s="741">
        <f>SUM(K73:K236)</f>
        <v>385158241</v>
      </c>
      <c r="L39" s="53">
        <f>(K39-J39)/J39*100</f>
        <v>-31.477909820767238</v>
      </c>
      <c r="M39" s="53">
        <f>LOGEST(G39:K39)*100-100</f>
        <v>6.9614536397033788</v>
      </c>
      <c r="N39" s="741">
        <f>SUM(N73:N236)</f>
        <v>105206940</v>
      </c>
      <c r="O39" s="741">
        <f>SUM(O73:O236)</f>
        <v>57572581</v>
      </c>
      <c r="P39" s="742">
        <f>(O39-N39)/N39*100</f>
        <v>-45.276822042348158</v>
      </c>
      <c r="Q39" s="741" t="e">
        <f>SUM(#REF!)</f>
        <v>#REF!</v>
      </c>
      <c r="R39" s="741" t="e">
        <f>SUM(#REF!)</f>
        <v>#REF!</v>
      </c>
      <c r="S39" s="236" t="e">
        <f>(R39-Q39)/Q39*100</f>
        <v>#REF!</v>
      </c>
      <c r="T39" s="741" t="e">
        <f>SUM(#REF!)</f>
        <v>#REF!</v>
      </c>
      <c r="U39" s="741" t="e">
        <f>SUM(#REF!)</f>
        <v>#REF!</v>
      </c>
      <c r="V39" s="17" t="e">
        <f>(U39-T39)/T39*100</f>
        <v>#REF!</v>
      </c>
      <c r="W39" s="741" t="e">
        <f>SUM(#REF!)</f>
        <v>#REF!</v>
      </c>
      <c r="X39" s="741" t="e">
        <f>SUM(#REF!)</f>
        <v>#REF!</v>
      </c>
      <c r="Y39" s="236" t="e">
        <f>(X39-W39)/W39*100</f>
        <v>#REF!</v>
      </c>
      <c r="Z39" s="741" t="e">
        <f>SUM(#REF!)</f>
        <v>#REF!</v>
      </c>
      <c r="AA39" s="741" t="e">
        <f>SUM(#REF!)</f>
        <v>#REF!</v>
      </c>
      <c r="AB39" s="236" t="e">
        <f>(AA39-Z39)/Z39*100</f>
        <v>#REF!</v>
      </c>
      <c r="AC39" s="741" t="e">
        <f>SUM(#REF!)</f>
        <v>#REF!</v>
      </c>
      <c r="AD39" s="741" t="e">
        <f>SUM(#REF!)</f>
        <v>#REF!</v>
      </c>
      <c r="AE39" s="236" t="e">
        <f>(AD39-AC39)/AC39*100</f>
        <v>#REF!</v>
      </c>
      <c r="AF39" s="741">
        <f>SUM(AF73:AF236)</f>
        <v>21626303</v>
      </c>
      <c r="AG39" s="741">
        <f>SUM(AG73:AG236)</f>
        <v>16634067</v>
      </c>
      <c r="AH39" s="741">
        <f>SUM(AH73:AH236)</f>
        <v>19312211</v>
      </c>
      <c r="AI39" s="741">
        <f>SUM(AI73:AI236)</f>
        <v>19752551</v>
      </c>
      <c r="AJ39" s="741" t="e">
        <f>SUM(#REF!)</f>
        <v>#REF!</v>
      </c>
      <c r="AK39" s="741" t="e">
        <f>SUM(#REF!)</f>
        <v>#REF!</v>
      </c>
      <c r="AL39" s="741" t="e">
        <f>SUM(#REF!)</f>
        <v>#REF!</v>
      </c>
      <c r="AM39" s="741" t="e">
        <f>SUM(#REF!)</f>
        <v>#REF!</v>
      </c>
      <c r="AN39" s="741" t="e">
        <f>SUM(#REF!)</f>
        <v>#REF!</v>
      </c>
      <c r="AO39" s="741" t="e">
        <f>SUM(#REF!)</f>
        <v>#REF!</v>
      </c>
      <c r="AP39" s="741" t="e">
        <f>SUM(#REF!)</f>
        <v>#REF!</v>
      </c>
      <c r="AQ39" s="741" t="e">
        <f>SUM(#REF!)</f>
        <v>#REF!</v>
      </c>
      <c r="AR39" s="190">
        <f>(AI39-AH39)/AH39*100</f>
        <v>2.2801117904107406</v>
      </c>
      <c r="AS39" s="741">
        <f>SUM(AS73:AS236)</f>
        <v>136437024</v>
      </c>
      <c r="AT39" s="741">
        <f>SUM(AT73:AT236)</f>
        <v>77325132</v>
      </c>
      <c r="AU39" s="201">
        <f>(AT39-AS39)/AS39*100</f>
        <v>-43.325404107319137</v>
      </c>
      <c r="AV39" s="743"/>
      <c r="AW39" s="744"/>
      <c r="AX39" s="745"/>
      <c r="AY39" s="746"/>
      <c r="AZ39" s="741"/>
      <c r="BA39" s="741"/>
      <c r="BB39" s="741" t="e">
        <f>SUM(#REF!)</f>
        <v>#REF!</v>
      </c>
      <c r="BC39" s="741" t="e">
        <f>SUM(#REF!)</f>
        <v>#REF!</v>
      </c>
      <c r="BD39" s="741">
        <f>SUM(BD73:BD236)</f>
        <v>187393580</v>
      </c>
      <c r="BE39" s="741">
        <f>SUM(BE73:BE236)</f>
        <v>443704590</v>
      </c>
      <c r="BF39" s="741">
        <f>SUM(BF73:BF236)</f>
        <v>587430905</v>
      </c>
      <c r="BG39" s="741">
        <f>SUM(BG73:BG236)</f>
        <v>552463158</v>
      </c>
      <c r="BH39" s="741">
        <f>SUM(BH73:BH236)</f>
        <v>623081586</v>
      </c>
      <c r="BI39" s="53">
        <f>(BH39-BG39)/BG39*100</f>
        <v>12.782468292663962</v>
      </c>
      <c r="BJ39" s="53">
        <f>LOGEST(BD39:BH39)*100-100</f>
        <v>29.980732994798586</v>
      </c>
      <c r="BK39" s="741">
        <f>SUM(BK73:BK236)</f>
        <v>128401775</v>
      </c>
      <c r="BL39" s="741">
        <f>SUM(BL73:BL236)</f>
        <v>57490698</v>
      </c>
      <c r="BM39" s="742">
        <f>(BL39-BK39)/BK39*100</f>
        <v>-55.22593204026969</v>
      </c>
      <c r="BN39" s="741" t="e">
        <f>SUM(#REF!)</f>
        <v>#REF!</v>
      </c>
      <c r="BO39" s="741" t="e">
        <f>SUM(#REF!)</f>
        <v>#REF!</v>
      </c>
      <c r="BP39" s="236" t="e">
        <f>(BO39-BN39)/BN39*100</f>
        <v>#REF!</v>
      </c>
      <c r="BQ39" s="741" t="e">
        <f>SUM(#REF!)</f>
        <v>#REF!</v>
      </c>
      <c r="BR39" s="741" t="e">
        <f>SUM(#REF!)</f>
        <v>#REF!</v>
      </c>
      <c r="BS39" s="17" t="e">
        <f>(BR39-BQ39)/BQ39*100</f>
        <v>#REF!</v>
      </c>
      <c r="BT39" s="741" t="e">
        <f>SUM(#REF!)</f>
        <v>#REF!</v>
      </c>
      <c r="BU39" s="741" t="e">
        <f>SUM(#REF!)</f>
        <v>#REF!</v>
      </c>
      <c r="BV39" s="236" t="e">
        <f>(BU39-BT39)/BT39*100</f>
        <v>#REF!</v>
      </c>
      <c r="BW39" s="741" t="e">
        <f>SUM(#REF!)</f>
        <v>#REF!</v>
      </c>
      <c r="BX39" s="741" t="e">
        <f>SUM(#REF!)</f>
        <v>#REF!</v>
      </c>
      <c r="BY39" s="236" t="e">
        <f>(BX39-BW39)/BW39*100</f>
        <v>#REF!</v>
      </c>
      <c r="BZ39" s="741" t="e">
        <f>SUM(#REF!)</f>
        <v>#REF!</v>
      </c>
      <c r="CA39" s="741" t="e">
        <f>SUM(#REF!)</f>
        <v>#REF!</v>
      </c>
      <c r="CB39" s="236" t="e">
        <f>(CA39-BZ39)/BZ39*100</f>
        <v>#REF!</v>
      </c>
      <c r="CC39" s="741">
        <f>SUM(CC73:CC236)</f>
        <v>18875432</v>
      </c>
      <c r="CD39" s="741">
        <f>SUM(CD73:CD236)</f>
        <v>19871347</v>
      </c>
      <c r="CE39" s="741">
        <f>SUM(CE73:CE236)</f>
        <v>18743919</v>
      </c>
      <c r="CF39" s="741">
        <f>SUM(CF73:CF236)</f>
        <v>17612404</v>
      </c>
      <c r="CG39" s="741" t="e">
        <f>SUM(#REF!)</f>
        <v>#REF!</v>
      </c>
      <c r="CH39" s="741" t="e">
        <f>SUM(#REF!)</f>
        <v>#REF!</v>
      </c>
      <c r="CI39" s="741" t="e">
        <f>SUM(#REF!)</f>
        <v>#REF!</v>
      </c>
      <c r="CJ39" s="741" t="e">
        <f>SUM(#REF!)</f>
        <v>#REF!</v>
      </c>
      <c r="CK39" s="741" t="e">
        <f>SUM(#REF!)</f>
        <v>#REF!</v>
      </c>
      <c r="CL39" s="741" t="e">
        <f>SUM(#REF!)</f>
        <v>#REF!</v>
      </c>
      <c r="CM39" s="741" t="e">
        <f>SUM(#REF!)</f>
        <v>#REF!</v>
      </c>
      <c r="CN39" s="741" t="e">
        <f>SUM(#REF!)</f>
        <v>#REF!</v>
      </c>
      <c r="CO39" s="190">
        <f>(CF39-CE39)/CE39*100</f>
        <v>-6.0367044906670797</v>
      </c>
      <c r="CP39" s="741">
        <f>SUM(CP73:CP236)</f>
        <v>155193144</v>
      </c>
      <c r="CQ39" s="741">
        <f>SUM(CQ73:CQ236)</f>
        <v>75103102</v>
      </c>
      <c r="CR39" s="201">
        <f>(CQ39-CP39)/CP39*100</f>
        <v>-51.606688243908508</v>
      </c>
      <c r="CS39" s="747"/>
    </row>
    <row r="40" spans="3:97" ht="15" hidden="1" customHeight="1" x14ac:dyDescent="0.25">
      <c r="D40" s="750" t="s">
        <v>834</v>
      </c>
      <c r="E40" s="750">
        <v>5292077566</v>
      </c>
      <c r="F40" s="750">
        <v>5796432690</v>
      </c>
      <c r="G40" s="750">
        <v>5278945738</v>
      </c>
      <c r="H40" s="750">
        <v>5157243049</v>
      </c>
      <c r="I40" s="750">
        <v>6470576484</v>
      </c>
      <c r="J40" s="750">
        <v>9144179440</v>
      </c>
      <c r="K40" s="750">
        <v>8661634120</v>
      </c>
      <c r="L40" s="53">
        <f>(K40-J40)/J40*100</f>
        <v>-5.2770762337533483</v>
      </c>
      <c r="M40" s="53">
        <f>LOGEST(G40:K40)*100-100</f>
        <v>16.918501729355199</v>
      </c>
      <c r="N40" s="750">
        <v>2280033181</v>
      </c>
      <c r="O40" s="750">
        <v>1869139725</v>
      </c>
      <c r="P40" s="236">
        <f>(O40-N40)/N40*100</f>
        <v>-18.021380540601879</v>
      </c>
      <c r="Q40" s="750">
        <v>2197125061</v>
      </c>
      <c r="R40" s="750">
        <v>2085863639</v>
      </c>
      <c r="S40" s="751">
        <v>-5.0639548915508907</v>
      </c>
      <c r="T40" s="750">
        <v>2458661341</v>
      </c>
      <c r="U40" s="750">
        <v>2213554785</v>
      </c>
      <c r="V40" s="17">
        <f>(U40-T40)/T40*100</f>
        <v>-9.9691060298816492</v>
      </c>
      <c r="W40" s="750">
        <v>2579209964</v>
      </c>
      <c r="X40" s="750">
        <v>2082179344</v>
      </c>
      <c r="Y40" s="751">
        <v>6.3217761745850876</v>
      </c>
      <c r="Z40" s="750">
        <v>4106308367</v>
      </c>
      <c r="AA40" s="750">
        <v>4365899991</v>
      </c>
      <c r="AB40" s="751">
        <v>6.3217761745850876</v>
      </c>
      <c r="AC40" s="750">
        <v>5037871073</v>
      </c>
      <c r="AD40" s="750">
        <v>4295734129</v>
      </c>
      <c r="AE40" s="751">
        <v>6.3217761745850876</v>
      </c>
      <c r="AF40" s="750">
        <v>738828872</v>
      </c>
      <c r="AG40" s="750">
        <v>589013946</v>
      </c>
      <c r="AH40" s="750">
        <v>541296907</v>
      </c>
      <c r="AI40" s="750">
        <v>632490485</v>
      </c>
      <c r="AJ40" s="750"/>
      <c r="AK40" s="750"/>
      <c r="AL40" s="750"/>
      <c r="AM40" s="750"/>
      <c r="AN40" s="750"/>
      <c r="AO40" s="750"/>
      <c r="AP40" s="750"/>
      <c r="AQ40" s="750"/>
      <c r="AR40" s="190">
        <f>(AI40-AH40)/AH40*100</f>
        <v>16.847237961402207</v>
      </c>
      <c r="AS40" s="750">
        <v>3131535540</v>
      </c>
      <c r="AT40" s="750">
        <v>2501630210</v>
      </c>
      <c r="AU40" s="201">
        <f>(AT40-AS40)/AS40*100</f>
        <v>-20.114902799410668</v>
      </c>
      <c r="AV40" s="752"/>
      <c r="AW40" s="753"/>
      <c r="AX40" s="750"/>
      <c r="AY40" s="752" t="s">
        <v>834</v>
      </c>
      <c r="AZ40" s="750">
        <v>2374437008</v>
      </c>
      <c r="BA40" s="750">
        <v>2722743803</v>
      </c>
      <c r="BB40" s="750">
        <v>4054780104</v>
      </c>
      <c r="BC40" s="750">
        <v>3835355963</v>
      </c>
      <c r="BD40" s="750">
        <v>4420525812</v>
      </c>
      <c r="BE40" s="750">
        <v>4258867364</v>
      </c>
      <c r="BF40" s="750">
        <v>4982363133</v>
      </c>
      <c r="BG40" s="750">
        <v>5405678892</v>
      </c>
      <c r="BH40" s="750">
        <v>5286456221</v>
      </c>
      <c r="BI40" s="53">
        <f>(BH40-BG40)/BG40*100</f>
        <v>-2.2055078257874441</v>
      </c>
      <c r="BJ40" s="53">
        <f>LOGEST(BD40:BH40)*100-100</f>
        <v>6.1435857173905362</v>
      </c>
      <c r="BK40" s="750">
        <v>1357255562</v>
      </c>
      <c r="BL40" s="750">
        <v>1309148093</v>
      </c>
      <c r="BM40" s="236">
        <f>(BL40-BK40)/BK40*100</f>
        <v>-3.54446652103681</v>
      </c>
      <c r="BN40" s="750">
        <v>1234259253</v>
      </c>
      <c r="BO40" s="750">
        <v>1246512849</v>
      </c>
      <c r="BP40" s="751">
        <v>0.99278947840304343</v>
      </c>
      <c r="BQ40" s="750">
        <v>1428132922</v>
      </c>
      <c r="BR40" s="750">
        <v>1330513513</v>
      </c>
      <c r="BS40" s="17">
        <f>(BR40-BQ40)/BQ40*100</f>
        <v>-6.8354568049093682</v>
      </c>
      <c r="BT40" s="750">
        <v>1568553031</v>
      </c>
      <c r="BU40" s="750">
        <v>1352174297</v>
      </c>
      <c r="BV40" s="236">
        <f>(BU40-BT40)/BT40*100</f>
        <v>-13.794798755516224</v>
      </c>
      <c r="BW40" s="750">
        <v>2408992939</v>
      </c>
      <c r="BX40" s="750">
        <v>2603768411</v>
      </c>
      <c r="BY40" s="751">
        <v>8.0853483979431449</v>
      </c>
      <c r="BZ40" s="750">
        <v>2996685953</v>
      </c>
      <c r="CA40" s="750">
        <v>2682687810</v>
      </c>
      <c r="CB40" s="236">
        <f>(CA40-BZ40)/BZ40*100</f>
        <v>-10.47817982680683</v>
      </c>
      <c r="CC40" s="750">
        <v>485823430</v>
      </c>
      <c r="CD40" s="750">
        <v>329618913</v>
      </c>
      <c r="CE40" s="750">
        <v>493705750</v>
      </c>
      <c r="CF40" s="750">
        <v>563822773</v>
      </c>
      <c r="CG40" s="750"/>
      <c r="CH40" s="750"/>
      <c r="CI40" s="750"/>
      <c r="CJ40" s="750"/>
      <c r="CK40" s="750"/>
      <c r="CL40" s="750"/>
      <c r="CM40" s="750"/>
      <c r="CN40" s="750"/>
      <c r="CO40" s="190">
        <f>(CF40-CE40)/CE40*100</f>
        <v>14.202188854393533</v>
      </c>
      <c r="CP40" s="750">
        <v>1856514509</v>
      </c>
      <c r="CQ40" s="750">
        <v>1872970866</v>
      </c>
      <c r="CR40" s="742">
        <f>(CQ40-CP40)/CP40*100</f>
        <v>0.88641144037512076</v>
      </c>
    </row>
    <row r="41" spans="3:97" ht="15" hidden="1" customHeight="1" x14ac:dyDescent="0.25">
      <c r="CR41" s="742"/>
    </row>
    <row r="42" spans="3:97" ht="15" hidden="1" customHeight="1" x14ac:dyDescent="0.25"/>
    <row r="43" spans="3:97" ht="15" hidden="1" customHeight="1" x14ac:dyDescent="0.25"/>
    <row r="44" spans="3:97" ht="15" hidden="1" customHeight="1" x14ac:dyDescent="0.25">
      <c r="D44" s="755" t="s">
        <v>834</v>
      </c>
      <c r="G44" s="756">
        <f>SUM(G45:G236)</f>
        <v>5278945738</v>
      </c>
      <c r="H44" s="756">
        <f>SUM(H45:H236)</f>
        <v>5157243049</v>
      </c>
      <c r="I44" s="756">
        <f>SUM(I45:I236)</f>
        <v>6470576484</v>
      </c>
      <c r="J44" s="756">
        <f>SUM(J45:J236)</f>
        <v>9144179440</v>
      </c>
      <c r="K44" s="756">
        <f>SUM(K45:K236)</f>
        <v>8661634120</v>
      </c>
      <c r="L44" s="53">
        <f t="shared" ref="L44:L69" si="57">(K44-J44)/J44*100</f>
        <v>-5.2770762337533483</v>
      </c>
      <c r="M44" s="53">
        <f t="shared" ref="M44:M64" si="58">LOGEST(G44:K44)*100-100</f>
        <v>16.918501729355199</v>
      </c>
      <c r="N44" s="757">
        <f>SUM(N45:N236)</f>
        <v>2280033181</v>
      </c>
      <c r="O44" s="756">
        <f>SUM(O45:O236)</f>
        <v>1869139725</v>
      </c>
      <c r="P44" s="758">
        <f t="shared" ref="P44:P64" si="59">(O44-N44)/N44*100</f>
        <v>-18.021380540601879</v>
      </c>
      <c r="Q44" s="757">
        <f>SUM(Q45:Q236)</f>
        <v>1826278064</v>
      </c>
      <c r="R44" s="756">
        <f>SUM(R45:R236)</f>
        <v>632488298</v>
      </c>
      <c r="S44" s="758">
        <f t="shared" ref="S44:S64" si="60">(R44-Q44)/Q44*100</f>
        <v>-65.367360509456347</v>
      </c>
      <c r="T44" s="757">
        <v>2458661341</v>
      </c>
      <c r="U44" s="756">
        <v>2213554785</v>
      </c>
      <c r="V44" s="758">
        <v>-9.9691060298816492</v>
      </c>
      <c r="W44" s="757">
        <f>SUM(W45:W236)</f>
        <v>-3433437046</v>
      </c>
      <c r="X44" s="756">
        <f>SUM(X45:X236)</f>
        <v>0</v>
      </c>
      <c r="Y44" s="758">
        <f t="shared" ref="Y44:Y64" si="61">(X44-W44)/W44*100</f>
        <v>-100</v>
      </c>
      <c r="Z44" s="757">
        <f>SUM(Z45:Z236)</f>
        <v>4106308367</v>
      </c>
      <c r="AA44" s="756">
        <f>SUM(AA45:AA236)</f>
        <v>4365899991</v>
      </c>
      <c r="AB44" s="758">
        <f t="shared" ref="AB44:AB69" si="62">(AA44-Z44)/Z44*100</f>
        <v>6.3217761745850876</v>
      </c>
      <c r="AC44" s="757">
        <f>SUM(AC45:AC236)</f>
        <v>-974772827</v>
      </c>
      <c r="AD44" s="756">
        <f>SUM(AD45:AD236)</f>
        <v>0</v>
      </c>
      <c r="AE44" s="758">
        <f t="shared" ref="AE44:AE69" si="63">(AD44-AC44)/AC44*100</f>
        <v>-100</v>
      </c>
      <c r="AF44" s="756">
        <f>SUM(AF45:AF236)</f>
        <v>738828872</v>
      </c>
      <c r="AG44" s="756">
        <f t="shared" ref="AG44:AQ44" si="64">SUM(AG45:AG236)</f>
        <v>589013946</v>
      </c>
      <c r="AH44" s="759">
        <f t="shared" si="64"/>
        <v>541296907</v>
      </c>
      <c r="AI44" s="759">
        <f t="shared" si="64"/>
        <v>632490485</v>
      </c>
      <c r="AJ44" s="759">
        <f t="shared" si="64"/>
        <v>0</v>
      </c>
      <c r="AK44" s="759">
        <f t="shared" si="64"/>
        <v>0</v>
      </c>
      <c r="AL44" s="759">
        <f t="shared" si="64"/>
        <v>0</v>
      </c>
      <c r="AM44" s="759">
        <f t="shared" si="64"/>
        <v>0</v>
      </c>
      <c r="AN44" s="759">
        <f t="shared" si="64"/>
        <v>0</v>
      </c>
      <c r="AO44" s="759">
        <f t="shared" si="64"/>
        <v>0</v>
      </c>
      <c r="AP44" s="759">
        <f t="shared" si="64"/>
        <v>0</v>
      </c>
      <c r="AQ44" s="759">
        <f t="shared" si="64"/>
        <v>0</v>
      </c>
      <c r="AR44" s="55">
        <f t="shared" ref="AR44:AR64" si="65">(AI44-AH44)/AH44*100</f>
        <v>16.847237961402207</v>
      </c>
      <c r="AS44" s="757">
        <f>SUM(AS45:AS236)</f>
        <v>3131535540</v>
      </c>
      <c r="AT44" s="756">
        <f>SUM(AT45:AT236)</f>
        <v>2501630210</v>
      </c>
      <c r="AU44" s="758">
        <f t="shared" ref="AU44:AU64" si="66">(AT44-AS44)/AS44*100</f>
        <v>-20.114902799410668</v>
      </c>
      <c r="AY44" s="755" t="s">
        <v>834</v>
      </c>
      <c r="BD44" s="756">
        <f>SUM(BD45:BD236)</f>
        <v>4420525812</v>
      </c>
      <c r="BE44" s="756">
        <f>SUM(BE45:BE236)</f>
        <v>4258867364</v>
      </c>
      <c r="BF44" s="756">
        <f>SUM(BF45:BF236)</f>
        <v>4982363133</v>
      </c>
      <c r="BG44" s="756">
        <f>SUM(BG45:BG236)</f>
        <v>5405678892</v>
      </c>
      <c r="BH44" s="756">
        <f>SUM(BH45:BH236)</f>
        <v>5286456221</v>
      </c>
      <c r="BI44" s="53">
        <f t="shared" ref="BI44:BI69" si="67">(BH44-BG44)/BG44*100</f>
        <v>-2.2055078257874441</v>
      </c>
      <c r="BJ44" s="53">
        <f t="shared" ref="BJ44:BJ64" si="68">LOGEST(BD44:BH44)*100-100</f>
        <v>6.1435857173905362</v>
      </c>
      <c r="BK44" s="756">
        <f>SUM(BK45:BK236)</f>
        <v>1357255562</v>
      </c>
      <c r="BL44" s="756">
        <f>SUM(BL45:BL236)</f>
        <v>1309148093</v>
      </c>
      <c r="BM44" s="758">
        <f t="shared" ref="BM44:BM64" si="69">(BL44-BK44)/BK44*100</f>
        <v>-3.54446652103681</v>
      </c>
      <c r="BN44" s="757">
        <f>SUM(BN45:BN236)</f>
        <v>1051737377</v>
      </c>
      <c r="BO44" s="757">
        <f>SUM(BO45:BO236)</f>
        <v>563822773</v>
      </c>
      <c r="BP44" s="758">
        <f t="shared" ref="BP44:BP64" si="70">(BO44-BN44)/BN44*100</f>
        <v>-46.391296408209712</v>
      </c>
      <c r="BQ44" s="757">
        <v>1428132922</v>
      </c>
      <c r="BR44" s="756">
        <v>1330513513</v>
      </c>
      <c r="BS44" s="758">
        <v>-6.8354568049093682</v>
      </c>
      <c r="BT44" s="757">
        <f>SUM(BT45:BT236)</f>
        <v>-1980611352</v>
      </c>
      <c r="BU44" s="756">
        <f>SUM(BU45:BU236)</f>
        <v>0</v>
      </c>
      <c r="BV44" s="758">
        <f t="shared" ref="BV44:BV64" si="71">(BU44-BT44)/BT44*100</f>
        <v>-100</v>
      </c>
      <c r="BW44" s="756">
        <f>SUM(BW45:BW236)</f>
        <v>2408992939</v>
      </c>
      <c r="BX44" s="756">
        <f>SUM(BX45:BX236)</f>
        <v>2603768411</v>
      </c>
      <c r="BY44" s="758">
        <f t="shared" ref="BY44:BY69" si="72">(BX44-BW44)/BW44*100</f>
        <v>8.0853483979431449</v>
      </c>
      <c r="BZ44" s="757">
        <f>SUM(BZ45:BZ236)</f>
        <v>-552478430</v>
      </c>
      <c r="CA44" s="756">
        <f>SUM(CA45:CA236)</f>
        <v>0</v>
      </c>
      <c r="CB44" s="758">
        <f t="shared" ref="CB44:CB69" si="73">(CA44-BZ44)/BZ44*100</f>
        <v>-100</v>
      </c>
      <c r="CC44" s="756">
        <f>SUM(CC45:CC236)</f>
        <v>485823430</v>
      </c>
      <c r="CD44" s="756">
        <f t="shared" ref="CD44:CN44" si="74">SUM(CD45:CD236)</f>
        <v>329618913</v>
      </c>
      <c r="CE44" s="759">
        <f t="shared" si="74"/>
        <v>493705750</v>
      </c>
      <c r="CF44" s="759">
        <f t="shared" si="74"/>
        <v>563822773</v>
      </c>
      <c r="CG44" s="759">
        <f t="shared" si="74"/>
        <v>0</v>
      </c>
      <c r="CH44" s="759">
        <f t="shared" si="74"/>
        <v>0</v>
      </c>
      <c r="CI44" s="759">
        <f t="shared" si="74"/>
        <v>0</v>
      </c>
      <c r="CJ44" s="759">
        <f t="shared" si="74"/>
        <v>0</v>
      </c>
      <c r="CK44" s="759">
        <f t="shared" si="74"/>
        <v>0</v>
      </c>
      <c r="CL44" s="759">
        <f t="shared" si="74"/>
        <v>0</v>
      </c>
      <c r="CM44" s="759">
        <f t="shared" si="74"/>
        <v>0</v>
      </c>
      <c r="CN44" s="759">
        <f t="shared" si="74"/>
        <v>0</v>
      </c>
      <c r="CO44" s="55">
        <f t="shared" ref="CO44:CO64" si="75">(CF44-CE44)/CE44*100</f>
        <v>14.202188854393533</v>
      </c>
      <c r="CP44" s="756">
        <f>SUM(CP45:CP236)</f>
        <v>1856514509</v>
      </c>
      <c r="CQ44" s="756">
        <f>SUM(CQ45:CQ236)</f>
        <v>1872970866</v>
      </c>
      <c r="CR44" s="758">
        <f t="shared" ref="CR44:CR64" si="76">(CQ44-CP44)/CP44*100</f>
        <v>0.88641144037512076</v>
      </c>
    </row>
    <row r="45" spans="3:97" ht="15" hidden="1" customHeight="1" x14ac:dyDescent="0.25">
      <c r="C45" s="749">
        <v>1</v>
      </c>
      <c r="D45" s="659" t="s">
        <v>505</v>
      </c>
      <c r="G45" s="184">
        <v>2058002500</v>
      </c>
      <c r="H45" s="184">
        <v>2247569006</v>
      </c>
      <c r="I45" s="184">
        <v>2668949990</v>
      </c>
      <c r="J45" s="184">
        <v>4174497841</v>
      </c>
      <c r="K45" s="184">
        <v>4107277853</v>
      </c>
      <c r="L45" s="354">
        <f t="shared" si="57"/>
        <v>-1.6102532702208194</v>
      </c>
      <c r="M45" s="15">
        <f t="shared" si="58"/>
        <v>22.15486208219852</v>
      </c>
      <c r="N45" s="661">
        <v>1042553062</v>
      </c>
      <c r="O45" s="662">
        <v>699002163</v>
      </c>
      <c r="P45" s="663">
        <f t="shared" si="59"/>
        <v>-32.952845425530967</v>
      </c>
      <c r="Q45" s="664">
        <f t="shared" ref="Q45:Q69" si="77">Z45-N45</f>
        <v>732800609</v>
      </c>
      <c r="R45" s="664">
        <f t="shared" ref="R45:R69" si="78">SUM(AI45:AK45)</f>
        <v>286744973</v>
      </c>
      <c r="S45" s="665">
        <f t="shared" si="60"/>
        <v>-60.869987077207789</v>
      </c>
      <c r="T45" s="664">
        <v>1177500155</v>
      </c>
      <c r="U45" s="664">
        <v>1056486309</v>
      </c>
      <c r="V45" s="665">
        <v>-10.277183020837905</v>
      </c>
      <c r="W45" s="62">
        <f t="shared" ref="W45:W69" si="79">AS45-T45-Q45-N45</f>
        <v>-1468743727</v>
      </c>
      <c r="X45" s="62">
        <f t="shared" ref="X45:X69" si="80">SUM(AO45:AQ45)</f>
        <v>0</v>
      </c>
      <c r="Y45" s="201">
        <f t="shared" si="61"/>
        <v>-100</v>
      </c>
      <c r="Z45" s="661">
        <v>1775353671</v>
      </c>
      <c r="AA45" s="662">
        <v>2064290438</v>
      </c>
      <c r="AB45" s="201">
        <f t="shared" si="62"/>
        <v>16.274884926858046</v>
      </c>
      <c r="AC45" s="63">
        <f t="shared" ref="AC45:AC69" si="81">AS45-Z45</f>
        <v>-291243572</v>
      </c>
      <c r="AD45" s="63">
        <f t="shared" ref="AD45:AD69" si="82">SUM(AL45:AQ45)</f>
        <v>0</v>
      </c>
      <c r="AE45" s="201">
        <f t="shared" si="63"/>
        <v>-100</v>
      </c>
      <c r="AF45" s="662">
        <v>391333687</v>
      </c>
      <c r="AG45" s="65">
        <v>117144422</v>
      </c>
      <c r="AH45" s="65">
        <v>190524054</v>
      </c>
      <c r="AI45" s="60">
        <f t="shared" ref="AI45:AI69" si="83">AT45-AH45-AG45-AF45</f>
        <v>286744973</v>
      </c>
      <c r="AJ45" s="63"/>
      <c r="AK45" s="63"/>
      <c r="AL45" s="63"/>
      <c r="AM45" s="66"/>
      <c r="AN45" s="63"/>
      <c r="AO45" s="63"/>
      <c r="AP45" s="63"/>
      <c r="AQ45" s="63"/>
      <c r="AR45" s="190">
        <f t="shared" si="65"/>
        <v>50.503291831067166</v>
      </c>
      <c r="AS45" s="661">
        <v>1484110099</v>
      </c>
      <c r="AT45" s="662">
        <v>985747136</v>
      </c>
      <c r="AU45" s="663">
        <f t="shared" si="66"/>
        <v>-33.579918587967242</v>
      </c>
      <c r="AY45" s="659" t="s">
        <v>505</v>
      </c>
      <c r="BD45" s="184">
        <v>1169640790</v>
      </c>
      <c r="BE45" s="184">
        <v>1406787483</v>
      </c>
      <c r="BF45" s="184">
        <v>1308784311</v>
      </c>
      <c r="BG45" s="184">
        <v>1623387081</v>
      </c>
      <c r="BH45" s="184">
        <v>1513671889</v>
      </c>
      <c r="BI45" s="354">
        <f t="shared" si="67"/>
        <v>-6.7584122902109005</v>
      </c>
      <c r="BJ45" s="15">
        <f t="shared" si="68"/>
        <v>6.8108096237416333</v>
      </c>
      <c r="BK45" s="662">
        <v>373204978</v>
      </c>
      <c r="BL45" s="662">
        <v>266776300</v>
      </c>
      <c r="BM45" s="663">
        <f t="shared" si="69"/>
        <v>-28.51748617350972</v>
      </c>
      <c r="BN45" s="664">
        <f t="shared" ref="BN45:BN69" si="84">BW45-BK45</f>
        <v>343385981</v>
      </c>
      <c r="BO45" s="664">
        <f t="shared" ref="BO45:BO69" si="85">SUM(CF45:CH45)</f>
        <v>116801328</v>
      </c>
      <c r="BP45" s="665">
        <f t="shared" si="70"/>
        <v>-65.98541161760474</v>
      </c>
      <c r="BQ45" s="664">
        <v>482051812</v>
      </c>
      <c r="BR45" s="664">
        <v>409323300</v>
      </c>
      <c r="BS45" s="665">
        <v>-15.08728111574861</v>
      </c>
      <c r="BT45" s="62">
        <f t="shared" ref="BT45:BT69" si="86">CP45-BQ45-BN45-BK45</f>
        <v>-669408721</v>
      </c>
      <c r="BU45" s="62">
        <f t="shared" ref="BU45:BU69" si="87">SUM(CL45:CN45)</f>
        <v>0</v>
      </c>
      <c r="BV45" s="201">
        <f t="shared" si="71"/>
        <v>-100</v>
      </c>
      <c r="BW45" s="662">
        <v>716590959</v>
      </c>
      <c r="BX45" s="662">
        <v>732671996</v>
      </c>
      <c r="BY45" s="201">
        <f t="shared" si="72"/>
        <v>2.2441026917840308</v>
      </c>
      <c r="BZ45" s="63">
        <f t="shared" ref="BZ45:BZ69" si="88">CP45-BW45</f>
        <v>-187356909</v>
      </c>
      <c r="CA45" s="63">
        <f t="shared" ref="CA45:CA69" si="89">SUM(CI45:CN45)</f>
        <v>0</v>
      </c>
      <c r="CB45" s="201">
        <f t="shared" si="73"/>
        <v>-100</v>
      </c>
      <c r="CC45" s="662">
        <v>141650655</v>
      </c>
      <c r="CD45" s="65">
        <v>52064671</v>
      </c>
      <c r="CE45" s="65">
        <v>73060974</v>
      </c>
      <c r="CF45" s="60">
        <f t="shared" ref="CF45:CF69" si="90">CQ45-CE45-CD45-CC45</f>
        <v>116801328</v>
      </c>
      <c r="CG45" s="63"/>
      <c r="CH45" s="63"/>
      <c r="CI45" s="63"/>
      <c r="CJ45" s="66"/>
      <c r="CK45" s="63"/>
      <c r="CL45" s="63"/>
      <c r="CM45" s="63"/>
      <c r="CN45" s="63"/>
      <c r="CO45" s="190">
        <f t="shared" si="75"/>
        <v>59.868287548424959</v>
      </c>
      <c r="CP45" s="662">
        <v>529234050</v>
      </c>
      <c r="CQ45" s="662">
        <v>383577628</v>
      </c>
      <c r="CR45" s="663">
        <f t="shared" si="76"/>
        <v>-27.522118427565275</v>
      </c>
    </row>
    <row r="46" spans="3:97" ht="15" hidden="1" customHeight="1" x14ac:dyDescent="0.25">
      <c r="C46" s="749">
        <v>2</v>
      </c>
      <c r="D46" s="659" t="s">
        <v>504</v>
      </c>
      <c r="G46" s="184">
        <v>182031965</v>
      </c>
      <c r="H46" s="184">
        <v>201622027</v>
      </c>
      <c r="I46" s="184">
        <v>242159231</v>
      </c>
      <c r="J46" s="184">
        <v>600012689</v>
      </c>
      <c r="K46" s="184">
        <v>644928739</v>
      </c>
      <c r="L46" s="367">
        <f t="shared" si="57"/>
        <v>7.4858500200818261</v>
      </c>
      <c r="M46" s="15">
        <f t="shared" si="58"/>
        <v>43.626659745440634</v>
      </c>
      <c r="N46" s="661">
        <v>205047001</v>
      </c>
      <c r="O46" s="662">
        <v>219378712</v>
      </c>
      <c r="P46" s="663">
        <f t="shared" si="59"/>
        <v>6.9894760372525511</v>
      </c>
      <c r="Q46" s="664">
        <f t="shared" si="77"/>
        <v>1974109</v>
      </c>
      <c r="R46" s="664">
        <f t="shared" si="78"/>
        <v>25304857</v>
      </c>
      <c r="S46" s="665">
        <f t="shared" si="60"/>
        <v>1181.8368691901003</v>
      </c>
      <c r="T46" s="664">
        <v>202071265</v>
      </c>
      <c r="U46" s="664">
        <v>144313060</v>
      </c>
      <c r="V46" s="665">
        <v>-28.583086763969138</v>
      </c>
      <c r="W46" s="62">
        <f t="shared" si="79"/>
        <v>-170772205</v>
      </c>
      <c r="X46" s="62">
        <f t="shared" si="80"/>
        <v>0</v>
      </c>
      <c r="Y46" s="201">
        <f t="shared" si="61"/>
        <v>-100</v>
      </c>
      <c r="Z46" s="661">
        <v>207021110</v>
      </c>
      <c r="AA46" s="662">
        <v>353553428</v>
      </c>
      <c r="AB46" s="201">
        <f t="shared" si="62"/>
        <v>70.781341091253935</v>
      </c>
      <c r="AC46" s="63">
        <f t="shared" si="81"/>
        <v>31299060</v>
      </c>
      <c r="AD46" s="63">
        <f t="shared" si="82"/>
        <v>0</v>
      </c>
      <c r="AE46" s="201">
        <f t="shared" si="63"/>
        <v>-100</v>
      </c>
      <c r="AF46" s="662">
        <v>15113647</v>
      </c>
      <c r="AG46" s="65">
        <v>188041744</v>
      </c>
      <c r="AH46" s="65">
        <v>16223321</v>
      </c>
      <c r="AI46" s="60">
        <f t="shared" si="83"/>
        <v>25304857</v>
      </c>
      <c r="AJ46" s="63"/>
      <c r="AK46" s="63"/>
      <c r="AL46" s="63"/>
      <c r="AM46" s="66"/>
      <c r="AN46" s="63"/>
      <c r="AO46" s="63"/>
      <c r="AP46" s="63"/>
      <c r="AQ46" s="63"/>
      <c r="AR46" s="190">
        <f t="shared" si="65"/>
        <v>55.978279662961725</v>
      </c>
      <c r="AS46" s="661">
        <v>238320170</v>
      </c>
      <c r="AT46" s="662">
        <v>244683569</v>
      </c>
      <c r="AU46" s="663">
        <f t="shared" si="66"/>
        <v>2.6701050943359097</v>
      </c>
      <c r="AY46" s="659" t="s">
        <v>504</v>
      </c>
      <c r="BD46" s="184">
        <v>66756517</v>
      </c>
      <c r="BE46" s="184">
        <v>72481163</v>
      </c>
      <c r="BF46" s="184">
        <v>57904475</v>
      </c>
      <c r="BG46" s="184">
        <v>55139977</v>
      </c>
      <c r="BH46" s="184">
        <v>52812310</v>
      </c>
      <c r="BI46" s="367">
        <f t="shared" si="67"/>
        <v>-4.2213782570130558</v>
      </c>
      <c r="BJ46" s="15">
        <f t="shared" si="68"/>
        <v>-7.1520238575598825</v>
      </c>
      <c r="BK46" s="662">
        <v>18014913</v>
      </c>
      <c r="BL46" s="662">
        <v>13111609</v>
      </c>
      <c r="BM46" s="663">
        <f t="shared" si="69"/>
        <v>-27.218027641876485</v>
      </c>
      <c r="BN46" s="664">
        <f t="shared" si="84"/>
        <v>4147567</v>
      </c>
      <c r="BO46" s="664">
        <f t="shared" si="85"/>
        <v>3284442</v>
      </c>
      <c r="BP46" s="665">
        <f t="shared" si="70"/>
        <v>-20.810393177494181</v>
      </c>
      <c r="BQ46" s="664">
        <v>18685254</v>
      </c>
      <c r="BR46" s="664">
        <v>13002318</v>
      </c>
      <c r="BS46" s="665">
        <v>-30.414015244320471</v>
      </c>
      <c r="BT46" s="62">
        <f t="shared" si="86"/>
        <v>-19037144</v>
      </c>
      <c r="BU46" s="62">
        <f t="shared" si="87"/>
        <v>0</v>
      </c>
      <c r="BV46" s="201">
        <f t="shared" si="71"/>
        <v>-100</v>
      </c>
      <c r="BW46" s="662">
        <v>22162480</v>
      </c>
      <c r="BX46" s="662">
        <v>29734231</v>
      </c>
      <c r="BY46" s="201">
        <f t="shared" si="72"/>
        <v>34.164727954633236</v>
      </c>
      <c r="BZ46" s="63">
        <f t="shared" si="88"/>
        <v>-351890</v>
      </c>
      <c r="CA46" s="63">
        <f t="shared" si="89"/>
        <v>0</v>
      </c>
      <c r="CB46" s="201">
        <f t="shared" si="73"/>
        <v>-100</v>
      </c>
      <c r="CC46" s="662">
        <v>2330036</v>
      </c>
      <c r="CD46" s="65">
        <v>7206176</v>
      </c>
      <c r="CE46" s="65">
        <v>3575397</v>
      </c>
      <c r="CF46" s="60">
        <f t="shared" si="90"/>
        <v>3284442</v>
      </c>
      <c r="CG46" s="63"/>
      <c r="CH46" s="63"/>
      <c r="CI46" s="63"/>
      <c r="CJ46" s="66"/>
      <c r="CK46" s="63"/>
      <c r="CL46" s="63"/>
      <c r="CM46" s="63"/>
      <c r="CN46" s="63"/>
      <c r="CO46" s="190">
        <f t="shared" si="75"/>
        <v>-8.1376977158061052</v>
      </c>
      <c r="CP46" s="662">
        <v>21810590</v>
      </c>
      <c r="CQ46" s="662">
        <v>16396051</v>
      </c>
      <c r="CR46" s="663">
        <f t="shared" si="76"/>
        <v>-24.82527524473203</v>
      </c>
    </row>
    <row r="47" spans="3:97" ht="15" hidden="1" customHeight="1" x14ac:dyDescent="0.25">
      <c r="C47" s="749">
        <v>3</v>
      </c>
      <c r="D47" s="659" t="s">
        <v>503</v>
      </c>
      <c r="G47" s="184">
        <v>424051376</v>
      </c>
      <c r="H47" s="184">
        <v>400112972</v>
      </c>
      <c r="I47" s="184">
        <v>684313941</v>
      </c>
      <c r="J47" s="184">
        <v>875750220</v>
      </c>
      <c r="K47" s="184">
        <v>563842436</v>
      </c>
      <c r="L47" s="367">
        <f t="shared" si="57"/>
        <v>-35.616066873497331</v>
      </c>
      <c r="M47" s="15">
        <f t="shared" si="58"/>
        <v>14.490016698628352</v>
      </c>
      <c r="N47" s="661">
        <v>123936917</v>
      </c>
      <c r="O47" s="662">
        <v>140432284</v>
      </c>
      <c r="P47" s="663">
        <f t="shared" si="59"/>
        <v>13.30948630907125</v>
      </c>
      <c r="Q47" s="664">
        <f t="shared" si="77"/>
        <v>365028499</v>
      </c>
      <c r="R47" s="664">
        <f t="shared" si="78"/>
        <v>54544299</v>
      </c>
      <c r="S47" s="665">
        <f t="shared" si="60"/>
        <v>-85.057523138761823</v>
      </c>
      <c r="T47" s="664">
        <v>213124488</v>
      </c>
      <c r="U47" s="664">
        <v>164018849</v>
      </c>
      <c r="V47" s="665">
        <v>-23.040824384291305</v>
      </c>
      <c r="W47" s="62">
        <f t="shared" si="79"/>
        <v>-516553293</v>
      </c>
      <c r="X47" s="62">
        <f t="shared" si="80"/>
        <v>0</v>
      </c>
      <c r="Y47" s="201">
        <f t="shared" si="61"/>
        <v>-100</v>
      </c>
      <c r="Z47" s="661">
        <v>488965416</v>
      </c>
      <c r="AA47" s="662">
        <v>272856064</v>
      </c>
      <c r="AB47" s="201">
        <f t="shared" si="62"/>
        <v>-44.197267317572411</v>
      </c>
      <c r="AC47" s="63">
        <f t="shared" si="81"/>
        <v>-303428805</v>
      </c>
      <c r="AD47" s="63">
        <f t="shared" si="82"/>
        <v>0</v>
      </c>
      <c r="AE47" s="201">
        <f t="shared" si="63"/>
        <v>-100</v>
      </c>
      <c r="AF47" s="662">
        <v>40957990</v>
      </c>
      <c r="AG47" s="65">
        <v>40554804</v>
      </c>
      <c r="AH47" s="65">
        <v>58919490</v>
      </c>
      <c r="AI47" s="60">
        <f t="shared" si="83"/>
        <v>54544299</v>
      </c>
      <c r="AJ47" s="63"/>
      <c r="AK47" s="63"/>
      <c r="AL47" s="63"/>
      <c r="AM47" s="66"/>
      <c r="AN47" s="63"/>
      <c r="AO47" s="63"/>
      <c r="AP47" s="63"/>
      <c r="AQ47" s="63"/>
      <c r="AR47" s="190">
        <f t="shared" si="65"/>
        <v>-7.4257109150130116</v>
      </c>
      <c r="AS47" s="661">
        <v>185536611</v>
      </c>
      <c r="AT47" s="662">
        <v>194976583</v>
      </c>
      <c r="AU47" s="663">
        <f t="shared" si="66"/>
        <v>5.087929519204164</v>
      </c>
      <c r="AY47" s="659" t="s">
        <v>503</v>
      </c>
      <c r="BD47" s="184">
        <v>595612048</v>
      </c>
      <c r="BE47" s="184">
        <v>635076886</v>
      </c>
      <c r="BF47" s="184">
        <v>843749056</v>
      </c>
      <c r="BG47" s="184">
        <v>885367059</v>
      </c>
      <c r="BH47" s="184">
        <v>991268651</v>
      </c>
      <c r="BI47" s="367">
        <f t="shared" si="67"/>
        <v>11.961320553264452</v>
      </c>
      <c r="BJ47" s="15">
        <f t="shared" si="68"/>
        <v>14.465677952830006</v>
      </c>
      <c r="BK47" s="662">
        <v>227934637</v>
      </c>
      <c r="BL47" s="662">
        <v>223538405</v>
      </c>
      <c r="BM47" s="663">
        <f t="shared" si="69"/>
        <v>-1.9287248563280006</v>
      </c>
      <c r="BN47" s="664">
        <f t="shared" si="84"/>
        <v>176249809</v>
      </c>
      <c r="BO47" s="664">
        <f t="shared" si="85"/>
        <v>114995606</v>
      </c>
      <c r="BP47" s="665">
        <f t="shared" si="70"/>
        <v>-34.754195393198977</v>
      </c>
      <c r="BQ47" s="664">
        <v>265618892</v>
      </c>
      <c r="BR47" s="664">
        <v>273328821</v>
      </c>
      <c r="BS47" s="665">
        <v>2.9026282513067629</v>
      </c>
      <c r="BT47" s="62">
        <f t="shared" si="86"/>
        <v>-317593373</v>
      </c>
      <c r="BU47" s="62">
        <f t="shared" si="87"/>
        <v>0</v>
      </c>
      <c r="BV47" s="201">
        <f t="shared" si="71"/>
        <v>-100</v>
      </c>
      <c r="BW47" s="662">
        <v>404184446</v>
      </c>
      <c r="BX47" s="662">
        <v>508837960</v>
      </c>
      <c r="BY47" s="201">
        <f t="shared" si="72"/>
        <v>25.892513934096318</v>
      </c>
      <c r="BZ47" s="63">
        <f t="shared" si="88"/>
        <v>-51974481</v>
      </c>
      <c r="CA47" s="63">
        <f t="shared" si="89"/>
        <v>0</v>
      </c>
      <c r="CB47" s="201">
        <f t="shared" si="73"/>
        <v>-100</v>
      </c>
      <c r="CC47" s="662">
        <v>71907516</v>
      </c>
      <c r="CD47" s="65">
        <v>53433704</v>
      </c>
      <c r="CE47" s="65">
        <v>98197185</v>
      </c>
      <c r="CF47" s="60">
        <f t="shared" si="90"/>
        <v>114995606</v>
      </c>
      <c r="CG47" s="63"/>
      <c r="CH47" s="63"/>
      <c r="CI47" s="63"/>
      <c r="CJ47" s="66"/>
      <c r="CK47" s="63"/>
      <c r="CL47" s="63"/>
      <c r="CM47" s="63"/>
      <c r="CN47" s="63"/>
      <c r="CO47" s="190">
        <f t="shared" si="75"/>
        <v>17.106825414598191</v>
      </c>
      <c r="CP47" s="662">
        <v>352209965</v>
      </c>
      <c r="CQ47" s="662">
        <v>338534011</v>
      </c>
      <c r="CR47" s="663">
        <f t="shared" si="76"/>
        <v>-3.8828980889282905</v>
      </c>
    </row>
    <row r="48" spans="3:97" ht="15" hidden="1" customHeight="1" x14ac:dyDescent="0.25">
      <c r="C48" s="749">
        <v>4</v>
      </c>
      <c r="D48" s="659" t="s">
        <v>515</v>
      </c>
      <c r="G48" s="184">
        <v>166330912</v>
      </c>
      <c r="H48" s="184">
        <v>134549057</v>
      </c>
      <c r="I48" s="184">
        <v>173410406</v>
      </c>
      <c r="J48" s="184">
        <v>279143215</v>
      </c>
      <c r="K48" s="184">
        <v>262645897</v>
      </c>
      <c r="L48" s="367">
        <f t="shared" si="57"/>
        <v>-5.9099835186751717</v>
      </c>
      <c r="M48" s="15">
        <f t="shared" si="58"/>
        <v>17.862099275537659</v>
      </c>
      <c r="N48" s="661">
        <v>69599343</v>
      </c>
      <c r="O48" s="662">
        <v>81263729</v>
      </c>
      <c r="P48" s="663">
        <f t="shared" si="59"/>
        <v>16.759333489685385</v>
      </c>
      <c r="Q48" s="664">
        <f t="shared" si="77"/>
        <v>56746148</v>
      </c>
      <c r="R48" s="664">
        <f t="shared" si="78"/>
        <v>43962487</v>
      </c>
      <c r="S48" s="665">
        <f t="shared" si="60"/>
        <v>-22.527804001779998</v>
      </c>
      <c r="T48" s="664">
        <v>73016615</v>
      </c>
      <c r="U48" s="664">
        <v>56906790</v>
      </c>
      <c r="V48" s="665">
        <v>-22.063231772658867</v>
      </c>
      <c r="W48" s="62">
        <f t="shared" si="79"/>
        <v>-112050549</v>
      </c>
      <c r="X48" s="62">
        <f t="shared" si="80"/>
        <v>0</v>
      </c>
      <c r="Y48" s="201">
        <f t="shared" si="61"/>
        <v>-100</v>
      </c>
      <c r="Z48" s="661">
        <v>126345491</v>
      </c>
      <c r="AA48" s="662">
        <v>128050806</v>
      </c>
      <c r="AB48" s="201">
        <f t="shared" si="62"/>
        <v>1.3497236715792256</v>
      </c>
      <c r="AC48" s="63">
        <f t="shared" si="81"/>
        <v>-39033934</v>
      </c>
      <c r="AD48" s="63">
        <f t="shared" si="82"/>
        <v>0</v>
      </c>
      <c r="AE48" s="201">
        <f t="shared" si="63"/>
        <v>-100</v>
      </c>
      <c r="AF48" s="662">
        <v>19201407</v>
      </c>
      <c r="AG48" s="65">
        <v>33000956</v>
      </c>
      <c r="AH48" s="65">
        <v>29061366</v>
      </c>
      <c r="AI48" s="60">
        <f t="shared" si="83"/>
        <v>43962487</v>
      </c>
      <c r="AJ48" s="63"/>
      <c r="AK48" s="63"/>
      <c r="AL48" s="63"/>
      <c r="AM48" s="66"/>
      <c r="AN48" s="63"/>
      <c r="AO48" s="63"/>
      <c r="AP48" s="63"/>
      <c r="AQ48" s="63"/>
      <c r="AR48" s="190">
        <f t="shared" si="65"/>
        <v>51.274675113344635</v>
      </c>
      <c r="AS48" s="661">
        <v>87311557</v>
      </c>
      <c r="AT48" s="662">
        <v>125226216</v>
      </c>
      <c r="AU48" s="663">
        <f t="shared" si="66"/>
        <v>43.424559477275153</v>
      </c>
      <c r="AY48" s="659" t="s">
        <v>515</v>
      </c>
      <c r="BD48" s="184">
        <v>588751588</v>
      </c>
      <c r="BE48" s="184">
        <v>148619632</v>
      </c>
      <c r="BF48" s="184">
        <v>183792187</v>
      </c>
      <c r="BG48" s="184">
        <v>379855932</v>
      </c>
      <c r="BH48" s="184">
        <v>324916381</v>
      </c>
      <c r="BI48" s="367">
        <f t="shared" si="67"/>
        <v>-14.463259981418428</v>
      </c>
      <c r="BJ48" s="15">
        <f t="shared" si="68"/>
        <v>-2.4736038346466955</v>
      </c>
      <c r="BK48" s="662">
        <v>81479658</v>
      </c>
      <c r="BL48" s="662">
        <v>91504725</v>
      </c>
      <c r="BM48" s="663">
        <f t="shared" si="69"/>
        <v>12.303766665294544</v>
      </c>
      <c r="BN48" s="664">
        <f t="shared" si="84"/>
        <v>80772108</v>
      </c>
      <c r="BO48" s="664">
        <f t="shared" si="85"/>
        <v>95782138</v>
      </c>
      <c r="BP48" s="665">
        <f t="shared" si="70"/>
        <v>18.583184680533531</v>
      </c>
      <c r="BQ48" s="664">
        <v>98269317</v>
      </c>
      <c r="BR48" s="664">
        <v>67461678</v>
      </c>
      <c r="BS48" s="665">
        <v>-31.350211785841559</v>
      </c>
      <c r="BT48" s="62">
        <f t="shared" si="86"/>
        <v>-167536247</v>
      </c>
      <c r="BU48" s="62">
        <f t="shared" si="87"/>
        <v>0</v>
      </c>
      <c r="BV48" s="201">
        <f t="shared" si="71"/>
        <v>-100</v>
      </c>
      <c r="BW48" s="662">
        <v>162251766</v>
      </c>
      <c r="BX48" s="662">
        <v>154026989</v>
      </c>
      <c r="BY48" s="201">
        <f t="shared" si="72"/>
        <v>-5.0691448252094835</v>
      </c>
      <c r="BZ48" s="63">
        <f t="shared" si="88"/>
        <v>-69266930</v>
      </c>
      <c r="CA48" s="63">
        <f t="shared" si="89"/>
        <v>0</v>
      </c>
      <c r="CB48" s="201">
        <f t="shared" si="73"/>
        <v>-100</v>
      </c>
      <c r="CC48" s="662">
        <v>14608365</v>
      </c>
      <c r="CD48" s="65">
        <v>42607676</v>
      </c>
      <c r="CE48" s="65">
        <v>34288684</v>
      </c>
      <c r="CF48" s="60">
        <f t="shared" si="90"/>
        <v>95782138</v>
      </c>
      <c r="CG48" s="63"/>
      <c r="CH48" s="63"/>
      <c r="CI48" s="63"/>
      <c r="CJ48" s="66"/>
      <c r="CK48" s="63"/>
      <c r="CL48" s="63"/>
      <c r="CM48" s="63"/>
      <c r="CN48" s="63"/>
      <c r="CO48" s="190">
        <f t="shared" si="75"/>
        <v>179.34037363463702</v>
      </c>
      <c r="CP48" s="662">
        <v>92984836</v>
      </c>
      <c r="CQ48" s="662">
        <v>187286863</v>
      </c>
      <c r="CR48" s="663">
        <f t="shared" si="76"/>
        <v>101.41656538491932</v>
      </c>
    </row>
    <row r="49" spans="3:96" ht="15" hidden="1" customHeight="1" x14ac:dyDescent="0.25">
      <c r="C49" s="749">
        <v>5</v>
      </c>
      <c r="D49" s="659" t="s">
        <v>507</v>
      </c>
      <c r="G49" s="184">
        <v>196274264</v>
      </c>
      <c r="H49" s="184">
        <v>207089220</v>
      </c>
      <c r="I49" s="184">
        <v>257481043</v>
      </c>
      <c r="J49" s="184">
        <v>290804219</v>
      </c>
      <c r="K49" s="184">
        <v>357985801</v>
      </c>
      <c r="L49" s="367">
        <f t="shared" si="57"/>
        <v>23.101997017450422</v>
      </c>
      <c r="M49" s="15">
        <f t="shared" si="58"/>
        <v>16.666134823856453</v>
      </c>
      <c r="N49" s="661">
        <v>89632918</v>
      </c>
      <c r="O49" s="662">
        <v>90345600</v>
      </c>
      <c r="P49" s="663">
        <f t="shared" si="59"/>
        <v>0.79511190297296797</v>
      </c>
      <c r="Q49" s="664">
        <f t="shared" si="77"/>
        <v>43278159</v>
      </c>
      <c r="R49" s="664">
        <f t="shared" si="78"/>
        <v>19689594</v>
      </c>
      <c r="S49" s="665">
        <f t="shared" si="60"/>
        <v>-54.504548125533717</v>
      </c>
      <c r="T49" s="664">
        <v>67945142</v>
      </c>
      <c r="U49" s="664">
        <v>104793307</v>
      </c>
      <c r="V49" s="665">
        <v>54.232228994384911</v>
      </c>
      <c r="W49" s="62">
        <f t="shared" si="79"/>
        <v>-79584788</v>
      </c>
      <c r="X49" s="62">
        <f t="shared" si="80"/>
        <v>0</v>
      </c>
      <c r="Y49" s="201">
        <f t="shared" si="61"/>
        <v>-100</v>
      </c>
      <c r="Z49" s="661">
        <v>132911077</v>
      </c>
      <c r="AA49" s="662">
        <v>178804526</v>
      </c>
      <c r="AB49" s="201">
        <f t="shared" si="62"/>
        <v>34.529438806669219</v>
      </c>
      <c r="AC49" s="63">
        <f t="shared" si="81"/>
        <v>-11639646</v>
      </c>
      <c r="AD49" s="63">
        <f t="shared" si="82"/>
        <v>0</v>
      </c>
      <c r="AE49" s="201">
        <f t="shared" si="63"/>
        <v>-100</v>
      </c>
      <c r="AF49" s="662">
        <v>30934661</v>
      </c>
      <c r="AG49" s="65">
        <v>35315533</v>
      </c>
      <c r="AH49" s="65">
        <v>24095406</v>
      </c>
      <c r="AI49" s="60">
        <f t="shared" si="83"/>
        <v>19689594</v>
      </c>
      <c r="AJ49" s="63"/>
      <c r="AK49" s="63"/>
      <c r="AL49" s="63"/>
      <c r="AM49" s="66"/>
      <c r="AN49" s="63"/>
      <c r="AO49" s="63"/>
      <c r="AP49" s="63"/>
      <c r="AQ49" s="63"/>
      <c r="AR49" s="190">
        <f t="shared" si="65"/>
        <v>-18.284863097969794</v>
      </c>
      <c r="AS49" s="661">
        <v>121271431</v>
      </c>
      <c r="AT49" s="662">
        <v>110035194</v>
      </c>
      <c r="AU49" s="663">
        <f t="shared" si="66"/>
        <v>-9.2653619301317569</v>
      </c>
      <c r="AY49" s="659" t="s">
        <v>507</v>
      </c>
      <c r="BD49" s="184">
        <v>128652015</v>
      </c>
      <c r="BE49" s="184">
        <v>135931324</v>
      </c>
      <c r="BF49" s="184">
        <v>126680379</v>
      </c>
      <c r="BG49" s="184">
        <v>99759589</v>
      </c>
      <c r="BH49" s="184">
        <v>130331456</v>
      </c>
      <c r="BI49" s="367">
        <f t="shared" si="67"/>
        <v>30.645542254589682</v>
      </c>
      <c r="BJ49" s="15">
        <f t="shared" si="68"/>
        <v>-2.7946784379919762</v>
      </c>
      <c r="BK49" s="662">
        <v>35689743</v>
      </c>
      <c r="BL49" s="662">
        <v>46757700</v>
      </c>
      <c r="BM49" s="663">
        <f t="shared" si="69"/>
        <v>31.011590641042165</v>
      </c>
      <c r="BN49" s="664">
        <f t="shared" si="84"/>
        <v>14632118</v>
      </c>
      <c r="BO49" s="664">
        <f t="shared" si="85"/>
        <v>8393726</v>
      </c>
      <c r="BP49" s="665">
        <f t="shared" si="70"/>
        <v>-42.63492134221444</v>
      </c>
      <c r="BQ49" s="664">
        <v>25862211</v>
      </c>
      <c r="BR49" s="664">
        <v>28887679</v>
      </c>
      <c r="BS49" s="665">
        <v>11.698412018987858</v>
      </c>
      <c r="BT49" s="62">
        <f t="shared" si="86"/>
        <v>-34130076</v>
      </c>
      <c r="BU49" s="62">
        <f t="shared" si="87"/>
        <v>0</v>
      </c>
      <c r="BV49" s="201">
        <f t="shared" si="71"/>
        <v>-100</v>
      </c>
      <c r="BW49" s="662">
        <v>50321861</v>
      </c>
      <c r="BX49" s="662">
        <v>64122594</v>
      </c>
      <c r="BY49" s="201">
        <f t="shared" si="72"/>
        <v>27.424925719658898</v>
      </c>
      <c r="BZ49" s="63">
        <f t="shared" si="88"/>
        <v>-8267865</v>
      </c>
      <c r="CA49" s="63">
        <f t="shared" si="89"/>
        <v>0</v>
      </c>
      <c r="CB49" s="201">
        <f t="shared" si="73"/>
        <v>-100</v>
      </c>
      <c r="CC49" s="662">
        <v>12524979</v>
      </c>
      <c r="CD49" s="65">
        <v>26983252</v>
      </c>
      <c r="CE49" s="65">
        <v>7249469</v>
      </c>
      <c r="CF49" s="60">
        <f t="shared" si="90"/>
        <v>8393726</v>
      </c>
      <c r="CG49" s="63"/>
      <c r="CH49" s="63"/>
      <c r="CI49" s="63"/>
      <c r="CJ49" s="66"/>
      <c r="CK49" s="63"/>
      <c r="CL49" s="63"/>
      <c r="CM49" s="63"/>
      <c r="CN49" s="63"/>
      <c r="CO49" s="190">
        <f t="shared" si="75"/>
        <v>15.784011215166242</v>
      </c>
      <c r="CP49" s="662">
        <v>42053996</v>
      </c>
      <c r="CQ49" s="662">
        <v>55151426</v>
      </c>
      <c r="CR49" s="663">
        <f t="shared" si="76"/>
        <v>31.144317415163115</v>
      </c>
    </row>
    <row r="50" spans="3:96" ht="15" hidden="1" customHeight="1" x14ac:dyDescent="0.25">
      <c r="C50" s="749">
        <v>6</v>
      </c>
      <c r="D50" s="659" t="s">
        <v>554</v>
      </c>
      <c r="G50" s="184">
        <v>102883426</v>
      </c>
      <c r="H50" s="184">
        <v>81297549</v>
      </c>
      <c r="I50" s="184">
        <v>106838573</v>
      </c>
      <c r="J50" s="184">
        <v>119276945</v>
      </c>
      <c r="K50" s="184">
        <v>128431384</v>
      </c>
      <c r="L50" s="367">
        <f t="shared" si="57"/>
        <v>7.6749442232947871</v>
      </c>
      <c r="M50" s="15">
        <f t="shared" si="58"/>
        <v>8.6208143471115477</v>
      </c>
      <c r="N50" s="661">
        <v>45457162</v>
      </c>
      <c r="O50" s="662">
        <v>68562560</v>
      </c>
      <c r="P50" s="663">
        <f t="shared" si="59"/>
        <v>50.828949682340486</v>
      </c>
      <c r="Q50" s="664">
        <f t="shared" si="77"/>
        <v>15774287</v>
      </c>
      <c r="R50" s="664">
        <f t="shared" si="78"/>
        <v>28541732</v>
      </c>
      <c r="S50" s="665">
        <f t="shared" si="60"/>
        <v>80.938333377603684</v>
      </c>
      <c r="T50" s="664">
        <v>26089928</v>
      </c>
      <c r="U50" s="664">
        <v>24932463</v>
      </c>
      <c r="V50" s="665">
        <v>-4.4364438261385777</v>
      </c>
      <c r="W50" s="62">
        <f t="shared" si="79"/>
        <v>-22704349</v>
      </c>
      <c r="X50" s="62">
        <f t="shared" si="80"/>
        <v>0</v>
      </c>
      <c r="Y50" s="201">
        <f t="shared" si="61"/>
        <v>-100</v>
      </c>
      <c r="Z50" s="661">
        <v>61231449</v>
      </c>
      <c r="AA50" s="662">
        <v>86167483</v>
      </c>
      <c r="AB50" s="201">
        <f t="shared" si="62"/>
        <v>40.724226532676042</v>
      </c>
      <c r="AC50" s="63">
        <f t="shared" si="81"/>
        <v>3385579</v>
      </c>
      <c r="AD50" s="63">
        <f t="shared" si="82"/>
        <v>0</v>
      </c>
      <c r="AE50" s="201">
        <f t="shared" si="63"/>
        <v>-100</v>
      </c>
      <c r="AF50" s="662">
        <v>31218416</v>
      </c>
      <c r="AG50" s="65">
        <v>8714355</v>
      </c>
      <c r="AH50" s="65">
        <v>28629789</v>
      </c>
      <c r="AI50" s="60">
        <f t="shared" si="83"/>
        <v>28541732</v>
      </c>
      <c r="AJ50" s="63"/>
      <c r="AK50" s="63"/>
      <c r="AL50" s="63"/>
      <c r="AM50" s="66"/>
      <c r="AN50" s="63"/>
      <c r="AO50" s="63"/>
      <c r="AP50" s="63"/>
      <c r="AQ50" s="63"/>
      <c r="AR50" s="190">
        <f t="shared" si="65"/>
        <v>-0.3075712503504654</v>
      </c>
      <c r="AS50" s="661">
        <v>64617028</v>
      </c>
      <c r="AT50" s="662">
        <v>97104292</v>
      </c>
      <c r="AU50" s="663">
        <f t="shared" si="66"/>
        <v>50.276629869142234</v>
      </c>
      <c r="AY50" s="659" t="s">
        <v>554</v>
      </c>
      <c r="BD50" s="184">
        <v>238888285</v>
      </c>
      <c r="BE50" s="184">
        <v>178630551</v>
      </c>
      <c r="BF50" s="184">
        <v>232433075</v>
      </c>
      <c r="BG50" s="184">
        <v>293393819</v>
      </c>
      <c r="BH50" s="184">
        <v>351611948</v>
      </c>
      <c r="BI50" s="367">
        <f t="shared" si="67"/>
        <v>19.842997783126439</v>
      </c>
      <c r="BJ50" s="15">
        <f t="shared" si="68"/>
        <v>13.533303964846539</v>
      </c>
      <c r="BK50" s="662">
        <v>141538457</v>
      </c>
      <c r="BL50" s="662">
        <v>256609969</v>
      </c>
      <c r="BM50" s="663">
        <f t="shared" si="69"/>
        <v>81.300527389527772</v>
      </c>
      <c r="BN50" s="664">
        <f t="shared" si="84"/>
        <v>39921509</v>
      </c>
      <c r="BO50" s="664">
        <f t="shared" si="85"/>
        <v>91484091</v>
      </c>
      <c r="BP50" s="665">
        <f t="shared" si="70"/>
        <v>129.15990224718209</v>
      </c>
      <c r="BQ50" s="664">
        <v>50790314</v>
      </c>
      <c r="BR50" s="664">
        <v>44184052</v>
      </c>
      <c r="BS50" s="665">
        <v>-13.006932778560889</v>
      </c>
      <c r="BT50" s="62">
        <f t="shared" si="86"/>
        <v>-32635866</v>
      </c>
      <c r="BU50" s="62">
        <f t="shared" si="87"/>
        <v>0</v>
      </c>
      <c r="BV50" s="201">
        <f t="shared" si="71"/>
        <v>-100</v>
      </c>
      <c r="BW50" s="662">
        <v>181459966</v>
      </c>
      <c r="BX50" s="662">
        <v>271050764</v>
      </c>
      <c r="BY50" s="201">
        <f t="shared" si="72"/>
        <v>49.37221138903994</v>
      </c>
      <c r="BZ50" s="63">
        <f t="shared" si="88"/>
        <v>18154448</v>
      </c>
      <c r="CA50" s="63">
        <f t="shared" si="89"/>
        <v>0</v>
      </c>
      <c r="CB50" s="201">
        <f t="shared" si="73"/>
        <v>-100</v>
      </c>
      <c r="CC50" s="662">
        <v>115553200</v>
      </c>
      <c r="CD50" s="65">
        <v>34610940</v>
      </c>
      <c r="CE50" s="65">
        <v>106445829</v>
      </c>
      <c r="CF50" s="60">
        <f t="shared" si="90"/>
        <v>91484091</v>
      </c>
      <c r="CG50" s="63"/>
      <c r="CH50" s="63"/>
      <c r="CI50" s="63"/>
      <c r="CJ50" s="66"/>
      <c r="CK50" s="63"/>
      <c r="CL50" s="63"/>
      <c r="CM50" s="63"/>
      <c r="CN50" s="63"/>
      <c r="CO50" s="190">
        <f t="shared" si="75"/>
        <v>-14.055729698906285</v>
      </c>
      <c r="CP50" s="662">
        <v>199614414</v>
      </c>
      <c r="CQ50" s="662">
        <v>348094060</v>
      </c>
      <c r="CR50" s="663">
        <f t="shared" si="76"/>
        <v>74.383228658026667</v>
      </c>
    </row>
    <row r="51" spans="3:96" ht="15" hidden="1" customHeight="1" x14ac:dyDescent="0.25">
      <c r="C51" s="749">
        <v>7</v>
      </c>
      <c r="D51" s="659" t="s">
        <v>511</v>
      </c>
      <c r="G51" s="184">
        <v>135573938</v>
      </c>
      <c r="H51" s="184">
        <v>138176451</v>
      </c>
      <c r="I51" s="184">
        <v>157792305</v>
      </c>
      <c r="J51" s="184">
        <v>366116376</v>
      </c>
      <c r="K51" s="184">
        <v>378483981</v>
      </c>
      <c r="L51" s="367">
        <f t="shared" si="57"/>
        <v>3.3780529391015279</v>
      </c>
      <c r="M51" s="15">
        <f t="shared" si="58"/>
        <v>35.360755758427928</v>
      </c>
      <c r="N51" s="661">
        <v>159406615</v>
      </c>
      <c r="O51" s="662">
        <v>76506269</v>
      </c>
      <c r="P51" s="663">
        <f t="shared" si="59"/>
        <v>-52.005587095617081</v>
      </c>
      <c r="Q51" s="664">
        <f t="shared" si="77"/>
        <v>-20514308</v>
      </c>
      <c r="R51" s="664">
        <f t="shared" si="78"/>
        <v>18676422</v>
      </c>
      <c r="S51" s="665">
        <f t="shared" si="60"/>
        <v>-191.04095541511808</v>
      </c>
      <c r="T51" s="664">
        <v>114992313</v>
      </c>
      <c r="U51" s="664">
        <v>90420732</v>
      </c>
      <c r="V51" s="665">
        <v>-21.368020486725925</v>
      </c>
      <c r="W51" s="62">
        <f t="shared" si="79"/>
        <v>-63074641</v>
      </c>
      <c r="X51" s="62">
        <f t="shared" si="80"/>
        <v>0</v>
      </c>
      <c r="Y51" s="201">
        <f t="shared" si="61"/>
        <v>-100</v>
      </c>
      <c r="Z51" s="661">
        <v>138892307</v>
      </c>
      <c r="AA51" s="662">
        <v>226945830</v>
      </c>
      <c r="AB51" s="201">
        <f t="shared" si="62"/>
        <v>63.396976335053601</v>
      </c>
      <c r="AC51" s="63">
        <f t="shared" si="81"/>
        <v>51917672</v>
      </c>
      <c r="AD51" s="63">
        <f t="shared" si="82"/>
        <v>0</v>
      </c>
      <c r="AE51" s="201">
        <f t="shared" si="63"/>
        <v>-100</v>
      </c>
      <c r="AF51" s="662">
        <v>23754888</v>
      </c>
      <c r="AG51" s="65">
        <v>33476384</v>
      </c>
      <c r="AH51" s="65">
        <v>19274997</v>
      </c>
      <c r="AI51" s="60">
        <f t="shared" si="83"/>
        <v>18676422</v>
      </c>
      <c r="AJ51" s="63"/>
      <c r="AK51" s="63"/>
      <c r="AL51" s="63"/>
      <c r="AM51" s="66"/>
      <c r="AN51" s="63"/>
      <c r="AO51" s="63"/>
      <c r="AP51" s="63"/>
      <c r="AQ51" s="63"/>
      <c r="AR51" s="190">
        <f t="shared" si="65"/>
        <v>-3.1054479541553235</v>
      </c>
      <c r="AS51" s="661">
        <v>190809979</v>
      </c>
      <c r="AT51" s="662">
        <v>95182691</v>
      </c>
      <c r="AU51" s="663">
        <f t="shared" si="66"/>
        <v>-50.116502554617441</v>
      </c>
      <c r="AY51" s="659" t="s">
        <v>511</v>
      </c>
      <c r="BD51" s="184">
        <v>110696951</v>
      </c>
      <c r="BE51" s="184">
        <v>98809254</v>
      </c>
      <c r="BF51" s="184">
        <v>107117388</v>
      </c>
      <c r="BG51" s="184">
        <v>123794378</v>
      </c>
      <c r="BH51" s="184">
        <v>167507343</v>
      </c>
      <c r="BI51" s="367">
        <f t="shared" si="67"/>
        <v>35.310945219176268</v>
      </c>
      <c r="BJ51" s="15">
        <f t="shared" si="68"/>
        <v>11.114303509398709</v>
      </c>
      <c r="BK51" s="662">
        <v>39130105</v>
      </c>
      <c r="BL51" s="662">
        <v>61421317</v>
      </c>
      <c r="BM51" s="663">
        <f t="shared" si="69"/>
        <v>56.966910771131332</v>
      </c>
      <c r="BN51" s="664">
        <f t="shared" si="84"/>
        <v>19330108</v>
      </c>
      <c r="BO51" s="664">
        <f t="shared" si="85"/>
        <v>31561149</v>
      </c>
      <c r="BP51" s="665">
        <f t="shared" si="70"/>
        <v>63.27456111471286</v>
      </c>
      <c r="BQ51" s="664">
        <v>29054603</v>
      </c>
      <c r="BR51" s="664">
        <v>36782918</v>
      </c>
      <c r="BS51" s="665">
        <v>26.599279294919292</v>
      </c>
      <c r="BT51" s="62">
        <f t="shared" si="86"/>
        <v>-33774238</v>
      </c>
      <c r="BU51" s="62">
        <f t="shared" si="87"/>
        <v>0</v>
      </c>
      <c r="BV51" s="201">
        <f t="shared" si="71"/>
        <v>-100</v>
      </c>
      <c r="BW51" s="662">
        <v>58460213</v>
      </c>
      <c r="BX51" s="662">
        <v>69720676</v>
      </c>
      <c r="BY51" s="201">
        <f t="shared" si="72"/>
        <v>19.261754999079457</v>
      </c>
      <c r="BZ51" s="63">
        <f t="shared" si="88"/>
        <v>-4719635</v>
      </c>
      <c r="CA51" s="63">
        <f t="shared" si="89"/>
        <v>0</v>
      </c>
      <c r="CB51" s="201">
        <f t="shared" si="73"/>
        <v>-100</v>
      </c>
      <c r="CC51" s="662">
        <v>18395916</v>
      </c>
      <c r="CD51" s="65">
        <v>20120003</v>
      </c>
      <c r="CE51" s="65">
        <v>22905398</v>
      </c>
      <c r="CF51" s="60">
        <f t="shared" si="90"/>
        <v>31561149</v>
      </c>
      <c r="CG51" s="63"/>
      <c r="CH51" s="63"/>
      <c r="CI51" s="63"/>
      <c r="CJ51" s="66"/>
      <c r="CK51" s="63"/>
      <c r="CL51" s="63"/>
      <c r="CM51" s="63"/>
      <c r="CN51" s="63"/>
      <c r="CO51" s="190">
        <f t="shared" si="75"/>
        <v>37.789131627400671</v>
      </c>
      <c r="CP51" s="662">
        <v>53740578</v>
      </c>
      <c r="CQ51" s="662">
        <v>92982466</v>
      </c>
      <c r="CR51" s="663">
        <f t="shared" si="76"/>
        <v>73.020963786433413</v>
      </c>
    </row>
    <row r="52" spans="3:96" ht="15" hidden="1" customHeight="1" x14ac:dyDescent="0.25">
      <c r="C52" s="749">
        <v>8</v>
      </c>
      <c r="D52" s="659" t="s">
        <v>514</v>
      </c>
      <c r="G52" s="184">
        <v>231946902</v>
      </c>
      <c r="H52" s="184">
        <v>226822613</v>
      </c>
      <c r="I52" s="184">
        <v>244056860</v>
      </c>
      <c r="J52" s="184">
        <v>311761971</v>
      </c>
      <c r="K52" s="184">
        <v>319162974</v>
      </c>
      <c r="L52" s="367">
        <f t="shared" si="57"/>
        <v>2.3739274473601526</v>
      </c>
      <c r="M52" s="15">
        <f t="shared" si="58"/>
        <v>10.036929780258447</v>
      </c>
      <c r="N52" s="661">
        <v>66119374</v>
      </c>
      <c r="O52" s="662">
        <v>64558810</v>
      </c>
      <c r="P52" s="663">
        <f t="shared" si="59"/>
        <v>-2.3602219827429098</v>
      </c>
      <c r="Q52" s="664">
        <f t="shared" si="77"/>
        <v>93811803</v>
      </c>
      <c r="R52" s="664">
        <f t="shared" si="78"/>
        <v>20644925</v>
      </c>
      <c r="S52" s="665">
        <f t="shared" si="60"/>
        <v>-77.99325421770223</v>
      </c>
      <c r="T52" s="664">
        <v>74781580</v>
      </c>
      <c r="U52" s="664">
        <v>76595760</v>
      </c>
      <c r="V52" s="665">
        <v>2.4259717433089807</v>
      </c>
      <c r="W52" s="62">
        <f t="shared" si="79"/>
        <v>-139850500</v>
      </c>
      <c r="X52" s="62">
        <f t="shared" si="80"/>
        <v>0</v>
      </c>
      <c r="Y52" s="201">
        <f t="shared" si="61"/>
        <v>-100</v>
      </c>
      <c r="Z52" s="661">
        <v>159931177</v>
      </c>
      <c r="AA52" s="662">
        <v>129071481</v>
      </c>
      <c r="AB52" s="201">
        <f t="shared" si="62"/>
        <v>-19.295609885994899</v>
      </c>
      <c r="AC52" s="63">
        <f t="shared" si="81"/>
        <v>-65068920</v>
      </c>
      <c r="AD52" s="63">
        <f t="shared" si="82"/>
        <v>0</v>
      </c>
      <c r="AE52" s="201">
        <f t="shared" si="63"/>
        <v>-100</v>
      </c>
      <c r="AF52" s="662">
        <v>27326906</v>
      </c>
      <c r="AG52" s="65">
        <v>12400687</v>
      </c>
      <c r="AH52" s="65">
        <v>24831217</v>
      </c>
      <c r="AI52" s="60">
        <f t="shared" si="83"/>
        <v>20644925</v>
      </c>
      <c r="AJ52" s="63"/>
      <c r="AK52" s="63"/>
      <c r="AL52" s="63"/>
      <c r="AM52" s="66"/>
      <c r="AN52" s="63"/>
      <c r="AO52" s="63"/>
      <c r="AP52" s="63"/>
      <c r="AQ52" s="63"/>
      <c r="AR52" s="190">
        <f t="shared" si="65"/>
        <v>-16.858988425738456</v>
      </c>
      <c r="AS52" s="661">
        <v>94862257</v>
      </c>
      <c r="AT52" s="662">
        <v>85203735</v>
      </c>
      <c r="AU52" s="663">
        <f t="shared" si="66"/>
        <v>-10.181627873349038</v>
      </c>
      <c r="AY52" s="659" t="s">
        <v>514</v>
      </c>
      <c r="BD52" s="184">
        <v>60246513</v>
      </c>
      <c r="BE52" s="184">
        <v>55855598</v>
      </c>
      <c r="BF52" s="184">
        <v>52821018</v>
      </c>
      <c r="BG52" s="184">
        <v>54761720</v>
      </c>
      <c r="BH52" s="184">
        <v>48642383</v>
      </c>
      <c r="BI52" s="367">
        <f t="shared" si="67"/>
        <v>-11.17447917998193</v>
      </c>
      <c r="BJ52" s="15">
        <f t="shared" si="68"/>
        <v>-4.3780440526582254</v>
      </c>
      <c r="BK52" s="662">
        <v>11394858</v>
      </c>
      <c r="BL52" s="662">
        <v>10694093</v>
      </c>
      <c r="BM52" s="663">
        <f t="shared" si="69"/>
        <v>-6.1498353029059247</v>
      </c>
      <c r="BN52" s="664">
        <f t="shared" si="84"/>
        <v>17406726</v>
      </c>
      <c r="BO52" s="664">
        <f t="shared" si="85"/>
        <v>2867539</v>
      </c>
      <c r="BP52" s="665">
        <f t="shared" si="70"/>
        <v>-83.526258757677923</v>
      </c>
      <c r="BQ52" s="664">
        <v>13435147</v>
      </c>
      <c r="BR52" s="664">
        <v>11928985</v>
      </c>
      <c r="BS52" s="665">
        <v>-11.210610497972223</v>
      </c>
      <c r="BT52" s="62">
        <f t="shared" si="86"/>
        <v>-26399826</v>
      </c>
      <c r="BU52" s="62">
        <f t="shared" si="87"/>
        <v>0</v>
      </c>
      <c r="BV52" s="201">
        <f t="shared" si="71"/>
        <v>-100</v>
      </c>
      <c r="BW52" s="662">
        <v>28801584</v>
      </c>
      <c r="BX52" s="662">
        <v>21552716</v>
      </c>
      <c r="BY52" s="201">
        <f t="shared" si="72"/>
        <v>-25.168296299259097</v>
      </c>
      <c r="BZ52" s="63">
        <f t="shared" si="88"/>
        <v>-12964679</v>
      </c>
      <c r="CA52" s="63">
        <f t="shared" si="89"/>
        <v>0</v>
      </c>
      <c r="CB52" s="201">
        <f t="shared" si="73"/>
        <v>-100</v>
      </c>
      <c r="CC52" s="662">
        <v>4092422</v>
      </c>
      <c r="CD52" s="65">
        <v>2110739</v>
      </c>
      <c r="CE52" s="65">
        <v>4490932</v>
      </c>
      <c r="CF52" s="60">
        <f t="shared" si="90"/>
        <v>2867539</v>
      </c>
      <c r="CG52" s="63"/>
      <c r="CH52" s="63"/>
      <c r="CI52" s="63"/>
      <c r="CJ52" s="66"/>
      <c r="CK52" s="63"/>
      <c r="CL52" s="63"/>
      <c r="CM52" s="63"/>
      <c r="CN52" s="63"/>
      <c r="CO52" s="190">
        <f t="shared" si="75"/>
        <v>-36.148242725563421</v>
      </c>
      <c r="CP52" s="662">
        <v>15836905</v>
      </c>
      <c r="CQ52" s="662">
        <v>13561632</v>
      </c>
      <c r="CR52" s="663">
        <f t="shared" si="76"/>
        <v>-14.366904391988209</v>
      </c>
    </row>
    <row r="53" spans="3:96" ht="15" hidden="1" customHeight="1" x14ac:dyDescent="0.25">
      <c r="C53" s="749">
        <v>9</v>
      </c>
      <c r="D53" s="659" t="s">
        <v>518</v>
      </c>
      <c r="G53" s="184">
        <v>85502128</v>
      </c>
      <c r="H53" s="184">
        <v>74841126</v>
      </c>
      <c r="I53" s="184">
        <v>143510262</v>
      </c>
      <c r="J53" s="184">
        <v>165699821</v>
      </c>
      <c r="K53" s="184">
        <v>212353956</v>
      </c>
      <c r="L53" s="367">
        <f t="shared" si="57"/>
        <v>28.155814966148938</v>
      </c>
      <c r="M53" s="15">
        <f t="shared" si="58"/>
        <v>29.877780737937229</v>
      </c>
      <c r="N53" s="661">
        <v>50095010</v>
      </c>
      <c r="O53" s="662">
        <v>53045680</v>
      </c>
      <c r="P53" s="663">
        <f t="shared" si="59"/>
        <v>5.8901475416413733</v>
      </c>
      <c r="Q53" s="664">
        <f t="shared" si="77"/>
        <v>26030448</v>
      </c>
      <c r="R53" s="664">
        <f t="shared" si="78"/>
        <v>17286074</v>
      </c>
      <c r="S53" s="665">
        <f t="shared" si="60"/>
        <v>-33.592867859976899</v>
      </c>
      <c r="T53" s="664">
        <v>40047373</v>
      </c>
      <c r="U53" s="664">
        <v>63005979</v>
      </c>
      <c r="V53" s="665">
        <v>57.328619282967693</v>
      </c>
      <c r="W53" s="62">
        <f t="shared" si="79"/>
        <v>-49595985</v>
      </c>
      <c r="X53" s="62">
        <f t="shared" si="80"/>
        <v>0</v>
      </c>
      <c r="Y53" s="201">
        <f t="shared" si="61"/>
        <v>-100</v>
      </c>
      <c r="Z53" s="661">
        <v>76125458</v>
      </c>
      <c r="AA53" s="662">
        <v>90181373</v>
      </c>
      <c r="AB53" s="201">
        <f t="shared" si="62"/>
        <v>18.464145069577118</v>
      </c>
      <c r="AC53" s="63">
        <f t="shared" si="81"/>
        <v>-9548612</v>
      </c>
      <c r="AD53" s="63">
        <f t="shared" si="82"/>
        <v>0</v>
      </c>
      <c r="AE53" s="201">
        <f t="shared" si="63"/>
        <v>-100</v>
      </c>
      <c r="AF53" s="662">
        <v>14833956</v>
      </c>
      <c r="AG53" s="65">
        <v>13970501</v>
      </c>
      <c r="AH53" s="65">
        <v>24241223</v>
      </c>
      <c r="AI53" s="60">
        <f t="shared" si="83"/>
        <v>17286074</v>
      </c>
      <c r="AJ53" s="63"/>
      <c r="AK53" s="63"/>
      <c r="AL53" s="63"/>
      <c r="AM53" s="66"/>
      <c r="AN53" s="63"/>
      <c r="AO53" s="63"/>
      <c r="AP53" s="63"/>
      <c r="AQ53" s="63"/>
      <c r="AR53" s="190">
        <f t="shared" si="65"/>
        <v>-28.691411320295185</v>
      </c>
      <c r="AS53" s="661">
        <v>66576846</v>
      </c>
      <c r="AT53" s="662">
        <v>70331754</v>
      </c>
      <c r="AU53" s="663">
        <f t="shared" si="66"/>
        <v>5.6399607755525096</v>
      </c>
      <c r="AY53" s="659" t="s">
        <v>518</v>
      </c>
      <c r="BD53" s="184">
        <v>45354519</v>
      </c>
      <c r="BE53" s="184">
        <v>39324528</v>
      </c>
      <c r="BF53" s="184">
        <v>51709638</v>
      </c>
      <c r="BG53" s="184">
        <v>56774787</v>
      </c>
      <c r="BH53" s="184">
        <v>87681003</v>
      </c>
      <c r="BI53" s="367">
        <f t="shared" si="67"/>
        <v>54.436515983758781</v>
      </c>
      <c r="BJ53" s="15">
        <f t="shared" si="68"/>
        <v>18.360335692072226</v>
      </c>
      <c r="BK53" s="662">
        <v>17953461</v>
      </c>
      <c r="BL53" s="662">
        <v>23141140</v>
      </c>
      <c r="BM53" s="663">
        <f t="shared" si="69"/>
        <v>28.895147292212904</v>
      </c>
      <c r="BN53" s="664">
        <f t="shared" si="84"/>
        <v>7290137</v>
      </c>
      <c r="BO53" s="664">
        <f t="shared" si="85"/>
        <v>8673772</v>
      </c>
      <c r="BP53" s="665">
        <f t="shared" si="70"/>
        <v>18.979547297945153</v>
      </c>
      <c r="BQ53" s="664">
        <v>14918740</v>
      </c>
      <c r="BR53" s="664">
        <v>30192539</v>
      </c>
      <c r="BS53" s="665">
        <v>102.3799529987117</v>
      </c>
      <c r="BT53" s="62">
        <f t="shared" si="86"/>
        <v>-16268182</v>
      </c>
      <c r="BU53" s="62">
        <f t="shared" si="87"/>
        <v>0</v>
      </c>
      <c r="BV53" s="201">
        <f t="shared" si="71"/>
        <v>-100</v>
      </c>
      <c r="BW53" s="662">
        <v>25243598</v>
      </c>
      <c r="BX53" s="662">
        <v>34280520</v>
      </c>
      <c r="BY53" s="201">
        <f t="shared" si="72"/>
        <v>35.798866706719068</v>
      </c>
      <c r="BZ53" s="63">
        <f t="shared" si="88"/>
        <v>-1349442</v>
      </c>
      <c r="CA53" s="63">
        <f t="shared" si="89"/>
        <v>0</v>
      </c>
      <c r="CB53" s="201">
        <f t="shared" si="73"/>
        <v>-100</v>
      </c>
      <c r="CC53" s="662">
        <v>6242639</v>
      </c>
      <c r="CD53" s="65">
        <v>6967539</v>
      </c>
      <c r="CE53" s="65">
        <v>9930962</v>
      </c>
      <c r="CF53" s="60">
        <f t="shared" si="90"/>
        <v>8673772</v>
      </c>
      <c r="CG53" s="63"/>
      <c r="CH53" s="63"/>
      <c r="CI53" s="63"/>
      <c r="CJ53" s="66"/>
      <c r="CK53" s="63"/>
      <c r="CL53" s="63"/>
      <c r="CM53" s="63"/>
      <c r="CN53" s="63"/>
      <c r="CO53" s="190">
        <f t="shared" si="75"/>
        <v>-12.659297256398725</v>
      </c>
      <c r="CP53" s="662">
        <v>23894156</v>
      </c>
      <c r="CQ53" s="662">
        <v>31814912</v>
      </c>
      <c r="CR53" s="663">
        <f t="shared" si="76"/>
        <v>33.149344132515083</v>
      </c>
    </row>
    <row r="54" spans="3:96" ht="15" hidden="1" customHeight="1" x14ac:dyDescent="0.25">
      <c r="C54" s="749">
        <v>10</v>
      </c>
      <c r="D54" s="659" t="s">
        <v>525</v>
      </c>
      <c r="G54" s="184">
        <v>271415408</v>
      </c>
      <c r="H54" s="184">
        <v>247573219</v>
      </c>
      <c r="I54" s="184">
        <v>262761728</v>
      </c>
      <c r="J54" s="184">
        <v>313168359</v>
      </c>
      <c r="K54" s="184">
        <v>277663077</v>
      </c>
      <c r="L54" s="367">
        <f t="shared" si="57"/>
        <v>-11.337442298888185</v>
      </c>
      <c r="M54" s="15">
        <f t="shared" si="58"/>
        <v>2.8452286433312537</v>
      </c>
      <c r="N54" s="661">
        <v>72289642</v>
      </c>
      <c r="O54" s="662">
        <v>52929419</v>
      </c>
      <c r="P54" s="663">
        <f t="shared" si="59"/>
        <v>-26.781461997003664</v>
      </c>
      <c r="Q54" s="664">
        <f t="shared" si="77"/>
        <v>72866848</v>
      </c>
      <c r="R54" s="664">
        <f t="shared" si="78"/>
        <v>14923288</v>
      </c>
      <c r="S54" s="665">
        <f t="shared" si="60"/>
        <v>-79.519783811699938</v>
      </c>
      <c r="T54" s="664">
        <v>78997009</v>
      </c>
      <c r="U54" s="664">
        <v>68519854</v>
      </c>
      <c r="V54" s="665">
        <v>-13.262723655777906</v>
      </c>
      <c r="W54" s="62">
        <f t="shared" si="79"/>
        <v>-124982012</v>
      </c>
      <c r="X54" s="62">
        <f t="shared" si="80"/>
        <v>0</v>
      </c>
      <c r="Y54" s="201">
        <f t="shared" si="61"/>
        <v>-100</v>
      </c>
      <c r="Z54" s="661">
        <v>145156490</v>
      </c>
      <c r="AA54" s="662">
        <v>137540594</v>
      </c>
      <c r="AB54" s="201">
        <f t="shared" si="62"/>
        <v>-5.2466796351992251</v>
      </c>
      <c r="AC54" s="63">
        <f t="shared" si="81"/>
        <v>-45985003</v>
      </c>
      <c r="AD54" s="63">
        <f t="shared" si="82"/>
        <v>0</v>
      </c>
      <c r="AE54" s="201">
        <f t="shared" si="63"/>
        <v>-100</v>
      </c>
      <c r="AF54" s="662">
        <v>28871331</v>
      </c>
      <c r="AG54" s="65">
        <v>5097001</v>
      </c>
      <c r="AH54" s="65">
        <v>18961087</v>
      </c>
      <c r="AI54" s="60">
        <f t="shared" si="83"/>
        <v>14923288</v>
      </c>
      <c r="AJ54" s="63"/>
      <c r="AK54" s="63"/>
      <c r="AL54" s="63"/>
      <c r="AM54" s="66"/>
      <c r="AN54" s="63"/>
      <c r="AO54" s="63"/>
      <c r="AP54" s="63"/>
      <c r="AQ54" s="63"/>
      <c r="AR54" s="190">
        <f t="shared" si="65"/>
        <v>-21.295187348699997</v>
      </c>
      <c r="AS54" s="661">
        <v>99171487</v>
      </c>
      <c r="AT54" s="662">
        <v>67852707</v>
      </c>
      <c r="AU54" s="663">
        <f t="shared" si="66"/>
        <v>-31.580427951029915</v>
      </c>
      <c r="AY54" s="659" t="s">
        <v>525</v>
      </c>
      <c r="BD54" s="184">
        <v>59418382</v>
      </c>
      <c r="BE54" s="184">
        <v>34457833</v>
      </c>
      <c r="BF54" s="184">
        <v>36014990</v>
      </c>
      <c r="BG54" s="184">
        <v>46920260</v>
      </c>
      <c r="BH54" s="184">
        <v>45208697</v>
      </c>
      <c r="BI54" s="367">
        <f t="shared" si="67"/>
        <v>-3.6478122670249484</v>
      </c>
      <c r="BJ54" s="15">
        <f t="shared" si="68"/>
        <v>-2.3510723154166016</v>
      </c>
      <c r="BK54" s="662">
        <v>13683411</v>
      </c>
      <c r="BL54" s="662">
        <v>6393686</v>
      </c>
      <c r="BM54" s="663">
        <f t="shared" si="69"/>
        <v>-53.274179954106472</v>
      </c>
      <c r="BN54" s="664">
        <f t="shared" si="84"/>
        <v>9048383</v>
      </c>
      <c r="BO54" s="664">
        <f t="shared" si="85"/>
        <v>2310620</v>
      </c>
      <c r="BP54" s="665">
        <f t="shared" si="70"/>
        <v>-74.463724623504561</v>
      </c>
      <c r="BQ54" s="664">
        <v>9853937</v>
      </c>
      <c r="BR54" s="664">
        <v>10334648</v>
      </c>
      <c r="BS54" s="665">
        <v>4.8783648606643215</v>
      </c>
      <c r="BT54" s="62">
        <f t="shared" si="86"/>
        <v>-14544436</v>
      </c>
      <c r="BU54" s="62">
        <f t="shared" si="87"/>
        <v>0</v>
      </c>
      <c r="BV54" s="201">
        <f t="shared" si="71"/>
        <v>-100</v>
      </c>
      <c r="BW54" s="662">
        <v>22731794</v>
      </c>
      <c r="BX54" s="662">
        <v>23945737</v>
      </c>
      <c r="BY54" s="201">
        <f t="shared" si="72"/>
        <v>5.3402868247002422</v>
      </c>
      <c r="BZ54" s="63">
        <f t="shared" si="88"/>
        <v>-4690499</v>
      </c>
      <c r="CA54" s="63">
        <f t="shared" si="89"/>
        <v>0</v>
      </c>
      <c r="CB54" s="201">
        <f t="shared" si="73"/>
        <v>-100</v>
      </c>
      <c r="CC54" s="662">
        <v>3416943</v>
      </c>
      <c r="CD54" s="65">
        <v>1190728</v>
      </c>
      <c r="CE54" s="65">
        <v>1786015</v>
      </c>
      <c r="CF54" s="60">
        <f t="shared" si="90"/>
        <v>2310620</v>
      </c>
      <c r="CG54" s="63"/>
      <c r="CH54" s="63"/>
      <c r="CI54" s="63"/>
      <c r="CJ54" s="66"/>
      <c r="CK54" s="63"/>
      <c r="CL54" s="63"/>
      <c r="CM54" s="63"/>
      <c r="CN54" s="63"/>
      <c r="CO54" s="190">
        <f t="shared" si="75"/>
        <v>29.372933597982097</v>
      </c>
      <c r="CP54" s="662">
        <v>18041295</v>
      </c>
      <c r="CQ54" s="662">
        <v>8704306</v>
      </c>
      <c r="CR54" s="663">
        <f t="shared" si="76"/>
        <v>-51.753430116851376</v>
      </c>
    </row>
    <row r="55" spans="3:96" ht="15" hidden="1" customHeight="1" x14ac:dyDescent="0.25">
      <c r="C55" s="749">
        <v>11</v>
      </c>
      <c r="D55" s="659" t="s">
        <v>512</v>
      </c>
      <c r="G55" s="184">
        <v>257205226</v>
      </c>
      <c r="H55" s="184">
        <v>220739501</v>
      </c>
      <c r="I55" s="184">
        <v>295518256</v>
      </c>
      <c r="J55" s="184">
        <v>205976424</v>
      </c>
      <c r="K55" s="184">
        <v>155814811</v>
      </c>
      <c r="L55" s="367">
        <f t="shared" si="57"/>
        <v>-24.353084700606317</v>
      </c>
      <c r="M55" s="15">
        <f t="shared" si="58"/>
        <v>-10.16211159512433</v>
      </c>
      <c r="N55" s="661">
        <v>44438832</v>
      </c>
      <c r="O55" s="662">
        <v>41175800</v>
      </c>
      <c r="P55" s="663">
        <f t="shared" si="59"/>
        <v>-7.3427492423743272</v>
      </c>
      <c r="Q55" s="664">
        <f t="shared" si="77"/>
        <v>52852590</v>
      </c>
      <c r="R55" s="664">
        <f t="shared" si="78"/>
        <v>14359690</v>
      </c>
      <c r="S55" s="665">
        <f t="shared" si="60"/>
        <v>-72.830678685755984</v>
      </c>
      <c r="T55" s="664">
        <v>46528435</v>
      </c>
      <c r="U55" s="664">
        <v>31684858</v>
      </c>
      <c r="V55" s="665">
        <v>-31.902162623780487</v>
      </c>
      <c r="W55" s="62">
        <f t="shared" si="79"/>
        <v>-88995835</v>
      </c>
      <c r="X55" s="62">
        <f t="shared" si="80"/>
        <v>0</v>
      </c>
      <c r="Y55" s="201">
        <f t="shared" si="61"/>
        <v>-100</v>
      </c>
      <c r="Z55" s="661">
        <v>97291422</v>
      </c>
      <c r="AA55" s="662">
        <v>86137858</v>
      </c>
      <c r="AB55" s="201">
        <f t="shared" si="62"/>
        <v>-11.464077480540885</v>
      </c>
      <c r="AC55" s="63">
        <f t="shared" si="81"/>
        <v>-42467400</v>
      </c>
      <c r="AD55" s="63">
        <f t="shared" si="82"/>
        <v>0</v>
      </c>
      <c r="AE55" s="201">
        <f t="shared" si="63"/>
        <v>-100</v>
      </c>
      <c r="AF55" s="662">
        <v>12521705</v>
      </c>
      <c r="AG55" s="65">
        <v>8591336</v>
      </c>
      <c r="AH55" s="65">
        <v>20062759</v>
      </c>
      <c r="AI55" s="60">
        <f t="shared" si="83"/>
        <v>14359690</v>
      </c>
      <c r="AJ55" s="63"/>
      <c r="AK55" s="63"/>
      <c r="AL55" s="63"/>
      <c r="AM55" s="66"/>
      <c r="AN55" s="63"/>
      <c r="AO55" s="63"/>
      <c r="AP55" s="63"/>
      <c r="AQ55" s="63"/>
      <c r="AR55" s="190">
        <f t="shared" si="65"/>
        <v>-28.426145177739514</v>
      </c>
      <c r="AS55" s="661">
        <v>54824022</v>
      </c>
      <c r="AT55" s="662">
        <v>55535490</v>
      </c>
      <c r="AU55" s="663">
        <f t="shared" si="66"/>
        <v>1.2977304000060412</v>
      </c>
      <c r="AY55" s="659" t="s">
        <v>512</v>
      </c>
      <c r="BD55" s="184">
        <v>484889547</v>
      </c>
      <c r="BE55" s="184">
        <v>445834900</v>
      </c>
      <c r="BF55" s="184">
        <v>709108080</v>
      </c>
      <c r="BG55" s="184">
        <v>494316259</v>
      </c>
      <c r="BH55" s="184">
        <v>251944418</v>
      </c>
      <c r="BI55" s="367">
        <f t="shared" si="67"/>
        <v>-49.031735571538221</v>
      </c>
      <c r="BJ55" s="15">
        <f t="shared" si="68"/>
        <v>-11.362914575350104</v>
      </c>
      <c r="BK55" s="662">
        <v>98270918</v>
      </c>
      <c r="BL55" s="662">
        <v>69811031</v>
      </c>
      <c r="BM55" s="663">
        <f t="shared" si="69"/>
        <v>-28.960640217078261</v>
      </c>
      <c r="BN55" s="664">
        <f t="shared" si="84"/>
        <v>166943233</v>
      </c>
      <c r="BO55" s="664">
        <f t="shared" si="85"/>
        <v>11851114</v>
      </c>
      <c r="BP55" s="665">
        <f t="shared" si="70"/>
        <v>-92.90111148140997</v>
      </c>
      <c r="BQ55" s="664">
        <v>101523263</v>
      </c>
      <c r="BR55" s="664">
        <v>21465912</v>
      </c>
      <c r="BS55" s="665">
        <v>-78.856164227109204</v>
      </c>
      <c r="BT55" s="62">
        <f t="shared" si="86"/>
        <v>-263526181</v>
      </c>
      <c r="BU55" s="62">
        <f t="shared" si="87"/>
        <v>0</v>
      </c>
      <c r="BV55" s="201">
        <f t="shared" si="71"/>
        <v>-100</v>
      </c>
      <c r="BW55" s="662">
        <v>265214151</v>
      </c>
      <c r="BX55" s="662">
        <v>163910000</v>
      </c>
      <c r="BY55" s="201">
        <f t="shared" si="72"/>
        <v>-38.197113773163629</v>
      </c>
      <c r="BZ55" s="63">
        <f t="shared" si="88"/>
        <v>-162002918</v>
      </c>
      <c r="CA55" s="63">
        <f t="shared" si="89"/>
        <v>0</v>
      </c>
      <c r="CB55" s="201">
        <f t="shared" si="73"/>
        <v>-100</v>
      </c>
      <c r="CC55" s="662">
        <v>29165185</v>
      </c>
      <c r="CD55" s="65">
        <v>6282335</v>
      </c>
      <c r="CE55" s="65">
        <v>34363511</v>
      </c>
      <c r="CF55" s="60">
        <f t="shared" si="90"/>
        <v>11851114</v>
      </c>
      <c r="CG55" s="63"/>
      <c r="CH55" s="63"/>
      <c r="CI55" s="63"/>
      <c r="CJ55" s="66"/>
      <c r="CK55" s="63"/>
      <c r="CL55" s="63"/>
      <c r="CM55" s="63"/>
      <c r="CN55" s="63"/>
      <c r="CO55" s="190">
        <f t="shared" si="75"/>
        <v>-65.512505401441672</v>
      </c>
      <c r="CP55" s="662">
        <v>103211233</v>
      </c>
      <c r="CQ55" s="662">
        <v>81662145</v>
      </c>
      <c r="CR55" s="663">
        <f t="shared" si="76"/>
        <v>-20.878626651035166</v>
      </c>
    </row>
    <row r="56" spans="3:96" ht="15" hidden="1" customHeight="1" x14ac:dyDescent="0.25">
      <c r="C56" s="749">
        <v>12</v>
      </c>
      <c r="D56" s="659" t="s">
        <v>513</v>
      </c>
      <c r="G56" s="184">
        <v>162174968</v>
      </c>
      <c r="H56" s="184">
        <v>135797799</v>
      </c>
      <c r="I56" s="184">
        <v>156756125</v>
      </c>
      <c r="J56" s="184">
        <v>170327978</v>
      </c>
      <c r="K56" s="184">
        <v>189321435</v>
      </c>
      <c r="L56" s="367">
        <f t="shared" si="57"/>
        <v>11.151108128577679</v>
      </c>
      <c r="M56" s="15">
        <f t="shared" si="58"/>
        <v>5.5073024361355465</v>
      </c>
      <c r="N56" s="661">
        <v>43004038</v>
      </c>
      <c r="O56" s="662">
        <v>39039252</v>
      </c>
      <c r="P56" s="663">
        <f t="shared" si="59"/>
        <v>-9.2195667764966629</v>
      </c>
      <c r="Q56" s="664">
        <f t="shared" si="77"/>
        <v>40302346</v>
      </c>
      <c r="R56" s="664">
        <f t="shared" si="78"/>
        <v>9623372</v>
      </c>
      <c r="S56" s="665">
        <f t="shared" si="60"/>
        <v>-76.12205502875689</v>
      </c>
      <c r="T56" s="664">
        <v>41527533</v>
      </c>
      <c r="U56" s="664">
        <v>51836539</v>
      </c>
      <c r="V56" s="665">
        <v>24.824508597705528</v>
      </c>
      <c r="W56" s="62">
        <f t="shared" si="79"/>
        <v>-62655216</v>
      </c>
      <c r="X56" s="62">
        <f t="shared" si="80"/>
        <v>0</v>
      </c>
      <c r="Y56" s="201">
        <f t="shared" si="61"/>
        <v>-100</v>
      </c>
      <c r="Z56" s="661">
        <v>83306384</v>
      </c>
      <c r="AA56" s="662">
        <v>93775879</v>
      </c>
      <c r="AB56" s="201">
        <f t="shared" si="62"/>
        <v>12.567458215447211</v>
      </c>
      <c r="AC56" s="63">
        <f t="shared" si="81"/>
        <v>-21127683</v>
      </c>
      <c r="AD56" s="63">
        <f t="shared" si="82"/>
        <v>0</v>
      </c>
      <c r="AE56" s="201">
        <f t="shared" si="63"/>
        <v>-100</v>
      </c>
      <c r="AF56" s="662">
        <v>11989348</v>
      </c>
      <c r="AG56" s="65">
        <v>12540651</v>
      </c>
      <c r="AH56" s="65">
        <v>14509253</v>
      </c>
      <c r="AI56" s="60">
        <f t="shared" si="83"/>
        <v>9623372</v>
      </c>
      <c r="AJ56" s="63"/>
      <c r="AK56" s="63"/>
      <c r="AL56" s="63"/>
      <c r="AM56" s="66"/>
      <c r="AN56" s="63"/>
      <c r="AO56" s="63"/>
      <c r="AP56" s="63"/>
      <c r="AQ56" s="63"/>
      <c r="AR56" s="190">
        <f t="shared" si="65"/>
        <v>-33.674242223221277</v>
      </c>
      <c r="AS56" s="661">
        <v>62178701</v>
      </c>
      <c r="AT56" s="662">
        <v>48662624</v>
      </c>
      <c r="AU56" s="663">
        <f t="shared" si="66"/>
        <v>-21.737470842306596</v>
      </c>
      <c r="AY56" s="659" t="s">
        <v>513</v>
      </c>
      <c r="BD56" s="184">
        <v>100206936</v>
      </c>
      <c r="BE56" s="184">
        <v>86975531</v>
      </c>
      <c r="BF56" s="184">
        <v>95538436</v>
      </c>
      <c r="BG56" s="184">
        <v>105477020</v>
      </c>
      <c r="BH56" s="184">
        <v>122782673</v>
      </c>
      <c r="BI56" s="367">
        <f t="shared" si="67"/>
        <v>16.407036338341754</v>
      </c>
      <c r="BJ56" s="15">
        <f t="shared" si="68"/>
        <v>6.1754074807308683</v>
      </c>
      <c r="BK56" s="662">
        <v>31287521</v>
      </c>
      <c r="BL56" s="662">
        <v>32550899</v>
      </c>
      <c r="BM56" s="663">
        <f t="shared" si="69"/>
        <v>4.0379613328905153</v>
      </c>
      <c r="BN56" s="664">
        <f t="shared" si="84"/>
        <v>16523334</v>
      </c>
      <c r="BO56" s="664">
        <f t="shared" si="85"/>
        <v>8229871</v>
      </c>
      <c r="BP56" s="665">
        <f t="shared" si="70"/>
        <v>-50.192430898025783</v>
      </c>
      <c r="BQ56" s="664">
        <v>27920705</v>
      </c>
      <c r="BR56" s="664">
        <v>33299742</v>
      </c>
      <c r="BS56" s="665">
        <v>19.265405368524899</v>
      </c>
      <c r="BT56" s="62">
        <f t="shared" si="86"/>
        <v>-33365389</v>
      </c>
      <c r="BU56" s="62">
        <f t="shared" si="87"/>
        <v>0</v>
      </c>
      <c r="BV56" s="201">
        <f t="shared" si="71"/>
        <v>-100</v>
      </c>
      <c r="BW56" s="662">
        <v>47810855</v>
      </c>
      <c r="BX56" s="662">
        <v>59841663</v>
      </c>
      <c r="BY56" s="201">
        <f t="shared" si="72"/>
        <v>25.163339998834992</v>
      </c>
      <c r="BZ56" s="63">
        <f t="shared" si="88"/>
        <v>-5444684</v>
      </c>
      <c r="CA56" s="63">
        <f t="shared" si="89"/>
        <v>0</v>
      </c>
      <c r="CB56" s="201">
        <f t="shared" si="73"/>
        <v>-100</v>
      </c>
      <c r="CC56" s="662">
        <v>10155802</v>
      </c>
      <c r="CD56" s="65">
        <v>8927432</v>
      </c>
      <c r="CE56" s="65">
        <v>13467665</v>
      </c>
      <c r="CF56" s="60">
        <f t="shared" si="90"/>
        <v>8229871</v>
      </c>
      <c r="CG56" s="63"/>
      <c r="CH56" s="63"/>
      <c r="CI56" s="63"/>
      <c r="CJ56" s="66"/>
      <c r="CK56" s="63"/>
      <c r="CL56" s="63"/>
      <c r="CM56" s="63"/>
      <c r="CN56" s="63"/>
      <c r="CO56" s="190">
        <f t="shared" si="75"/>
        <v>-38.891626722226903</v>
      </c>
      <c r="CP56" s="662">
        <v>42366171</v>
      </c>
      <c r="CQ56" s="662">
        <v>40780770</v>
      </c>
      <c r="CR56" s="663">
        <f t="shared" si="76"/>
        <v>-3.7421389815945365</v>
      </c>
    </row>
    <row r="57" spans="3:96" ht="15" hidden="1" customHeight="1" x14ac:dyDescent="0.25">
      <c r="C57" s="749">
        <v>13</v>
      </c>
      <c r="D57" s="659" t="s">
        <v>520</v>
      </c>
      <c r="G57" s="184">
        <v>124256837</v>
      </c>
      <c r="H57" s="184">
        <v>113788676</v>
      </c>
      <c r="I57" s="184">
        <v>134408216</v>
      </c>
      <c r="J57" s="184">
        <v>138364786</v>
      </c>
      <c r="K57" s="184">
        <v>144010548</v>
      </c>
      <c r="L57" s="367">
        <f t="shared" si="57"/>
        <v>4.080345992079228</v>
      </c>
      <c r="M57" s="15">
        <f t="shared" si="58"/>
        <v>5.0285705896761783</v>
      </c>
      <c r="N57" s="661">
        <v>46672058</v>
      </c>
      <c r="O57" s="662">
        <v>25055160</v>
      </c>
      <c r="P57" s="663">
        <f t="shared" si="59"/>
        <v>-46.31657339815613</v>
      </c>
      <c r="Q57" s="664">
        <f t="shared" si="77"/>
        <v>37601732</v>
      </c>
      <c r="R57" s="664">
        <f t="shared" si="78"/>
        <v>12030222</v>
      </c>
      <c r="S57" s="665">
        <f t="shared" si="60"/>
        <v>-68.006202480247453</v>
      </c>
      <c r="T57" s="664">
        <v>18998225</v>
      </c>
      <c r="U57" s="664">
        <v>28324464</v>
      </c>
      <c r="V57" s="665">
        <v>49.09005446561455</v>
      </c>
      <c r="W57" s="62">
        <f t="shared" si="79"/>
        <v>-33343895</v>
      </c>
      <c r="X57" s="62">
        <f t="shared" si="80"/>
        <v>0</v>
      </c>
      <c r="Y57" s="201">
        <f t="shared" si="61"/>
        <v>-100</v>
      </c>
      <c r="Z57" s="661">
        <v>84273790</v>
      </c>
      <c r="AA57" s="662">
        <v>85276961</v>
      </c>
      <c r="AB57" s="201">
        <f t="shared" si="62"/>
        <v>1.1903712886295965</v>
      </c>
      <c r="AC57" s="63">
        <f t="shared" si="81"/>
        <v>-14345670</v>
      </c>
      <c r="AD57" s="63">
        <f t="shared" si="82"/>
        <v>0</v>
      </c>
      <c r="AE57" s="201">
        <f t="shared" si="63"/>
        <v>-100</v>
      </c>
      <c r="AF57" s="662">
        <v>7350191</v>
      </c>
      <c r="AG57" s="65">
        <v>10461838</v>
      </c>
      <c r="AH57" s="65">
        <v>7243131</v>
      </c>
      <c r="AI57" s="60">
        <f t="shared" si="83"/>
        <v>12030222</v>
      </c>
      <c r="AJ57" s="63"/>
      <c r="AK57" s="63"/>
      <c r="AL57" s="63"/>
      <c r="AM57" s="66"/>
      <c r="AN57" s="63"/>
      <c r="AO57" s="63"/>
      <c r="AP57" s="63"/>
      <c r="AQ57" s="63"/>
      <c r="AR57" s="190">
        <f t="shared" si="65"/>
        <v>66.09145961877536</v>
      </c>
      <c r="AS57" s="661">
        <v>69928120</v>
      </c>
      <c r="AT57" s="662">
        <v>37085382</v>
      </c>
      <c r="AU57" s="663">
        <f t="shared" si="66"/>
        <v>-46.966424951793357</v>
      </c>
      <c r="AY57" s="659" t="s">
        <v>520</v>
      </c>
      <c r="BD57" s="184">
        <v>189473427</v>
      </c>
      <c r="BE57" s="184">
        <v>89792001</v>
      </c>
      <c r="BF57" s="184">
        <v>85909318</v>
      </c>
      <c r="BG57" s="184">
        <v>91493430</v>
      </c>
      <c r="BH57" s="184">
        <v>91588697</v>
      </c>
      <c r="BI57" s="367">
        <f t="shared" si="67"/>
        <v>0.10412441636519694</v>
      </c>
      <c r="BJ57" s="15">
        <f t="shared" si="68"/>
        <v>-13.368877840952919</v>
      </c>
      <c r="BK57" s="662">
        <v>27263482</v>
      </c>
      <c r="BL57" s="662">
        <v>17393190</v>
      </c>
      <c r="BM57" s="663">
        <f t="shared" si="69"/>
        <v>-36.203343358709645</v>
      </c>
      <c r="BN57" s="664">
        <f t="shared" si="84"/>
        <v>33250542</v>
      </c>
      <c r="BO57" s="664">
        <f t="shared" si="85"/>
        <v>8580013</v>
      </c>
      <c r="BP57" s="665">
        <f t="shared" si="70"/>
        <v>-74.195870250776665</v>
      </c>
      <c r="BQ57" s="664">
        <v>12596287</v>
      </c>
      <c r="BR57" s="664">
        <v>17603939</v>
      </c>
      <c r="BS57" s="665">
        <v>39.75498494119735</v>
      </c>
      <c r="BT57" s="62">
        <f t="shared" si="86"/>
        <v>-32496873</v>
      </c>
      <c r="BU57" s="62">
        <f t="shared" si="87"/>
        <v>0</v>
      </c>
      <c r="BV57" s="201">
        <f t="shared" si="71"/>
        <v>-100</v>
      </c>
      <c r="BW57" s="662">
        <v>60514024</v>
      </c>
      <c r="BX57" s="662">
        <v>49314153</v>
      </c>
      <c r="BY57" s="201">
        <f t="shared" si="72"/>
        <v>-18.507893310813376</v>
      </c>
      <c r="BZ57" s="63">
        <f t="shared" si="88"/>
        <v>-19900586</v>
      </c>
      <c r="CA57" s="63">
        <f t="shared" si="89"/>
        <v>0</v>
      </c>
      <c r="CB57" s="201">
        <f t="shared" si="73"/>
        <v>-100</v>
      </c>
      <c r="CC57" s="662">
        <v>5111331</v>
      </c>
      <c r="CD57" s="65">
        <v>7643381</v>
      </c>
      <c r="CE57" s="65">
        <v>4638478</v>
      </c>
      <c r="CF57" s="60">
        <f t="shared" si="90"/>
        <v>8580013</v>
      </c>
      <c r="CG57" s="63"/>
      <c r="CH57" s="63"/>
      <c r="CI57" s="63"/>
      <c r="CJ57" s="66"/>
      <c r="CK57" s="63"/>
      <c r="CL57" s="63"/>
      <c r="CM57" s="63"/>
      <c r="CN57" s="63"/>
      <c r="CO57" s="190">
        <f t="shared" si="75"/>
        <v>84.974748182485712</v>
      </c>
      <c r="CP57" s="662">
        <v>40613438</v>
      </c>
      <c r="CQ57" s="662">
        <v>25973203</v>
      </c>
      <c r="CR57" s="663">
        <f t="shared" si="76"/>
        <v>-36.047760842113391</v>
      </c>
    </row>
    <row r="58" spans="3:96" ht="15" hidden="1" customHeight="1" x14ac:dyDescent="0.25">
      <c r="C58" s="749">
        <v>14</v>
      </c>
      <c r="D58" s="659" t="s">
        <v>533</v>
      </c>
      <c r="G58" s="184">
        <v>27490397</v>
      </c>
      <c r="H58" s="184">
        <v>20263229</v>
      </c>
      <c r="I58" s="184">
        <v>2834181</v>
      </c>
      <c r="J58" s="184">
        <v>1688490</v>
      </c>
      <c r="K58" s="184">
        <v>1118962</v>
      </c>
      <c r="L58" s="367">
        <f t="shared" si="57"/>
        <v>-33.730019129518091</v>
      </c>
      <c r="M58" s="15">
        <f t="shared" si="58"/>
        <v>-58.884474126731739</v>
      </c>
      <c r="N58" s="661">
        <v>151679</v>
      </c>
      <c r="O58" s="662">
        <v>30944015</v>
      </c>
      <c r="P58" s="663">
        <f t="shared" si="59"/>
        <v>20300.988271283437</v>
      </c>
      <c r="Q58" s="664">
        <f t="shared" si="77"/>
        <v>838249</v>
      </c>
      <c r="R58" s="664">
        <f t="shared" si="78"/>
        <v>195169</v>
      </c>
      <c r="S58" s="665">
        <f t="shared" si="60"/>
        <v>-76.717061398224146</v>
      </c>
      <c r="T58" s="664">
        <v>511482</v>
      </c>
      <c r="U58" s="664">
        <v>107141</v>
      </c>
      <c r="V58" s="665">
        <v>-79.052830793654522</v>
      </c>
      <c r="W58" s="62">
        <f t="shared" si="79"/>
        <v>-1144994</v>
      </c>
      <c r="X58" s="62">
        <f t="shared" si="80"/>
        <v>0</v>
      </c>
      <c r="Y58" s="201">
        <f t="shared" si="61"/>
        <v>-100</v>
      </c>
      <c r="Z58" s="661">
        <v>989928</v>
      </c>
      <c r="AA58" s="662">
        <v>491548</v>
      </c>
      <c r="AB58" s="201">
        <f t="shared" si="62"/>
        <v>-50.345075601457893</v>
      </c>
      <c r="AC58" s="63">
        <f t="shared" si="81"/>
        <v>-633512</v>
      </c>
      <c r="AD58" s="63">
        <f t="shared" si="82"/>
        <v>0</v>
      </c>
      <c r="AE58" s="201">
        <f t="shared" si="63"/>
        <v>-100</v>
      </c>
      <c r="AF58" s="662">
        <v>23221798</v>
      </c>
      <c r="AG58" s="65">
        <v>7398915</v>
      </c>
      <c r="AH58" s="65">
        <v>323302</v>
      </c>
      <c r="AI58" s="60">
        <f t="shared" si="83"/>
        <v>195169</v>
      </c>
      <c r="AJ58" s="63"/>
      <c r="AK58" s="63"/>
      <c r="AL58" s="63"/>
      <c r="AM58" s="66"/>
      <c r="AN58" s="63"/>
      <c r="AO58" s="63"/>
      <c r="AP58" s="63"/>
      <c r="AQ58" s="63"/>
      <c r="AR58" s="190">
        <f t="shared" si="65"/>
        <v>-39.632603571892531</v>
      </c>
      <c r="AS58" s="661">
        <v>356416</v>
      </c>
      <c r="AT58" s="662">
        <v>31139184</v>
      </c>
      <c r="AU58" s="663">
        <f t="shared" si="66"/>
        <v>8636.752558807686</v>
      </c>
      <c r="AY58" s="659" t="s">
        <v>533</v>
      </c>
      <c r="BD58" s="184">
        <v>3533553</v>
      </c>
      <c r="BE58" s="184">
        <v>3862723</v>
      </c>
      <c r="BF58" s="184">
        <v>2117598</v>
      </c>
      <c r="BG58" s="184">
        <v>416664</v>
      </c>
      <c r="BH58" s="184">
        <v>462567</v>
      </c>
      <c r="BI58" s="367">
        <f t="shared" si="67"/>
        <v>11.016790507459248</v>
      </c>
      <c r="BJ58" s="15">
        <f t="shared" si="68"/>
        <v>-46.705566683044722</v>
      </c>
      <c r="BK58" s="662">
        <v>73994</v>
      </c>
      <c r="BL58" s="662">
        <v>1600224</v>
      </c>
      <c r="BM58" s="663">
        <f t="shared" si="69"/>
        <v>2062.6402140714113</v>
      </c>
      <c r="BN58" s="664">
        <f t="shared" si="84"/>
        <v>67057</v>
      </c>
      <c r="BO58" s="664">
        <f t="shared" si="85"/>
        <v>119430</v>
      </c>
      <c r="BP58" s="665">
        <f t="shared" si="70"/>
        <v>78.10221155136675</v>
      </c>
      <c r="BQ58" s="664">
        <v>254066</v>
      </c>
      <c r="BR58" s="664">
        <v>15897</v>
      </c>
      <c r="BS58" s="665">
        <v>-93.742964426566317</v>
      </c>
      <c r="BT58" s="62">
        <f t="shared" si="86"/>
        <v>-79214</v>
      </c>
      <c r="BU58" s="62">
        <f t="shared" si="87"/>
        <v>0</v>
      </c>
      <c r="BV58" s="201">
        <f t="shared" si="71"/>
        <v>-100</v>
      </c>
      <c r="BW58" s="662">
        <v>141051</v>
      </c>
      <c r="BX58" s="662">
        <v>345763</v>
      </c>
      <c r="BY58" s="201">
        <f t="shared" si="72"/>
        <v>145.13332057199167</v>
      </c>
      <c r="BZ58" s="63">
        <f t="shared" si="88"/>
        <v>174852</v>
      </c>
      <c r="CA58" s="63">
        <f t="shared" si="89"/>
        <v>0</v>
      </c>
      <c r="CB58" s="201">
        <f t="shared" si="73"/>
        <v>-100</v>
      </c>
      <c r="CC58" s="662">
        <v>1139561</v>
      </c>
      <c r="CD58" s="65">
        <v>143904</v>
      </c>
      <c r="CE58" s="65">
        <v>316759</v>
      </c>
      <c r="CF58" s="60">
        <f t="shared" si="90"/>
        <v>119430</v>
      </c>
      <c r="CG58" s="63"/>
      <c r="CH58" s="63"/>
      <c r="CI58" s="63"/>
      <c r="CJ58" s="66"/>
      <c r="CK58" s="63"/>
      <c r="CL58" s="63"/>
      <c r="CM58" s="63"/>
      <c r="CN58" s="63"/>
      <c r="CO58" s="190">
        <f t="shared" si="75"/>
        <v>-62.296256775655948</v>
      </c>
      <c r="CP58" s="662">
        <v>315903</v>
      </c>
      <c r="CQ58" s="662">
        <v>1719654</v>
      </c>
      <c r="CR58" s="663">
        <f t="shared" si="76"/>
        <v>444.36140207595372</v>
      </c>
    </row>
    <row r="59" spans="3:96" ht="15" hidden="1" customHeight="1" x14ac:dyDescent="0.25">
      <c r="C59" s="749">
        <v>15</v>
      </c>
      <c r="D59" s="671" t="s">
        <v>524</v>
      </c>
      <c r="G59" s="184">
        <v>93268680</v>
      </c>
      <c r="H59" s="184">
        <v>82450518</v>
      </c>
      <c r="I59" s="184">
        <v>101318643</v>
      </c>
      <c r="J59" s="184">
        <v>160151841</v>
      </c>
      <c r="K59" s="184">
        <v>104992397</v>
      </c>
      <c r="L59" s="367">
        <f t="shared" si="57"/>
        <v>-34.441966858189289</v>
      </c>
      <c r="M59" s="15">
        <f t="shared" si="58"/>
        <v>9.4254292166839235</v>
      </c>
      <c r="N59" s="661">
        <v>26428780</v>
      </c>
      <c r="O59" s="662">
        <v>24797222</v>
      </c>
      <c r="P59" s="663">
        <f t="shared" si="59"/>
        <v>-6.173413982786947</v>
      </c>
      <c r="Q59" s="664">
        <f t="shared" si="77"/>
        <v>46940279</v>
      </c>
      <c r="R59" s="664">
        <f t="shared" si="78"/>
        <v>5659440</v>
      </c>
      <c r="S59" s="665">
        <f t="shared" si="60"/>
        <v>-87.943318359910052</v>
      </c>
      <c r="T59" s="664">
        <v>33274189</v>
      </c>
      <c r="U59" s="664">
        <v>24538659</v>
      </c>
      <c r="V59" s="665">
        <v>-26.253171790302687</v>
      </c>
      <c r="W59" s="62">
        <f t="shared" si="79"/>
        <v>-68357419</v>
      </c>
      <c r="X59" s="62">
        <f t="shared" si="80"/>
        <v>0</v>
      </c>
      <c r="Y59" s="201">
        <f t="shared" si="61"/>
        <v>-100</v>
      </c>
      <c r="Z59" s="661">
        <v>73369059</v>
      </c>
      <c r="AA59" s="662">
        <v>50257609</v>
      </c>
      <c r="AB59" s="201">
        <f t="shared" si="62"/>
        <v>-31.500267708217439</v>
      </c>
      <c r="AC59" s="63">
        <f t="shared" si="81"/>
        <v>-35083230</v>
      </c>
      <c r="AD59" s="63">
        <f t="shared" si="82"/>
        <v>0</v>
      </c>
      <c r="AE59" s="201">
        <f t="shared" si="63"/>
        <v>-100</v>
      </c>
      <c r="AF59" s="662">
        <v>12006272</v>
      </c>
      <c r="AG59" s="65">
        <v>7822251</v>
      </c>
      <c r="AH59" s="65">
        <v>4968699</v>
      </c>
      <c r="AI59" s="60">
        <f t="shared" si="83"/>
        <v>5659440</v>
      </c>
      <c r="AJ59" s="63"/>
      <c r="AK59" s="63"/>
      <c r="AL59" s="63"/>
      <c r="AM59" s="66"/>
      <c r="AN59" s="63"/>
      <c r="AO59" s="63"/>
      <c r="AP59" s="63"/>
      <c r="AQ59" s="63"/>
      <c r="AR59" s="190">
        <f t="shared" si="65"/>
        <v>13.901848351047224</v>
      </c>
      <c r="AS59" s="661">
        <v>38285829</v>
      </c>
      <c r="AT59" s="662">
        <v>30456662</v>
      </c>
      <c r="AU59" s="663">
        <f t="shared" si="66"/>
        <v>-20.44925551958141</v>
      </c>
      <c r="AY59" s="671" t="s">
        <v>524</v>
      </c>
      <c r="BD59" s="184">
        <v>44155940</v>
      </c>
      <c r="BE59" s="184">
        <v>46989350</v>
      </c>
      <c r="BF59" s="184">
        <v>60053768</v>
      </c>
      <c r="BG59" s="184">
        <v>62338230</v>
      </c>
      <c r="BH59" s="184">
        <v>71822607</v>
      </c>
      <c r="BI59" s="367">
        <f t="shared" si="67"/>
        <v>15.214382891525794</v>
      </c>
      <c r="BJ59" s="15">
        <f t="shared" si="68"/>
        <v>13.378291689753581</v>
      </c>
      <c r="BK59" s="662">
        <v>17594912</v>
      </c>
      <c r="BL59" s="662">
        <v>16784405</v>
      </c>
      <c r="BM59" s="663">
        <f t="shared" si="69"/>
        <v>-4.6064851020567765</v>
      </c>
      <c r="BN59" s="664">
        <f t="shared" si="84"/>
        <v>10226229</v>
      </c>
      <c r="BO59" s="664">
        <f t="shared" si="85"/>
        <v>3899566</v>
      </c>
      <c r="BP59" s="665">
        <f t="shared" si="70"/>
        <v>-61.867018624362899</v>
      </c>
      <c r="BQ59" s="664">
        <v>14444056</v>
      </c>
      <c r="BR59" s="664">
        <v>22635029</v>
      </c>
      <c r="BS59" s="665">
        <v>56.708261169854225</v>
      </c>
      <c r="BT59" s="62">
        <f t="shared" si="86"/>
        <v>-18555805</v>
      </c>
      <c r="BU59" s="62">
        <f t="shared" si="87"/>
        <v>0</v>
      </c>
      <c r="BV59" s="201">
        <f t="shared" si="71"/>
        <v>-100</v>
      </c>
      <c r="BW59" s="662">
        <v>27821141</v>
      </c>
      <c r="BX59" s="662">
        <v>31813203</v>
      </c>
      <c r="BY59" s="201">
        <f t="shared" si="72"/>
        <v>14.349023284127707</v>
      </c>
      <c r="BZ59" s="63">
        <f t="shared" si="88"/>
        <v>-4111749</v>
      </c>
      <c r="CA59" s="63">
        <f t="shared" si="89"/>
        <v>0</v>
      </c>
      <c r="CB59" s="201">
        <f t="shared" si="73"/>
        <v>-100</v>
      </c>
      <c r="CC59" s="662">
        <v>6787705</v>
      </c>
      <c r="CD59" s="65">
        <v>4962125</v>
      </c>
      <c r="CE59" s="65">
        <v>5034575</v>
      </c>
      <c r="CF59" s="60">
        <f t="shared" si="90"/>
        <v>3899566</v>
      </c>
      <c r="CG59" s="63"/>
      <c r="CH59" s="63"/>
      <c r="CI59" s="63"/>
      <c r="CJ59" s="66"/>
      <c r="CK59" s="63"/>
      <c r="CL59" s="63"/>
      <c r="CM59" s="63"/>
      <c r="CN59" s="63"/>
      <c r="CO59" s="190">
        <f t="shared" si="75"/>
        <v>-22.544286260508585</v>
      </c>
      <c r="CP59" s="662">
        <v>23709392</v>
      </c>
      <c r="CQ59" s="662">
        <v>20683971</v>
      </c>
      <c r="CR59" s="663">
        <f t="shared" si="76"/>
        <v>-12.760432658922674</v>
      </c>
    </row>
    <row r="60" spans="3:96" ht="15" hidden="1" customHeight="1" x14ac:dyDescent="0.25">
      <c r="C60" s="749">
        <v>16</v>
      </c>
      <c r="D60" s="659" t="s">
        <v>506</v>
      </c>
      <c r="G60" s="184">
        <v>151450256</v>
      </c>
      <c r="H60" s="184">
        <v>59962128</v>
      </c>
      <c r="I60" s="184">
        <v>109084456</v>
      </c>
      <c r="J60" s="184">
        <v>90854280</v>
      </c>
      <c r="K60" s="184">
        <v>114632436</v>
      </c>
      <c r="L60" s="367">
        <f t="shared" si="57"/>
        <v>26.171751072156425</v>
      </c>
      <c r="M60" s="15">
        <f t="shared" si="58"/>
        <v>-1.4051257712996801</v>
      </c>
      <c r="N60" s="661">
        <v>17237883</v>
      </c>
      <c r="O60" s="662">
        <v>17441254</v>
      </c>
      <c r="P60" s="663">
        <f t="shared" si="59"/>
        <v>1.1797910451068732</v>
      </c>
      <c r="Q60" s="664">
        <f t="shared" si="77"/>
        <v>39322172</v>
      </c>
      <c r="R60" s="664">
        <f t="shared" si="78"/>
        <v>12464570</v>
      </c>
      <c r="S60" s="665">
        <f t="shared" si="60"/>
        <v>-68.301420379321883</v>
      </c>
      <c r="T60" s="664">
        <v>15383577</v>
      </c>
      <c r="U60" s="664">
        <v>42432397</v>
      </c>
      <c r="V60" s="665">
        <v>175.82919759169144</v>
      </c>
      <c r="W60" s="62">
        <f t="shared" si="79"/>
        <v>-47357382</v>
      </c>
      <c r="X60" s="62">
        <f t="shared" si="80"/>
        <v>0</v>
      </c>
      <c r="Y60" s="201">
        <f t="shared" si="61"/>
        <v>-100</v>
      </c>
      <c r="Z60" s="661">
        <v>56560055</v>
      </c>
      <c r="AA60" s="662">
        <v>44009776</v>
      </c>
      <c r="AB60" s="201">
        <f t="shared" si="62"/>
        <v>-22.189297729643297</v>
      </c>
      <c r="AC60" s="63">
        <f t="shared" si="81"/>
        <v>-31973805</v>
      </c>
      <c r="AD60" s="63">
        <f t="shared" si="82"/>
        <v>0</v>
      </c>
      <c r="AE60" s="201">
        <f t="shared" si="63"/>
        <v>-100</v>
      </c>
      <c r="AF60" s="662">
        <v>4403546</v>
      </c>
      <c r="AG60" s="65">
        <v>5526764</v>
      </c>
      <c r="AH60" s="65">
        <v>7510944</v>
      </c>
      <c r="AI60" s="60">
        <f t="shared" si="83"/>
        <v>12464570</v>
      </c>
      <c r="AJ60" s="63"/>
      <c r="AK60" s="63"/>
      <c r="AL60" s="63"/>
      <c r="AM60" s="66"/>
      <c r="AN60" s="63"/>
      <c r="AO60" s="63"/>
      <c r="AP60" s="63"/>
      <c r="AQ60" s="63"/>
      <c r="AR60" s="190">
        <f t="shared" si="65"/>
        <v>65.952109348705036</v>
      </c>
      <c r="AS60" s="661">
        <v>24586250</v>
      </c>
      <c r="AT60" s="662">
        <v>29905824</v>
      </c>
      <c r="AU60" s="663">
        <f t="shared" si="66"/>
        <v>21.636378056840712</v>
      </c>
      <c r="AY60" s="659" t="s">
        <v>506</v>
      </c>
      <c r="BD60" s="184">
        <v>18843675</v>
      </c>
      <c r="BE60" s="184">
        <v>20191980</v>
      </c>
      <c r="BF60" s="184">
        <v>21980642</v>
      </c>
      <c r="BG60" s="184">
        <v>20515011</v>
      </c>
      <c r="BH60" s="184">
        <v>25161243</v>
      </c>
      <c r="BI60" s="367">
        <f t="shared" si="67"/>
        <v>22.647962509013521</v>
      </c>
      <c r="BJ60" s="15">
        <f t="shared" si="68"/>
        <v>6.121305014696361</v>
      </c>
      <c r="BK60" s="662">
        <v>4673057</v>
      </c>
      <c r="BL60" s="662">
        <v>4051159</v>
      </c>
      <c r="BM60" s="663">
        <f t="shared" si="69"/>
        <v>-13.308162087472933</v>
      </c>
      <c r="BN60" s="664">
        <f t="shared" si="84"/>
        <v>3646539</v>
      </c>
      <c r="BO60" s="664">
        <f t="shared" si="85"/>
        <v>1815856</v>
      </c>
      <c r="BP60" s="665">
        <f t="shared" si="70"/>
        <v>-50.203302364241821</v>
      </c>
      <c r="BQ60" s="664">
        <v>5236520</v>
      </c>
      <c r="BR60" s="664">
        <v>6741807</v>
      </c>
      <c r="BS60" s="665">
        <v>28.745941961455319</v>
      </c>
      <c r="BT60" s="62">
        <f t="shared" si="86"/>
        <v>-6379738</v>
      </c>
      <c r="BU60" s="62">
        <f t="shared" si="87"/>
        <v>0</v>
      </c>
      <c r="BV60" s="201">
        <f t="shared" si="71"/>
        <v>-100</v>
      </c>
      <c r="BW60" s="662">
        <v>8319596</v>
      </c>
      <c r="BX60" s="662">
        <v>11415045</v>
      </c>
      <c r="BY60" s="201">
        <f t="shared" si="72"/>
        <v>37.206722537969398</v>
      </c>
      <c r="BZ60" s="63">
        <f t="shared" si="88"/>
        <v>-1143218</v>
      </c>
      <c r="CA60" s="63">
        <f t="shared" si="89"/>
        <v>0</v>
      </c>
      <c r="CB60" s="201">
        <f t="shared" si="73"/>
        <v>-100</v>
      </c>
      <c r="CC60" s="662">
        <v>1506809</v>
      </c>
      <c r="CD60" s="65">
        <v>1266542</v>
      </c>
      <c r="CE60" s="65">
        <v>1277808</v>
      </c>
      <c r="CF60" s="60">
        <f t="shared" si="90"/>
        <v>1815856</v>
      </c>
      <c r="CG60" s="63"/>
      <c r="CH60" s="63"/>
      <c r="CI60" s="63"/>
      <c r="CJ60" s="66"/>
      <c r="CK60" s="63"/>
      <c r="CL60" s="63"/>
      <c r="CM60" s="63"/>
      <c r="CN60" s="63"/>
      <c r="CO60" s="190">
        <f t="shared" si="75"/>
        <v>42.107108423174687</v>
      </c>
      <c r="CP60" s="662">
        <v>7176378</v>
      </c>
      <c r="CQ60" s="662">
        <v>5867015</v>
      </c>
      <c r="CR60" s="663">
        <f t="shared" si="76"/>
        <v>-18.245457527460232</v>
      </c>
    </row>
    <row r="61" spans="3:96" ht="15" hidden="1" customHeight="1" x14ac:dyDescent="0.25">
      <c r="C61" s="749">
        <v>17</v>
      </c>
      <c r="D61" s="659" t="s">
        <v>517</v>
      </c>
      <c r="G61" s="184">
        <v>50854113</v>
      </c>
      <c r="H61" s="184">
        <v>50206104</v>
      </c>
      <c r="I61" s="184">
        <v>59100208</v>
      </c>
      <c r="J61" s="184">
        <v>72522042</v>
      </c>
      <c r="K61" s="184">
        <v>78809182</v>
      </c>
      <c r="L61" s="367">
        <f t="shared" si="57"/>
        <v>8.6692815406383605</v>
      </c>
      <c r="M61" s="15">
        <f t="shared" si="58"/>
        <v>13.245641816565552</v>
      </c>
      <c r="N61" s="661">
        <v>9212091</v>
      </c>
      <c r="O61" s="662">
        <v>18055419</v>
      </c>
      <c r="P61" s="663">
        <f t="shared" si="59"/>
        <v>95.996967463738685</v>
      </c>
      <c r="Q61" s="664">
        <f t="shared" si="77"/>
        <v>22941662</v>
      </c>
      <c r="R61" s="664">
        <f t="shared" si="78"/>
        <v>8873518</v>
      </c>
      <c r="S61" s="665">
        <f t="shared" si="60"/>
        <v>-61.321381162358676</v>
      </c>
      <c r="T61" s="664">
        <v>14938708</v>
      </c>
      <c r="U61" s="664">
        <v>19113800</v>
      </c>
      <c r="V61" s="665">
        <v>27.948146519765967</v>
      </c>
      <c r="W61" s="62">
        <f t="shared" si="79"/>
        <v>-27132243</v>
      </c>
      <c r="X61" s="62">
        <f t="shared" si="80"/>
        <v>0</v>
      </c>
      <c r="Y61" s="201">
        <f t="shared" si="61"/>
        <v>-100</v>
      </c>
      <c r="Z61" s="661">
        <v>32153753</v>
      </c>
      <c r="AA61" s="662">
        <v>39838387</v>
      </c>
      <c r="AB61" s="201">
        <f t="shared" si="62"/>
        <v>23.899648666207021</v>
      </c>
      <c r="AC61" s="63">
        <f t="shared" si="81"/>
        <v>-12193535</v>
      </c>
      <c r="AD61" s="63">
        <f t="shared" si="82"/>
        <v>0</v>
      </c>
      <c r="AE61" s="201">
        <f t="shared" si="63"/>
        <v>-100</v>
      </c>
      <c r="AF61" s="662">
        <v>2863491</v>
      </c>
      <c r="AG61" s="65">
        <v>2412842</v>
      </c>
      <c r="AH61" s="65">
        <v>12779086</v>
      </c>
      <c r="AI61" s="60">
        <f t="shared" si="83"/>
        <v>8873518</v>
      </c>
      <c r="AJ61" s="63"/>
      <c r="AK61" s="63"/>
      <c r="AL61" s="63"/>
      <c r="AM61" s="66"/>
      <c r="AN61" s="63"/>
      <c r="AO61" s="63"/>
      <c r="AP61" s="63"/>
      <c r="AQ61" s="63"/>
      <c r="AR61" s="190">
        <f t="shared" si="65"/>
        <v>-30.56218574630455</v>
      </c>
      <c r="AS61" s="661">
        <v>19960218</v>
      </c>
      <c r="AT61" s="662">
        <v>26928937</v>
      </c>
      <c r="AU61" s="663">
        <f t="shared" si="66"/>
        <v>34.913040528916071</v>
      </c>
      <c r="AY61" s="659" t="s">
        <v>517</v>
      </c>
      <c r="BD61" s="184">
        <v>148462089</v>
      </c>
      <c r="BE61" s="184">
        <v>174224122</v>
      </c>
      <c r="BF61" s="184">
        <v>183658112</v>
      </c>
      <c r="BG61" s="184">
        <v>177069204</v>
      </c>
      <c r="BH61" s="184">
        <v>193262951</v>
      </c>
      <c r="BI61" s="367">
        <f t="shared" si="67"/>
        <v>9.1454338948742322</v>
      </c>
      <c r="BJ61" s="15">
        <f t="shared" si="68"/>
        <v>5.5869106052714841</v>
      </c>
      <c r="BK61" s="662">
        <v>26261331</v>
      </c>
      <c r="BL61" s="662">
        <v>49937228</v>
      </c>
      <c r="BM61" s="663">
        <f t="shared" si="69"/>
        <v>90.154977293420501</v>
      </c>
      <c r="BN61" s="664">
        <f t="shared" si="84"/>
        <v>49200305</v>
      </c>
      <c r="BO61" s="664">
        <f t="shared" si="85"/>
        <v>15901354</v>
      </c>
      <c r="BP61" s="665">
        <f t="shared" si="70"/>
        <v>-67.680375152145913</v>
      </c>
      <c r="BQ61" s="664">
        <v>31862056</v>
      </c>
      <c r="BR61" s="664">
        <v>43958304</v>
      </c>
      <c r="BS61" s="665">
        <v>37.964430167343878</v>
      </c>
      <c r="BT61" s="62">
        <f t="shared" si="86"/>
        <v>-51167224</v>
      </c>
      <c r="BU61" s="62">
        <f t="shared" si="87"/>
        <v>0</v>
      </c>
      <c r="BV61" s="201">
        <f t="shared" si="71"/>
        <v>-100</v>
      </c>
      <c r="BW61" s="662">
        <v>75461636</v>
      </c>
      <c r="BX61" s="662">
        <v>96275186</v>
      </c>
      <c r="BY61" s="201">
        <f t="shared" si="72"/>
        <v>27.58163101579192</v>
      </c>
      <c r="BZ61" s="63">
        <f t="shared" si="88"/>
        <v>-19305168</v>
      </c>
      <c r="CA61" s="63">
        <f t="shared" si="89"/>
        <v>0</v>
      </c>
      <c r="CB61" s="201">
        <f t="shared" si="73"/>
        <v>-100</v>
      </c>
      <c r="CC61" s="662">
        <v>6080327</v>
      </c>
      <c r="CD61" s="65">
        <v>6006747</v>
      </c>
      <c r="CE61" s="65">
        <v>37850154</v>
      </c>
      <c r="CF61" s="60">
        <f t="shared" si="90"/>
        <v>15901354</v>
      </c>
      <c r="CG61" s="63"/>
      <c r="CH61" s="63"/>
      <c r="CI61" s="63"/>
      <c r="CJ61" s="66"/>
      <c r="CK61" s="63"/>
      <c r="CL61" s="63"/>
      <c r="CM61" s="63"/>
      <c r="CN61" s="63"/>
      <c r="CO61" s="190">
        <f t="shared" si="75"/>
        <v>-57.988667628670676</v>
      </c>
      <c r="CP61" s="662">
        <v>56156468</v>
      </c>
      <c r="CQ61" s="662">
        <v>65838582</v>
      </c>
      <c r="CR61" s="663">
        <f t="shared" si="76"/>
        <v>17.241315817796803</v>
      </c>
    </row>
    <row r="62" spans="3:96" ht="15" hidden="1" customHeight="1" x14ac:dyDescent="0.25">
      <c r="C62" s="749">
        <v>18</v>
      </c>
      <c r="D62" s="659" t="s">
        <v>521</v>
      </c>
      <c r="G62" s="184">
        <v>41222794</v>
      </c>
      <c r="H62" s="184">
        <v>30527794</v>
      </c>
      <c r="I62" s="184">
        <v>72204571</v>
      </c>
      <c r="J62" s="184">
        <v>49206674</v>
      </c>
      <c r="K62" s="184">
        <v>45775016</v>
      </c>
      <c r="L62" s="367">
        <f t="shared" si="57"/>
        <v>-6.9739686124691129</v>
      </c>
      <c r="M62" s="15">
        <f t="shared" si="58"/>
        <v>7.1102603642010109</v>
      </c>
      <c r="N62" s="661">
        <v>9218669</v>
      </c>
      <c r="O62" s="662">
        <v>19528166</v>
      </c>
      <c r="P62" s="663">
        <f t="shared" si="59"/>
        <v>111.83281447679703</v>
      </c>
      <c r="Q62" s="664">
        <f t="shared" si="77"/>
        <v>14748533</v>
      </c>
      <c r="R62" s="664">
        <f t="shared" si="78"/>
        <v>4578218</v>
      </c>
      <c r="S62" s="665">
        <f t="shared" si="60"/>
        <v>-68.958146549219506</v>
      </c>
      <c r="T62" s="664">
        <v>12806911</v>
      </c>
      <c r="U62" s="664">
        <v>10063215</v>
      </c>
      <c r="V62" s="665">
        <v>-21.423557952421156</v>
      </c>
      <c r="W62" s="62">
        <f t="shared" si="79"/>
        <v>-21231865</v>
      </c>
      <c r="X62" s="62">
        <f t="shared" si="80"/>
        <v>0</v>
      </c>
      <c r="Y62" s="201">
        <f t="shared" si="61"/>
        <v>-100</v>
      </c>
      <c r="Z62" s="661">
        <v>23967202</v>
      </c>
      <c r="AA62" s="662">
        <v>28494314</v>
      </c>
      <c r="AB62" s="201">
        <f t="shared" si="62"/>
        <v>18.888779758271323</v>
      </c>
      <c r="AC62" s="63">
        <f t="shared" si="81"/>
        <v>-8424954</v>
      </c>
      <c r="AD62" s="63">
        <f t="shared" si="82"/>
        <v>0</v>
      </c>
      <c r="AE62" s="201">
        <f t="shared" si="63"/>
        <v>-100</v>
      </c>
      <c r="AF62" s="662">
        <v>6602270</v>
      </c>
      <c r="AG62" s="65">
        <v>10744432</v>
      </c>
      <c r="AH62" s="65">
        <v>2181464</v>
      </c>
      <c r="AI62" s="60">
        <f t="shared" si="83"/>
        <v>4578218</v>
      </c>
      <c r="AJ62" s="63"/>
      <c r="AK62" s="63"/>
      <c r="AL62" s="63"/>
      <c r="AM62" s="66"/>
      <c r="AN62" s="63"/>
      <c r="AO62" s="63"/>
      <c r="AP62" s="63"/>
      <c r="AQ62" s="63"/>
      <c r="AR62" s="190">
        <f t="shared" si="65"/>
        <v>109.86906041080668</v>
      </c>
      <c r="AS62" s="661">
        <v>15542248</v>
      </c>
      <c r="AT62" s="662">
        <v>24106384</v>
      </c>
      <c r="AU62" s="663">
        <f t="shared" si="66"/>
        <v>55.102299229815401</v>
      </c>
      <c r="AY62" s="659" t="s">
        <v>521</v>
      </c>
      <c r="BD62" s="184">
        <v>11999064</v>
      </c>
      <c r="BE62" s="184">
        <v>14689965</v>
      </c>
      <c r="BF62" s="184">
        <v>25292534</v>
      </c>
      <c r="BG62" s="184">
        <v>28669333</v>
      </c>
      <c r="BH62" s="184">
        <v>23814199</v>
      </c>
      <c r="BI62" s="367">
        <f t="shared" si="67"/>
        <v>-16.934938807261403</v>
      </c>
      <c r="BJ62" s="15">
        <f t="shared" si="68"/>
        <v>22.624543758083675</v>
      </c>
      <c r="BK62" s="662">
        <v>8075357</v>
      </c>
      <c r="BL62" s="662">
        <v>3952624</v>
      </c>
      <c r="BM62" s="663">
        <f t="shared" si="69"/>
        <v>-51.053259936371852</v>
      </c>
      <c r="BN62" s="664">
        <f t="shared" si="84"/>
        <v>9775657</v>
      </c>
      <c r="BO62" s="664">
        <f t="shared" si="85"/>
        <v>3094689</v>
      </c>
      <c r="BP62" s="665">
        <f t="shared" si="70"/>
        <v>-68.342905239003372</v>
      </c>
      <c r="BQ62" s="664">
        <v>5314531</v>
      </c>
      <c r="BR62" s="664">
        <v>3875052</v>
      </c>
      <c r="BS62" s="665">
        <v>-27.085720263932977</v>
      </c>
      <c r="BT62" s="62">
        <f t="shared" si="86"/>
        <v>-11524933</v>
      </c>
      <c r="BU62" s="62">
        <f t="shared" si="87"/>
        <v>0</v>
      </c>
      <c r="BV62" s="201">
        <f t="shared" si="71"/>
        <v>-100</v>
      </c>
      <c r="BW62" s="662">
        <v>17851014</v>
      </c>
      <c r="BX62" s="662">
        <v>14824098</v>
      </c>
      <c r="BY62" s="201">
        <f t="shared" si="72"/>
        <v>-16.956549359044814</v>
      </c>
      <c r="BZ62" s="63">
        <f t="shared" si="88"/>
        <v>-6210402</v>
      </c>
      <c r="CA62" s="63">
        <f t="shared" si="89"/>
        <v>0</v>
      </c>
      <c r="CB62" s="201">
        <f t="shared" si="73"/>
        <v>-100</v>
      </c>
      <c r="CC62" s="662">
        <v>1698419</v>
      </c>
      <c r="CD62" s="65">
        <v>1052575</v>
      </c>
      <c r="CE62" s="65">
        <v>1201630</v>
      </c>
      <c r="CF62" s="60">
        <f t="shared" si="90"/>
        <v>3094689</v>
      </c>
      <c r="CG62" s="63"/>
      <c r="CH62" s="63"/>
      <c r="CI62" s="63"/>
      <c r="CJ62" s="66"/>
      <c r="CK62" s="63"/>
      <c r="CL62" s="63"/>
      <c r="CM62" s="63"/>
      <c r="CN62" s="63"/>
      <c r="CO62" s="190">
        <f t="shared" si="75"/>
        <v>157.54092357880546</v>
      </c>
      <c r="CP62" s="662">
        <v>11640612</v>
      </c>
      <c r="CQ62" s="662">
        <v>7047313</v>
      </c>
      <c r="CR62" s="663">
        <f t="shared" si="76"/>
        <v>-39.459256953156761</v>
      </c>
    </row>
    <row r="63" spans="3:96" ht="15" hidden="1" customHeight="1" x14ac:dyDescent="0.25">
      <c r="C63" s="749">
        <v>19</v>
      </c>
      <c r="D63" s="659" t="s">
        <v>559</v>
      </c>
      <c r="G63" s="184">
        <v>35187119</v>
      </c>
      <c r="H63" s="184">
        <v>32262623</v>
      </c>
      <c r="I63" s="184">
        <v>33920550</v>
      </c>
      <c r="J63" s="184">
        <v>33825887</v>
      </c>
      <c r="K63" s="184">
        <v>30943680</v>
      </c>
      <c r="L63" s="367">
        <f t="shared" si="57"/>
        <v>-8.5207137361985517</v>
      </c>
      <c r="M63" s="15">
        <f t="shared" si="58"/>
        <v>-2.0752204934022984</v>
      </c>
      <c r="N63" s="661">
        <v>10942241</v>
      </c>
      <c r="O63" s="662">
        <v>8594619</v>
      </c>
      <c r="P63" s="663">
        <f t="shared" si="59"/>
        <v>-21.454672767671632</v>
      </c>
      <c r="Q63" s="664">
        <f t="shared" si="77"/>
        <v>5865675</v>
      </c>
      <c r="R63" s="664">
        <f t="shared" si="78"/>
        <v>3774513</v>
      </c>
      <c r="S63" s="665">
        <f t="shared" si="60"/>
        <v>-35.650833024332243</v>
      </c>
      <c r="T63" s="664">
        <v>8708435</v>
      </c>
      <c r="U63" s="664">
        <v>6813968</v>
      </c>
      <c r="V63" s="665">
        <v>-21.754391001368216</v>
      </c>
      <c r="W63" s="62">
        <f t="shared" si="79"/>
        <v>-11093198</v>
      </c>
      <c r="X63" s="62">
        <f t="shared" si="80"/>
        <v>0</v>
      </c>
      <c r="Y63" s="201">
        <f t="shared" si="61"/>
        <v>-100</v>
      </c>
      <c r="Z63" s="661">
        <v>16807916</v>
      </c>
      <c r="AA63" s="662">
        <v>16794774</v>
      </c>
      <c r="AB63" s="201">
        <f t="shared" si="62"/>
        <v>-7.8189348399884909E-2</v>
      </c>
      <c r="AC63" s="63">
        <f t="shared" si="81"/>
        <v>-2384763</v>
      </c>
      <c r="AD63" s="63">
        <f t="shared" si="82"/>
        <v>0</v>
      </c>
      <c r="AE63" s="201">
        <f t="shared" si="63"/>
        <v>-100</v>
      </c>
      <c r="AF63" s="662">
        <v>2487041</v>
      </c>
      <c r="AG63" s="65">
        <v>3656379</v>
      </c>
      <c r="AH63" s="65">
        <v>2451199</v>
      </c>
      <c r="AI63" s="60">
        <f t="shared" si="83"/>
        <v>3774513</v>
      </c>
      <c r="AJ63" s="63"/>
      <c r="AK63" s="63"/>
      <c r="AL63" s="63"/>
      <c r="AM63" s="66"/>
      <c r="AN63" s="63"/>
      <c r="AO63" s="63"/>
      <c r="AP63" s="63"/>
      <c r="AQ63" s="63"/>
      <c r="AR63" s="190">
        <f t="shared" si="65"/>
        <v>53.986396045363925</v>
      </c>
      <c r="AS63" s="661">
        <v>14423153</v>
      </c>
      <c r="AT63" s="662">
        <v>12369132</v>
      </c>
      <c r="AU63" s="663">
        <f t="shared" si="66"/>
        <v>-14.24113714941525</v>
      </c>
      <c r="AY63" s="659" t="s">
        <v>559</v>
      </c>
      <c r="BD63" s="184">
        <v>31824186</v>
      </c>
      <c r="BE63" s="184">
        <v>32459172</v>
      </c>
      <c r="BF63" s="184">
        <v>27096317</v>
      </c>
      <c r="BG63" s="184">
        <v>26502952</v>
      </c>
      <c r="BH63" s="184">
        <v>24060455</v>
      </c>
      <c r="BI63" s="367">
        <f t="shared" si="67"/>
        <v>-9.215943190026529</v>
      </c>
      <c r="BJ63" s="15">
        <f t="shared" si="68"/>
        <v>-7.3372920744709091</v>
      </c>
      <c r="BK63" s="662">
        <v>7286120</v>
      </c>
      <c r="BL63" s="662">
        <v>5427349</v>
      </c>
      <c r="BM63" s="663">
        <f t="shared" si="69"/>
        <v>-25.511122517883315</v>
      </c>
      <c r="BN63" s="664">
        <f t="shared" si="84"/>
        <v>4821684</v>
      </c>
      <c r="BO63" s="664">
        <f t="shared" si="85"/>
        <v>2143324</v>
      </c>
      <c r="BP63" s="665">
        <f t="shared" si="70"/>
        <v>-55.548227548715346</v>
      </c>
      <c r="BQ63" s="664">
        <v>8362557</v>
      </c>
      <c r="BR63" s="664">
        <v>6812681</v>
      </c>
      <c r="BS63" s="665">
        <v>-18.533517918024355</v>
      </c>
      <c r="BT63" s="62">
        <f t="shared" si="86"/>
        <v>-11363237</v>
      </c>
      <c r="BU63" s="62">
        <f t="shared" si="87"/>
        <v>0</v>
      </c>
      <c r="BV63" s="201">
        <f t="shared" si="71"/>
        <v>-100</v>
      </c>
      <c r="BW63" s="662">
        <v>12107804</v>
      </c>
      <c r="BX63" s="662">
        <v>11192364</v>
      </c>
      <c r="BY63" s="201">
        <f t="shared" si="72"/>
        <v>-7.5607434676015561</v>
      </c>
      <c r="BZ63" s="63">
        <f t="shared" si="88"/>
        <v>-3000680</v>
      </c>
      <c r="CA63" s="63">
        <f t="shared" si="89"/>
        <v>0</v>
      </c>
      <c r="CB63" s="201">
        <f t="shared" si="73"/>
        <v>-100</v>
      </c>
      <c r="CC63" s="662">
        <v>2064987</v>
      </c>
      <c r="CD63" s="65">
        <v>1839543</v>
      </c>
      <c r="CE63" s="65">
        <v>1522819</v>
      </c>
      <c r="CF63" s="60">
        <f t="shared" si="90"/>
        <v>2143324</v>
      </c>
      <c r="CG63" s="63"/>
      <c r="CH63" s="63"/>
      <c r="CI63" s="63"/>
      <c r="CJ63" s="66"/>
      <c r="CK63" s="63"/>
      <c r="CL63" s="63"/>
      <c r="CM63" s="63"/>
      <c r="CN63" s="63"/>
      <c r="CO63" s="190">
        <f t="shared" si="75"/>
        <v>40.747127531243045</v>
      </c>
      <c r="CP63" s="662">
        <v>9107124</v>
      </c>
      <c r="CQ63" s="662">
        <v>7570673</v>
      </c>
      <c r="CR63" s="663">
        <f t="shared" si="76"/>
        <v>-16.870869442427708</v>
      </c>
    </row>
    <row r="64" spans="3:96" ht="15" hidden="1" customHeight="1" x14ac:dyDescent="0.25">
      <c r="C64" s="749">
        <v>20</v>
      </c>
      <c r="D64" s="659" t="s">
        <v>536</v>
      </c>
      <c r="G64" s="184">
        <v>43984758</v>
      </c>
      <c r="H64" s="184">
        <v>35999207</v>
      </c>
      <c r="I64" s="184">
        <v>36737127</v>
      </c>
      <c r="J64" s="184">
        <v>45219062</v>
      </c>
      <c r="K64" s="184">
        <v>46129812</v>
      </c>
      <c r="L64" s="367">
        <f t="shared" si="57"/>
        <v>2.0140842373068244</v>
      </c>
      <c r="M64" s="15">
        <f t="shared" si="58"/>
        <v>3.2853575026504274</v>
      </c>
      <c r="N64" s="661">
        <v>8855688</v>
      </c>
      <c r="O64" s="662">
        <v>8778013</v>
      </c>
      <c r="P64" s="663">
        <f t="shared" si="59"/>
        <v>-0.87711988046552691</v>
      </c>
      <c r="Q64" s="664">
        <f t="shared" si="77"/>
        <v>2761500</v>
      </c>
      <c r="R64" s="664">
        <f t="shared" si="78"/>
        <v>2948580</v>
      </c>
      <c r="S64" s="665">
        <f t="shared" si="60"/>
        <v>6.7745790331341667</v>
      </c>
      <c r="T64" s="664">
        <v>15627292</v>
      </c>
      <c r="U64" s="664">
        <v>13500891</v>
      </c>
      <c r="V64" s="665">
        <v>-13.606970420722925</v>
      </c>
      <c r="W64" s="62">
        <f t="shared" si="79"/>
        <v>-15103028</v>
      </c>
      <c r="X64" s="62">
        <f t="shared" si="80"/>
        <v>0</v>
      </c>
      <c r="Y64" s="201">
        <f t="shared" si="61"/>
        <v>-100</v>
      </c>
      <c r="Z64" s="661">
        <v>11617188</v>
      </c>
      <c r="AA64" s="662">
        <v>19066634</v>
      </c>
      <c r="AB64" s="201">
        <f t="shared" si="62"/>
        <v>64.124347475482011</v>
      </c>
      <c r="AC64" s="63">
        <f t="shared" si="81"/>
        <v>524264</v>
      </c>
      <c r="AD64" s="63">
        <f t="shared" si="82"/>
        <v>0</v>
      </c>
      <c r="AE64" s="201">
        <f t="shared" si="63"/>
        <v>-100</v>
      </c>
      <c r="AF64" s="662">
        <v>2965757</v>
      </c>
      <c r="AG64" s="65">
        <v>2228114</v>
      </c>
      <c r="AH64" s="65">
        <v>3584142</v>
      </c>
      <c r="AI64" s="60">
        <f t="shared" si="83"/>
        <v>2948580</v>
      </c>
      <c r="AJ64" s="63"/>
      <c r="AK64" s="63"/>
      <c r="AL64" s="63"/>
      <c r="AM64" s="66"/>
      <c r="AN64" s="63"/>
      <c r="AO64" s="63"/>
      <c r="AP64" s="63"/>
      <c r="AQ64" s="63"/>
      <c r="AR64" s="190">
        <f t="shared" si="65"/>
        <v>-17.732612156549603</v>
      </c>
      <c r="AS64" s="661">
        <v>12141452</v>
      </c>
      <c r="AT64" s="662">
        <v>11726593</v>
      </c>
      <c r="AU64" s="663">
        <f t="shared" si="66"/>
        <v>-3.4168812758144576</v>
      </c>
      <c r="AY64" s="659" t="s">
        <v>536</v>
      </c>
      <c r="BD64" s="184">
        <v>38512254</v>
      </c>
      <c r="BE64" s="184">
        <v>35280785</v>
      </c>
      <c r="BF64" s="184">
        <v>33026996</v>
      </c>
      <c r="BG64" s="184">
        <v>35624628</v>
      </c>
      <c r="BH64" s="184">
        <v>42770340</v>
      </c>
      <c r="BI64" s="367">
        <f t="shared" si="67"/>
        <v>20.058348398753807</v>
      </c>
      <c r="BJ64" s="15">
        <f t="shared" si="68"/>
        <v>2.2186081014889112</v>
      </c>
      <c r="BK64" s="662">
        <v>8410972</v>
      </c>
      <c r="BL64" s="662">
        <v>8535446</v>
      </c>
      <c r="BM64" s="663">
        <f t="shared" si="69"/>
        <v>1.4799003016536021</v>
      </c>
      <c r="BN64" s="664">
        <f t="shared" si="84"/>
        <v>964681</v>
      </c>
      <c r="BO64" s="664">
        <f t="shared" si="85"/>
        <v>3251725</v>
      </c>
      <c r="BP64" s="665">
        <f t="shared" si="70"/>
        <v>237.0777490175509</v>
      </c>
      <c r="BQ64" s="664">
        <v>12118375</v>
      </c>
      <c r="BR64" s="664">
        <v>12480380</v>
      </c>
      <c r="BS64" s="665">
        <v>2.9872404509680548</v>
      </c>
      <c r="BT64" s="62">
        <f t="shared" si="86"/>
        <v>-10355665</v>
      </c>
      <c r="BU64" s="62">
        <f t="shared" si="87"/>
        <v>0</v>
      </c>
      <c r="BV64" s="201">
        <f t="shared" si="71"/>
        <v>-100</v>
      </c>
      <c r="BW64" s="662">
        <v>9375653</v>
      </c>
      <c r="BX64" s="662">
        <v>17018285</v>
      </c>
      <c r="BY64" s="201">
        <f t="shared" si="72"/>
        <v>81.515730157675421</v>
      </c>
      <c r="BZ64" s="63">
        <f t="shared" si="88"/>
        <v>1762710</v>
      </c>
      <c r="CA64" s="63">
        <f t="shared" si="89"/>
        <v>0</v>
      </c>
      <c r="CB64" s="201">
        <f t="shared" si="73"/>
        <v>-100</v>
      </c>
      <c r="CC64" s="662">
        <v>3080770</v>
      </c>
      <c r="CD64" s="65">
        <v>2034436</v>
      </c>
      <c r="CE64" s="65">
        <v>3420240</v>
      </c>
      <c r="CF64" s="60">
        <f t="shared" si="90"/>
        <v>3251725</v>
      </c>
      <c r="CG64" s="63"/>
      <c r="CH64" s="63"/>
      <c r="CI64" s="63"/>
      <c r="CJ64" s="66"/>
      <c r="CK64" s="63"/>
      <c r="CL64" s="63"/>
      <c r="CM64" s="63"/>
      <c r="CN64" s="63"/>
      <c r="CO64" s="190">
        <f t="shared" si="75"/>
        <v>-4.9269934273618228</v>
      </c>
      <c r="CP64" s="662">
        <v>11138363</v>
      </c>
      <c r="CQ64" s="662">
        <v>11787171</v>
      </c>
      <c r="CR64" s="663">
        <f t="shared" si="76"/>
        <v>5.824985233467431</v>
      </c>
    </row>
    <row r="65" spans="3:96" ht="15" hidden="1" customHeight="1" x14ac:dyDescent="0.25">
      <c r="C65" s="749">
        <v>21</v>
      </c>
      <c r="D65" s="659" t="s">
        <v>634</v>
      </c>
      <c r="G65" s="184">
        <v>0</v>
      </c>
      <c r="H65" s="184">
        <v>0</v>
      </c>
      <c r="I65" s="184">
        <v>171</v>
      </c>
      <c r="J65" s="184">
        <v>1906</v>
      </c>
      <c r="K65" s="184">
        <v>0</v>
      </c>
      <c r="L65" s="367">
        <f t="shared" si="57"/>
        <v>-100</v>
      </c>
      <c r="M65" s="15">
        <v>0</v>
      </c>
      <c r="N65" s="661">
        <v>0</v>
      </c>
      <c r="O65" s="662">
        <v>9100000</v>
      </c>
      <c r="P65" s="663">
        <v>100</v>
      </c>
      <c r="Q65" s="664">
        <f t="shared" si="77"/>
        <v>41</v>
      </c>
      <c r="R65" s="664">
        <f t="shared" si="78"/>
        <v>0</v>
      </c>
      <c r="S65" s="665">
        <v>0</v>
      </c>
      <c r="T65" s="664">
        <v>1865</v>
      </c>
      <c r="U65" s="664">
        <v>0</v>
      </c>
      <c r="V65" s="665">
        <v>-100</v>
      </c>
      <c r="W65" s="62">
        <f t="shared" si="79"/>
        <v>-1906</v>
      </c>
      <c r="X65" s="62">
        <f t="shared" si="80"/>
        <v>0</v>
      </c>
      <c r="Y65" s="201">
        <v>0</v>
      </c>
      <c r="Z65" s="661">
        <v>41</v>
      </c>
      <c r="AA65" s="662">
        <v>0</v>
      </c>
      <c r="AB65" s="201">
        <f t="shared" si="62"/>
        <v>-100</v>
      </c>
      <c r="AC65" s="63">
        <f t="shared" si="81"/>
        <v>-41</v>
      </c>
      <c r="AD65" s="63">
        <f t="shared" si="82"/>
        <v>0</v>
      </c>
      <c r="AE65" s="201">
        <f t="shared" si="63"/>
        <v>-100</v>
      </c>
      <c r="AF65" s="662">
        <v>0</v>
      </c>
      <c r="AG65" s="65">
        <v>9100000</v>
      </c>
      <c r="AH65" s="65">
        <v>0</v>
      </c>
      <c r="AI65" s="60">
        <f t="shared" si="83"/>
        <v>0</v>
      </c>
      <c r="AJ65" s="63"/>
      <c r="AK65" s="63"/>
      <c r="AL65" s="63"/>
      <c r="AM65" s="66"/>
      <c r="AN65" s="63"/>
      <c r="AO65" s="63"/>
      <c r="AP65" s="63"/>
      <c r="AQ65" s="63"/>
      <c r="AR65" s="190">
        <v>0</v>
      </c>
      <c r="AS65" s="661">
        <v>0</v>
      </c>
      <c r="AT65" s="662">
        <v>9100000</v>
      </c>
      <c r="AU65" s="663">
        <v>100</v>
      </c>
      <c r="AY65" s="659" t="s">
        <v>634</v>
      </c>
      <c r="BD65" s="184">
        <v>0</v>
      </c>
      <c r="BE65" s="184">
        <v>0</v>
      </c>
      <c r="BF65" s="184">
        <v>16</v>
      </c>
      <c r="BG65" s="184">
        <v>124</v>
      </c>
      <c r="BH65" s="184">
        <v>0</v>
      </c>
      <c r="BI65" s="367">
        <f t="shared" si="67"/>
        <v>-100</v>
      </c>
      <c r="BJ65" s="15">
        <v>0</v>
      </c>
      <c r="BK65" s="662">
        <v>0</v>
      </c>
      <c r="BL65" s="662">
        <v>18549000</v>
      </c>
      <c r="BM65" s="663">
        <v>100</v>
      </c>
      <c r="BN65" s="664">
        <f t="shared" si="84"/>
        <v>4</v>
      </c>
      <c r="BO65" s="664">
        <f t="shared" si="85"/>
        <v>0</v>
      </c>
      <c r="BP65" s="665">
        <v>0</v>
      </c>
      <c r="BQ65" s="664">
        <v>120</v>
      </c>
      <c r="BR65" s="664">
        <v>0</v>
      </c>
      <c r="BS65" s="665">
        <v>-100</v>
      </c>
      <c r="BT65" s="62">
        <f t="shared" si="86"/>
        <v>-124</v>
      </c>
      <c r="BU65" s="62">
        <f t="shared" si="87"/>
        <v>0</v>
      </c>
      <c r="BV65" s="201">
        <v>0</v>
      </c>
      <c r="BW65" s="662">
        <v>4</v>
      </c>
      <c r="BX65" s="662">
        <v>0</v>
      </c>
      <c r="BY65" s="201">
        <f t="shared" si="72"/>
        <v>-100</v>
      </c>
      <c r="BZ65" s="63">
        <f t="shared" si="88"/>
        <v>-4</v>
      </c>
      <c r="CA65" s="63">
        <f t="shared" si="89"/>
        <v>0</v>
      </c>
      <c r="CB65" s="201">
        <f t="shared" si="73"/>
        <v>-100</v>
      </c>
      <c r="CC65" s="662">
        <v>0</v>
      </c>
      <c r="CD65" s="65">
        <v>18549000</v>
      </c>
      <c r="CE65" s="65">
        <v>0</v>
      </c>
      <c r="CF65" s="60">
        <f t="shared" si="90"/>
        <v>0</v>
      </c>
      <c r="CG65" s="63"/>
      <c r="CH65" s="63"/>
      <c r="CI65" s="63"/>
      <c r="CJ65" s="66"/>
      <c r="CK65" s="63"/>
      <c r="CL65" s="63"/>
      <c r="CM65" s="63"/>
      <c r="CN65" s="63"/>
      <c r="CO65" s="190">
        <v>0</v>
      </c>
      <c r="CP65" s="662">
        <v>0</v>
      </c>
      <c r="CQ65" s="662">
        <v>18549000</v>
      </c>
      <c r="CR65" s="663">
        <v>100</v>
      </c>
    </row>
    <row r="66" spans="3:96" ht="15" hidden="1" customHeight="1" x14ac:dyDescent="0.25">
      <c r="C66" s="749">
        <v>22</v>
      </c>
      <c r="D66" s="659" t="s">
        <v>535</v>
      </c>
      <c r="G66" s="184">
        <v>34248977</v>
      </c>
      <c r="H66" s="184">
        <v>31658704</v>
      </c>
      <c r="I66" s="184">
        <v>45308354</v>
      </c>
      <c r="J66" s="184">
        <v>52428729</v>
      </c>
      <c r="K66" s="184">
        <v>29955032</v>
      </c>
      <c r="L66" s="367">
        <f t="shared" si="57"/>
        <v>-42.86523329604271</v>
      </c>
      <c r="M66" s="15">
        <f>LOGEST(G66:K66)*100-100</f>
        <v>2.3934217885241509</v>
      </c>
      <c r="N66" s="661">
        <v>11040651</v>
      </c>
      <c r="O66" s="662">
        <v>5062367</v>
      </c>
      <c r="P66" s="663">
        <f>(O66-N66)/N66*100</f>
        <v>-54.14793022621582</v>
      </c>
      <c r="Q66" s="664">
        <f t="shared" si="77"/>
        <v>2964781</v>
      </c>
      <c r="R66" s="664">
        <f t="shared" si="78"/>
        <v>3577092</v>
      </c>
      <c r="S66" s="665">
        <f>(R66-Q66)/Q66*100</f>
        <v>20.652823935393542</v>
      </c>
      <c r="T66" s="664">
        <v>19893721</v>
      </c>
      <c r="U66" s="664">
        <v>7015931</v>
      </c>
      <c r="V66" s="665">
        <v>-64.732937593726177</v>
      </c>
      <c r="W66" s="62">
        <f t="shared" si="79"/>
        <v>-20255723</v>
      </c>
      <c r="X66" s="62">
        <f t="shared" si="80"/>
        <v>0</v>
      </c>
      <c r="Y66" s="201">
        <f>(X66-W66)/W66*100</f>
        <v>-100</v>
      </c>
      <c r="Z66" s="661">
        <v>14005432</v>
      </c>
      <c r="AA66" s="662">
        <v>18116654</v>
      </c>
      <c r="AB66" s="201">
        <f t="shared" si="62"/>
        <v>29.354481889598265</v>
      </c>
      <c r="AC66" s="63">
        <f t="shared" si="81"/>
        <v>-362002</v>
      </c>
      <c r="AD66" s="63">
        <f t="shared" si="82"/>
        <v>0</v>
      </c>
      <c r="AE66" s="201">
        <f t="shared" si="63"/>
        <v>-100</v>
      </c>
      <c r="AF66" s="662">
        <v>2137343</v>
      </c>
      <c r="AG66" s="65">
        <v>605884</v>
      </c>
      <c r="AH66" s="65">
        <v>2319140</v>
      </c>
      <c r="AI66" s="60">
        <f t="shared" si="83"/>
        <v>3577092</v>
      </c>
      <c r="AJ66" s="63"/>
      <c r="AK66" s="63"/>
      <c r="AL66" s="63"/>
      <c r="AM66" s="66"/>
      <c r="AN66" s="63"/>
      <c r="AO66" s="63"/>
      <c r="AP66" s="63"/>
      <c r="AQ66" s="63"/>
      <c r="AR66" s="190">
        <f>(AI66-AH66)/AH66*100</f>
        <v>54.242175979026705</v>
      </c>
      <c r="AS66" s="661">
        <v>13643430</v>
      </c>
      <c r="AT66" s="662">
        <v>8639459</v>
      </c>
      <c r="AU66" s="663">
        <f>(AT66-AS66)/AS66*100</f>
        <v>-36.676781425198797</v>
      </c>
      <c r="AY66" s="659" t="s">
        <v>535</v>
      </c>
      <c r="BD66" s="184">
        <v>82859240</v>
      </c>
      <c r="BE66" s="184">
        <v>41918766</v>
      </c>
      <c r="BF66" s="184">
        <v>128202629</v>
      </c>
      <c r="BG66" s="184">
        <v>174073912</v>
      </c>
      <c r="BH66" s="184">
        <v>73858166</v>
      </c>
      <c r="BI66" s="367">
        <f t="shared" si="67"/>
        <v>-57.570801304218413</v>
      </c>
      <c r="BJ66" s="15">
        <f>LOGEST(BD66:BH66)*100-100</f>
        <v>12.679272602954541</v>
      </c>
      <c r="BK66" s="662">
        <v>34578347</v>
      </c>
      <c r="BL66" s="662">
        <v>10103200</v>
      </c>
      <c r="BM66" s="663">
        <f>(BL66-BK66)/BK66*100</f>
        <v>-70.781714926974388</v>
      </c>
      <c r="BN66" s="664">
        <f t="shared" si="84"/>
        <v>3580218</v>
      </c>
      <c r="BO66" s="664">
        <f t="shared" si="85"/>
        <v>8523407</v>
      </c>
      <c r="BP66" s="665">
        <f>(BO66-BN66)/BN66*100</f>
        <v>138.06949744401041</v>
      </c>
      <c r="BQ66" s="664">
        <v>70189609</v>
      </c>
      <c r="BR66" s="664">
        <v>14815516</v>
      </c>
      <c r="BS66" s="665">
        <v>-78.892151970813799</v>
      </c>
      <c r="BT66" s="62">
        <f t="shared" si="86"/>
        <v>-68534347</v>
      </c>
      <c r="BU66" s="62">
        <f t="shared" si="87"/>
        <v>0</v>
      </c>
      <c r="BV66" s="201">
        <f>(BU66-BT66)/BT66*100</f>
        <v>-100</v>
      </c>
      <c r="BW66" s="662">
        <v>38158565</v>
      </c>
      <c r="BX66" s="662">
        <v>48916645</v>
      </c>
      <c r="BY66" s="201">
        <f t="shared" si="72"/>
        <v>28.193093739243075</v>
      </c>
      <c r="BZ66" s="63">
        <f t="shared" si="88"/>
        <v>1655262</v>
      </c>
      <c r="CA66" s="63">
        <f t="shared" si="89"/>
        <v>0</v>
      </c>
      <c r="CB66" s="201">
        <f t="shared" si="73"/>
        <v>-100</v>
      </c>
      <c r="CC66" s="662">
        <v>4383491</v>
      </c>
      <c r="CD66" s="65">
        <v>1135115</v>
      </c>
      <c r="CE66" s="65">
        <v>4584594</v>
      </c>
      <c r="CF66" s="60">
        <f t="shared" si="90"/>
        <v>8523407</v>
      </c>
      <c r="CG66" s="63"/>
      <c r="CH66" s="63"/>
      <c r="CI66" s="63"/>
      <c r="CJ66" s="66"/>
      <c r="CK66" s="63"/>
      <c r="CL66" s="63"/>
      <c r="CM66" s="63"/>
      <c r="CN66" s="63"/>
      <c r="CO66" s="190">
        <f>(CF66-CE66)/CE66*100</f>
        <v>85.914107116137217</v>
      </c>
      <c r="CP66" s="662">
        <v>39813827</v>
      </c>
      <c r="CQ66" s="662">
        <v>18626607</v>
      </c>
      <c r="CR66" s="663">
        <f>(CQ66-CP66)/CP66*100</f>
        <v>-53.215733317975186</v>
      </c>
    </row>
    <row r="67" spans="3:96" ht="15" hidden="1" customHeight="1" x14ac:dyDescent="0.25">
      <c r="C67" s="749">
        <v>23</v>
      </c>
      <c r="D67" s="659" t="s">
        <v>526</v>
      </c>
      <c r="G67" s="184">
        <v>11136671</v>
      </c>
      <c r="H67" s="184">
        <v>15232193</v>
      </c>
      <c r="I67" s="184">
        <v>18868627</v>
      </c>
      <c r="J67" s="184">
        <v>25758798</v>
      </c>
      <c r="K67" s="184">
        <v>41979943</v>
      </c>
      <c r="L67" s="367">
        <f t="shared" si="57"/>
        <v>62.973221809495925</v>
      </c>
      <c r="M67" s="15">
        <f>LOGEST(G67:K67)*100-100</f>
        <v>37.427487579946757</v>
      </c>
      <c r="N67" s="661">
        <v>14667704</v>
      </c>
      <c r="O67" s="662">
        <v>7003304</v>
      </c>
      <c r="P67" s="663">
        <f>(O67-N67)/N67*100</f>
        <v>-52.253576974283092</v>
      </c>
      <c r="Q67" s="664">
        <f t="shared" si="77"/>
        <v>-7963373</v>
      </c>
      <c r="R67" s="664">
        <f t="shared" si="78"/>
        <v>1431244</v>
      </c>
      <c r="S67" s="665">
        <f>(R67-Q67)/Q67*100</f>
        <v>-117.97283638478318</v>
      </c>
      <c r="T67" s="664">
        <v>9019561</v>
      </c>
      <c r="U67" s="664">
        <v>7127157</v>
      </c>
      <c r="V67" s="665">
        <v>-20.98110983450303</v>
      </c>
      <c r="W67" s="62">
        <f t="shared" si="79"/>
        <v>10067592</v>
      </c>
      <c r="X67" s="62">
        <f t="shared" si="80"/>
        <v>0</v>
      </c>
      <c r="Y67" s="201">
        <f>(X67-W67)/W67*100</f>
        <v>-100</v>
      </c>
      <c r="Z67" s="661">
        <v>6704331</v>
      </c>
      <c r="AA67" s="662">
        <v>30394232</v>
      </c>
      <c r="AB67" s="201">
        <f t="shared" si="62"/>
        <v>353.35219875033022</v>
      </c>
      <c r="AC67" s="63">
        <f t="shared" si="81"/>
        <v>19087153</v>
      </c>
      <c r="AD67" s="63">
        <f t="shared" si="82"/>
        <v>0</v>
      </c>
      <c r="AE67" s="201">
        <f t="shared" si="63"/>
        <v>-100</v>
      </c>
      <c r="AF67" s="662">
        <v>2298308</v>
      </c>
      <c r="AG67" s="65">
        <v>1629420</v>
      </c>
      <c r="AH67" s="65">
        <v>3075576</v>
      </c>
      <c r="AI67" s="60">
        <f t="shared" si="83"/>
        <v>1431244</v>
      </c>
      <c r="AJ67" s="63"/>
      <c r="AK67" s="63"/>
      <c r="AL67" s="63"/>
      <c r="AM67" s="66"/>
      <c r="AN67" s="63"/>
      <c r="AO67" s="63"/>
      <c r="AP67" s="63"/>
      <c r="AQ67" s="63"/>
      <c r="AR67" s="190">
        <f>(AI67-AH67)/AH67*100</f>
        <v>-53.464196625282547</v>
      </c>
      <c r="AS67" s="661">
        <v>25791484</v>
      </c>
      <c r="AT67" s="662">
        <v>8434548</v>
      </c>
      <c r="AU67" s="663">
        <f>(AT67-AS67)/AS67*100</f>
        <v>-67.297159015743333</v>
      </c>
      <c r="AY67" s="659" t="s">
        <v>526</v>
      </c>
      <c r="BD67" s="184">
        <v>4078038</v>
      </c>
      <c r="BE67" s="184">
        <v>5692611</v>
      </c>
      <c r="BF67" s="184">
        <v>8342541</v>
      </c>
      <c r="BG67" s="184">
        <v>4026756</v>
      </c>
      <c r="BH67" s="184">
        <v>12158157</v>
      </c>
      <c r="BI67" s="367">
        <f t="shared" si="67"/>
        <v>201.93428655721877</v>
      </c>
      <c r="BJ67" s="15">
        <f>LOGEST(BD67:BH67)*100-100</f>
        <v>20.184282883350861</v>
      </c>
      <c r="BK67" s="662">
        <v>1070698</v>
      </c>
      <c r="BL67" s="662">
        <v>7775012</v>
      </c>
      <c r="BM67" s="663">
        <f>(BL67-BK67)/BK67*100</f>
        <v>626.16293296522451</v>
      </c>
      <c r="BN67" s="664">
        <f t="shared" si="84"/>
        <v>1274520</v>
      </c>
      <c r="BO67" s="664">
        <f t="shared" si="85"/>
        <v>1703513</v>
      </c>
      <c r="BP67" s="665">
        <f>(BO67-BN67)/BN67*100</f>
        <v>33.659181495778803</v>
      </c>
      <c r="BQ67" s="664">
        <v>762976</v>
      </c>
      <c r="BR67" s="664">
        <v>4850449</v>
      </c>
      <c r="BS67" s="665">
        <v>535.72759824686489</v>
      </c>
      <c r="BT67" s="62">
        <f t="shared" si="86"/>
        <v>-1536525</v>
      </c>
      <c r="BU67" s="62">
        <f t="shared" si="87"/>
        <v>0</v>
      </c>
      <c r="BV67" s="201">
        <f>(BU67-BT67)/BT67*100</f>
        <v>-100</v>
      </c>
      <c r="BW67" s="662">
        <v>2345218</v>
      </c>
      <c r="BX67" s="662">
        <v>3969846</v>
      </c>
      <c r="BY67" s="201">
        <f t="shared" si="72"/>
        <v>69.274071749406659</v>
      </c>
      <c r="BZ67" s="63">
        <f t="shared" si="88"/>
        <v>-773549</v>
      </c>
      <c r="CA67" s="63">
        <f t="shared" si="89"/>
        <v>0</v>
      </c>
      <c r="CB67" s="201">
        <f t="shared" si="73"/>
        <v>-100</v>
      </c>
      <c r="CC67" s="662">
        <v>2380957</v>
      </c>
      <c r="CD67" s="65">
        <v>1708951</v>
      </c>
      <c r="CE67" s="65">
        <v>3685104</v>
      </c>
      <c r="CF67" s="60">
        <f t="shared" si="90"/>
        <v>1703513</v>
      </c>
      <c r="CG67" s="63"/>
      <c r="CH67" s="63"/>
      <c r="CI67" s="63"/>
      <c r="CJ67" s="66"/>
      <c r="CK67" s="63"/>
      <c r="CL67" s="63"/>
      <c r="CM67" s="63"/>
      <c r="CN67" s="63"/>
      <c r="CO67" s="190">
        <f>(CF67-CE67)/CE67*100</f>
        <v>-53.773000707714083</v>
      </c>
      <c r="CP67" s="662">
        <v>1571669</v>
      </c>
      <c r="CQ67" s="662">
        <v>9478525</v>
      </c>
      <c r="CR67" s="663">
        <f>(CQ67-CP67)/CP67*100</f>
        <v>503.0865913878813</v>
      </c>
    </row>
    <row r="68" spans="3:96" ht="15" hidden="1" customHeight="1" x14ac:dyDescent="0.25">
      <c r="C68" s="749">
        <v>24</v>
      </c>
      <c r="D68" s="659" t="s">
        <v>580</v>
      </c>
      <c r="G68" s="184">
        <v>19602453</v>
      </c>
      <c r="H68" s="184">
        <v>28615803</v>
      </c>
      <c r="I68" s="184">
        <v>27879989</v>
      </c>
      <c r="J68" s="184">
        <v>23318290</v>
      </c>
      <c r="K68" s="184">
        <v>23111183</v>
      </c>
      <c r="L68" s="367">
        <f t="shared" si="57"/>
        <v>-0.88817404706777392</v>
      </c>
      <c r="M68" s="15">
        <f>LOGEST(G68:K68)*100-100</f>
        <v>1.2538224263168871</v>
      </c>
      <c r="N68" s="661">
        <v>5384937</v>
      </c>
      <c r="O68" s="662">
        <v>5155879</v>
      </c>
      <c r="P68" s="663">
        <f>(O68-N68)/N68*100</f>
        <v>-4.2536802194714625</v>
      </c>
      <c r="Q68" s="664">
        <f t="shared" si="77"/>
        <v>4505459</v>
      </c>
      <c r="R68" s="664">
        <f t="shared" si="78"/>
        <v>2145010</v>
      </c>
      <c r="S68" s="665">
        <f>(R68-Q68)/Q68*100</f>
        <v>-52.390866280216954</v>
      </c>
      <c r="T68" s="664">
        <v>9076644</v>
      </c>
      <c r="U68" s="664">
        <v>4469578</v>
      </c>
      <c r="V68" s="665">
        <v>-50.757372438535654</v>
      </c>
      <c r="W68" s="62">
        <f t="shared" si="79"/>
        <v>-12978139</v>
      </c>
      <c r="X68" s="62">
        <f t="shared" si="80"/>
        <v>0</v>
      </c>
      <c r="Y68" s="201">
        <f>(X68-W68)/W68*100</f>
        <v>-100</v>
      </c>
      <c r="Z68" s="661">
        <v>9890396</v>
      </c>
      <c r="AA68" s="662">
        <v>11395623</v>
      </c>
      <c r="AB68" s="201">
        <f t="shared" si="62"/>
        <v>15.219077173451904</v>
      </c>
      <c r="AC68" s="63">
        <f t="shared" si="81"/>
        <v>-3901495</v>
      </c>
      <c r="AD68" s="63">
        <f t="shared" si="82"/>
        <v>0</v>
      </c>
      <c r="AE68" s="201">
        <f t="shared" si="63"/>
        <v>-100</v>
      </c>
      <c r="AF68" s="662">
        <v>2064243</v>
      </c>
      <c r="AG68" s="65">
        <v>1465604</v>
      </c>
      <c r="AH68" s="65">
        <v>1626032</v>
      </c>
      <c r="AI68" s="60">
        <f t="shared" si="83"/>
        <v>2145010</v>
      </c>
      <c r="AJ68" s="63"/>
      <c r="AK68" s="63"/>
      <c r="AL68" s="63"/>
      <c r="AM68" s="66"/>
      <c r="AN68" s="63"/>
      <c r="AO68" s="63"/>
      <c r="AP68" s="63"/>
      <c r="AQ68" s="63"/>
      <c r="AR68" s="190">
        <f>(AI68-AH68)/AH68*100</f>
        <v>31.916838045007722</v>
      </c>
      <c r="AS68" s="661">
        <v>5988901</v>
      </c>
      <c r="AT68" s="662">
        <v>7300889</v>
      </c>
      <c r="AU68" s="663">
        <f>(AT68-AS68)/AS68*100</f>
        <v>21.906990948756707</v>
      </c>
      <c r="AY68" s="659" t="s">
        <v>580</v>
      </c>
      <c r="BD68" s="184">
        <v>3767918</v>
      </c>
      <c r="BE68" s="184">
        <v>5962555</v>
      </c>
      <c r="BF68" s="184">
        <v>7257831</v>
      </c>
      <c r="BG68" s="184">
        <v>4377999</v>
      </c>
      <c r="BH68" s="184">
        <v>6132809</v>
      </c>
      <c r="BI68" s="367">
        <f t="shared" si="67"/>
        <v>40.082466898690477</v>
      </c>
      <c r="BJ68" s="15">
        <f>LOGEST(BD68:BH68)*100-100</f>
        <v>6.8798720644848004</v>
      </c>
      <c r="BK68" s="662">
        <v>996693</v>
      </c>
      <c r="BL68" s="662">
        <v>2902547</v>
      </c>
      <c r="BM68" s="663">
        <f>(BL68-BK68)/BK68*100</f>
        <v>191.2177571228051</v>
      </c>
      <c r="BN68" s="664">
        <f t="shared" si="84"/>
        <v>1245616</v>
      </c>
      <c r="BO68" s="664">
        <f t="shared" si="85"/>
        <v>527789</v>
      </c>
      <c r="BP68" s="665">
        <f>(BO68-BN68)/BN68*100</f>
        <v>-57.628273882159512</v>
      </c>
      <c r="BQ68" s="664">
        <v>1247320</v>
      </c>
      <c r="BR68" s="664">
        <v>1761324</v>
      </c>
      <c r="BS68" s="665">
        <v>41.208671391463298</v>
      </c>
      <c r="BT68" s="62">
        <f t="shared" si="86"/>
        <v>-2332733</v>
      </c>
      <c r="BU68" s="62">
        <f t="shared" si="87"/>
        <v>0</v>
      </c>
      <c r="BV68" s="201">
        <f>(BU68-BT68)/BT68*100</f>
        <v>-100</v>
      </c>
      <c r="BW68" s="662">
        <v>2242309</v>
      </c>
      <c r="BX68" s="662">
        <v>2985261</v>
      </c>
      <c r="BY68" s="201">
        <f t="shared" si="72"/>
        <v>33.133346028580362</v>
      </c>
      <c r="BZ68" s="63">
        <f t="shared" si="88"/>
        <v>-1085413</v>
      </c>
      <c r="CA68" s="63">
        <f t="shared" si="89"/>
        <v>0</v>
      </c>
      <c r="CB68" s="201">
        <f t="shared" si="73"/>
        <v>-100</v>
      </c>
      <c r="CC68" s="662">
        <v>2329413</v>
      </c>
      <c r="CD68" s="65">
        <v>130867</v>
      </c>
      <c r="CE68" s="65">
        <v>442267</v>
      </c>
      <c r="CF68" s="60">
        <f t="shared" si="90"/>
        <v>527789</v>
      </c>
      <c r="CG68" s="63"/>
      <c r="CH68" s="63"/>
      <c r="CI68" s="63"/>
      <c r="CJ68" s="66"/>
      <c r="CK68" s="63"/>
      <c r="CL68" s="63"/>
      <c r="CM68" s="63"/>
      <c r="CN68" s="63"/>
      <c r="CO68" s="190">
        <f>(CF68-CE68)/CE68*100</f>
        <v>19.337187716922131</v>
      </c>
      <c r="CP68" s="662">
        <v>1156896</v>
      </c>
      <c r="CQ68" s="662">
        <v>3430336</v>
      </c>
      <c r="CR68" s="663">
        <f>(CQ68-CP68)/CP68*100</f>
        <v>196.51204602660914</v>
      </c>
    </row>
    <row r="69" spans="3:96" ht="15" hidden="1" customHeight="1" x14ac:dyDescent="0.25">
      <c r="C69" s="749">
        <v>25</v>
      </c>
      <c r="D69" s="659" t="s">
        <v>510</v>
      </c>
      <c r="G69" s="184">
        <v>14634185</v>
      </c>
      <c r="H69" s="184">
        <v>8553643</v>
      </c>
      <c r="I69" s="184">
        <v>16275740</v>
      </c>
      <c r="J69" s="184">
        <v>16209059</v>
      </c>
      <c r="K69" s="184">
        <v>17105344</v>
      </c>
      <c r="L69" s="367">
        <f t="shared" si="57"/>
        <v>5.5295313565087278</v>
      </c>
      <c r="M69" s="15">
        <f>LOGEST(G69:K69)*100-100</f>
        <v>9.9799005423788572</v>
      </c>
      <c r="N69" s="661">
        <v>3433946</v>
      </c>
      <c r="O69" s="662">
        <v>5811448</v>
      </c>
      <c r="P69" s="663">
        <f>(O69-N69)/N69*100</f>
        <v>69.235276268176619</v>
      </c>
      <c r="Q69" s="664">
        <f t="shared" si="77"/>
        <v>3859239</v>
      </c>
      <c r="R69" s="664">
        <f t="shared" si="78"/>
        <v>758645</v>
      </c>
      <c r="S69" s="665">
        <f>(R69-Q69)/Q69*100</f>
        <v>-80.342108897635001</v>
      </c>
      <c r="T69" s="664">
        <v>2949677</v>
      </c>
      <c r="U69" s="664">
        <v>1654704</v>
      </c>
      <c r="V69" s="665">
        <v>-43.902196748999977</v>
      </c>
      <c r="W69" s="62">
        <f t="shared" si="79"/>
        <v>-5382035</v>
      </c>
      <c r="X69" s="62">
        <f t="shared" si="80"/>
        <v>0</v>
      </c>
      <c r="Y69" s="201">
        <f>(X69-W69)/W69*100</f>
        <v>-100</v>
      </c>
      <c r="Z69" s="661">
        <v>7293185</v>
      </c>
      <c r="AA69" s="662">
        <v>7560937</v>
      </c>
      <c r="AB69" s="201">
        <f t="shared" si="62"/>
        <v>3.6712629667285279</v>
      </c>
      <c r="AC69" s="63">
        <f t="shared" si="81"/>
        <v>-2432358</v>
      </c>
      <c r="AD69" s="63">
        <f t="shared" si="82"/>
        <v>0</v>
      </c>
      <c r="AE69" s="201">
        <f t="shared" si="63"/>
        <v>-100</v>
      </c>
      <c r="AF69" s="662">
        <v>744367</v>
      </c>
      <c r="AG69" s="65">
        <v>479062</v>
      </c>
      <c r="AH69" s="65">
        <v>4588019</v>
      </c>
      <c r="AI69" s="60">
        <f t="shared" si="83"/>
        <v>758645</v>
      </c>
      <c r="AJ69" s="63"/>
      <c r="AK69" s="63"/>
      <c r="AL69" s="63"/>
      <c r="AM69" s="66"/>
      <c r="AN69" s="63"/>
      <c r="AO69" s="63"/>
      <c r="AP69" s="63"/>
      <c r="AQ69" s="63"/>
      <c r="AR69" s="190">
        <f>(AI69-AH69)/AH69*100</f>
        <v>-83.464649993820856</v>
      </c>
      <c r="AS69" s="661">
        <v>4860827</v>
      </c>
      <c r="AT69" s="662">
        <v>6570093</v>
      </c>
      <c r="AU69" s="663">
        <f>(AT69-AS69)/AS69*100</f>
        <v>35.164098619432451</v>
      </c>
      <c r="AY69" s="659" t="s">
        <v>510</v>
      </c>
      <c r="BD69" s="184">
        <v>6508757</v>
      </c>
      <c r="BE69" s="184">
        <v>5314061</v>
      </c>
      <c r="BF69" s="184">
        <v>6340893</v>
      </c>
      <c r="BG69" s="184">
        <v>9159610</v>
      </c>
      <c r="BH69" s="184">
        <v>9903292</v>
      </c>
      <c r="BI69" s="367">
        <f t="shared" si="67"/>
        <v>8.1191448107506758</v>
      </c>
      <c r="BJ69" s="15">
        <f>LOGEST(BD69:BH69)*100-100</f>
        <v>14.84215940996269</v>
      </c>
      <c r="BK69" s="662">
        <v>2986164</v>
      </c>
      <c r="BL69" s="662">
        <v>2335137</v>
      </c>
      <c r="BM69" s="663">
        <f>(BL69-BK69)/BK69*100</f>
        <v>-21.801448279464893</v>
      </c>
      <c r="BN69" s="664">
        <f t="shared" si="84"/>
        <v>1416268</v>
      </c>
      <c r="BO69" s="664">
        <f t="shared" si="85"/>
        <v>414307</v>
      </c>
      <c r="BP69" s="665">
        <f>(BO69-BN69)/BN69*100</f>
        <v>-70.746567740004011</v>
      </c>
      <c r="BQ69" s="664">
        <v>2643462</v>
      </c>
      <c r="BR69" s="664">
        <v>1865537</v>
      </c>
      <c r="BS69" s="665">
        <v>-29.428264904129509</v>
      </c>
      <c r="BT69" s="62">
        <f t="shared" si="86"/>
        <v>-3122788</v>
      </c>
      <c r="BU69" s="62">
        <f t="shared" si="87"/>
        <v>0</v>
      </c>
      <c r="BV69" s="201">
        <f>(BU69-BT69)/BT69*100</f>
        <v>-100</v>
      </c>
      <c r="BW69" s="662">
        <v>4402432</v>
      </c>
      <c r="BX69" s="662">
        <v>5737463</v>
      </c>
      <c r="BY69" s="201">
        <f t="shared" si="72"/>
        <v>30.324852263476188</v>
      </c>
      <c r="BZ69" s="63">
        <f t="shared" si="88"/>
        <v>-479326</v>
      </c>
      <c r="CA69" s="63">
        <f t="shared" si="89"/>
        <v>0</v>
      </c>
      <c r="CB69" s="201">
        <f t="shared" si="73"/>
        <v>-100</v>
      </c>
      <c r="CC69" s="662">
        <v>340570</v>
      </c>
      <c r="CD69" s="65">
        <v>769185</v>
      </c>
      <c r="CE69" s="65">
        <v>1225382</v>
      </c>
      <c r="CF69" s="60">
        <f t="shared" si="90"/>
        <v>414307</v>
      </c>
      <c r="CG69" s="63"/>
      <c r="CH69" s="63"/>
      <c r="CI69" s="63"/>
      <c r="CJ69" s="66"/>
      <c r="CK69" s="63"/>
      <c r="CL69" s="63"/>
      <c r="CM69" s="63"/>
      <c r="CN69" s="63"/>
      <c r="CO69" s="190">
        <f>(CF69-CE69)/CE69*100</f>
        <v>-66.189563744203852</v>
      </c>
      <c r="CP69" s="662">
        <v>3923106</v>
      </c>
      <c r="CQ69" s="662">
        <v>2749444</v>
      </c>
      <c r="CR69" s="663">
        <f>(CQ69-CP69)/CP69*100</f>
        <v>-29.916652774612768</v>
      </c>
    </row>
    <row r="70" spans="3:96" ht="15" hidden="1" customHeight="1" x14ac:dyDescent="0.25">
      <c r="D70" s="659"/>
      <c r="G70" s="184"/>
      <c r="H70" s="184"/>
      <c r="I70" s="184"/>
      <c r="J70" s="184"/>
      <c r="K70" s="184"/>
      <c r="L70" s="367"/>
      <c r="M70" s="15"/>
      <c r="N70" s="661"/>
      <c r="O70" s="662"/>
      <c r="P70" s="663"/>
      <c r="Q70" s="664"/>
      <c r="R70" s="664"/>
      <c r="S70" s="665"/>
      <c r="T70" s="664"/>
      <c r="U70" s="664"/>
      <c r="V70" s="665"/>
      <c r="W70" s="62"/>
      <c r="X70" s="62"/>
      <c r="Y70" s="201"/>
      <c r="Z70" s="661"/>
      <c r="AA70" s="662"/>
      <c r="AB70" s="201"/>
      <c r="AC70" s="63"/>
      <c r="AD70" s="63"/>
      <c r="AE70" s="201"/>
      <c r="AF70" s="662"/>
      <c r="AG70" s="65"/>
      <c r="AH70" s="65"/>
      <c r="AI70" s="60"/>
      <c r="AJ70" s="63"/>
      <c r="AK70" s="63"/>
      <c r="AL70" s="63"/>
      <c r="AM70" s="66"/>
      <c r="AN70" s="63"/>
      <c r="AO70" s="63"/>
      <c r="AP70" s="63"/>
      <c r="AQ70" s="63"/>
      <c r="AR70" s="190"/>
      <c r="AS70" s="661"/>
      <c r="AT70" s="662"/>
      <c r="AU70" s="663"/>
      <c r="AY70" s="659"/>
      <c r="BD70" s="184"/>
      <c r="BE70" s="184"/>
      <c r="BF70" s="184"/>
      <c r="BG70" s="184"/>
      <c r="BH70" s="184"/>
      <c r="BI70" s="367"/>
      <c r="BJ70" s="15"/>
      <c r="BK70" s="662"/>
      <c r="BL70" s="662"/>
      <c r="BM70" s="663"/>
      <c r="BN70" s="664"/>
      <c r="BO70" s="664"/>
      <c r="BP70" s="665"/>
      <c r="BQ70" s="664"/>
      <c r="BR70" s="664"/>
      <c r="BS70" s="665"/>
      <c r="BT70" s="62"/>
      <c r="BU70" s="62"/>
      <c r="BV70" s="201"/>
      <c r="BW70" s="662"/>
      <c r="BX70" s="662"/>
      <c r="BY70" s="201"/>
      <c r="BZ70" s="63"/>
      <c r="CA70" s="63"/>
      <c r="CB70" s="201"/>
      <c r="CC70" s="662"/>
      <c r="CD70" s="65"/>
      <c r="CE70" s="65"/>
      <c r="CF70" s="60"/>
      <c r="CG70" s="63"/>
      <c r="CH70" s="63"/>
      <c r="CI70" s="63"/>
      <c r="CJ70" s="66"/>
      <c r="CK70" s="63"/>
      <c r="CL70" s="63"/>
      <c r="CM70" s="63"/>
      <c r="CN70" s="63"/>
      <c r="CO70" s="190"/>
      <c r="CP70" s="662"/>
      <c r="CQ70" s="662"/>
      <c r="CR70" s="663"/>
    </row>
    <row r="71" spans="3:96" ht="15" hidden="1" customHeight="1" x14ac:dyDescent="0.25">
      <c r="D71" s="659"/>
      <c r="G71" s="184"/>
      <c r="H71" s="184"/>
      <c r="I71" s="184"/>
      <c r="J71" s="184"/>
      <c r="K71" s="184"/>
      <c r="L71" s="367"/>
      <c r="M71" s="15"/>
      <c r="N71" s="661"/>
      <c r="O71" s="662"/>
      <c r="P71" s="663"/>
      <c r="Q71" s="664"/>
      <c r="R71" s="664"/>
      <c r="S71" s="665"/>
      <c r="T71" s="664"/>
      <c r="U71" s="664"/>
      <c r="V71" s="665"/>
      <c r="W71" s="62"/>
      <c r="X71" s="62"/>
      <c r="Y71" s="201"/>
      <c r="Z71" s="661"/>
      <c r="AA71" s="662"/>
      <c r="AB71" s="201"/>
      <c r="AC71" s="63"/>
      <c r="AD71" s="63"/>
      <c r="AE71" s="201"/>
      <c r="AF71" s="662"/>
      <c r="AG71" s="65"/>
      <c r="AH71" s="65"/>
      <c r="AI71" s="60"/>
      <c r="AJ71" s="63"/>
      <c r="AK71" s="63"/>
      <c r="AL71" s="63"/>
      <c r="AM71" s="66"/>
      <c r="AN71" s="63"/>
      <c r="AO71" s="63"/>
      <c r="AP71" s="63"/>
      <c r="AQ71" s="63"/>
      <c r="AR71" s="190"/>
      <c r="AS71" s="661"/>
      <c r="AT71" s="662"/>
      <c r="AU71" s="663"/>
      <c r="AY71" s="659"/>
      <c r="BD71" s="184"/>
      <c r="BE71" s="184"/>
      <c r="BF71" s="184"/>
      <c r="BG71" s="184"/>
      <c r="BH71" s="184"/>
      <c r="BI71" s="367"/>
      <c r="BJ71" s="15"/>
      <c r="BK71" s="662"/>
      <c r="BL71" s="662"/>
      <c r="BM71" s="663"/>
      <c r="BN71" s="664"/>
      <c r="BO71" s="664"/>
      <c r="BP71" s="665"/>
      <c r="BQ71" s="664"/>
      <c r="BR71" s="664"/>
      <c r="BS71" s="665"/>
      <c r="BT71" s="62"/>
      <c r="BU71" s="62"/>
      <c r="BV71" s="201"/>
      <c r="BW71" s="662"/>
      <c r="BX71" s="662"/>
      <c r="BY71" s="201"/>
      <c r="BZ71" s="63"/>
      <c r="CA71" s="63"/>
      <c r="CB71" s="201"/>
      <c r="CC71" s="662"/>
      <c r="CD71" s="65"/>
      <c r="CE71" s="65"/>
      <c r="CF71" s="60"/>
      <c r="CG71" s="63"/>
      <c r="CH71" s="63"/>
      <c r="CI71" s="63"/>
      <c r="CJ71" s="66"/>
      <c r="CK71" s="63"/>
      <c r="CL71" s="63"/>
      <c r="CM71" s="63"/>
      <c r="CN71" s="63"/>
      <c r="CO71" s="190"/>
      <c r="CP71" s="662"/>
      <c r="CQ71" s="662"/>
      <c r="CR71" s="663"/>
    </row>
    <row r="72" spans="3:96" ht="15" hidden="1" customHeight="1" x14ac:dyDescent="0.25">
      <c r="D72" s="659"/>
      <c r="G72" s="184"/>
      <c r="H72" s="184"/>
      <c r="I72" s="184"/>
      <c r="J72" s="184"/>
      <c r="K72" s="184"/>
      <c r="L72" s="367"/>
      <c r="M72" s="15"/>
      <c r="N72" s="661"/>
      <c r="O72" s="662"/>
      <c r="P72" s="663"/>
      <c r="Q72" s="664"/>
      <c r="R72" s="664"/>
      <c r="S72" s="665"/>
      <c r="T72" s="664"/>
      <c r="U72" s="664"/>
      <c r="V72" s="665"/>
      <c r="W72" s="62"/>
      <c r="X72" s="62"/>
      <c r="Y72" s="201"/>
      <c r="Z72" s="661"/>
      <c r="AA72" s="662"/>
      <c r="AB72" s="201"/>
      <c r="AC72" s="63"/>
      <c r="AD72" s="63"/>
      <c r="AE72" s="201"/>
      <c r="AF72" s="662"/>
      <c r="AG72" s="65"/>
      <c r="AH72" s="65"/>
      <c r="AI72" s="60"/>
      <c r="AJ72" s="63"/>
      <c r="AK72" s="63"/>
      <c r="AL72" s="63"/>
      <c r="AM72" s="66"/>
      <c r="AN72" s="63"/>
      <c r="AO72" s="63"/>
      <c r="AP72" s="63"/>
      <c r="AQ72" s="63"/>
      <c r="AR72" s="190"/>
      <c r="AS72" s="661"/>
      <c r="AT72" s="662"/>
      <c r="AU72" s="663"/>
      <c r="AY72" s="659"/>
      <c r="BD72" s="184"/>
      <c r="BE72" s="184"/>
      <c r="BF72" s="184"/>
      <c r="BG72" s="184"/>
      <c r="BH72" s="184"/>
      <c r="BI72" s="367"/>
      <c r="BJ72" s="15"/>
      <c r="BK72" s="662"/>
      <c r="BL72" s="662"/>
      <c r="BM72" s="663"/>
      <c r="BN72" s="664"/>
      <c r="BO72" s="664"/>
      <c r="BP72" s="665"/>
      <c r="BQ72" s="664"/>
      <c r="BR72" s="664"/>
      <c r="BS72" s="665"/>
      <c r="BT72" s="62"/>
      <c r="BU72" s="62"/>
      <c r="BV72" s="201"/>
      <c r="BW72" s="662"/>
      <c r="BX72" s="662"/>
      <c r="BY72" s="201"/>
      <c r="BZ72" s="63"/>
      <c r="CA72" s="63"/>
      <c r="CB72" s="201"/>
      <c r="CC72" s="662"/>
      <c r="CD72" s="65"/>
      <c r="CE72" s="65"/>
      <c r="CF72" s="60"/>
      <c r="CG72" s="63"/>
      <c r="CH72" s="63"/>
      <c r="CI72" s="63"/>
      <c r="CJ72" s="66"/>
      <c r="CK72" s="63"/>
      <c r="CL72" s="63"/>
      <c r="CM72" s="63"/>
      <c r="CN72" s="63"/>
      <c r="CO72" s="190"/>
      <c r="CP72" s="662"/>
      <c r="CQ72" s="662"/>
      <c r="CR72" s="663"/>
    </row>
    <row r="73" spans="3:96" ht="15" hidden="1" customHeight="1" x14ac:dyDescent="0.25">
      <c r="D73" s="659" t="s">
        <v>523</v>
      </c>
      <c r="G73" s="184">
        <v>29938274</v>
      </c>
      <c r="H73" s="184">
        <v>23922621</v>
      </c>
      <c r="I73" s="184">
        <v>32496187</v>
      </c>
      <c r="J73" s="184">
        <v>23780957</v>
      </c>
      <c r="K73" s="184">
        <v>21812880</v>
      </c>
      <c r="L73" s="367">
        <f t="shared" ref="L73:L107" si="91">(K73-J73)/J73*100</f>
        <v>-8.275852817865994</v>
      </c>
      <c r="M73" s="15">
        <f t="shared" ref="M73:M80" si="92">LOGEST(G73:K73)*100-100</f>
        <v>-6.192123076111514</v>
      </c>
      <c r="N73" s="661">
        <v>5780033</v>
      </c>
      <c r="O73" s="662">
        <v>5121488</v>
      </c>
      <c r="P73" s="663">
        <f t="shared" ref="P73:P106" si="93">(O73-N73)/N73*100</f>
        <v>-11.393447061634424</v>
      </c>
      <c r="Q73" s="664">
        <f t="shared" ref="Q73:Q136" si="94">Z73-N73</f>
        <v>5949346</v>
      </c>
      <c r="R73" s="664">
        <f t="shared" ref="R73:R104" si="95">SUM(AI73:AK73)</f>
        <v>1341242</v>
      </c>
      <c r="S73" s="665">
        <f t="shared" ref="S73:S97" si="96">(R73-Q73)/Q73*100</f>
        <v>-77.455639661905693</v>
      </c>
      <c r="T73" s="664">
        <v>6263177</v>
      </c>
      <c r="U73" s="664">
        <v>7203153</v>
      </c>
      <c r="V73" s="665">
        <v>15.007974387439473</v>
      </c>
      <c r="W73" s="62">
        <f t="shared" ref="W73:W136" si="97">AS73-T73-Q73-N73</f>
        <v>-11008001</v>
      </c>
      <c r="X73" s="62">
        <f t="shared" ref="X73:X136" si="98">SUM(AO73:AQ73)</f>
        <v>0</v>
      </c>
      <c r="Y73" s="201">
        <f>(X73-W73)/W73*100</f>
        <v>-100</v>
      </c>
      <c r="Z73" s="661">
        <v>11729379</v>
      </c>
      <c r="AA73" s="662">
        <v>9645815</v>
      </c>
      <c r="AB73" s="201">
        <f t="shared" ref="AB73:AB97" si="99">(AA73-Z73)/Z73*100</f>
        <v>-17.763634374846273</v>
      </c>
      <c r="AC73" s="63">
        <f t="shared" ref="AC73:AC136" si="100">AS73-Z73</f>
        <v>-4744824</v>
      </c>
      <c r="AD73" s="63">
        <f t="shared" ref="AD73:AD104" si="101">SUM(AL73:AQ73)</f>
        <v>0</v>
      </c>
      <c r="AE73" s="201">
        <f t="shared" ref="AE73:AE107" si="102">(AD73-AC73)/AC73*100</f>
        <v>-100</v>
      </c>
      <c r="AF73" s="662">
        <v>1924846</v>
      </c>
      <c r="AG73" s="65">
        <v>1894313</v>
      </c>
      <c r="AH73" s="65">
        <v>1302329</v>
      </c>
      <c r="AI73" s="60">
        <f t="shared" ref="AI73:AI136" si="103">AT73-AH73-AG73-AF73</f>
        <v>1341242</v>
      </c>
      <c r="AJ73" s="63"/>
      <c r="AK73" s="63"/>
      <c r="AL73" s="63"/>
      <c r="AM73" s="66"/>
      <c r="AN73" s="63"/>
      <c r="AO73" s="63"/>
      <c r="AP73" s="63"/>
      <c r="AQ73" s="63"/>
      <c r="AR73" s="190">
        <f>(AI73-AH73)/AH73*100</f>
        <v>2.9879546566190265</v>
      </c>
      <c r="AS73" s="661">
        <v>6984555</v>
      </c>
      <c r="AT73" s="662">
        <v>6462730</v>
      </c>
      <c r="AU73" s="663">
        <f t="shared" ref="AU73:AU106" si="104">(AT73-AS73)/AS73*100</f>
        <v>-7.4711273660240343</v>
      </c>
      <c r="AY73" s="659" t="s">
        <v>523</v>
      </c>
      <c r="BD73" s="184">
        <v>18272493</v>
      </c>
      <c r="BE73" s="184">
        <v>31440834</v>
      </c>
      <c r="BF73" s="184">
        <v>23508250</v>
      </c>
      <c r="BG73" s="184">
        <v>17935534</v>
      </c>
      <c r="BH73" s="184">
        <v>18583343</v>
      </c>
      <c r="BI73" s="367">
        <f t="shared" ref="BI73:BI107" si="105">(BH73-BG73)/BG73*100</f>
        <v>3.6118746171705842</v>
      </c>
      <c r="BJ73" s="15">
        <f t="shared" ref="BJ73:BJ80" si="106">LOGEST(BD73:BH73)*100-100</f>
        <v>-5.1391016590048224</v>
      </c>
      <c r="BK73" s="662">
        <v>4953235</v>
      </c>
      <c r="BL73" s="662">
        <v>4088629</v>
      </c>
      <c r="BM73" s="663">
        <f t="shared" ref="BM73:BM106" si="107">(BL73-BK73)/BK73*100</f>
        <v>-17.455380170736902</v>
      </c>
      <c r="BN73" s="664">
        <f t="shared" ref="BN73:BN136" si="108">BW73-BK73</f>
        <v>4117232</v>
      </c>
      <c r="BO73" s="664">
        <f t="shared" ref="BO73:BO104" si="109">SUM(CF73:CH73)</f>
        <v>1657929</v>
      </c>
      <c r="BP73" s="665">
        <f t="shared" ref="BP73:BP97" si="110">(BO73-BN73)/BN73*100</f>
        <v>-59.731950980658851</v>
      </c>
      <c r="BQ73" s="664">
        <v>4876047</v>
      </c>
      <c r="BR73" s="664">
        <v>4161608</v>
      </c>
      <c r="BS73" s="665">
        <v>-14.652012172975363</v>
      </c>
      <c r="BT73" s="62">
        <f t="shared" ref="BT73:BT136" si="111">CP73-BQ73-BN73-BK73</f>
        <v>-7644747</v>
      </c>
      <c r="BU73" s="62">
        <f t="shared" ref="BU73:BU136" si="112">SUM(CL73:CN73)</f>
        <v>0</v>
      </c>
      <c r="BV73" s="201">
        <f>(BU73-BT73)/BT73*100</f>
        <v>-100</v>
      </c>
      <c r="BW73" s="662">
        <v>9070467</v>
      </c>
      <c r="BX73" s="662">
        <v>7992069</v>
      </c>
      <c r="BY73" s="201">
        <f t="shared" ref="BY73:BY97" si="113">(BX73-BW73)/BW73*100</f>
        <v>-11.889112214398663</v>
      </c>
      <c r="BZ73" s="63">
        <f t="shared" ref="BZ73:BZ136" si="114">CP73-BW73</f>
        <v>-2768700</v>
      </c>
      <c r="CA73" s="63">
        <f t="shared" ref="CA73:CA104" si="115">SUM(CI73:CN73)</f>
        <v>0</v>
      </c>
      <c r="CB73" s="201">
        <f t="shared" ref="CB73:CB107" si="116">(CA73-BZ73)/BZ73*100</f>
        <v>-100</v>
      </c>
      <c r="CC73" s="662">
        <v>1072851</v>
      </c>
      <c r="CD73" s="65">
        <v>1684448</v>
      </c>
      <c r="CE73" s="65">
        <v>1331330</v>
      </c>
      <c r="CF73" s="60">
        <f t="shared" ref="CF73:CF136" si="117">CQ73-CE73-CD73-CC73</f>
        <v>1657929</v>
      </c>
      <c r="CG73" s="63"/>
      <c r="CH73" s="63"/>
      <c r="CI73" s="63"/>
      <c r="CJ73" s="66"/>
      <c r="CK73" s="63"/>
      <c r="CL73" s="63"/>
      <c r="CM73" s="63"/>
      <c r="CN73" s="63"/>
      <c r="CO73" s="190">
        <f>(CF73-CE73)/CE73*100</f>
        <v>24.531784005468214</v>
      </c>
      <c r="CP73" s="662">
        <v>6301767</v>
      </c>
      <c r="CQ73" s="662">
        <v>5746558</v>
      </c>
      <c r="CR73" s="663">
        <f t="shared" ref="CR73:CR106" si="118">(CQ73-CP73)/CP73*100</f>
        <v>-8.810370170779084</v>
      </c>
    </row>
    <row r="74" spans="3:96" ht="15" hidden="1" customHeight="1" x14ac:dyDescent="0.25">
      <c r="D74" s="659" t="s">
        <v>547</v>
      </c>
      <c r="G74" s="184">
        <v>7794167</v>
      </c>
      <c r="H74" s="184">
        <v>13680420</v>
      </c>
      <c r="I74" s="184">
        <v>15134981</v>
      </c>
      <c r="J74" s="184">
        <v>29378583</v>
      </c>
      <c r="K74" s="184">
        <v>6295361</v>
      </c>
      <c r="L74" s="367">
        <f t="shared" si="91"/>
        <v>-78.571597547778254</v>
      </c>
      <c r="M74" s="15">
        <f t="shared" si="92"/>
        <v>3.4292386654864941</v>
      </c>
      <c r="N74" s="661">
        <v>1020236</v>
      </c>
      <c r="O74" s="662">
        <v>4258992</v>
      </c>
      <c r="P74" s="663">
        <f t="shared" si="93"/>
        <v>317.45164844212519</v>
      </c>
      <c r="Q74" s="664">
        <f t="shared" si="94"/>
        <v>15400419</v>
      </c>
      <c r="R74" s="664">
        <f t="shared" si="95"/>
        <v>1943329</v>
      </c>
      <c r="S74" s="665">
        <f t="shared" si="96"/>
        <v>-87.381323845799258</v>
      </c>
      <c r="T74" s="664">
        <v>5718349</v>
      </c>
      <c r="U74" s="664">
        <v>1548719</v>
      </c>
      <c r="V74" s="665">
        <v>-72.916675774773452</v>
      </c>
      <c r="W74" s="62">
        <f t="shared" si="97"/>
        <v>-20915161</v>
      </c>
      <c r="X74" s="62">
        <f t="shared" si="98"/>
        <v>0</v>
      </c>
      <c r="Y74" s="201">
        <f>(X74-W74)/W74*100</f>
        <v>-100</v>
      </c>
      <c r="Z74" s="661">
        <v>16420655</v>
      </c>
      <c r="AA74" s="662">
        <v>1275181</v>
      </c>
      <c r="AB74" s="201">
        <f t="shared" si="99"/>
        <v>-92.234286634729244</v>
      </c>
      <c r="AC74" s="63">
        <f t="shared" si="100"/>
        <v>-15196812</v>
      </c>
      <c r="AD74" s="63">
        <f t="shared" si="101"/>
        <v>0</v>
      </c>
      <c r="AE74" s="201">
        <f t="shared" si="102"/>
        <v>-100</v>
      </c>
      <c r="AF74" s="662">
        <v>1740995</v>
      </c>
      <c r="AG74" s="65">
        <v>1668426</v>
      </c>
      <c r="AH74" s="65">
        <v>849571</v>
      </c>
      <c r="AI74" s="60">
        <f t="shared" si="103"/>
        <v>1943329</v>
      </c>
      <c r="AJ74" s="63"/>
      <c r="AK74" s="63"/>
      <c r="AL74" s="63"/>
      <c r="AM74" s="66"/>
      <c r="AN74" s="63"/>
      <c r="AO74" s="63"/>
      <c r="AP74" s="63"/>
      <c r="AQ74" s="63"/>
      <c r="AR74" s="190">
        <f>(AI74-AH74)/AH74*100</f>
        <v>128.74238880564425</v>
      </c>
      <c r="AS74" s="661">
        <v>1223843</v>
      </c>
      <c r="AT74" s="662">
        <v>6202321</v>
      </c>
      <c r="AU74" s="663">
        <f t="shared" si="104"/>
        <v>406.79057689589274</v>
      </c>
      <c r="AY74" s="659" t="s">
        <v>547</v>
      </c>
      <c r="BD74" s="184">
        <v>3806331</v>
      </c>
      <c r="BE74" s="184">
        <v>5841913</v>
      </c>
      <c r="BF74" s="184">
        <v>4279480</v>
      </c>
      <c r="BG74" s="184">
        <v>7275673</v>
      </c>
      <c r="BH74" s="184">
        <v>2692668</v>
      </c>
      <c r="BI74" s="367">
        <f t="shared" si="105"/>
        <v>-62.990805111774542</v>
      </c>
      <c r="BJ74" s="15">
        <f t="shared" si="106"/>
        <v>-4.6178604302498059</v>
      </c>
      <c r="BK74" s="662">
        <v>123515</v>
      </c>
      <c r="BL74" s="662">
        <v>949667</v>
      </c>
      <c r="BM74" s="663">
        <f t="shared" si="107"/>
        <v>668.86774885641421</v>
      </c>
      <c r="BN74" s="664">
        <f t="shared" si="108"/>
        <v>2126012</v>
      </c>
      <c r="BO74" s="664">
        <f t="shared" si="109"/>
        <v>359407</v>
      </c>
      <c r="BP74" s="665">
        <f t="shared" si="110"/>
        <v>-83.094780274053022</v>
      </c>
      <c r="BQ74" s="664">
        <v>1702562</v>
      </c>
      <c r="BR74" s="664">
        <v>913019</v>
      </c>
      <c r="BS74" s="665">
        <v>-46.37381781104007</v>
      </c>
      <c r="BT74" s="62">
        <f t="shared" si="111"/>
        <v>-3802801</v>
      </c>
      <c r="BU74" s="62">
        <f t="shared" si="112"/>
        <v>0</v>
      </c>
      <c r="BV74" s="201">
        <f>(BU74-BT74)/BT74*100</f>
        <v>-100</v>
      </c>
      <c r="BW74" s="662">
        <v>2249527</v>
      </c>
      <c r="BX74" s="662">
        <v>206290</v>
      </c>
      <c r="BY74" s="201">
        <f t="shared" si="113"/>
        <v>-90.829627739520362</v>
      </c>
      <c r="BZ74" s="63">
        <f t="shared" si="114"/>
        <v>-2100239</v>
      </c>
      <c r="CA74" s="63">
        <f t="shared" si="115"/>
        <v>0</v>
      </c>
      <c r="CB74" s="201">
        <f t="shared" si="116"/>
        <v>-100</v>
      </c>
      <c r="CC74" s="662">
        <v>441067</v>
      </c>
      <c r="CD74" s="65">
        <v>350601</v>
      </c>
      <c r="CE74" s="65">
        <v>157999</v>
      </c>
      <c r="CF74" s="60">
        <f t="shared" si="117"/>
        <v>359407</v>
      </c>
      <c r="CG74" s="63"/>
      <c r="CH74" s="63"/>
      <c r="CI74" s="63"/>
      <c r="CJ74" s="66"/>
      <c r="CK74" s="63"/>
      <c r="CL74" s="63"/>
      <c r="CM74" s="63"/>
      <c r="CN74" s="63"/>
      <c r="CO74" s="190">
        <f>(CF74-CE74)/CE74*100</f>
        <v>127.47422452040836</v>
      </c>
      <c r="CP74" s="662">
        <v>149288</v>
      </c>
      <c r="CQ74" s="662">
        <v>1309074</v>
      </c>
      <c r="CR74" s="663">
        <f t="shared" si="118"/>
        <v>776.87824875408614</v>
      </c>
    </row>
    <row r="75" spans="3:96" ht="15" hidden="1" customHeight="1" x14ac:dyDescent="0.25">
      <c r="D75" s="659" t="s">
        <v>508</v>
      </c>
      <c r="G75" s="184">
        <v>24682168</v>
      </c>
      <c r="H75" s="184">
        <v>16049337</v>
      </c>
      <c r="I75" s="184">
        <v>20744922</v>
      </c>
      <c r="J75" s="184">
        <v>15175690</v>
      </c>
      <c r="K75" s="184">
        <v>22502500</v>
      </c>
      <c r="L75" s="367">
        <f t="shared" si="91"/>
        <v>48.279913466867072</v>
      </c>
      <c r="M75" s="15">
        <f t="shared" si="92"/>
        <v>-2.380039345376133</v>
      </c>
      <c r="N75" s="661">
        <v>2703668</v>
      </c>
      <c r="O75" s="662">
        <v>4046205</v>
      </c>
      <c r="P75" s="663">
        <f t="shared" si="93"/>
        <v>49.656133815246548</v>
      </c>
      <c r="Q75" s="664">
        <f t="shared" si="94"/>
        <v>4965544</v>
      </c>
      <c r="R75" s="664">
        <f t="shared" si="95"/>
        <v>1108200</v>
      </c>
      <c r="S75" s="665">
        <f t="shared" si="96"/>
        <v>-77.682203601458369</v>
      </c>
      <c r="T75" s="664">
        <v>4550027</v>
      </c>
      <c r="U75" s="664">
        <v>8324657</v>
      </c>
      <c r="V75" s="665">
        <v>82.95840881823338</v>
      </c>
      <c r="W75" s="62">
        <f t="shared" si="97"/>
        <v>-4522384</v>
      </c>
      <c r="X75" s="62">
        <f t="shared" si="98"/>
        <v>0</v>
      </c>
      <c r="Y75" s="201">
        <f>(X75-W75)/W75*100</f>
        <v>-100</v>
      </c>
      <c r="Z75" s="661">
        <v>7669212</v>
      </c>
      <c r="AA75" s="662">
        <v>11210962</v>
      </c>
      <c r="AB75" s="201">
        <f t="shared" si="99"/>
        <v>46.181406903342875</v>
      </c>
      <c r="AC75" s="63">
        <f t="shared" si="100"/>
        <v>27643</v>
      </c>
      <c r="AD75" s="63">
        <f t="shared" si="101"/>
        <v>0</v>
      </c>
      <c r="AE75" s="201">
        <f t="shared" si="102"/>
        <v>-100</v>
      </c>
      <c r="AF75" s="662">
        <v>1185034</v>
      </c>
      <c r="AG75" s="65">
        <v>1054417</v>
      </c>
      <c r="AH75" s="65">
        <v>1806754</v>
      </c>
      <c r="AI75" s="60">
        <f t="shared" si="103"/>
        <v>1108200</v>
      </c>
      <c r="AJ75" s="63"/>
      <c r="AK75" s="63"/>
      <c r="AL75" s="63"/>
      <c r="AM75" s="66"/>
      <c r="AN75" s="63"/>
      <c r="AO75" s="63"/>
      <c r="AP75" s="63"/>
      <c r="AQ75" s="63"/>
      <c r="AR75" s="190">
        <f>(AI75-AH75)/AH75*100</f>
        <v>-38.663481580779674</v>
      </c>
      <c r="AS75" s="661">
        <v>7696855</v>
      </c>
      <c r="AT75" s="662">
        <v>5154405</v>
      </c>
      <c r="AU75" s="663">
        <f t="shared" si="104"/>
        <v>-33.032322942292666</v>
      </c>
      <c r="AY75" s="659" t="s">
        <v>508</v>
      </c>
      <c r="BD75" s="184">
        <v>9174763</v>
      </c>
      <c r="BE75" s="184">
        <v>5600741</v>
      </c>
      <c r="BF75" s="184">
        <v>6107576</v>
      </c>
      <c r="BG75" s="184">
        <v>4403777</v>
      </c>
      <c r="BH75" s="184">
        <v>13052826</v>
      </c>
      <c r="BI75" s="367">
        <f t="shared" si="105"/>
        <v>196.40070330536719</v>
      </c>
      <c r="BJ75" s="15">
        <f t="shared" si="106"/>
        <v>4.7562447761464739</v>
      </c>
      <c r="BK75" s="662">
        <v>1343794</v>
      </c>
      <c r="BL75" s="662">
        <v>8466223</v>
      </c>
      <c r="BM75" s="663">
        <f t="shared" si="107"/>
        <v>530.02387270667975</v>
      </c>
      <c r="BN75" s="664">
        <f t="shared" si="108"/>
        <v>510948</v>
      </c>
      <c r="BO75" s="664">
        <f t="shared" si="109"/>
        <v>3511682</v>
      </c>
      <c r="BP75" s="665">
        <f t="shared" si="110"/>
        <v>587.28755176652032</v>
      </c>
      <c r="BQ75" s="664">
        <v>1646057</v>
      </c>
      <c r="BR75" s="664">
        <v>2837096</v>
      </c>
      <c r="BS75" s="665">
        <v>72.357093344884177</v>
      </c>
      <c r="BT75" s="62">
        <f t="shared" si="111"/>
        <v>-1333268</v>
      </c>
      <c r="BU75" s="62">
        <f t="shared" si="112"/>
        <v>0</v>
      </c>
      <c r="BV75" s="201">
        <f>(BU75-BT75)/BT75*100</f>
        <v>-100</v>
      </c>
      <c r="BW75" s="662">
        <v>1854742</v>
      </c>
      <c r="BX75" s="662">
        <v>4263868</v>
      </c>
      <c r="BY75" s="201">
        <f t="shared" si="113"/>
        <v>129.8900871388042</v>
      </c>
      <c r="BZ75" s="63">
        <f t="shared" si="114"/>
        <v>312789</v>
      </c>
      <c r="CA75" s="63">
        <f t="shared" si="115"/>
        <v>0</v>
      </c>
      <c r="CB75" s="201">
        <f t="shared" si="116"/>
        <v>-100</v>
      </c>
      <c r="CC75" s="662">
        <v>2253605</v>
      </c>
      <c r="CD75" s="65">
        <v>3307248</v>
      </c>
      <c r="CE75" s="65">
        <v>2905370</v>
      </c>
      <c r="CF75" s="60">
        <f t="shared" si="117"/>
        <v>3511682</v>
      </c>
      <c r="CG75" s="63"/>
      <c r="CH75" s="63"/>
      <c r="CI75" s="63"/>
      <c r="CJ75" s="66"/>
      <c r="CK75" s="63"/>
      <c r="CL75" s="63"/>
      <c r="CM75" s="63"/>
      <c r="CN75" s="63"/>
      <c r="CO75" s="190">
        <f>(CF75-CE75)/CE75*100</f>
        <v>20.868667329806531</v>
      </c>
      <c r="CP75" s="662">
        <v>2167531</v>
      </c>
      <c r="CQ75" s="662">
        <v>11977905</v>
      </c>
      <c r="CR75" s="663">
        <f t="shared" si="118"/>
        <v>452.60593735452915</v>
      </c>
    </row>
    <row r="76" spans="3:96" ht="15" hidden="1" customHeight="1" x14ac:dyDescent="0.25">
      <c r="D76" s="659" t="s">
        <v>594</v>
      </c>
      <c r="G76" s="184">
        <v>49367</v>
      </c>
      <c r="H76" s="184">
        <v>7317327</v>
      </c>
      <c r="I76" s="184">
        <v>23831543</v>
      </c>
      <c r="J76" s="184">
        <v>39283320</v>
      </c>
      <c r="K76" s="184">
        <v>5064912</v>
      </c>
      <c r="L76" s="367">
        <f t="shared" si="91"/>
        <v>-87.106710939910371</v>
      </c>
      <c r="M76" s="15">
        <f t="shared" si="92"/>
        <v>198.68444491093157</v>
      </c>
      <c r="N76" s="661">
        <v>783720</v>
      </c>
      <c r="O76" s="662">
        <v>3292500</v>
      </c>
      <c r="P76" s="663">
        <f t="shared" si="93"/>
        <v>320.11177461338229</v>
      </c>
      <c r="Q76" s="664">
        <f t="shared" si="94"/>
        <v>32018464</v>
      </c>
      <c r="R76" s="664">
        <f t="shared" si="95"/>
        <v>1250000</v>
      </c>
      <c r="S76" s="665">
        <f t="shared" si="96"/>
        <v>-96.096002606496057</v>
      </c>
      <c r="T76" s="664">
        <v>6481136</v>
      </c>
      <c r="U76" s="664">
        <v>330000</v>
      </c>
      <c r="V76" s="665">
        <v>-94.908300026415134</v>
      </c>
      <c r="W76" s="62">
        <f t="shared" si="97"/>
        <v>-38499600</v>
      </c>
      <c r="X76" s="62">
        <f t="shared" si="98"/>
        <v>0</v>
      </c>
      <c r="Y76" s="201">
        <v>100</v>
      </c>
      <c r="Z76" s="661">
        <v>32802184</v>
      </c>
      <c r="AA76" s="662">
        <v>1392412</v>
      </c>
      <c r="AB76" s="201">
        <f t="shared" si="99"/>
        <v>-95.75512411002876</v>
      </c>
      <c r="AC76" s="63">
        <f t="shared" si="100"/>
        <v>-32018464</v>
      </c>
      <c r="AD76" s="63">
        <f t="shared" si="101"/>
        <v>0</v>
      </c>
      <c r="AE76" s="201">
        <f t="shared" si="102"/>
        <v>-100</v>
      </c>
      <c r="AF76" s="662">
        <v>3292500</v>
      </c>
      <c r="AG76" s="65">
        <v>0</v>
      </c>
      <c r="AH76" s="65">
        <v>0</v>
      </c>
      <c r="AI76" s="60">
        <f t="shared" si="103"/>
        <v>1250000</v>
      </c>
      <c r="AJ76" s="63"/>
      <c r="AK76" s="63"/>
      <c r="AL76" s="63"/>
      <c r="AM76" s="66"/>
      <c r="AN76" s="63"/>
      <c r="AO76" s="63"/>
      <c r="AP76" s="63"/>
      <c r="AQ76" s="63"/>
      <c r="AR76" s="190">
        <v>100</v>
      </c>
      <c r="AS76" s="661">
        <v>783720</v>
      </c>
      <c r="AT76" s="662">
        <v>4542500</v>
      </c>
      <c r="AU76" s="663">
        <f t="shared" si="104"/>
        <v>479.60751288725561</v>
      </c>
      <c r="AY76" s="659" t="s">
        <v>594</v>
      </c>
      <c r="BD76" s="184">
        <v>60427</v>
      </c>
      <c r="BE76" s="184">
        <v>894980</v>
      </c>
      <c r="BF76" s="184">
        <v>2958075</v>
      </c>
      <c r="BG76" s="184">
        <v>5076673</v>
      </c>
      <c r="BH76" s="184">
        <v>916431</v>
      </c>
      <c r="BI76" s="367">
        <f t="shared" si="105"/>
        <v>-81.948197175591176</v>
      </c>
      <c r="BJ76" s="15">
        <f t="shared" si="106"/>
        <v>104.90395146789294</v>
      </c>
      <c r="BK76" s="662">
        <v>124400</v>
      </c>
      <c r="BL76" s="662">
        <v>700000</v>
      </c>
      <c r="BM76" s="663">
        <f t="shared" si="107"/>
        <v>462.70096463022509</v>
      </c>
      <c r="BN76" s="664">
        <f t="shared" si="108"/>
        <v>4101740</v>
      </c>
      <c r="BO76" s="664">
        <f t="shared" si="109"/>
        <v>250000</v>
      </c>
      <c r="BP76" s="665">
        <f t="shared" si="110"/>
        <v>-93.905025672031869</v>
      </c>
      <c r="BQ76" s="664">
        <v>850533</v>
      </c>
      <c r="BR76" s="664">
        <v>50000</v>
      </c>
      <c r="BS76" s="665">
        <v>-94.121333328630399</v>
      </c>
      <c r="BT76" s="62">
        <f t="shared" si="111"/>
        <v>-4952273</v>
      </c>
      <c r="BU76" s="62">
        <f t="shared" si="112"/>
        <v>0</v>
      </c>
      <c r="BV76" s="201">
        <v>100</v>
      </c>
      <c r="BW76" s="662">
        <v>4226140</v>
      </c>
      <c r="BX76" s="662">
        <v>216431</v>
      </c>
      <c r="BY76" s="201">
        <f t="shared" si="113"/>
        <v>-94.878754608224057</v>
      </c>
      <c r="BZ76" s="63">
        <f t="shared" si="114"/>
        <v>-4101740</v>
      </c>
      <c r="CA76" s="63">
        <f t="shared" si="115"/>
        <v>0</v>
      </c>
      <c r="CB76" s="201">
        <f t="shared" si="116"/>
        <v>-100</v>
      </c>
      <c r="CC76" s="662">
        <v>700000</v>
      </c>
      <c r="CD76" s="65">
        <v>0</v>
      </c>
      <c r="CE76" s="65">
        <v>0</v>
      </c>
      <c r="CF76" s="60">
        <f t="shared" si="117"/>
        <v>250000</v>
      </c>
      <c r="CG76" s="63"/>
      <c r="CH76" s="63"/>
      <c r="CI76" s="63"/>
      <c r="CJ76" s="66"/>
      <c r="CK76" s="63"/>
      <c r="CL76" s="63"/>
      <c r="CM76" s="63"/>
      <c r="CN76" s="63"/>
      <c r="CO76" s="190">
        <v>100</v>
      </c>
      <c r="CP76" s="662">
        <v>124400</v>
      </c>
      <c r="CQ76" s="662">
        <v>950000</v>
      </c>
      <c r="CR76" s="663">
        <f t="shared" si="118"/>
        <v>663.66559485530547</v>
      </c>
    </row>
    <row r="77" spans="3:96" ht="15" hidden="1" customHeight="1" x14ac:dyDescent="0.25">
      <c r="D77" s="659" t="s">
        <v>527</v>
      </c>
      <c r="G77" s="184">
        <v>12486345</v>
      </c>
      <c r="H77" s="184">
        <v>26662714</v>
      </c>
      <c r="I77" s="184">
        <v>21187633</v>
      </c>
      <c r="J77" s="184">
        <v>32634324</v>
      </c>
      <c r="K77" s="184">
        <v>18433626</v>
      </c>
      <c r="L77" s="367">
        <f t="shared" si="91"/>
        <v>-43.514607503437183</v>
      </c>
      <c r="M77" s="15">
        <f t="shared" si="92"/>
        <v>10.30929652329398</v>
      </c>
      <c r="N77" s="661">
        <v>9783522</v>
      </c>
      <c r="O77" s="662">
        <v>3390444</v>
      </c>
      <c r="P77" s="663">
        <f t="shared" si="93"/>
        <v>-65.345363356877002</v>
      </c>
      <c r="Q77" s="664">
        <f t="shared" si="94"/>
        <v>7384165</v>
      </c>
      <c r="R77" s="664">
        <f t="shared" si="95"/>
        <v>681763</v>
      </c>
      <c r="S77" s="665">
        <f t="shared" si="96"/>
        <v>-90.767229605513961</v>
      </c>
      <c r="T77" s="664">
        <v>7791872</v>
      </c>
      <c r="U77" s="664">
        <v>3206568</v>
      </c>
      <c r="V77" s="665">
        <v>-58.847270591714029</v>
      </c>
      <c r="W77" s="62">
        <f t="shared" si="97"/>
        <v>-14082479</v>
      </c>
      <c r="X77" s="62">
        <f t="shared" si="98"/>
        <v>0</v>
      </c>
      <c r="Y77" s="201">
        <f>(X77-W77)/W77*100</f>
        <v>-100</v>
      </c>
      <c r="Z77" s="661">
        <v>17167687</v>
      </c>
      <c r="AA77" s="662">
        <v>13260607</v>
      </c>
      <c r="AB77" s="201">
        <f t="shared" si="99"/>
        <v>-22.758336635564245</v>
      </c>
      <c r="AC77" s="63">
        <f t="shared" si="100"/>
        <v>-6290607</v>
      </c>
      <c r="AD77" s="63">
        <f t="shared" si="101"/>
        <v>0</v>
      </c>
      <c r="AE77" s="201">
        <f t="shared" si="102"/>
        <v>-100</v>
      </c>
      <c r="AF77" s="662">
        <v>1141192</v>
      </c>
      <c r="AG77" s="65">
        <v>1757527</v>
      </c>
      <c r="AH77" s="65">
        <v>491725</v>
      </c>
      <c r="AI77" s="60">
        <f t="shared" si="103"/>
        <v>681763</v>
      </c>
      <c r="AJ77" s="63"/>
      <c r="AK77" s="63"/>
      <c r="AL77" s="63"/>
      <c r="AM77" s="66"/>
      <c r="AN77" s="63"/>
      <c r="AO77" s="63"/>
      <c r="AP77" s="63"/>
      <c r="AQ77" s="63"/>
      <c r="AR77" s="190">
        <f t="shared" ref="AR77:AR106" si="119">(AI77-AH77)/AH77*100</f>
        <v>38.647211347806191</v>
      </c>
      <c r="AS77" s="661">
        <v>10877080</v>
      </c>
      <c r="AT77" s="662">
        <v>4072207</v>
      </c>
      <c r="AU77" s="663">
        <f t="shared" si="104"/>
        <v>-62.561579026724075</v>
      </c>
      <c r="AY77" s="659" t="s">
        <v>527</v>
      </c>
      <c r="BD77" s="184">
        <v>11211547</v>
      </c>
      <c r="BE77" s="184">
        <v>25448171</v>
      </c>
      <c r="BF77" s="184">
        <v>5766145</v>
      </c>
      <c r="BG77" s="184">
        <v>8163381</v>
      </c>
      <c r="BH77" s="184">
        <v>7142594</v>
      </c>
      <c r="BI77" s="367">
        <f t="shared" si="105"/>
        <v>-12.504463530490614</v>
      </c>
      <c r="BJ77" s="15">
        <f t="shared" si="106"/>
        <v>-18.443339626845585</v>
      </c>
      <c r="BK77" s="662">
        <v>3632515</v>
      </c>
      <c r="BL77" s="662">
        <v>1493531</v>
      </c>
      <c r="BM77" s="663">
        <f t="shared" si="107"/>
        <v>-58.884381757542634</v>
      </c>
      <c r="BN77" s="664">
        <f t="shared" si="108"/>
        <v>26600</v>
      </c>
      <c r="BO77" s="664">
        <f t="shared" si="109"/>
        <v>440863</v>
      </c>
      <c r="BP77" s="665">
        <f t="shared" si="110"/>
        <v>1557.3796992481202</v>
      </c>
      <c r="BQ77" s="664">
        <v>1815412</v>
      </c>
      <c r="BR77" s="664">
        <v>970787</v>
      </c>
      <c r="BS77" s="665">
        <v>-46.525251568239057</v>
      </c>
      <c r="BT77" s="62">
        <f t="shared" si="111"/>
        <v>-1400450</v>
      </c>
      <c r="BU77" s="62">
        <f t="shared" si="112"/>
        <v>0</v>
      </c>
      <c r="BV77" s="201">
        <f>(BU77-BT77)/BT77*100</f>
        <v>-100</v>
      </c>
      <c r="BW77" s="662">
        <v>3659115</v>
      </c>
      <c r="BX77" s="662">
        <v>5113431</v>
      </c>
      <c r="BY77" s="201">
        <f t="shared" si="113"/>
        <v>39.745020312288624</v>
      </c>
      <c r="BZ77" s="63">
        <f t="shared" si="114"/>
        <v>414962</v>
      </c>
      <c r="CA77" s="63">
        <f t="shared" si="115"/>
        <v>0</v>
      </c>
      <c r="CB77" s="201">
        <f t="shared" si="116"/>
        <v>-100</v>
      </c>
      <c r="CC77" s="662">
        <v>421709</v>
      </c>
      <c r="CD77" s="65">
        <v>614742</v>
      </c>
      <c r="CE77" s="65">
        <v>457080</v>
      </c>
      <c r="CF77" s="60">
        <f t="shared" si="117"/>
        <v>440863</v>
      </c>
      <c r="CG77" s="63"/>
      <c r="CH77" s="63"/>
      <c r="CI77" s="63"/>
      <c r="CJ77" s="66"/>
      <c r="CK77" s="63"/>
      <c r="CL77" s="63"/>
      <c r="CM77" s="63"/>
      <c r="CN77" s="63"/>
      <c r="CO77" s="190">
        <f t="shared" ref="CO77:CO106" si="120">(CF77-CE77)/CE77*100</f>
        <v>-3.5479565940316795</v>
      </c>
      <c r="CP77" s="662">
        <v>4074077</v>
      </c>
      <c r="CQ77" s="662">
        <v>1934394</v>
      </c>
      <c r="CR77" s="663">
        <f t="shared" si="118"/>
        <v>-52.519454099664785</v>
      </c>
    </row>
    <row r="78" spans="3:96" ht="15" hidden="1" customHeight="1" x14ac:dyDescent="0.25">
      <c r="D78" s="659" t="s">
        <v>591</v>
      </c>
      <c r="G78" s="184">
        <v>22233068</v>
      </c>
      <c r="H78" s="184">
        <v>1484983</v>
      </c>
      <c r="I78" s="184">
        <v>13211659</v>
      </c>
      <c r="J78" s="184">
        <v>14524198</v>
      </c>
      <c r="K78" s="184">
        <v>5020521</v>
      </c>
      <c r="L78" s="367">
        <f t="shared" si="91"/>
        <v>-65.433402932127478</v>
      </c>
      <c r="M78" s="15">
        <f t="shared" si="92"/>
        <v>-6.7203417622948507</v>
      </c>
      <c r="N78" s="661">
        <v>248404</v>
      </c>
      <c r="O78" s="662">
        <v>3670097</v>
      </c>
      <c r="P78" s="663">
        <f t="shared" si="93"/>
        <v>1377.4709747025006</v>
      </c>
      <c r="Q78" s="664">
        <f t="shared" si="94"/>
        <v>12858790</v>
      </c>
      <c r="R78" s="664">
        <f t="shared" si="95"/>
        <v>373236</v>
      </c>
      <c r="S78" s="665">
        <f t="shared" si="96"/>
        <v>-97.097425185417904</v>
      </c>
      <c r="T78" s="664">
        <v>637678</v>
      </c>
      <c r="U78" s="664">
        <v>1028965</v>
      </c>
      <c r="V78" s="665">
        <v>61.361219926044171</v>
      </c>
      <c r="W78" s="62">
        <f t="shared" si="97"/>
        <v>-13412405</v>
      </c>
      <c r="X78" s="62">
        <f t="shared" si="98"/>
        <v>0</v>
      </c>
      <c r="Y78" s="201">
        <f>(X78-W78)/W78*100</f>
        <v>-100</v>
      </c>
      <c r="Z78" s="661">
        <v>13107194</v>
      </c>
      <c r="AA78" s="662">
        <v>879608</v>
      </c>
      <c r="AB78" s="201">
        <f t="shared" si="99"/>
        <v>-93.289120463159392</v>
      </c>
      <c r="AC78" s="63">
        <f t="shared" si="100"/>
        <v>-12774727</v>
      </c>
      <c r="AD78" s="63">
        <f t="shared" si="101"/>
        <v>0</v>
      </c>
      <c r="AE78" s="201">
        <f t="shared" si="102"/>
        <v>-100</v>
      </c>
      <c r="AF78" s="662">
        <v>1715403</v>
      </c>
      <c r="AG78" s="65">
        <v>1952708</v>
      </c>
      <c r="AH78" s="65">
        <v>1986</v>
      </c>
      <c r="AI78" s="60">
        <f t="shared" si="103"/>
        <v>373236</v>
      </c>
      <c r="AJ78" s="63"/>
      <c r="AK78" s="63"/>
      <c r="AL78" s="63"/>
      <c r="AM78" s="66"/>
      <c r="AN78" s="63"/>
      <c r="AO78" s="63"/>
      <c r="AP78" s="63"/>
      <c r="AQ78" s="63"/>
      <c r="AR78" s="190">
        <f t="shared" si="119"/>
        <v>18693.35347432024</v>
      </c>
      <c r="AS78" s="661">
        <v>332467</v>
      </c>
      <c r="AT78" s="662">
        <v>4043333</v>
      </c>
      <c r="AU78" s="663">
        <f t="shared" si="104"/>
        <v>1116.1607016636237</v>
      </c>
      <c r="AY78" s="659" t="s">
        <v>591</v>
      </c>
      <c r="BD78" s="184">
        <v>3473749</v>
      </c>
      <c r="BE78" s="184">
        <v>2412119</v>
      </c>
      <c r="BF78" s="184">
        <v>8995853</v>
      </c>
      <c r="BG78" s="184">
        <v>5771183</v>
      </c>
      <c r="BH78" s="184">
        <v>7285391</v>
      </c>
      <c r="BI78" s="367">
        <f t="shared" si="105"/>
        <v>26.237393615832318</v>
      </c>
      <c r="BJ78" s="15">
        <f t="shared" si="106"/>
        <v>26.536989469091893</v>
      </c>
      <c r="BK78" s="662">
        <v>159888</v>
      </c>
      <c r="BL78" s="662">
        <v>10025742</v>
      </c>
      <c r="BM78" s="663">
        <f t="shared" si="107"/>
        <v>6170.4780846592612</v>
      </c>
      <c r="BN78" s="664">
        <f t="shared" si="108"/>
        <v>4463488</v>
      </c>
      <c r="BO78" s="664">
        <f t="shared" si="109"/>
        <v>702035</v>
      </c>
      <c r="BP78" s="665">
        <f t="shared" si="110"/>
        <v>-84.271605524647981</v>
      </c>
      <c r="BQ78" s="664">
        <v>877706</v>
      </c>
      <c r="BR78" s="664">
        <v>928121</v>
      </c>
      <c r="BS78" s="665">
        <v>5.7439507078680103</v>
      </c>
      <c r="BT78" s="62">
        <f t="shared" si="111"/>
        <v>-5253153</v>
      </c>
      <c r="BU78" s="62">
        <f t="shared" si="112"/>
        <v>0</v>
      </c>
      <c r="BV78" s="201">
        <f>(BU78-BT78)/BT78*100</f>
        <v>-100</v>
      </c>
      <c r="BW78" s="662">
        <v>4623376</v>
      </c>
      <c r="BX78" s="662">
        <v>304624</v>
      </c>
      <c r="BY78" s="201">
        <f t="shared" si="113"/>
        <v>-93.411221583535493</v>
      </c>
      <c r="BZ78" s="63">
        <f t="shared" si="114"/>
        <v>-4375447</v>
      </c>
      <c r="CA78" s="63">
        <f t="shared" si="115"/>
        <v>0</v>
      </c>
      <c r="CB78" s="201">
        <f t="shared" si="116"/>
        <v>-100</v>
      </c>
      <c r="CC78" s="662">
        <v>4349314</v>
      </c>
      <c r="CD78" s="65">
        <v>5676417</v>
      </c>
      <c r="CE78" s="65">
        <v>11</v>
      </c>
      <c r="CF78" s="60">
        <f t="shared" si="117"/>
        <v>702035</v>
      </c>
      <c r="CG78" s="63"/>
      <c r="CH78" s="63"/>
      <c r="CI78" s="63"/>
      <c r="CJ78" s="66"/>
      <c r="CK78" s="63"/>
      <c r="CL78" s="63"/>
      <c r="CM78" s="63"/>
      <c r="CN78" s="63"/>
      <c r="CO78" s="190">
        <f t="shared" si="120"/>
        <v>6382036.3636363642</v>
      </c>
      <c r="CP78" s="662">
        <v>247929</v>
      </c>
      <c r="CQ78" s="662">
        <v>10727777</v>
      </c>
      <c r="CR78" s="663">
        <f t="shared" si="118"/>
        <v>4226.9552976860314</v>
      </c>
    </row>
    <row r="79" spans="3:96" ht="15" hidden="1" customHeight="1" x14ac:dyDescent="0.25">
      <c r="D79" s="659" t="s">
        <v>509</v>
      </c>
      <c r="G79" s="184">
        <v>10432305</v>
      </c>
      <c r="H79" s="184">
        <v>13959531</v>
      </c>
      <c r="I79" s="184">
        <v>11554995</v>
      </c>
      <c r="J79" s="184">
        <v>16323594</v>
      </c>
      <c r="K79" s="184">
        <v>12541540</v>
      </c>
      <c r="L79" s="367">
        <f t="shared" si="91"/>
        <v>-23.169248144740674</v>
      </c>
      <c r="M79" s="15">
        <f t="shared" si="92"/>
        <v>5.3873815278122237</v>
      </c>
      <c r="N79" s="661">
        <v>3675625</v>
      </c>
      <c r="O79" s="662">
        <v>2657228</v>
      </c>
      <c r="P79" s="663">
        <f t="shared" si="93"/>
        <v>-27.706770957320181</v>
      </c>
      <c r="Q79" s="664">
        <f t="shared" si="94"/>
        <v>2537406</v>
      </c>
      <c r="R79" s="664">
        <f t="shared" si="95"/>
        <v>524255</v>
      </c>
      <c r="S79" s="665">
        <f t="shared" si="96"/>
        <v>-79.338939058235056</v>
      </c>
      <c r="T79" s="664">
        <v>3875444</v>
      </c>
      <c r="U79" s="664">
        <v>2030942</v>
      </c>
      <c r="V79" s="665">
        <v>-47.594598193136065</v>
      </c>
      <c r="W79" s="62">
        <f t="shared" si="97"/>
        <v>-5612712</v>
      </c>
      <c r="X79" s="62">
        <f t="shared" si="98"/>
        <v>0</v>
      </c>
      <c r="Y79" s="201">
        <f>(X79-W79)/W79*100</f>
        <v>-100</v>
      </c>
      <c r="Z79" s="661">
        <v>6213031</v>
      </c>
      <c r="AA79" s="662">
        <v>5497304</v>
      </c>
      <c r="AB79" s="201">
        <f t="shared" si="99"/>
        <v>-11.519771911648276</v>
      </c>
      <c r="AC79" s="63">
        <f t="shared" si="100"/>
        <v>-1737268</v>
      </c>
      <c r="AD79" s="63">
        <f t="shared" si="101"/>
        <v>0</v>
      </c>
      <c r="AE79" s="201">
        <f t="shared" si="102"/>
        <v>-100</v>
      </c>
      <c r="AF79" s="662">
        <v>989782</v>
      </c>
      <c r="AG79" s="65">
        <v>576216</v>
      </c>
      <c r="AH79" s="65">
        <v>1091230</v>
      </c>
      <c r="AI79" s="60">
        <f t="shared" si="103"/>
        <v>524255</v>
      </c>
      <c r="AJ79" s="63"/>
      <c r="AK79" s="63"/>
      <c r="AL79" s="63"/>
      <c r="AM79" s="66"/>
      <c r="AN79" s="63"/>
      <c r="AO79" s="63"/>
      <c r="AP79" s="63"/>
      <c r="AQ79" s="63"/>
      <c r="AR79" s="190">
        <f t="shared" si="119"/>
        <v>-51.957424191050464</v>
      </c>
      <c r="AS79" s="661">
        <v>4475763</v>
      </c>
      <c r="AT79" s="662">
        <v>3181483</v>
      </c>
      <c r="AU79" s="663">
        <f t="shared" si="104"/>
        <v>-28.917527581330827</v>
      </c>
      <c r="AY79" s="659" t="s">
        <v>509</v>
      </c>
      <c r="BD79" s="184">
        <v>9168333</v>
      </c>
      <c r="BE79" s="184">
        <v>42087581</v>
      </c>
      <c r="BF79" s="184">
        <v>13717836</v>
      </c>
      <c r="BG79" s="184">
        <v>22417271</v>
      </c>
      <c r="BH79" s="184">
        <v>26697488</v>
      </c>
      <c r="BI79" s="367">
        <f t="shared" si="105"/>
        <v>19.093390091951871</v>
      </c>
      <c r="BJ79" s="15">
        <f t="shared" si="106"/>
        <v>16.27300105054519</v>
      </c>
      <c r="BK79" s="662">
        <v>10308498</v>
      </c>
      <c r="BL79" s="662">
        <v>3412460</v>
      </c>
      <c r="BM79" s="663">
        <f t="shared" si="107"/>
        <v>-66.896632273683323</v>
      </c>
      <c r="BN79" s="664">
        <f t="shared" si="108"/>
        <v>1011257</v>
      </c>
      <c r="BO79" s="664">
        <f t="shared" si="109"/>
        <v>1222171</v>
      </c>
      <c r="BP79" s="665">
        <f t="shared" si="110"/>
        <v>20.856617061736038</v>
      </c>
      <c r="BQ79" s="664">
        <v>5963947</v>
      </c>
      <c r="BR79" s="664">
        <v>4317621</v>
      </c>
      <c r="BS79" s="665">
        <v>-27.604638337664639</v>
      </c>
      <c r="BT79" s="62">
        <f t="shared" si="111"/>
        <v>-3683046</v>
      </c>
      <c r="BU79" s="62">
        <f t="shared" si="112"/>
        <v>0</v>
      </c>
      <c r="BV79" s="201">
        <f>(BU79-BT79)/BT79*100</f>
        <v>-100</v>
      </c>
      <c r="BW79" s="662">
        <v>11319755</v>
      </c>
      <c r="BX79" s="662">
        <v>16651635</v>
      </c>
      <c r="BY79" s="201">
        <f t="shared" si="113"/>
        <v>47.10243287067609</v>
      </c>
      <c r="BZ79" s="63">
        <f t="shared" si="114"/>
        <v>2280901</v>
      </c>
      <c r="CA79" s="63">
        <f t="shared" si="115"/>
        <v>0</v>
      </c>
      <c r="CB79" s="201">
        <f t="shared" si="116"/>
        <v>-100</v>
      </c>
      <c r="CC79" s="662">
        <v>604550</v>
      </c>
      <c r="CD79" s="65">
        <v>30819</v>
      </c>
      <c r="CE79" s="65">
        <v>2777091</v>
      </c>
      <c r="CF79" s="60">
        <f t="shared" si="117"/>
        <v>1222171</v>
      </c>
      <c r="CG79" s="63"/>
      <c r="CH79" s="63"/>
      <c r="CI79" s="63"/>
      <c r="CJ79" s="66"/>
      <c r="CK79" s="63"/>
      <c r="CL79" s="63"/>
      <c r="CM79" s="63"/>
      <c r="CN79" s="63"/>
      <c r="CO79" s="190">
        <f t="shared" si="120"/>
        <v>-55.990963205742986</v>
      </c>
      <c r="CP79" s="662">
        <v>13600656</v>
      </c>
      <c r="CQ79" s="662">
        <v>4634631</v>
      </c>
      <c r="CR79" s="663">
        <f t="shared" si="118"/>
        <v>-65.923474573579384</v>
      </c>
    </row>
    <row r="80" spans="3:96" ht="15" hidden="1" customHeight="1" x14ac:dyDescent="0.25">
      <c r="D80" s="659" t="s">
        <v>532</v>
      </c>
      <c r="G80" s="184">
        <v>13954477</v>
      </c>
      <c r="H80" s="184">
        <v>16598881</v>
      </c>
      <c r="I80" s="184">
        <v>19797722</v>
      </c>
      <c r="J80" s="184">
        <v>109883369</v>
      </c>
      <c r="K80" s="184">
        <v>19518334</v>
      </c>
      <c r="L80" s="367">
        <f t="shared" si="91"/>
        <v>-82.237226454168876</v>
      </c>
      <c r="M80" s="15">
        <f t="shared" si="92"/>
        <v>29.190670353015605</v>
      </c>
      <c r="N80" s="661">
        <v>13389002</v>
      </c>
      <c r="O80" s="662">
        <v>2894769</v>
      </c>
      <c r="P80" s="663">
        <f t="shared" si="93"/>
        <v>-78.379501325042739</v>
      </c>
      <c r="Q80" s="664">
        <f t="shared" si="94"/>
        <v>39717797</v>
      </c>
      <c r="R80" s="664">
        <f t="shared" si="95"/>
        <v>241322</v>
      </c>
      <c r="S80" s="665">
        <f t="shared" si="96"/>
        <v>-99.392408395662031</v>
      </c>
      <c r="T80" s="664">
        <v>37413604</v>
      </c>
      <c r="U80" s="664">
        <v>1552470</v>
      </c>
      <c r="V80" s="665">
        <v>-95.85052004078517</v>
      </c>
      <c r="W80" s="62">
        <f t="shared" si="97"/>
        <v>-76722392</v>
      </c>
      <c r="X80" s="62">
        <f t="shared" si="98"/>
        <v>0</v>
      </c>
      <c r="Y80" s="201">
        <f>(X80-W80)/W80*100</f>
        <v>-100</v>
      </c>
      <c r="Z80" s="661">
        <v>53106799</v>
      </c>
      <c r="AA80" s="662">
        <v>14512627</v>
      </c>
      <c r="AB80" s="201">
        <f t="shared" si="99"/>
        <v>-72.672751374075474</v>
      </c>
      <c r="AC80" s="63">
        <f t="shared" si="100"/>
        <v>-39308788</v>
      </c>
      <c r="AD80" s="63">
        <f t="shared" si="101"/>
        <v>0</v>
      </c>
      <c r="AE80" s="201">
        <f t="shared" si="102"/>
        <v>-100</v>
      </c>
      <c r="AF80" s="662">
        <v>1481784</v>
      </c>
      <c r="AG80" s="65">
        <v>213817</v>
      </c>
      <c r="AH80" s="65">
        <v>1199168</v>
      </c>
      <c r="AI80" s="60">
        <f t="shared" si="103"/>
        <v>241322</v>
      </c>
      <c r="AJ80" s="63"/>
      <c r="AK80" s="63"/>
      <c r="AL80" s="63"/>
      <c r="AM80" s="66"/>
      <c r="AN80" s="63"/>
      <c r="AO80" s="63"/>
      <c r="AP80" s="63"/>
      <c r="AQ80" s="63"/>
      <c r="AR80" s="190">
        <f t="shared" si="119"/>
        <v>-79.875880610556649</v>
      </c>
      <c r="AS80" s="661">
        <v>13798011</v>
      </c>
      <c r="AT80" s="662">
        <v>3136091</v>
      </c>
      <c r="AU80" s="663">
        <f t="shared" si="104"/>
        <v>-77.271427019445042</v>
      </c>
      <c r="AY80" s="659" t="s">
        <v>532</v>
      </c>
      <c r="BD80" s="184">
        <v>13093988</v>
      </c>
      <c r="BE80" s="184">
        <v>16723382</v>
      </c>
      <c r="BF80" s="184">
        <v>22604190</v>
      </c>
      <c r="BG80" s="184">
        <v>23955007</v>
      </c>
      <c r="BH80" s="184">
        <v>11472419</v>
      </c>
      <c r="BI80" s="367">
        <f t="shared" si="105"/>
        <v>-52.108471519127505</v>
      </c>
      <c r="BJ80" s="15">
        <f t="shared" si="106"/>
        <v>0.95406979625039412</v>
      </c>
      <c r="BK80" s="662">
        <v>3309052</v>
      </c>
      <c r="BL80" s="662">
        <v>2376558</v>
      </c>
      <c r="BM80" s="663">
        <f t="shared" si="107"/>
        <v>-28.180095084634509</v>
      </c>
      <c r="BN80" s="664">
        <f t="shared" si="108"/>
        <v>6790766</v>
      </c>
      <c r="BO80" s="664">
        <f t="shared" si="109"/>
        <v>298450</v>
      </c>
      <c r="BP80" s="665">
        <f t="shared" si="110"/>
        <v>-95.605061343595111</v>
      </c>
      <c r="BQ80" s="664">
        <v>5351677</v>
      </c>
      <c r="BR80" s="664">
        <v>1737558</v>
      </c>
      <c r="BS80" s="665">
        <v>-67.532457582922135</v>
      </c>
      <c r="BT80" s="62">
        <f t="shared" si="111"/>
        <v>-11813394</v>
      </c>
      <c r="BU80" s="62">
        <f t="shared" si="112"/>
        <v>0</v>
      </c>
      <c r="BV80" s="201">
        <f>(BU80-BT80)/BT80*100</f>
        <v>-100</v>
      </c>
      <c r="BW80" s="662">
        <v>10099818</v>
      </c>
      <c r="BX80" s="662">
        <v>4517345</v>
      </c>
      <c r="BY80" s="201">
        <f t="shared" si="113"/>
        <v>-55.273005909611442</v>
      </c>
      <c r="BZ80" s="63">
        <f t="shared" si="114"/>
        <v>-6461717</v>
      </c>
      <c r="CA80" s="63">
        <f t="shared" si="115"/>
        <v>0</v>
      </c>
      <c r="CB80" s="201">
        <f t="shared" si="116"/>
        <v>-100</v>
      </c>
      <c r="CC80" s="662">
        <v>1166871</v>
      </c>
      <c r="CD80" s="65">
        <v>262072</v>
      </c>
      <c r="CE80" s="65">
        <v>947615</v>
      </c>
      <c r="CF80" s="60">
        <f t="shared" si="117"/>
        <v>298450</v>
      </c>
      <c r="CG80" s="63"/>
      <c r="CH80" s="63"/>
      <c r="CI80" s="63"/>
      <c r="CJ80" s="66"/>
      <c r="CK80" s="63"/>
      <c r="CL80" s="63"/>
      <c r="CM80" s="63"/>
      <c r="CN80" s="63"/>
      <c r="CO80" s="190">
        <f t="shared" si="120"/>
        <v>-68.505141856133562</v>
      </c>
      <c r="CP80" s="662">
        <v>3638101</v>
      </c>
      <c r="CQ80" s="662">
        <v>2675008</v>
      </c>
      <c r="CR80" s="663">
        <f t="shared" si="118"/>
        <v>-26.472409644482109</v>
      </c>
    </row>
    <row r="81" spans="4:96" ht="15" hidden="1" customHeight="1" x14ac:dyDescent="0.25">
      <c r="D81" s="659" t="s">
        <v>616</v>
      </c>
      <c r="G81" s="184">
        <v>0</v>
      </c>
      <c r="H81" s="184">
        <v>4</v>
      </c>
      <c r="I81" s="184">
        <v>227777</v>
      </c>
      <c r="J81" s="184">
        <v>644251</v>
      </c>
      <c r="K81" s="184">
        <v>328988</v>
      </c>
      <c r="L81" s="367">
        <f t="shared" si="91"/>
        <v>-48.934809569562169</v>
      </c>
      <c r="M81" s="15">
        <v>0</v>
      </c>
      <c r="N81" s="661">
        <v>520</v>
      </c>
      <c r="O81" s="662">
        <v>1577587</v>
      </c>
      <c r="P81" s="663">
        <f t="shared" si="93"/>
        <v>303282.11538461538</v>
      </c>
      <c r="Q81" s="664">
        <f t="shared" si="94"/>
        <v>642922</v>
      </c>
      <c r="R81" s="664">
        <f t="shared" si="95"/>
        <v>1431000</v>
      </c>
      <c r="S81" s="665">
        <f t="shared" si="96"/>
        <v>122.57754439885397</v>
      </c>
      <c r="T81" s="664">
        <v>809</v>
      </c>
      <c r="U81" s="664">
        <v>196425</v>
      </c>
      <c r="V81" s="665">
        <v>24179.975278121135</v>
      </c>
      <c r="W81" s="62">
        <f t="shared" si="97"/>
        <v>-643731</v>
      </c>
      <c r="X81" s="62">
        <f t="shared" si="98"/>
        <v>0</v>
      </c>
      <c r="Y81" s="201">
        <v>100</v>
      </c>
      <c r="Z81" s="661">
        <v>643442</v>
      </c>
      <c r="AA81" s="662">
        <v>132370</v>
      </c>
      <c r="AB81" s="201">
        <f t="shared" si="99"/>
        <v>-79.427827216749918</v>
      </c>
      <c r="AC81" s="63">
        <f t="shared" si="100"/>
        <v>-642922</v>
      </c>
      <c r="AD81" s="63">
        <f t="shared" si="101"/>
        <v>0</v>
      </c>
      <c r="AE81" s="201">
        <f t="shared" si="102"/>
        <v>-100</v>
      </c>
      <c r="AF81" s="662">
        <v>42</v>
      </c>
      <c r="AG81" s="65">
        <v>19306</v>
      </c>
      <c r="AH81" s="65">
        <v>1558239</v>
      </c>
      <c r="AI81" s="60">
        <f t="shared" si="103"/>
        <v>1431000</v>
      </c>
      <c r="AJ81" s="63"/>
      <c r="AK81" s="63"/>
      <c r="AL81" s="63"/>
      <c r="AM81" s="66"/>
      <c r="AN81" s="63"/>
      <c r="AO81" s="63"/>
      <c r="AP81" s="63"/>
      <c r="AQ81" s="63"/>
      <c r="AR81" s="190">
        <f t="shared" si="119"/>
        <v>-8.1655638191573949</v>
      </c>
      <c r="AS81" s="661">
        <v>520</v>
      </c>
      <c r="AT81" s="662">
        <v>3008587</v>
      </c>
      <c r="AU81" s="663">
        <f t="shared" si="104"/>
        <v>578474.42307692312</v>
      </c>
      <c r="AY81" s="659" t="s">
        <v>616</v>
      </c>
      <c r="BD81" s="184">
        <v>0</v>
      </c>
      <c r="BE81" s="184">
        <v>1</v>
      </c>
      <c r="BF81" s="184">
        <v>47854</v>
      </c>
      <c r="BG81" s="184">
        <v>22782</v>
      </c>
      <c r="BH81" s="184">
        <v>25729</v>
      </c>
      <c r="BI81" s="367">
        <f t="shared" si="105"/>
        <v>12.935650952506364</v>
      </c>
      <c r="BJ81" s="15">
        <v>0</v>
      </c>
      <c r="BK81" s="662">
        <v>16</v>
      </c>
      <c r="BL81" s="662">
        <v>139529</v>
      </c>
      <c r="BM81" s="663">
        <f t="shared" si="107"/>
        <v>871956.25</v>
      </c>
      <c r="BN81" s="664">
        <f t="shared" si="108"/>
        <v>22756</v>
      </c>
      <c r="BO81" s="664">
        <f t="shared" si="109"/>
        <v>70430</v>
      </c>
      <c r="BP81" s="665">
        <f t="shared" si="110"/>
        <v>209.50079100017578</v>
      </c>
      <c r="BQ81" s="664">
        <v>10</v>
      </c>
      <c r="BR81" s="664">
        <v>16886</v>
      </c>
      <c r="BS81" s="665">
        <v>168760</v>
      </c>
      <c r="BT81" s="62">
        <f t="shared" si="111"/>
        <v>-22766</v>
      </c>
      <c r="BU81" s="62">
        <f t="shared" si="112"/>
        <v>0</v>
      </c>
      <c r="BV81" s="201">
        <v>100</v>
      </c>
      <c r="BW81" s="662">
        <v>22772</v>
      </c>
      <c r="BX81" s="662">
        <v>8779</v>
      </c>
      <c r="BY81" s="201">
        <f t="shared" si="113"/>
        <v>-61.448269805023713</v>
      </c>
      <c r="BZ81" s="63">
        <f t="shared" si="114"/>
        <v>-22756</v>
      </c>
      <c r="CA81" s="63">
        <f t="shared" si="115"/>
        <v>0</v>
      </c>
      <c r="CB81" s="201">
        <f t="shared" si="116"/>
        <v>-100</v>
      </c>
      <c r="CC81" s="662">
        <v>1</v>
      </c>
      <c r="CD81" s="65">
        <v>1706</v>
      </c>
      <c r="CE81" s="65">
        <v>137822</v>
      </c>
      <c r="CF81" s="60">
        <f t="shared" si="117"/>
        <v>70430</v>
      </c>
      <c r="CG81" s="63"/>
      <c r="CH81" s="63"/>
      <c r="CI81" s="63"/>
      <c r="CJ81" s="66"/>
      <c r="CK81" s="63"/>
      <c r="CL81" s="63"/>
      <c r="CM81" s="63"/>
      <c r="CN81" s="63"/>
      <c r="CO81" s="190">
        <f t="shared" si="120"/>
        <v>-48.897853753392056</v>
      </c>
      <c r="CP81" s="662">
        <v>16</v>
      </c>
      <c r="CQ81" s="662">
        <v>209959</v>
      </c>
      <c r="CR81" s="663">
        <f t="shared" si="118"/>
        <v>1312143.75</v>
      </c>
    </row>
    <row r="82" spans="4:96" ht="15" hidden="1" customHeight="1" x14ac:dyDescent="0.25">
      <c r="D82" s="659" t="s">
        <v>566</v>
      </c>
      <c r="G82" s="184">
        <v>2858458</v>
      </c>
      <c r="H82" s="184">
        <v>2619670</v>
      </c>
      <c r="I82" s="184">
        <v>3653993</v>
      </c>
      <c r="J82" s="184">
        <v>2186552</v>
      </c>
      <c r="K82" s="184">
        <v>3084619</v>
      </c>
      <c r="L82" s="367">
        <f t="shared" si="91"/>
        <v>41.072290985990726</v>
      </c>
      <c r="M82" s="15">
        <f t="shared" ref="M82:M94" si="121">LOGEST(G82:K82)*100-100</f>
        <v>-0.28390443794098985</v>
      </c>
      <c r="N82" s="661">
        <v>898351</v>
      </c>
      <c r="O82" s="662">
        <v>1583546</v>
      </c>
      <c r="P82" s="663">
        <f t="shared" si="93"/>
        <v>76.272525994850554</v>
      </c>
      <c r="Q82" s="664">
        <f t="shared" si="94"/>
        <v>427578</v>
      </c>
      <c r="R82" s="664">
        <f t="shared" si="95"/>
        <v>1183164</v>
      </c>
      <c r="S82" s="665">
        <f t="shared" si="96"/>
        <v>176.71302078217309</v>
      </c>
      <c r="T82" s="664">
        <v>775108</v>
      </c>
      <c r="U82" s="664">
        <v>982056</v>
      </c>
      <c r="V82" s="665">
        <v>26.699247072666004</v>
      </c>
      <c r="W82" s="62">
        <f t="shared" si="97"/>
        <v>-987683</v>
      </c>
      <c r="X82" s="62">
        <f t="shared" si="98"/>
        <v>0</v>
      </c>
      <c r="Y82" s="201">
        <f t="shared" ref="Y82:Y107" si="122">(X82-W82)/W82*100</f>
        <v>-100</v>
      </c>
      <c r="Z82" s="661">
        <v>1325929</v>
      </c>
      <c r="AA82" s="662">
        <v>1597597</v>
      </c>
      <c r="AB82" s="201">
        <f t="shared" si="99"/>
        <v>20.488879872150019</v>
      </c>
      <c r="AC82" s="63">
        <f t="shared" si="100"/>
        <v>-212575</v>
      </c>
      <c r="AD82" s="63">
        <f t="shared" si="101"/>
        <v>0</v>
      </c>
      <c r="AE82" s="201">
        <f t="shared" si="102"/>
        <v>-100</v>
      </c>
      <c r="AF82" s="662">
        <v>66050</v>
      </c>
      <c r="AG82" s="65">
        <v>646286</v>
      </c>
      <c r="AH82" s="65">
        <v>871210</v>
      </c>
      <c r="AI82" s="60">
        <f t="shared" si="103"/>
        <v>1183164</v>
      </c>
      <c r="AJ82" s="63"/>
      <c r="AK82" s="63"/>
      <c r="AL82" s="63"/>
      <c r="AM82" s="66"/>
      <c r="AN82" s="63"/>
      <c r="AO82" s="63"/>
      <c r="AP82" s="63"/>
      <c r="AQ82" s="63"/>
      <c r="AR82" s="190">
        <f t="shared" si="119"/>
        <v>35.806981095258315</v>
      </c>
      <c r="AS82" s="661">
        <v>1113354</v>
      </c>
      <c r="AT82" s="662">
        <v>2766710</v>
      </c>
      <c r="AU82" s="663">
        <f t="shared" si="104"/>
        <v>148.50227331109423</v>
      </c>
      <c r="AY82" s="659" t="s">
        <v>566</v>
      </c>
      <c r="BD82" s="184">
        <v>2315966</v>
      </c>
      <c r="BE82" s="184">
        <v>2250565</v>
      </c>
      <c r="BF82" s="184">
        <v>2860709</v>
      </c>
      <c r="BG82" s="184">
        <v>2269299</v>
      </c>
      <c r="BH82" s="184">
        <v>3612148</v>
      </c>
      <c r="BI82" s="367">
        <f t="shared" si="105"/>
        <v>59.174617359810235</v>
      </c>
      <c r="BJ82" s="15">
        <f t="shared" ref="BJ82:BJ94" si="123">LOGEST(BD82:BH82)*100-100</f>
        <v>9.387245772111271</v>
      </c>
      <c r="BK82" s="662">
        <v>899269</v>
      </c>
      <c r="BL82" s="662">
        <v>1487671</v>
      </c>
      <c r="BM82" s="663">
        <f t="shared" si="107"/>
        <v>65.431144629693677</v>
      </c>
      <c r="BN82" s="664">
        <f t="shared" si="108"/>
        <v>652933</v>
      </c>
      <c r="BO82" s="664">
        <f t="shared" si="109"/>
        <v>1072309</v>
      </c>
      <c r="BP82" s="665">
        <f t="shared" si="110"/>
        <v>64.229561072881907</v>
      </c>
      <c r="BQ82" s="664">
        <v>642010</v>
      </c>
      <c r="BR82" s="664">
        <v>893612</v>
      </c>
      <c r="BS82" s="665">
        <v>39.18973224716126</v>
      </c>
      <c r="BT82" s="62">
        <f t="shared" si="111"/>
        <v>-1136559</v>
      </c>
      <c r="BU82" s="62">
        <f t="shared" si="112"/>
        <v>0</v>
      </c>
      <c r="BV82" s="201">
        <f t="shared" ref="BV82:BV94" si="124">(BU82-BT82)/BT82*100</f>
        <v>-100</v>
      </c>
      <c r="BW82" s="662">
        <v>1552202</v>
      </c>
      <c r="BX82" s="662">
        <v>1586588</v>
      </c>
      <c r="BY82" s="201">
        <f t="shared" si="113"/>
        <v>2.2153044513536253</v>
      </c>
      <c r="BZ82" s="63">
        <f t="shared" si="114"/>
        <v>-494549</v>
      </c>
      <c r="CA82" s="63">
        <f t="shared" si="115"/>
        <v>0</v>
      </c>
      <c r="CB82" s="201">
        <f t="shared" si="116"/>
        <v>-100</v>
      </c>
      <c r="CC82" s="662">
        <v>54816</v>
      </c>
      <c r="CD82" s="65">
        <v>573620</v>
      </c>
      <c r="CE82" s="65">
        <v>859235</v>
      </c>
      <c r="CF82" s="60">
        <f t="shared" si="117"/>
        <v>1072309</v>
      </c>
      <c r="CG82" s="63"/>
      <c r="CH82" s="63"/>
      <c r="CI82" s="63"/>
      <c r="CJ82" s="66"/>
      <c r="CK82" s="63"/>
      <c r="CL82" s="63"/>
      <c r="CM82" s="63"/>
      <c r="CN82" s="63"/>
      <c r="CO82" s="190">
        <f t="shared" si="120"/>
        <v>24.798105291334736</v>
      </c>
      <c r="CP82" s="662">
        <v>1057653</v>
      </c>
      <c r="CQ82" s="662">
        <v>2559980</v>
      </c>
      <c r="CR82" s="663">
        <f t="shared" si="118"/>
        <v>142.04346794269955</v>
      </c>
    </row>
    <row r="83" spans="4:96" ht="15" hidden="1" customHeight="1" x14ac:dyDescent="0.25">
      <c r="D83" s="659" t="s">
        <v>545</v>
      </c>
      <c r="G83" s="184">
        <v>12890396</v>
      </c>
      <c r="H83" s="184">
        <v>7064586</v>
      </c>
      <c r="I83" s="184">
        <v>9322667</v>
      </c>
      <c r="J83" s="184">
        <v>14751733</v>
      </c>
      <c r="K83" s="184">
        <v>5226738</v>
      </c>
      <c r="L83" s="367">
        <f t="shared" si="91"/>
        <v>-64.568651018832838</v>
      </c>
      <c r="M83" s="15">
        <f t="shared" si="121"/>
        <v>-10.139562852681493</v>
      </c>
      <c r="N83" s="661">
        <v>1361146</v>
      </c>
      <c r="O83" s="662">
        <v>133541</v>
      </c>
      <c r="P83" s="663">
        <f t="shared" si="93"/>
        <v>-90.189075969807803</v>
      </c>
      <c r="Q83" s="664">
        <f t="shared" si="94"/>
        <v>2919956</v>
      </c>
      <c r="R83" s="664">
        <f t="shared" si="95"/>
        <v>2433100</v>
      </c>
      <c r="S83" s="665">
        <f t="shared" si="96"/>
        <v>-16.673401927974258</v>
      </c>
      <c r="T83" s="664">
        <v>6056212</v>
      </c>
      <c r="U83" s="664">
        <v>1196601</v>
      </c>
      <c r="V83" s="665">
        <v>-80.241758379660425</v>
      </c>
      <c r="W83" s="62">
        <f t="shared" si="97"/>
        <v>-7899444</v>
      </c>
      <c r="X83" s="62">
        <f t="shared" si="98"/>
        <v>0</v>
      </c>
      <c r="Y83" s="201">
        <f t="shared" si="122"/>
        <v>-100</v>
      </c>
      <c r="Z83" s="661">
        <v>4281102</v>
      </c>
      <c r="AA83" s="662">
        <v>2709642</v>
      </c>
      <c r="AB83" s="201">
        <f t="shared" si="99"/>
        <v>-36.706903970052565</v>
      </c>
      <c r="AC83" s="63">
        <f t="shared" si="100"/>
        <v>-1843232</v>
      </c>
      <c r="AD83" s="63">
        <f t="shared" si="101"/>
        <v>0</v>
      </c>
      <c r="AE83" s="201">
        <f t="shared" si="102"/>
        <v>-100</v>
      </c>
      <c r="AF83" s="662">
        <v>40894</v>
      </c>
      <c r="AG83" s="65">
        <v>48724</v>
      </c>
      <c r="AH83" s="65">
        <v>43923</v>
      </c>
      <c r="AI83" s="60">
        <f t="shared" si="103"/>
        <v>2433100</v>
      </c>
      <c r="AJ83" s="63"/>
      <c r="AK83" s="63"/>
      <c r="AL83" s="63"/>
      <c r="AM83" s="66"/>
      <c r="AN83" s="63"/>
      <c r="AO83" s="63"/>
      <c r="AP83" s="63"/>
      <c r="AQ83" s="63"/>
      <c r="AR83" s="190">
        <f t="shared" si="119"/>
        <v>5439.4667941625112</v>
      </c>
      <c r="AS83" s="661">
        <v>2437870</v>
      </c>
      <c r="AT83" s="662">
        <v>2566641</v>
      </c>
      <c r="AU83" s="663">
        <f t="shared" si="104"/>
        <v>5.2821110231472552</v>
      </c>
      <c r="AY83" s="659" t="s">
        <v>545</v>
      </c>
      <c r="BD83" s="184">
        <v>6111855</v>
      </c>
      <c r="BE83" s="184">
        <v>4680976</v>
      </c>
      <c r="BF83" s="184">
        <v>9521647</v>
      </c>
      <c r="BG83" s="184">
        <v>4483596</v>
      </c>
      <c r="BH83" s="184">
        <v>4661178</v>
      </c>
      <c r="BI83" s="367">
        <f t="shared" si="105"/>
        <v>3.960704755736244</v>
      </c>
      <c r="BJ83" s="15">
        <f t="shared" si="123"/>
        <v>-5.6822276076134415</v>
      </c>
      <c r="BK83" s="662">
        <v>1246208</v>
      </c>
      <c r="BL83" s="662">
        <v>128690</v>
      </c>
      <c r="BM83" s="663">
        <f t="shared" si="107"/>
        <v>-89.673473449055052</v>
      </c>
      <c r="BN83" s="664">
        <f t="shared" si="108"/>
        <v>270341</v>
      </c>
      <c r="BO83" s="664">
        <f t="shared" si="109"/>
        <v>1990663</v>
      </c>
      <c r="BP83" s="665">
        <f t="shared" si="110"/>
        <v>636.35260652287297</v>
      </c>
      <c r="BQ83" s="664">
        <v>1306124</v>
      </c>
      <c r="BR83" s="664">
        <v>1351632</v>
      </c>
      <c r="BS83" s="665">
        <v>3.4842021125099918</v>
      </c>
      <c r="BT83" s="62">
        <f t="shared" si="111"/>
        <v>-261749</v>
      </c>
      <c r="BU83" s="62">
        <f t="shared" si="112"/>
        <v>0</v>
      </c>
      <c r="BV83" s="201">
        <f t="shared" si="124"/>
        <v>-100</v>
      </c>
      <c r="BW83" s="662">
        <v>1516549</v>
      </c>
      <c r="BX83" s="662">
        <v>2845211</v>
      </c>
      <c r="BY83" s="201">
        <f t="shared" si="113"/>
        <v>87.610884976350917</v>
      </c>
      <c r="BZ83" s="63">
        <f t="shared" si="114"/>
        <v>1044375</v>
      </c>
      <c r="CA83" s="63">
        <f t="shared" si="115"/>
        <v>0</v>
      </c>
      <c r="CB83" s="201">
        <f t="shared" si="116"/>
        <v>-100</v>
      </c>
      <c r="CC83" s="662">
        <v>31500</v>
      </c>
      <c r="CD83" s="65">
        <v>56801</v>
      </c>
      <c r="CE83" s="65">
        <v>40389</v>
      </c>
      <c r="CF83" s="60">
        <f t="shared" si="117"/>
        <v>1990663</v>
      </c>
      <c r="CG83" s="63"/>
      <c r="CH83" s="63"/>
      <c r="CI83" s="63"/>
      <c r="CJ83" s="66"/>
      <c r="CK83" s="63"/>
      <c r="CL83" s="63"/>
      <c r="CM83" s="63"/>
      <c r="CN83" s="63"/>
      <c r="CO83" s="190">
        <f t="shared" si="120"/>
        <v>4828.7256431206515</v>
      </c>
      <c r="CP83" s="662">
        <v>2560924</v>
      </c>
      <c r="CQ83" s="662">
        <v>2119353</v>
      </c>
      <c r="CR83" s="663">
        <f t="shared" si="118"/>
        <v>-17.242643670800071</v>
      </c>
    </row>
    <row r="84" spans="4:96" ht="15" hidden="1" customHeight="1" x14ac:dyDescent="0.25">
      <c r="D84" s="659" t="s">
        <v>516</v>
      </c>
      <c r="G84" s="184">
        <v>19697994</v>
      </c>
      <c r="H84" s="184">
        <v>20977201</v>
      </c>
      <c r="I84" s="184">
        <v>18056805</v>
      </c>
      <c r="J84" s="184">
        <v>23562863</v>
      </c>
      <c r="K84" s="184">
        <v>30718624</v>
      </c>
      <c r="L84" s="367">
        <f t="shared" si="91"/>
        <v>30.368809596694597</v>
      </c>
      <c r="M84" s="15">
        <f t="shared" si="121"/>
        <v>10.571704216295984</v>
      </c>
      <c r="N84" s="661">
        <v>14169813</v>
      </c>
      <c r="O84" s="662">
        <v>1720980</v>
      </c>
      <c r="P84" s="663">
        <f t="shared" si="93"/>
        <v>-87.854603303515717</v>
      </c>
      <c r="Q84" s="664">
        <f t="shared" si="94"/>
        <v>-5402839</v>
      </c>
      <c r="R84" s="664">
        <f t="shared" si="95"/>
        <v>631917</v>
      </c>
      <c r="S84" s="665">
        <f t="shared" si="96"/>
        <v>-111.69601759371324</v>
      </c>
      <c r="T84" s="664">
        <v>4611529</v>
      </c>
      <c r="U84" s="664">
        <v>5306884</v>
      </c>
      <c r="V84" s="665">
        <v>15.078621429031456</v>
      </c>
      <c r="W84" s="62">
        <f t="shared" si="97"/>
        <v>5395907</v>
      </c>
      <c r="X84" s="62">
        <f t="shared" si="98"/>
        <v>0</v>
      </c>
      <c r="Y84" s="201">
        <f t="shared" si="122"/>
        <v>-100</v>
      </c>
      <c r="Z84" s="661">
        <v>8766974</v>
      </c>
      <c r="AA84" s="662">
        <v>22648023</v>
      </c>
      <c r="AB84" s="201">
        <f t="shared" si="99"/>
        <v>158.3334112773689</v>
      </c>
      <c r="AC84" s="63">
        <f t="shared" si="100"/>
        <v>10007436</v>
      </c>
      <c r="AD84" s="63">
        <f t="shared" si="101"/>
        <v>0</v>
      </c>
      <c r="AE84" s="201">
        <f t="shared" si="102"/>
        <v>-100</v>
      </c>
      <c r="AF84" s="662">
        <v>500435</v>
      </c>
      <c r="AG84" s="65">
        <v>597605</v>
      </c>
      <c r="AH84" s="65">
        <v>622940</v>
      </c>
      <c r="AI84" s="60">
        <f t="shared" si="103"/>
        <v>631917</v>
      </c>
      <c r="AJ84" s="63"/>
      <c r="AK84" s="63"/>
      <c r="AL84" s="63"/>
      <c r="AM84" s="66"/>
      <c r="AN84" s="63"/>
      <c r="AO84" s="63"/>
      <c r="AP84" s="63"/>
      <c r="AQ84" s="63"/>
      <c r="AR84" s="190">
        <f t="shared" si="119"/>
        <v>1.4410697659485665</v>
      </c>
      <c r="AS84" s="661">
        <v>18774410</v>
      </c>
      <c r="AT84" s="662">
        <v>2352897</v>
      </c>
      <c r="AU84" s="663">
        <f t="shared" si="104"/>
        <v>-87.467531602857292</v>
      </c>
      <c r="AY84" s="659" t="s">
        <v>516</v>
      </c>
      <c r="BD84" s="184">
        <v>5778704</v>
      </c>
      <c r="BE84" s="184">
        <v>7701611</v>
      </c>
      <c r="BF84" s="184">
        <v>11129916</v>
      </c>
      <c r="BG84" s="184">
        <v>16601279</v>
      </c>
      <c r="BH84" s="184">
        <v>12541467</v>
      </c>
      <c r="BI84" s="367">
        <f t="shared" si="105"/>
        <v>-24.454814595911557</v>
      </c>
      <c r="BJ84" s="15">
        <f t="shared" si="123"/>
        <v>26.083882913460485</v>
      </c>
      <c r="BK84" s="662">
        <v>4893702</v>
      </c>
      <c r="BL84" s="662">
        <v>2804517</v>
      </c>
      <c r="BM84" s="663">
        <f t="shared" si="107"/>
        <v>-42.691299960643292</v>
      </c>
      <c r="BN84" s="664">
        <f t="shared" si="108"/>
        <v>3199276</v>
      </c>
      <c r="BO84" s="664">
        <f t="shared" si="109"/>
        <v>107951</v>
      </c>
      <c r="BP84" s="665">
        <f t="shared" si="110"/>
        <v>-96.625767829971537</v>
      </c>
      <c r="BQ84" s="664">
        <v>4419671</v>
      </c>
      <c r="BR84" s="664">
        <v>3024565</v>
      </c>
      <c r="BS84" s="665">
        <v>-31.565833746448547</v>
      </c>
      <c r="BT84" s="62">
        <f t="shared" si="111"/>
        <v>-6161166</v>
      </c>
      <c r="BU84" s="62">
        <f t="shared" si="112"/>
        <v>0</v>
      </c>
      <c r="BV84" s="201">
        <f t="shared" si="124"/>
        <v>-100</v>
      </c>
      <c r="BW84" s="662">
        <v>8092978</v>
      </c>
      <c r="BX84" s="662">
        <v>7711158</v>
      </c>
      <c r="BY84" s="201">
        <f t="shared" si="113"/>
        <v>-4.7179171869736951</v>
      </c>
      <c r="BZ84" s="63">
        <f t="shared" si="114"/>
        <v>-1741495</v>
      </c>
      <c r="CA84" s="63">
        <f t="shared" si="115"/>
        <v>0</v>
      </c>
      <c r="CB84" s="201">
        <f t="shared" si="116"/>
        <v>-100</v>
      </c>
      <c r="CC84" s="662">
        <v>479097</v>
      </c>
      <c r="CD84" s="65">
        <v>1686738</v>
      </c>
      <c r="CE84" s="65">
        <v>638682</v>
      </c>
      <c r="CF84" s="60">
        <f t="shared" si="117"/>
        <v>107951</v>
      </c>
      <c r="CG84" s="63"/>
      <c r="CH84" s="63"/>
      <c r="CI84" s="63"/>
      <c r="CJ84" s="66"/>
      <c r="CK84" s="63"/>
      <c r="CL84" s="63"/>
      <c r="CM84" s="63"/>
      <c r="CN84" s="63"/>
      <c r="CO84" s="190">
        <f t="shared" si="120"/>
        <v>-83.097848381510673</v>
      </c>
      <c r="CP84" s="662">
        <v>6351483</v>
      </c>
      <c r="CQ84" s="662">
        <v>2912468</v>
      </c>
      <c r="CR84" s="663">
        <f t="shared" si="118"/>
        <v>-54.145071316415397</v>
      </c>
    </row>
    <row r="85" spans="4:96" ht="15" hidden="1" customHeight="1" x14ac:dyDescent="0.25">
      <c r="D85" s="659" t="s">
        <v>548</v>
      </c>
      <c r="G85" s="184">
        <v>3476255</v>
      </c>
      <c r="H85" s="184">
        <v>6361996</v>
      </c>
      <c r="I85" s="184">
        <v>9002696</v>
      </c>
      <c r="J85" s="184">
        <v>7681177</v>
      </c>
      <c r="K85" s="184">
        <v>4231961</v>
      </c>
      <c r="L85" s="367">
        <f t="shared" si="91"/>
        <v>-44.904784774520884</v>
      </c>
      <c r="M85" s="15">
        <f t="shared" si="121"/>
        <v>5.9911109267928708</v>
      </c>
      <c r="N85" s="661">
        <v>1634641</v>
      </c>
      <c r="O85" s="662">
        <v>1294675</v>
      </c>
      <c r="P85" s="663">
        <f t="shared" si="93"/>
        <v>-20.797594089466738</v>
      </c>
      <c r="Q85" s="664">
        <f t="shared" si="94"/>
        <v>3494413</v>
      </c>
      <c r="R85" s="664">
        <f t="shared" si="95"/>
        <v>824446</v>
      </c>
      <c r="S85" s="665">
        <f t="shared" si="96"/>
        <v>-76.406738413576178</v>
      </c>
      <c r="T85" s="664">
        <v>1253260</v>
      </c>
      <c r="U85" s="664">
        <v>494218</v>
      </c>
      <c r="V85" s="665">
        <v>-60.565405422657705</v>
      </c>
      <c r="W85" s="62">
        <f t="shared" si="97"/>
        <v>-3137993</v>
      </c>
      <c r="X85" s="62">
        <f t="shared" si="98"/>
        <v>0</v>
      </c>
      <c r="Y85" s="201">
        <f t="shared" si="122"/>
        <v>-100</v>
      </c>
      <c r="Z85" s="661">
        <v>5129054</v>
      </c>
      <c r="AA85" s="662">
        <v>3287920</v>
      </c>
      <c r="AB85" s="201">
        <f t="shared" si="99"/>
        <v>-35.896171106796693</v>
      </c>
      <c r="AC85" s="63">
        <f t="shared" si="100"/>
        <v>-1884733</v>
      </c>
      <c r="AD85" s="63">
        <f t="shared" si="101"/>
        <v>0</v>
      </c>
      <c r="AE85" s="201">
        <f t="shared" si="102"/>
        <v>-100</v>
      </c>
      <c r="AF85" s="662">
        <v>920223</v>
      </c>
      <c r="AG85" s="65">
        <v>350400</v>
      </c>
      <c r="AH85" s="65">
        <v>24052</v>
      </c>
      <c r="AI85" s="60">
        <f t="shared" si="103"/>
        <v>824446</v>
      </c>
      <c r="AJ85" s="63"/>
      <c r="AK85" s="63"/>
      <c r="AL85" s="63"/>
      <c r="AM85" s="66"/>
      <c r="AN85" s="63"/>
      <c r="AO85" s="63"/>
      <c r="AP85" s="63"/>
      <c r="AQ85" s="63"/>
      <c r="AR85" s="190">
        <f t="shared" si="119"/>
        <v>3327.7648428405123</v>
      </c>
      <c r="AS85" s="661">
        <v>3244321</v>
      </c>
      <c r="AT85" s="662">
        <v>2119121</v>
      </c>
      <c r="AU85" s="663">
        <f t="shared" si="104"/>
        <v>-34.682141502027697</v>
      </c>
      <c r="AY85" s="659" t="s">
        <v>548</v>
      </c>
      <c r="BD85" s="184">
        <v>4850579</v>
      </c>
      <c r="BE85" s="184">
        <v>6997712</v>
      </c>
      <c r="BF85" s="184">
        <v>17694804</v>
      </c>
      <c r="BG85" s="184">
        <v>10331381</v>
      </c>
      <c r="BH85" s="184">
        <v>5788360</v>
      </c>
      <c r="BI85" s="367">
        <f t="shared" si="105"/>
        <v>-43.973027420051586</v>
      </c>
      <c r="BJ85" s="15">
        <f t="shared" si="123"/>
        <v>7.7141160083024261</v>
      </c>
      <c r="BK85" s="662">
        <v>2232663</v>
      </c>
      <c r="BL85" s="662">
        <v>1685187</v>
      </c>
      <c r="BM85" s="663">
        <f t="shared" si="107"/>
        <v>-24.521210769381678</v>
      </c>
      <c r="BN85" s="664">
        <f t="shared" si="108"/>
        <v>4582722</v>
      </c>
      <c r="BO85" s="664">
        <f t="shared" si="109"/>
        <v>1038309</v>
      </c>
      <c r="BP85" s="665">
        <f t="shared" si="110"/>
        <v>-77.342963417811504</v>
      </c>
      <c r="BQ85" s="664">
        <v>1923055</v>
      </c>
      <c r="BR85" s="664">
        <v>740969</v>
      </c>
      <c r="BS85" s="665">
        <v>-61.469172748569335</v>
      </c>
      <c r="BT85" s="62">
        <f t="shared" si="111"/>
        <v>-4434858</v>
      </c>
      <c r="BU85" s="62">
        <f t="shared" si="112"/>
        <v>0</v>
      </c>
      <c r="BV85" s="201">
        <f t="shared" si="124"/>
        <v>-100</v>
      </c>
      <c r="BW85" s="662">
        <v>6815385</v>
      </c>
      <c r="BX85" s="662">
        <v>4392305</v>
      </c>
      <c r="BY85" s="201">
        <f t="shared" si="113"/>
        <v>-35.553090544407986</v>
      </c>
      <c r="BZ85" s="63">
        <f t="shared" si="114"/>
        <v>-2511803</v>
      </c>
      <c r="CA85" s="63">
        <f t="shared" si="115"/>
        <v>0</v>
      </c>
      <c r="CB85" s="201">
        <f t="shared" si="116"/>
        <v>-100</v>
      </c>
      <c r="CC85" s="662">
        <v>1219775</v>
      </c>
      <c r="CD85" s="65">
        <v>438000</v>
      </c>
      <c r="CE85" s="65">
        <v>27412</v>
      </c>
      <c r="CF85" s="60">
        <f t="shared" si="117"/>
        <v>1038309</v>
      </c>
      <c r="CG85" s="63"/>
      <c r="CH85" s="63"/>
      <c r="CI85" s="63"/>
      <c r="CJ85" s="66"/>
      <c r="CK85" s="63"/>
      <c r="CL85" s="63"/>
      <c r="CM85" s="63"/>
      <c r="CN85" s="63"/>
      <c r="CO85" s="190">
        <f t="shared" si="120"/>
        <v>3687.7900189697939</v>
      </c>
      <c r="CP85" s="662">
        <v>4303582</v>
      </c>
      <c r="CQ85" s="662">
        <v>2723496</v>
      </c>
      <c r="CR85" s="663">
        <f t="shared" si="118"/>
        <v>-36.715601096946685</v>
      </c>
    </row>
    <row r="86" spans="4:96" ht="15" hidden="1" customHeight="1" x14ac:dyDescent="0.25">
      <c r="D86" s="659" t="s">
        <v>602</v>
      </c>
      <c r="G86" s="184">
        <v>1788129</v>
      </c>
      <c r="H86" s="184">
        <v>1858241</v>
      </c>
      <c r="I86" s="184">
        <v>4259628</v>
      </c>
      <c r="J86" s="184">
        <v>2482239</v>
      </c>
      <c r="K86" s="184">
        <v>1972562</v>
      </c>
      <c r="L86" s="367">
        <f t="shared" si="91"/>
        <v>-20.53295432067581</v>
      </c>
      <c r="M86" s="15">
        <f t="shared" si="121"/>
        <v>4.9785376705540045</v>
      </c>
      <c r="N86" s="661">
        <v>917126</v>
      </c>
      <c r="O86" s="662">
        <v>1813534</v>
      </c>
      <c r="P86" s="663">
        <f t="shared" si="93"/>
        <v>97.740986516574608</v>
      </c>
      <c r="Q86" s="664">
        <f t="shared" si="94"/>
        <v>1550068</v>
      </c>
      <c r="R86" s="664">
        <f t="shared" si="95"/>
        <v>265998</v>
      </c>
      <c r="S86" s="665">
        <f t="shared" si="96"/>
        <v>-82.839591553402812</v>
      </c>
      <c r="T86" s="664">
        <v>164</v>
      </c>
      <c r="U86" s="664">
        <v>253748</v>
      </c>
      <c r="V86" s="665">
        <v>154624.39024390245</v>
      </c>
      <c r="W86" s="62">
        <f t="shared" si="97"/>
        <v>-1332278</v>
      </c>
      <c r="X86" s="62">
        <f t="shared" si="98"/>
        <v>0</v>
      </c>
      <c r="Y86" s="201">
        <f t="shared" si="122"/>
        <v>-100</v>
      </c>
      <c r="Z86" s="661">
        <v>2467194</v>
      </c>
      <c r="AA86" s="662">
        <v>1163654</v>
      </c>
      <c r="AB86" s="201">
        <f t="shared" si="99"/>
        <v>-52.834920966895993</v>
      </c>
      <c r="AC86" s="63">
        <f t="shared" si="100"/>
        <v>-1332114</v>
      </c>
      <c r="AD86" s="63">
        <f t="shared" si="101"/>
        <v>0</v>
      </c>
      <c r="AE86" s="201">
        <f t="shared" si="102"/>
        <v>-100</v>
      </c>
      <c r="AF86" s="662">
        <v>323961</v>
      </c>
      <c r="AG86" s="65">
        <v>728705</v>
      </c>
      <c r="AH86" s="65">
        <v>760868</v>
      </c>
      <c r="AI86" s="60">
        <f t="shared" si="103"/>
        <v>265998</v>
      </c>
      <c r="AJ86" s="63"/>
      <c r="AK86" s="63"/>
      <c r="AL86" s="63"/>
      <c r="AM86" s="66"/>
      <c r="AN86" s="63"/>
      <c r="AO86" s="63"/>
      <c r="AP86" s="63"/>
      <c r="AQ86" s="63"/>
      <c r="AR86" s="190">
        <f t="shared" si="119"/>
        <v>-65.040190939821358</v>
      </c>
      <c r="AS86" s="661">
        <v>1135080</v>
      </c>
      <c r="AT86" s="662">
        <v>2079532</v>
      </c>
      <c r="AU86" s="663">
        <f t="shared" si="104"/>
        <v>83.20576523240652</v>
      </c>
      <c r="AY86" s="659" t="s">
        <v>602</v>
      </c>
      <c r="BD86" s="184">
        <v>971021</v>
      </c>
      <c r="BE86" s="184">
        <v>690831</v>
      </c>
      <c r="BF86" s="184">
        <v>1272343</v>
      </c>
      <c r="BG86" s="184">
        <v>858392</v>
      </c>
      <c r="BH86" s="184">
        <v>858263</v>
      </c>
      <c r="BI86" s="367">
        <f t="shared" si="105"/>
        <v>-1.5028099050317338E-2</v>
      </c>
      <c r="BJ86" s="15">
        <f t="shared" si="123"/>
        <v>-0.29665292312512292</v>
      </c>
      <c r="BK86" s="662">
        <v>389943</v>
      </c>
      <c r="BL86" s="662">
        <v>715949</v>
      </c>
      <c r="BM86" s="663">
        <f t="shared" si="107"/>
        <v>83.603501024508702</v>
      </c>
      <c r="BN86" s="664">
        <f t="shared" si="108"/>
        <v>442342</v>
      </c>
      <c r="BO86" s="664">
        <f t="shared" si="109"/>
        <v>121980</v>
      </c>
      <c r="BP86" s="665">
        <f t="shared" si="110"/>
        <v>-72.424051977881362</v>
      </c>
      <c r="BQ86" s="664">
        <v>7</v>
      </c>
      <c r="BR86" s="664">
        <v>115000</v>
      </c>
      <c r="BS86" s="665">
        <v>1642757.1428571427</v>
      </c>
      <c r="BT86" s="62">
        <f t="shared" si="111"/>
        <v>-335529</v>
      </c>
      <c r="BU86" s="62">
        <f t="shared" si="112"/>
        <v>0</v>
      </c>
      <c r="BV86" s="201">
        <f t="shared" si="124"/>
        <v>-100</v>
      </c>
      <c r="BW86" s="662">
        <v>832285</v>
      </c>
      <c r="BX86" s="662">
        <v>548763</v>
      </c>
      <c r="BY86" s="201">
        <f t="shared" si="113"/>
        <v>-34.065494391945066</v>
      </c>
      <c r="BZ86" s="63">
        <f t="shared" si="114"/>
        <v>-335522</v>
      </c>
      <c r="CA86" s="63">
        <f t="shared" si="115"/>
        <v>0</v>
      </c>
      <c r="CB86" s="201">
        <f t="shared" si="116"/>
        <v>-100</v>
      </c>
      <c r="CC86" s="662">
        <v>84400</v>
      </c>
      <c r="CD86" s="65">
        <v>293663</v>
      </c>
      <c r="CE86" s="65">
        <v>337886</v>
      </c>
      <c r="CF86" s="60">
        <f t="shared" si="117"/>
        <v>121980</v>
      </c>
      <c r="CG86" s="63"/>
      <c r="CH86" s="63"/>
      <c r="CI86" s="63"/>
      <c r="CJ86" s="66"/>
      <c r="CK86" s="63"/>
      <c r="CL86" s="63"/>
      <c r="CM86" s="63"/>
      <c r="CN86" s="63"/>
      <c r="CO86" s="190">
        <f t="shared" si="120"/>
        <v>-63.899066549072771</v>
      </c>
      <c r="CP86" s="662">
        <v>496763</v>
      </c>
      <c r="CQ86" s="662">
        <v>837929</v>
      </c>
      <c r="CR86" s="663">
        <f t="shared" si="118"/>
        <v>68.677820208026759</v>
      </c>
    </row>
    <row r="87" spans="4:96" ht="15" hidden="1" customHeight="1" x14ac:dyDescent="0.25">
      <c r="D87" s="659" t="s">
        <v>631</v>
      </c>
      <c r="G87" s="184">
        <v>3250126</v>
      </c>
      <c r="H87" s="184">
        <v>5458782</v>
      </c>
      <c r="I87" s="184">
        <v>5374978</v>
      </c>
      <c r="J87" s="184">
        <v>6215564</v>
      </c>
      <c r="K87" s="184">
        <v>7946273</v>
      </c>
      <c r="L87" s="367">
        <f t="shared" si="91"/>
        <v>27.84476195563267</v>
      </c>
      <c r="M87" s="15">
        <f t="shared" si="121"/>
        <v>21.140994844779314</v>
      </c>
      <c r="N87" s="661">
        <v>3106915</v>
      </c>
      <c r="O87" s="662">
        <v>1277500</v>
      </c>
      <c r="P87" s="663">
        <f t="shared" si="93"/>
        <v>-58.882042154355688</v>
      </c>
      <c r="Q87" s="664">
        <f t="shared" si="94"/>
        <v>-1264243</v>
      </c>
      <c r="R87" s="664">
        <f t="shared" si="95"/>
        <v>706526</v>
      </c>
      <c r="S87" s="665">
        <f t="shared" si="96"/>
        <v>-155.88530053162248</v>
      </c>
      <c r="T87" s="664">
        <v>2759984</v>
      </c>
      <c r="U87" s="664">
        <v>1132857</v>
      </c>
      <c r="V87" s="665">
        <v>-58.95421857518015</v>
      </c>
      <c r="W87" s="62">
        <f t="shared" si="97"/>
        <v>396662</v>
      </c>
      <c r="X87" s="62">
        <f t="shared" si="98"/>
        <v>0</v>
      </c>
      <c r="Y87" s="201">
        <f t="shared" si="122"/>
        <v>-100</v>
      </c>
      <c r="Z87" s="661">
        <v>1842672</v>
      </c>
      <c r="AA87" s="662">
        <v>6453416</v>
      </c>
      <c r="AB87" s="201">
        <f t="shared" si="99"/>
        <v>250.22054928929296</v>
      </c>
      <c r="AC87" s="63">
        <f t="shared" si="100"/>
        <v>3156646</v>
      </c>
      <c r="AD87" s="63">
        <f t="shared" si="101"/>
        <v>0</v>
      </c>
      <c r="AE87" s="201">
        <f t="shared" si="102"/>
        <v>-100</v>
      </c>
      <c r="AF87" s="662">
        <v>180000</v>
      </c>
      <c r="AG87" s="65">
        <v>582500</v>
      </c>
      <c r="AH87" s="65">
        <v>515000</v>
      </c>
      <c r="AI87" s="60">
        <f t="shared" si="103"/>
        <v>706526</v>
      </c>
      <c r="AJ87" s="63"/>
      <c r="AK87" s="63"/>
      <c r="AL87" s="63"/>
      <c r="AM87" s="66"/>
      <c r="AN87" s="63"/>
      <c r="AO87" s="63"/>
      <c r="AP87" s="63"/>
      <c r="AQ87" s="63"/>
      <c r="AR87" s="190">
        <f t="shared" si="119"/>
        <v>37.189514563106798</v>
      </c>
      <c r="AS87" s="661">
        <v>4999318</v>
      </c>
      <c r="AT87" s="662">
        <v>1984026</v>
      </c>
      <c r="AU87" s="663">
        <f t="shared" si="104"/>
        <v>-60.314066838716798</v>
      </c>
      <c r="AY87" s="659" t="s">
        <v>631</v>
      </c>
      <c r="BD87" s="184">
        <v>2144347</v>
      </c>
      <c r="BE87" s="184">
        <v>3635370</v>
      </c>
      <c r="BF87" s="184">
        <v>3264843</v>
      </c>
      <c r="BG87" s="184">
        <v>4095000</v>
      </c>
      <c r="BH87" s="184">
        <v>5303266</v>
      </c>
      <c r="BI87" s="367">
        <f t="shared" si="105"/>
        <v>29.505885225885226</v>
      </c>
      <c r="BJ87" s="15">
        <f t="shared" si="123"/>
        <v>21.28865999686505</v>
      </c>
      <c r="BK87" s="662">
        <v>2025000</v>
      </c>
      <c r="BL87" s="662">
        <v>1000000</v>
      </c>
      <c r="BM87" s="663">
        <f t="shared" si="107"/>
        <v>-50.617283950617285</v>
      </c>
      <c r="BN87" s="664">
        <f t="shared" si="108"/>
        <v>-780000</v>
      </c>
      <c r="BO87" s="664">
        <f t="shared" si="109"/>
        <v>500000</v>
      </c>
      <c r="BP87" s="665">
        <f t="shared" si="110"/>
        <v>-164.10256410256409</v>
      </c>
      <c r="BQ87" s="664">
        <v>1800000</v>
      </c>
      <c r="BR87" s="664">
        <v>783112</v>
      </c>
      <c r="BS87" s="665">
        <v>-56.49377777777778</v>
      </c>
      <c r="BT87" s="62">
        <f t="shared" si="111"/>
        <v>230000</v>
      </c>
      <c r="BU87" s="62">
        <f t="shared" si="112"/>
        <v>0</v>
      </c>
      <c r="BV87" s="201">
        <f t="shared" si="124"/>
        <v>-100</v>
      </c>
      <c r="BW87" s="662">
        <v>1245000</v>
      </c>
      <c r="BX87" s="662">
        <v>4220154</v>
      </c>
      <c r="BY87" s="201">
        <f t="shared" si="113"/>
        <v>238.96819277108432</v>
      </c>
      <c r="BZ87" s="63">
        <f t="shared" si="114"/>
        <v>2030000</v>
      </c>
      <c r="CA87" s="63">
        <f t="shared" si="115"/>
        <v>0</v>
      </c>
      <c r="CB87" s="201">
        <f t="shared" si="116"/>
        <v>-100</v>
      </c>
      <c r="CC87" s="662">
        <v>150000</v>
      </c>
      <c r="CD87" s="65">
        <v>450000</v>
      </c>
      <c r="CE87" s="65">
        <v>400000</v>
      </c>
      <c r="CF87" s="60">
        <f t="shared" si="117"/>
        <v>500000</v>
      </c>
      <c r="CG87" s="63"/>
      <c r="CH87" s="63"/>
      <c r="CI87" s="63"/>
      <c r="CJ87" s="66"/>
      <c r="CK87" s="63"/>
      <c r="CL87" s="63"/>
      <c r="CM87" s="63"/>
      <c r="CN87" s="63"/>
      <c r="CO87" s="190">
        <f t="shared" si="120"/>
        <v>25</v>
      </c>
      <c r="CP87" s="662">
        <v>3275000</v>
      </c>
      <c r="CQ87" s="662">
        <v>1500000</v>
      </c>
      <c r="CR87" s="663">
        <f t="shared" si="118"/>
        <v>-54.198473282442748</v>
      </c>
    </row>
    <row r="88" spans="4:96" ht="15" hidden="1" customHeight="1" x14ac:dyDescent="0.25">
      <c r="D88" s="659" t="s">
        <v>546</v>
      </c>
      <c r="G88" s="184">
        <v>3919860</v>
      </c>
      <c r="H88" s="184">
        <v>2919958</v>
      </c>
      <c r="I88" s="184">
        <v>4233317</v>
      </c>
      <c r="J88" s="184">
        <v>4029298</v>
      </c>
      <c r="K88" s="184">
        <v>4342059</v>
      </c>
      <c r="L88" s="367">
        <f t="shared" si="91"/>
        <v>7.762170978666755</v>
      </c>
      <c r="M88" s="15">
        <f t="shared" si="121"/>
        <v>5.4072082870374487</v>
      </c>
      <c r="N88" s="661">
        <v>839254</v>
      </c>
      <c r="O88" s="662">
        <v>1823743</v>
      </c>
      <c r="P88" s="663">
        <f t="shared" si="93"/>
        <v>117.3052496622</v>
      </c>
      <c r="Q88" s="664">
        <f t="shared" si="94"/>
        <v>890188</v>
      </c>
      <c r="R88" s="664">
        <f t="shared" si="95"/>
        <v>48850</v>
      </c>
      <c r="S88" s="665">
        <f t="shared" si="96"/>
        <v>-94.512395134510911</v>
      </c>
      <c r="T88" s="664">
        <v>1034307</v>
      </c>
      <c r="U88" s="664">
        <v>1039843</v>
      </c>
      <c r="V88" s="665">
        <v>0.53523760353550742</v>
      </c>
      <c r="W88" s="62">
        <f t="shared" si="97"/>
        <v>-1611201</v>
      </c>
      <c r="X88" s="62">
        <f t="shared" si="98"/>
        <v>0</v>
      </c>
      <c r="Y88" s="201">
        <f t="shared" si="122"/>
        <v>-100</v>
      </c>
      <c r="Z88" s="661">
        <v>1729442</v>
      </c>
      <c r="AA88" s="662">
        <v>1577842</v>
      </c>
      <c r="AB88" s="201">
        <f t="shared" si="99"/>
        <v>-8.7658331415566408</v>
      </c>
      <c r="AC88" s="63">
        <f t="shared" si="100"/>
        <v>-576894</v>
      </c>
      <c r="AD88" s="63">
        <f t="shared" si="101"/>
        <v>0</v>
      </c>
      <c r="AE88" s="201">
        <f t="shared" si="102"/>
        <v>-100</v>
      </c>
      <c r="AF88" s="662">
        <v>792763</v>
      </c>
      <c r="AG88" s="65">
        <v>542843</v>
      </c>
      <c r="AH88" s="65">
        <v>488137</v>
      </c>
      <c r="AI88" s="60">
        <f t="shared" si="103"/>
        <v>48850</v>
      </c>
      <c r="AJ88" s="63"/>
      <c r="AK88" s="63"/>
      <c r="AL88" s="63"/>
      <c r="AM88" s="66"/>
      <c r="AN88" s="63"/>
      <c r="AO88" s="63"/>
      <c r="AP88" s="63"/>
      <c r="AQ88" s="63"/>
      <c r="AR88" s="190">
        <f t="shared" si="119"/>
        <v>-89.992563563098059</v>
      </c>
      <c r="AS88" s="661">
        <v>1152548</v>
      </c>
      <c r="AT88" s="662">
        <v>1872593</v>
      </c>
      <c r="AU88" s="663">
        <f t="shared" si="104"/>
        <v>62.474187626025127</v>
      </c>
      <c r="AY88" s="659" t="s">
        <v>546</v>
      </c>
      <c r="BD88" s="184">
        <v>219110</v>
      </c>
      <c r="BE88" s="184">
        <v>193381</v>
      </c>
      <c r="BF88" s="184">
        <v>213265</v>
      </c>
      <c r="BG88" s="184">
        <v>331242</v>
      </c>
      <c r="BH88" s="184">
        <v>335657</v>
      </c>
      <c r="BI88" s="367">
        <f t="shared" si="105"/>
        <v>1.3328623785631049</v>
      </c>
      <c r="BJ88" s="15">
        <f t="shared" si="123"/>
        <v>14.926415535643173</v>
      </c>
      <c r="BK88" s="662">
        <v>76267</v>
      </c>
      <c r="BL88" s="662">
        <v>153348</v>
      </c>
      <c r="BM88" s="663">
        <f t="shared" si="107"/>
        <v>101.06730302752173</v>
      </c>
      <c r="BN88" s="664">
        <f t="shared" si="108"/>
        <v>12141</v>
      </c>
      <c r="BO88" s="664">
        <f t="shared" si="109"/>
        <v>4606</v>
      </c>
      <c r="BP88" s="665">
        <f t="shared" si="110"/>
        <v>-62.062433078000169</v>
      </c>
      <c r="BQ88" s="664">
        <v>63910</v>
      </c>
      <c r="BR88" s="664">
        <v>85656</v>
      </c>
      <c r="BS88" s="665">
        <v>34.025974025974023</v>
      </c>
      <c r="BT88" s="62">
        <f t="shared" si="111"/>
        <v>-42847</v>
      </c>
      <c r="BU88" s="62">
        <f t="shared" si="112"/>
        <v>0</v>
      </c>
      <c r="BV88" s="201">
        <f t="shared" si="124"/>
        <v>-100</v>
      </c>
      <c r="BW88" s="662">
        <v>88408</v>
      </c>
      <c r="BX88" s="662">
        <v>131398</v>
      </c>
      <c r="BY88" s="201">
        <f t="shared" si="113"/>
        <v>48.626821102162701</v>
      </c>
      <c r="BZ88" s="63">
        <f t="shared" si="114"/>
        <v>21063</v>
      </c>
      <c r="CA88" s="63">
        <f t="shared" si="115"/>
        <v>0</v>
      </c>
      <c r="CB88" s="201">
        <f t="shared" si="116"/>
        <v>-100</v>
      </c>
      <c r="CC88" s="662">
        <v>57506</v>
      </c>
      <c r="CD88" s="65">
        <v>34165</v>
      </c>
      <c r="CE88" s="65">
        <v>61677</v>
      </c>
      <c r="CF88" s="60">
        <f t="shared" si="117"/>
        <v>4606</v>
      </c>
      <c r="CG88" s="63"/>
      <c r="CH88" s="63"/>
      <c r="CI88" s="63"/>
      <c r="CJ88" s="66"/>
      <c r="CK88" s="63"/>
      <c r="CL88" s="63"/>
      <c r="CM88" s="63"/>
      <c r="CN88" s="63"/>
      <c r="CO88" s="190">
        <f t="shared" si="120"/>
        <v>-92.532062194983538</v>
      </c>
      <c r="CP88" s="662">
        <v>109471</v>
      </c>
      <c r="CQ88" s="662">
        <v>157954</v>
      </c>
      <c r="CR88" s="663">
        <f t="shared" si="118"/>
        <v>44.288441687752922</v>
      </c>
    </row>
    <row r="89" spans="4:96" ht="15" hidden="1" customHeight="1" x14ac:dyDescent="0.25">
      <c r="D89" s="659" t="s">
        <v>519</v>
      </c>
      <c r="G89" s="184">
        <v>895845</v>
      </c>
      <c r="H89" s="184">
        <v>737967</v>
      </c>
      <c r="I89" s="184">
        <v>2968383</v>
      </c>
      <c r="J89" s="184">
        <v>2888349</v>
      </c>
      <c r="K89" s="184">
        <v>2362763</v>
      </c>
      <c r="L89" s="367">
        <f t="shared" si="91"/>
        <v>-18.19676223337277</v>
      </c>
      <c r="M89" s="15">
        <f t="shared" si="121"/>
        <v>39.154972580202809</v>
      </c>
      <c r="N89" s="661">
        <v>452960</v>
      </c>
      <c r="O89" s="662">
        <v>1729203</v>
      </c>
      <c r="P89" s="663">
        <f t="shared" si="93"/>
        <v>281.75622571529493</v>
      </c>
      <c r="Q89" s="664">
        <f t="shared" si="94"/>
        <v>1518019</v>
      </c>
      <c r="R89" s="664">
        <f t="shared" si="95"/>
        <v>132018</v>
      </c>
      <c r="S89" s="665">
        <f t="shared" si="96"/>
        <v>-91.303270907676378</v>
      </c>
      <c r="T89" s="664">
        <v>339049</v>
      </c>
      <c r="U89" s="664">
        <v>102157</v>
      </c>
      <c r="V89" s="665">
        <v>-69.869546879654564</v>
      </c>
      <c r="W89" s="62">
        <f t="shared" si="97"/>
        <v>-1409155</v>
      </c>
      <c r="X89" s="62">
        <f t="shared" si="98"/>
        <v>0</v>
      </c>
      <c r="Y89" s="201">
        <f t="shared" si="122"/>
        <v>-100</v>
      </c>
      <c r="Z89" s="661">
        <v>1970979</v>
      </c>
      <c r="AA89" s="662">
        <v>1902331</v>
      </c>
      <c r="AB89" s="201">
        <f t="shared" si="99"/>
        <v>-3.4829391891034858</v>
      </c>
      <c r="AC89" s="63">
        <f t="shared" si="100"/>
        <v>-1070106</v>
      </c>
      <c r="AD89" s="63">
        <f t="shared" si="101"/>
        <v>0</v>
      </c>
      <c r="AE89" s="201">
        <f t="shared" si="102"/>
        <v>-100</v>
      </c>
      <c r="AF89" s="662">
        <v>487906</v>
      </c>
      <c r="AG89" s="65">
        <v>505072</v>
      </c>
      <c r="AH89" s="65">
        <v>736225</v>
      </c>
      <c r="AI89" s="60">
        <f t="shared" si="103"/>
        <v>132018</v>
      </c>
      <c r="AJ89" s="63"/>
      <c r="AK89" s="63"/>
      <c r="AL89" s="63"/>
      <c r="AM89" s="66"/>
      <c r="AN89" s="63"/>
      <c r="AO89" s="63"/>
      <c r="AP89" s="63"/>
      <c r="AQ89" s="63"/>
      <c r="AR89" s="190">
        <f t="shared" si="119"/>
        <v>-82.068253590953859</v>
      </c>
      <c r="AS89" s="661">
        <v>900873</v>
      </c>
      <c r="AT89" s="662">
        <v>1861221</v>
      </c>
      <c r="AU89" s="663">
        <f t="shared" si="104"/>
        <v>106.60192946175545</v>
      </c>
      <c r="AY89" s="659" t="s">
        <v>519</v>
      </c>
      <c r="BD89" s="184">
        <v>730312</v>
      </c>
      <c r="BE89" s="184">
        <v>852587</v>
      </c>
      <c r="BF89" s="184">
        <v>15180088</v>
      </c>
      <c r="BG89" s="184">
        <v>17825797</v>
      </c>
      <c r="BH89" s="184">
        <v>6452811</v>
      </c>
      <c r="BI89" s="367">
        <f t="shared" si="105"/>
        <v>-63.800715334074539</v>
      </c>
      <c r="BJ89" s="15">
        <f t="shared" si="123"/>
        <v>109.54588015376214</v>
      </c>
      <c r="BK89" s="662">
        <v>916116</v>
      </c>
      <c r="BL89" s="662">
        <v>3972466</v>
      </c>
      <c r="BM89" s="663">
        <f t="shared" si="107"/>
        <v>333.6204148819582</v>
      </c>
      <c r="BN89" s="664">
        <f t="shared" si="108"/>
        <v>6039373</v>
      </c>
      <c r="BO89" s="664">
        <f t="shared" si="109"/>
        <v>137504</v>
      </c>
      <c r="BP89" s="665">
        <f t="shared" si="110"/>
        <v>-97.723207359439471</v>
      </c>
      <c r="BQ89" s="664">
        <v>4797833</v>
      </c>
      <c r="BR89" s="664">
        <v>1131481</v>
      </c>
      <c r="BS89" s="665">
        <v>-76.416832349104268</v>
      </c>
      <c r="BT89" s="62">
        <f t="shared" si="111"/>
        <v>-10480057</v>
      </c>
      <c r="BU89" s="62">
        <f t="shared" si="112"/>
        <v>0</v>
      </c>
      <c r="BV89" s="201">
        <f t="shared" si="124"/>
        <v>-100</v>
      </c>
      <c r="BW89" s="662">
        <v>6955489</v>
      </c>
      <c r="BX89" s="662">
        <v>1884612</v>
      </c>
      <c r="BY89" s="201">
        <f t="shared" si="113"/>
        <v>-72.904680030404762</v>
      </c>
      <c r="BZ89" s="63">
        <f t="shared" si="114"/>
        <v>-5682224</v>
      </c>
      <c r="CA89" s="63">
        <f t="shared" si="115"/>
        <v>0</v>
      </c>
      <c r="CB89" s="201">
        <f t="shared" si="116"/>
        <v>-100</v>
      </c>
      <c r="CC89" s="662">
        <v>555006</v>
      </c>
      <c r="CD89" s="65">
        <v>2095596</v>
      </c>
      <c r="CE89" s="65">
        <v>1321864</v>
      </c>
      <c r="CF89" s="60">
        <f t="shared" si="117"/>
        <v>137504</v>
      </c>
      <c r="CG89" s="63"/>
      <c r="CH89" s="63"/>
      <c r="CI89" s="63"/>
      <c r="CJ89" s="66"/>
      <c r="CK89" s="63"/>
      <c r="CL89" s="63"/>
      <c r="CM89" s="63"/>
      <c r="CN89" s="63"/>
      <c r="CO89" s="190">
        <f t="shared" si="120"/>
        <v>-89.597719583860368</v>
      </c>
      <c r="CP89" s="662">
        <v>1273265</v>
      </c>
      <c r="CQ89" s="662">
        <v>4109970</v>
      </c>
      <c r="CR89" s="663">
        <f t="shared" si="118"/>
        <v>222.78983558018166</v>
      </c>
    </row>
    <row r="90" spans="4:96" ht="15" hidden="1" customHeight="1" x14ac:dyDescent="0.25">
      <c r="D90" s="760" t="s">
        <v>552</v>
      </c>
      <c r="G90" s="184">
        <v>4388142</v>
      </c>
      <c r="H90" s="184">
        <v>4825832</v>
      </c>
      <c r="I90" s="184">
        <v>5270006</v>
      </c>
      <c r="J90" s="184">
        <v>8156799</v>
      </c>
      <c r="K90" s="184">
        <v>8405856</v>
      </c>
      <c r="L90" s="367">
        <f t="shared" si="91"/>
        <v>3.0533668906148113</v>
      </c>
      <c r="M90" s="15">
        <f t="shared" si="121"/>
        <v>20.020383675671582</v>
      </c>
      <c r="N90" s="661">
        <v>4123707</v>
      </c>
      <c r="O90" s="662">
        <v>1058977</v>
      </c>
      <c r="P90" s="663">
        <f t="shared" si="93"/>
        <v>-74.319780721569202</v>
      </c>
      <c r="Q90" s="664">
        <f t="shared" si="94"/>
        <v>940015</v>
      </c>
      <c r="R90" s="664">
        <f t="shared" si="95"/>
        <v>801341</v>
      </c>
      <c r="S90" s="665">
        <f t="shared" si="96"/>
        <v>-14.752317782163052</v>
      </c>
      <c r="T90" s="664">
        <v>1815905</v>
      </c>
      <c r="U90" s="664">
        <v>1624543</v>
      </c>
      <c r="V90" s="665">
        <v>-10.53810634366886</v>
      </c>
      <c r="W90" s="62">
        <f t="shared" si="97"/>
        <v>-2349587</v>
      </c>
      <c r="X90" s="62">
        <f t="shared" si="98"/>
        <v>0</v>
      </c>
      <c r="Y90" s="201">
        <f t="shared" si="122"/>
        <v>-100</v>
      </c>
      <c r="Z90" s="661">
        <v>5063722</v>
      </c>
      <c r="AA90" s="662">
        <v>4899953</v>
      </c>
      <c r="AB90" s="201">
        <f t="shared" si="99"/>
        <v>-3.2341625389387492</v>
      </c>
      <c r="AC90" s="63">
        <f t="shared" si="100"/>
        <v>-533682</v>
      </c>
      <c r="AD90" s="63">
        <f t="shared" si="101"/>
        <v>0</v>
      </c>
      <c r="AE90" s="201">
        <f t="shared" si="102"/>
        <v>-100</v>
      </c>
      <c r="AF90" s="662">
        <v>162850</v>
      </c>
      <c r="AG90" s="65">
        <v>378719</v>
      </c>
      <c r="AH90" s="65">
        <v>517408</v>
      </c>
      <c r="AI90" s="60">
        <f t="shared" si="103"/>
        <v>801341</v>
      </c>
      <c r="AJ90" s="63"/>
      <c r="AK90" s="63"/>
      <c r="AL90" s="63"/>
      <c r="AM90" s="66"/>
      <c r="AN90" s="63"/>
      <c r="AO90" s="63"/>
      <c r="AP90" s="63"/>
      <c r="AQ90" s="63"/>
      <c r="AR90" s="190">
        <f t="shared" si="119"/>
        <v>54.876035932958132</v>
      </c>
      <c r="AS90" s="661">
        <v>4530040</v>
      </c>
      <c r="AT90" s="662">
        <v>1860318</v>
      </c>
      <c r="AU90" s="663">
        <f t="shared" si="104"/>
        <v>-58.933740099425172</v>
      </c>
      <c r="AY90" s="760" t="s">
        <v>552</v>
      </c>
      <c r="BD90" s="184">
        <v>3110821</v>
      </c>
      <c r="BE90" s="184">
        <v>2169830</v>
      </c>
      <c r="BF90" s="184">
        <v>4182873</v>
      </c>
      <c r="BG90" s="184">
        <v>3259607</v>
      </c>
      <c r="BH90" s="184">
        <v>3719662</v>
      </c>
      <c r="BI90" s="367">
        <f t="shared" si="105"/>
        <v>14.113818015484689</v>
      </c>
      <c r="BJ90" s="15">
        <f t="shared" si="123"/>
        <v>7.9442826192727125</v>
      </c>
      <c r="BK90" s="662">
        <v>1268124</v>
      </c>
      <c r="BL90" s="662">
        <v>749769</v>
      </c>
      <c r="BM90" s="663">
        <f t="shared" si="107"/>
        <v>-40.875734549618173</v>
      </c>
      <c r="BN90" s="664">
        <f t="shared" si="108"/>
        <v>610502</v>
      </c>
      <c r="BO90" s="664">
        <f t="shared" si="109"/>
        <v>806891</v>
      </c>
      <c r="BP90" s="665">
        <f t="shared" si="110"/>
        <v>32.168444984619214</v>
      </c>
      <c r="BQ90" s="664">
        <v>670127</v>
      </c>
      <c r="BR90" s="664">
        <v>957055</v>
      </c>
      <c r="BS90" s="665">
        <v>42.816958576508632</v>
      </c>
      <c r="BT90" s="62">
        <f t="shared" si="111"/>
        <v>-1171135</v>
      </c>
      <c r="BU90" s="62">
        <f t="shared" si="112"/>
        <v>0</v>
      </c>
      <c r="BV90" s="201">
        <f t="shared" si="124"/>
        <v>-100</v>
      </c>
      <c r="BW90" s="662">
        <v>1878626</v>
      </c>
      <c r="BX90" s="662">
        <v>1577630</v>
      </c>
      <c r="BY90" s="201">
        <f t="shared" si="113"/>
        <v>-16.022135326563138</v>
      </c>
      <c r="BZ90" s="63">
        <f t="shared" si="114"/>
        <v>-501008</v>
      </c>
      <c r="CA90" s="63">
        <f t="shared" si="115"/>
        <v>0</v>
      </c>
      <c r="CB90" s="201">
        <f t="shared" si="116"/>
        <v>-100</v>
      </c>
      <c r="CC90" s="662">
        <v>242501</v>
      </c>
      <c r="CD90" s="65">
        <v>124904</v>
      </c>
      <c r="CE90" s="65">
        <v>382364</v>
      </c>
      <c r="CF90" s="60">
        <f t="shared" si="117"/>
        <v>806891</v>
      </c>
      <c r="CG90" s="63"/>
      <c r="CH90" s="63"/>
      <c r="CI90" s="63"/>
      <c r="CJ90" s="66"/>
      <c r="CK90" s="63"/>
      <c r="CL90" s="63"/>
      <c r="CM90" s="63"/>
      <c r="CN90" s="63"/>
      <c r="CO90" s="190">
        <f t="shared" si="120"/>
        <v>111.02692722118191</v>
      </c>
      <c r="CP90" s="662">
        <v>1377618</v>
      </c>
      <c r="CQ90" s="662">
        <v>1556660</v>
      </c>
      <c r="CR90" s="663">
        <f t="shared" si="118"/>
        <v>12.996491044687279</v>
      </c>
    </row>
    <row r="91" spans="4:96" ht="15" hidden="1" customHeight="1" x14ac:dyDescent="0.25">
      <c r="D91" s="659" t="s">
        <v>572</v>
      </c>
      <c r="G91" s="184">
        <v>4828110</v>
      </c>
      <c r="H91" s="184">
        <v>4795440</v>
      </c>
      <c r="I91" s="184">
        <v>9317339</v>
      </c>
      <c r="J91" s="184">
        <v>11446388</v>
      </c>
      <c r="K91" s="184">
        <v>6292915</v>
      </c>
      <c r="L91" s="367">
        <f t="shared" si="91"/>
        <v>-45.022700610882666</v>
      </c>
      <c r="M91" s="15">
        <f t="shared" si="121"/>
        <v>15.026774574475922</v>
      </c>
      <c r="N91" s="661">
        <v>669690</v>
      </c>
      <c r="O91" s="662">
        <v>1188993</v>
      </c>
      <c r="P91" s="663">
        <f t="shared" si="93"/>
        <v>77.54378891726023</v>
      </c>
      <c r="Q91" s="664">
        <f t="shared" si="94"/>
        <v>6353250</v>
      </c>
      <c r="R91" s="664">
        <f t="shared" si="95"/>
        <v>239457</v>
      </c>
      <c r="S91" s="665">
        <f t="shared" si="96"/>
        <v>-96.23095266202337</v>
      </c>
      <c r="T91" s="664">
        <v>2839571</v>
      </c>
      <c r="U91" s="664">
        <v>2977130</v>
      </c>
      <c r="V91" s="665">
        <v>4.8443585316232625</v>
      </c>
      <c r="W91" s="62">
        <f t="shared" si="97"/>
        <v>-8828182</v>
      </c>
      <c r="X91" s="62">
        <f t="shared" si="98"/>
        <v>0</v>
      </c>
      <c r="Y91" s="201">
        <f t="shared" si="122"/>
        <v>-100</v>
      </c>
      <c r="Z91" s="661">
        <v>7022940</v>
      </c>
      <c r="AA91" s="662">
        <v>2019255</v>
      </c>
      <c r="AB91" s="201">
        <f t="shared" si="99"/>
        <v>-71.247725311621622</v>
      </c>
      <c r="AC91" s="63">
        <f t="shared" si="100"/>
        <v>-5988611</v>
      </c>
      <c r="AD91" s="63">
        <f t="shared" si="101"/>
        <v>0</v>
      </c>
      <c r="AE91" s="201">
        <f t="shared" si="102"/>
        <v>-100</v>
      </c>
      <c r="AF91" s="662">
        <v>344273</v>
      </c>
      <c r="AG91" s="65">
        <v>649565</v>
      </c>
      <c r="AH91" s="65">
        <v>195155</v>
      </c>
      <c r="AI91" s="60">
        <f t="shared" si="103"/>
        <v>239457</v>
      </c>
      <c r="AJ91" s="63"/>
      <c r="AK91" s="63"/>
      <c r="AL91" s="63"/>
      <c r="AM91" s="66"/>
      <c r="AN91" s="63"/>
      <c r="AO91" s="63"/>
      <c r="AP91" s="63"/>
      <c r="AQ91" s="63"/>
      <c r="AR91" s="190">
        <f t="shared" si="119"/>
        <v>22.700930029976174</v>
      </c>
      <c r="AS91" s="661">
        <v>1034329</v>
      </c>
      <c r="AT91" s="662">
        <v>1428450</v>
      </c>
      <c r="AU91" s="663">
        <f t="shared" si="104"/>
        <v>38.104026861859239</v>
      </c>
      <c r="AY91" s="659" t="s">
        <v>572</v>
      </c>
      <c r="BD91" s="184">
        <v>3737250</v>
      </c>
      <c r="BE91" s="184">
        <v>4083750</v>
      </c>
      <c r="BF91" s="184">
        <v>8281810</v>
      </c>
      <c r="BG91" s="184">
        <v>9058516</v>
      </c>
      <c r="BH91" s="184">
        <v>6063831</v>
      </c>
      <c r="BI91" s="367">
        <f t="shared" si="105"/>
        <v>-33.059333338926592</v>
      </c>
      <c r="BJ91" s="15">
        <f t="shared" si="123"/>
        <v>19.299542581538148</v>
      </c>
      <c r="BK91" s="662">
        <v>618803</v>
      </c>
      <c r="BL91" s="662">
        <v>1336502</v>
      </c>
      <c r="BM91" s="663">
        <f t="shared" si="107"/>
        <v>115.98182297112328</v>
      </c>
      <c r="BN91" s="664">
        <f t="shared" si="108"/>
        <v>4900462</v>
      </c>
      <c r="BO91" s="664">
        <f t="shared" si="109"/>
        <v>321750</v>
      </c>
      <c r="BP91" s="665">
        <f t="shared" si="110"/>
        <v>-93.434292521807123</v>
      </c>
      <c r="BQ91" s="664">
        <v>2202751</v>
      </c>
      <c r="BR91" s="664">
        <v>2821500</v>
      </c>
      <c r="BS91" s="665">
        <v>28.089829490487123</v>
      </c>
      <c r="BT91" s="62">
        <f t="shared" si="111"/>
        <v>-6781435</v>
      </c>
      <c r="BU91" s="62">
        <f t="shared" si="112"/>
        <v>0</v>
      </c>
      <c r="BV91" s="201">
        <f t="shared" si="124"/>
        <v>-100</v>
      </c>
      <c r="BW91" s="662">
        <v>5519265</v>
      </c>
      <c r="BX91" s="662">
        <v>1831581</v>
      </c>
      <c r="BY91" s="201">
        <f t="shared" si="113"/>
        <v>-66.81476609657264</v>
      </c>
      <c r="BZ91" s="63">
        <f t="shared" si="114"/>
        <v>-4578684</v>
      </c>
      <c r="CA91" s="63">
        <f t="shared" si="115"/>
        <v>0</v>
      </c>
      <c r="CB91" s="201">
        <f t="shared" si="116"/>
        <v>-100</v>
      </c>
      <c r="CC91" s="662">
        <v>396000</v>
      </c>
      <c r="CD91" s="65">
        <v>717751</v>
      </c>
      <c r="CE91" s="65">
        <v>222751</v>
      </c>
      <c r="CF91" s="60">
        <f t="shared" si="117"/>
        <v>321750</v>
      </c>
      <c r="CG91" s="63"/>
      <c r="CH91" s="63"/>
      <c r="CI91" s="63"/>
      <c r="CJ91" s="66"/>
      <c r="CK91" s="63"/>
      <c r="CL91" s="63"/>
      <c r="CM91" s="63"/>
      <c r="CN91" s="63"/>
      <c r="CO91" s="190">
        <f t="shared" si="120"/>
        <v>44.443795987447871</v>
      </c>
      <c r="CP91" s="662">
        <v>940581</v>
      </c>
      <c r="CQ91" s="662">
        <v>1658252</v>
      </c>
      <c r="CR91" s="663">
        <f t="shared" si="118"/>
        <v>76.300818323993354</v>
      </c>
    </row>
    <row r="92" spans="4:96" ht="15" hidden="1" customHeight="1" x14ac:dyDescent="0.25">
      <c r="D92" s="659" t="s">
        <v>564</v>
      </c>
      <c r="G92" s="184">
        <v>16025295</v>
      </c>
      <c r="H92" s="184">
        <v>6993418</v>
      </c>
      <c r="I92" s="184">
        <v>11407358</v>
      </c>
      <c r="J92" s="184">
        <v>7317806</v>
      </c>
      <c r="K92" s="184">
        <v>6138301</v>
      </c>
      <c r="L92" s="367">
        <f t="shared" si="91"/>
        <v>-16.118287366459292</v>
      </c>
      <c r="M92" s="15">
        <f t="shared" si="121"/>
        <v>-17.087965872155181</v>
      </c>
      <c r="N92" s="661">
        <v>710473</v>
      </c>
      <c r="O92" s="662">
        <v>1052742</v>
      </c>
      <c r="P92" s="663">
        <f t="shared" si="93"/>
        <v>48.174807487406277</v>
      </c>
      <c r="Q92" s="664">
        <f t="shared" si="94"/>
        <v>3252736</v>
      </c>
      <c r="R92" s="664">
        <f t="shared" si="95"/>
        <v>291633</v>
      </c>
      <c r="S92" s="665">
        <f t="shared" si="96"/>
        <v>-91.034224726507162</v>
      </c>
      <c r="T92" s="664">
        <v>2009592</v>
      </c>
      <c r="U92" s="664">
        <v>2982543</v>
      </c>
      <c r="V92" s="665">
        <v>48.415349981488781</v>
      </c>
      <c r="W92" s="62">
        <f t="shared" si="97"/>
        <v>-4934850</v>
      </c>
      <c r="X92" s="62">
        <f t="shared" si="98"/>
        <v>0</v>
      </c>
      <c r="Y92" s="201">
        <f t="shared" si="122"/>
        <v>-100</v>
      </c>
      <c r="Z92" s="661">
        <v>3963209</v>
      </c>
      <c r="AA92" s="662">
        <v>1787218</v>
      </c>
      <c r="AB92" s="201">
        <f t="shared" si="99"/>
        <v>-54.904775397916183</v>
      </c>
      <c r="AC92" s="63">
        <f t="shared" si="100"/>
        <v>-2925258</v>
      </c>
      <c r="AD92" s="63">
        <f t="shared" si="101"/>
        <v>0</v>
      </c>
      <c r="AE92" s="201">
        <f t="shared" si="102"/>
        <v>-100</v>
      </c>
      <c r="AF92" s="662">
        <v>352435</v>
      </c>
      <c r="AG92" s="65">
        <v>83273</v>
      </c>
      <c r="AH92" s="65">
        <v>617034</v>
      </c>
      <c r="AI92" s="60">
        <f t="shared" si="103"/>
        <v>291633</v>
      </c>
      <c r="AJ92" s="63"/>
      <c r="AK92" s="63"/>
      <c r="AL92" s="63"/>
      <c r="AM92" s="66"/>
      <c r="AN92" s="63"/>
      <c r="AO92" s="63"/>
      <c r="AP92" s="63"/>
      <c r="AQ92" s="63"/>
      <c r="AR92" s="190">
        <f t="shared" si="119"/>
        <v>-52.736315989070292</v>
      </c>
      <c r="AS92" s="661">
        <v>1037951</v>
      </c>
      <c r="AT92" s="662">
        <v>1344375</v>
      </c>
      <c r="AU92" s="663">
        <f t="shared" si="104"/>
        <v>29.522010191232535</v>
      </c>
      <c r="AY92" s="659" t="s">
        <v>564</v>
      </c>
      <c r="BD92" s="184">
        <v>11374394</v>
      </c>
      <c r="BE92" s="184">
        <v>5239862</v>
      </c>
      <c r="BF92" s="184">
        <v>7620307</v>
      </c>
      <c r="BG92" s="184">
        <v>3266067</v>
      </c>
      <c r="BH92" s="184">
        <v>3080919</v>
      </c>
      <c r="BI92" s="367">
        <f t="shared" si="105"/>
        <v>-5.6688365547920476</v>
      </c>
      <c r="BJ92" s="15">
        <f t="shared" si="123"/>
        <v>-26.545073828856957</v>
      </c>
      <c r="BK92" s="662">
        <v>276191</v>
      </c>
      <c r="BL92" s="662">
        <v>678869</v>
      </c>
      <c r="BM92" s="663">
        <f t="shared" si="107"/>
        <v>145.79693038513201</v>
      </c>
      <c r="BN92" s="664">
        <f t="shared" si="108"/>
        <v>1024057</v>
      </c>
      <c r="BO92" s="664">
        <f t="shared" si="109"/>
        <v>54145</v>
      </c>
      <c r="BP92" s="665">
        <f t="shared" si="110"/>
        <v>-94.712696656533765</v>
      </c>
      <c r="BQ92" s="664">
        <v>982352</v>
      </c>
      <c r="BR92" s="664">
        <v>1352437</v>
      </c>
      <c r="BS92" s="665">
        <v>37.673359447530011</v>
      </c>
      <c r="BT92" s="62">
        <f t="shared" si="111"/>
        <v>-1699586</v>
      </c>
      <c r="BU92" s="62">
        <f t="shared" si="112"/>
        <v>0</v>
      </c>
      <c r="BV92" s="201">
        <f t="shared" si="124"/>
        <v>-100</v>
      </c>
      <c r="BW92" s="662">
        <v>1300248</v>
      </c>
      <c r="BX92" s="662">
        <v>874671</v>
      </c>
      <c r="BY92" s="201">
        <f t="shared" si="113"/>
        <v>-32.730448345238756</v>
      </c>
      <c r="BZ92" s="63">
        <f t="shared" si="114"/>
        <v>-717234</v>
      </c>
      <c r="CA92" s="63">
        <f t="shared" si="115"/>
        <v>0</v>
      </c>
      <c r="CB92" s="201">
        <f t="shared" si="116"/>
        <v>-100</v>
      </c>
      <c r="CC92" s="662">
        <v>314644</v>
      </c>
      <c r="CD92" s="65">
        <v>113794</v>
      </c>
      <c r="CE92" s="65">
        <v>250431</v>
      </c>
      <c r="CF92" s="60">
        <f t="shared" si="117"/>
        <v>54145</v>
      </c>
      <c r="CG92" s="63"/>
      <c r="CH92" s="63"/>
      <c r="CI92" s="63"/>
      <c r="CJ92" s="66"/>
      <c r="CK92" s="63"/>
      <c r="CL92" s="63"/>
      <c r="CM92" s="63"/>
      <c r="CN92" s="63"/>
      <c r="CO92" s="190">
        <f t="shared" si="120"/>
        <v>-78.379274131397466</v>
      </c>
      <c r="CP92" s="662">
        <v>583014</v>
      </c>
      <c r="CQ92" s="662">
        <v>733014</v>
      </c>
      <c r="CR92" s="663">
        <f t="shared" si="118"/>
        <v>25.728370159207152</v>
      </c>
    </row>
    <row r="93" spans="4:96" ht="15" hidden="1" customHeight="1" x14ac:dyDescent="0.25">
      <c r="D93" s="659" t="s">
        <v>585</v>
      </c>
      <c r="G93" s="184">
        <v>20927073</v>
      </c>
      <c r="H93" s="184">
        <v>12128912</v>
      </c>
      <c r="I93" s="184">
        <v>11611178</v>
      </c>
      <c r="J93" s="184">
        <v>9128105</v>
      </c>
      <c r="K93" s="184">
        <v>14766572</v>
      </c>
      <c r="L93" s="367">
        <f t="shared" si="91"/>
        <v>61.77040031857652</v>
      </c>
      <c r="M93" s="15">
        <f t="shared" si="121"/>
        <v>-9.349517963826969</v>
      </c>
      <c r="N93" s="661">
        <v>3023036</v>
      </c>
      <c r="O93" s="662">
        <v>854407</v>
      </c>
      <c r="P93" s="663">
        <f t="shared" si="93"/>
        <v>-71.736790431870475</v>
      </c>
      <c r="Q93" s="664">
        <f t="shared" si="94"/>
        <v>814529</v>
      </c>
      <c r="R93" s="664">
        <f t="shared" si="95"/>
        <v>398711</v>
      </c>
      <c r="S93" s="665">
        <f t="shared" si="96"/>
        <v>-51.050116079353835</v>
      </c>
      <c r="T93" s="664">
        <v>3888631</v>
      </c>
      <c r="U93" s="664">
        <v>7476759</v>
      </c>
      <c r="V93" s="665">
        <v>92.272267540941783</v>
      </c>
      <c r="W93" s="62">
        <f t="shared" si="97"/>
        <v>-4000636</v>
      </c>
      <c r="X93" s="62">
        <f t="shared" si="98"/>
        <v>0</v>
      </c>
      <c r="Y93" s="201">
        <f t="shared" si="122"/>
        <v>-100</v>
      </c>
      <c r="Z93" s="661">
        <v>3837565</v>
      </c>
      <c r="AA93" s="662">
        <v>4272448</v>
      </c>
      <c r="AB93" s="201">
        <f t="shared" si="99"/>
        <v>11.332264078914625</v>
      </c>
      <c r="AC93" s="63">
        <f t="shared" si="100"/>
        <v>-112005</v>
      </c>
      <c r="AD93" s="63">
        <f t="shared" si="101"/>
        <v>0</v>
      </c>
      <c r="AE93" s="201">
        <f t="shared" si="102"/>
        <v>-100</v>
      </c>
      <c r="AF93" s="662">
        <v>423468</v>
      </c>
      <c r="AG93" s="65">
        <v>0</v>
      </c>
      <c r="AH93" s="65">
        <v>430939</v>
      </c>
      <c r="AI93" s="60">
        <f t="shared" si="103"/>
        <v>398711</v>
      </c>
      <c r="AJ93" s="63"/>
      <c r="AK93" s="63"/>
      <c r="AL93" s="63"/>
      <c r="AM93" s="66"/>
      <c r="AN93" s="63"/>
      <c r="AO93" s="63"/>
      <c r="AP93" s="63"/>
      <c r="AQ93" s="63"/>
      <c r="AR93" s="190">
        <f t="shared" si="119"/>
        <v>-7.4785526489828031</v>
      </c>
      <c r="AS93" s="661">
        <v>3725560</v>
      </c>
      <c r="AT93" s="662">
        <v>1253118</v>
      </c>
      <c r="AU93" s="663">
        <f t="shared" si="104"/>
        <v>-66.364304963549102</v>
      </c>
      <c r="AY93" s="659" t="s">
        <v>585</v>
      </c>
      <c r="BD93" s="184">
        <v>13599866</v>
      </c>
      <c r="BE93" s="184">
        <v>8153744</v>
      </c>
      <c r="BF93" s="184">
        <v>6292698</v>
      </c>
      <c r="BG93" s="184">
        <v>4822749</v>
      </c>
      <c r="BH93" s="184">
        <v>8685875</v>
      </c>
      <c r="BI93" s="367">
        <f t="shared" si="105"/>
        <v>80.102157503946401</v>
      </c>
      <c r="BJ93" s="15">
        <f t="shared" si="123"/>
        <v>-13.253982016914165</v>
      </c>
      <c r="BK93" s="662">
        <v>1673421</v>
      </c>
      <c r="BL93" s="662">
        <v>563895</v>
      </c>
      <c r="BM93" s="663">
        <f t="shared" si="107"/>
        <v>-66.302861025408433</v>
      </c>
      <c r="BN93" s="664">
        <f t="shared" si="108"/>
        <v>303886</v>
      </c>
      <c r="BO93" s="664">
        <f t="shared" si="109"/>
        <v>238029</v>
      </c>
      <c r="BP93" s="665">
        <f t="shared" si="110"/>
        <v>-21.671613697241728</v>
      </c>
      <c r="BQ93" s="664">
        <v>2141448</v>
      </c>
      <c r="BR93" s="664">
        <v>4454548</v>
      </c>
      <c r="BS93" s="665">
        <v>108.01569778953306</v>
      </c>
      <c r="BT93" s="62">
        <f t="shared" si="111"/>
        <v>-2046796</v>
      </c>
      <c r="BU93" s="62">
        <f t="shared" si="112"/>
        <v>0</v>
      </c>
      <c r="BV93" s="201">
        <f t="shared" si="124"/>
        <v>-100</v>
      </c>
      <c r="BW93" s="662">
        <v>1977307</v>
      </c>
      <c r="BX93" s="662">
        <v>2373623</v>
      </c>
      <c r="BY93" s="201">
        <f t="shared" si="113"/>
        <v>20.043220400271682</v>
      </c>
      <c r="BZ93" s="63">
        <f t="shared" si="114"/>
        <v>94652</v>
      </c>
      <c r="CA93" s="63">
        <f t="shared" si="115"/>
        <v>0</v>
      </c>
      <c r="CB93" s="201">
        <f t="shared" si="116"/>
        <v>-100</v>
      </c>
      <c r="CC93" s="662">
        <v>264857</v>
      </c>
      <c r="CD93" s="65">
        <v>0</v>
      </c>
      <c r="CE93" s="65">
        <v>299038</v>
      </c>
      <c r="CF93" s="60">
        <f t="shared" si="117"/>
        <v>238029</v>
      </c>
      <c r="CG93" s="63"/>
      <c r="CH93" s="63"/>
      <c r="CI93" s="63"/>
      <c r="CJ93" s="66"/>
      <c r="CK93" s="63"/>
      <c r="CL93" s="63"/>
      <c r="CM93" s="63"/>
      <c r="CN93" s="63"/>
      <c r="CO93" s="190">
        <f t="shared" si="120"/>
        <v>-20.401754960907979</v>
      </c>
      <c r="CP93" s="662">
        <v>2071959</v>
      </c>
      <c r="CQ93" s="662">
        <v>801924</v>
      </c>
      <c r="CR93" s="663">
        <f t="shared" si="118"/>
        <v>-61.296338392796379</v>
      </c>
    </row>
    <row r="94" spans="4:96" ht="15" hidden="1" customHeight="1" x14ac:dyDescent="0.25">
      <c r="D94" s="659" t="s">
        <v>570</v>
      </c>
      <c r="G94" s="184">
        <v>344744</v>
      </c>
      <c r="H94" s="184">
        <v>28886521</v>
      </c>
      <c r="I94" s="184">
        <v>39874320</v>
      </c>
      <c r="J94" s="184">
        <v>67007116</v>
      </c>
      <c r="K94" s="184">
        <v>69309047</v>
      </c>
      <c r="L94" s="367">
        <f t="shared" si="91"/>
        <v>3.4353530451900065</v>
      </c>
      <c r="M94" s="15">
        <f t="shared" si="121"/>
        <v>214.19640444837529</v>
      </c>
      <c r="N94" s="661">
        <v>41426</v>
      </c>
      <c r="O94" s="662">
        <v>1003072</v>
      </c>
      <c r="P94" s="663">
        <f t="shared" si="93"/>
        <v>2321.3585670834741</v>
      </c>
      <c r="Q94" s="664">
        <f t="shared" si="94"/>
        <v>11380364</v>
      </c>
      <c r="R94" s="664">
        <f t="shared" si="95"/>
        <v>135773</v>
      </c>
      <c r="S94" s="665">
        <f t="shared" si="96"/>
        <v>-98.806953802180658</v>
      </c>
      <c r="T94" s="664">
        <v>14757829</v>
      </c>
      <c r="U94" s="664">
        <v>32023375</v>
      </c>
      <c r="V94" s="665">
        <v>116.99245193856088</v>
      </c>
      <c r="W94" s="62">
        <f t="shared" si="97"/>
        <v>-26110586</v>
      </c>
      <c r="X94" s="62">
        <f t="shared" si="98"/>
        <v>0</v>
      </c>
      <c r="Y94" s="201">
        <f t="shared" si="122"/>
        <v>-100</v>
      </c>
      <c r="Z94" s="661">
        <v>11421790</v>
      </c>
      <c r="AA94" s="662">
        <v>90565</v>
      </c>
      <c r="AB94" s="201">
        <f t="shared" si="99"/>
        <v>-99.207085754509578</v>
      </c>
      <c r="AC94" s="63">
        <f t="shared" si="100"/>
        <v>-11352757</v>
      </c>
      <c r="AD94" s="63">
        <f t="shared" si="101"/>
        <v>0</v>
      </c>
      <c r="AE94" s="201">
        <f t="shared" si="102"/>
        <v>-100</v>
      </c>
      <c r="AF94" s="662">
        <v>213511</v>
      </c>
      <c r="AG94" s="65">
        <v>166563</v>
      </c>
      <c r="AH94" s="65">
        <v>622998</v>
      </c>
      <c r="AI94" s="60">
        <f t="shared" si="103"/>
        <v>135773</v>
      </c>
      <c r="AJ94" s="63"/>
      <c r="AK94" s="63"/>
      <c r="AL94" s="63"/>
      <c r="AM94" s="66"/>
      <c r="AN94" s="63"/>
      <c r="AO94" s="63"/>
      <c r="AP94" s="63"/>
      <c r="AQ94" s="63"/>
      <c r="AR94" s="190">
        <f t="shared" si="119"/>
        <v>-78.206511096343817</v>
      </c>
      <c r="AS94" s="661">
        <v>69033</v>
      </c>
      <c r="AT94" s="662">
        <v>1138845</v>
      </c>
      <c r="AU94" s="663">
        <f t="shared" si="104"/>
        <v>1549.7110077788884</v>
      </c>
      <c r="AY94" s="659" t="s">
        <v>570</v>
      </c>
      <c r="BD94" s="184">
        <v>1324059</v>
      </c>
      <c r="BE94" s="184">
        <v>148214338</v>
      </c>
      <c r="BF94" s="184">
        <v>187979024</v>
      </c>
      <c r="BG94" s="184">
        <v>273107632</v>
      </c>
      <c r="BH94" s="184">
        <v>292520072</v>
      </c>
      <c r="BI94" s="367">
        <f t="shared" si="105"/>
        <v>7.1079815155074098</v>
      </c>
      <c r="BJ94" s="15">
        <f t="shared" si="123"/>
        <v>212.89168971718556</v>
      </c>
      <c r="BK94" s="662">
        <v>104891</v>
      </c>
      <c r="BL94" s="662">
        <v>3187417</v>
      </c>
      <c r="BM94" s="663">
        <f t="shared" si="107"/>
        <v>2938.7897913071665</v>
      </c>
      <c r="BN94" s="664">
        <f t="shared" si="108"/>
        <v>50732328</v>
      </c>
      <c r="BO94" s="664">
        <f t="shared" si="109"/>
        <v>430217</v>
      </c>
      <c r="BP94" s="665">
        <f t="shared" si="110"/>
        <v>-99.151986480888482</v>
      </c>
      <c r="BQ94" s="664">
        <v>61965046</v>
      </c>
      <c r="BR94" s="664">
        <v>127307316</v>
      </c>
      <c r="BS94" s="665">
        <v>105.45020817058702</v>
      </c>
      <c r="BT94" s="62">
        <f t="shared" si="111"/>
        <v>-112649865</v>
      </c>
      <c r="BU94" s="62">
        <f t="shared" si="112"/>
        <v>0</v>
      </c>
      <c r="BV94" s="201">
        <f t="shared" si="124"/>
        <v>-100</v>
      </c>
      <c r="BW94" s="662">
        <v>50837219</v>
      </c>
      <c r="BX94" s="662">
        <v>177012</v>
      </c>
      <c r="BY94" s="201">
        <f t="shared" si="113"/>
        <v>-99.651806287830183</v>
      </c>
      <c r="BZ94" s="63">
        <f t="shared" si="114"/>
        <v>-50684819</v>
      </c>
      <c r="CA94" s="63">
        <f t="shared" si="115"/>
        <v>0</v>
      </c>
      <c r="CB94" s="201">
        <f t="shared" si="116"/>
        <v>-100</v>
      </c>
      <c r="CC94" s="662">
        <v>649085</v>
      </c>
      <c r="CD94" s="65">
        <v>528230</v>
      </c>
      <c r="CE94" s="65">
        <v>2010102</v>
      </c>
      <c r="CF94" s="60">
        <f t="shared" si="117"/>
        <v>430217</v>
      </c>
      <c r="CG94" s="63"/>
      <c r="CH94" s="63"/>
      <c r="CI94" s="63"/>
      <c r="CJ94" s="66"/>
      <c r="CK94" s="63"/>
      <c r="CL94" s="63"/>
      <c r="CM94" s="63"/>
      <c r="CN94" s="63"/>
      <c r="CO94" s="190">
        <f t="shared" si="120"/>
        <v>-78.597255263663229</v>
      </c>
      <c r="CP94" s="662">
        <v>152400</v>
      </c>
      <c r="CQ94" s="662">
        <v>3617634</v>
      </c>
      <c r="CR94" s="663">
        <f t="shared" si="118"/>
        <v>2273.7755905511813</v>
      </c>
    </row>
    <row r="95" spans="4:96" ht="15" hidden="1" customHeight="1" x14ac:dyDescent="0.25">
      <c r="D95" s="659" t="s">
        <v>630</v>
      </c>
      <c r="G95" s="184">
        <v>0</v>
      </c>
      <c r="H95" s="184">
        <v>0</v>
      </c>
      <c r="I95" s="184">
        <v>1166811</v>
      </c>
      <c r="J95" s="184">
        <v>3906109</v>
      </c>
      <c r="K95" s="184">
        <v>10127902</v>
      </c>
      <c r="L95" s="367">
        <f t="shared" si="91"/>
        <v>159.28365030264132</v>
      </c>
      <c r="M95" s="15">
        <v>0</v>
      </c>
      <c r="N95" s="661">
        <v>1985777</v>
      </c>
      <c r="O95" s="662">
        <v>163401</v>
      </c>
      <c r="P95" s="663">
        <f t="shared" si="93"/>
        <v>-91.771432542526171</v>
      </c>
      <c r="Q95" s="664">
        <f t="shared" si="94"/>
        <v>1867505</v>
      </c>
      <c r="R95" s="664">
        <f t="shared" si="95"/>
        <v>860258</v>
      </c>
      <c r="S95" s="665">
        <f t="shared" si="96"/>
        <v>-53.935437923860988</v>
      </c>
      <c r="T95" s="664">
        <v>52476</v>
      </c>
      <c r="U95" s="664">
        <v>1923390</v>
      </c>
      <c r="V95" s="665">
        <v>3565.2755545392183</v>
      </c>
      <c r="W95" s="62">
        <f t="shared" si="97"/>
        <v>1579867</v>
      </c>
      <c r="X95" s="62">
        <f t="shared" si="98"/>
        <v>0</v>
      </c>
      <c r="Y95" s="201">
        <f t="shared" si="122"/>
        <v>-100</v>
      </c>
      <c r="Z95" s="661">
        <v>3853282</v>
      </c>
      <c r="AA95" s="662">
        <v>6971739</v>
      </c>
      <c r="AB95" s="201">
        <f t="shared" si="99"/>
        <v>80.929893010685433</v>
      </c>
      <c r="AC95" s="63">
        <f t="shared" si="100"/>
        <v>1632343</v>
      </c>
      <c r="AD95" s="63">
        <f t="shared" si="101"/>
        <v>0</v>
      </c>
      <c r="AE95" s="201">
        <f t="shared" si="102"/>
        <v>-100</v>
      </c>
      <c r="AF95" s="662">
        <v>0</v>
      </c>
      <c r="AG95" s="65">
        <v>1</v>
      </c>
      <c r="AH95" s="65">
        <v>163400</v>
      </c>
      <c r="AI95" s="60">
        <f t="shared" si="103"/>
        <v>860258</v>
      </c>
      <c r="AJ95" s="63"/>
      <c r="AK95" s="63"/>
      <c r="AL95" s="63"/>
      <c r="AM95" s="66"/>
      <c r="AN95" s="63"/>
      <c r="AO95" s="63"/>
      <c r="AP95" s="63"/>
      <c r="AQ95" s="63"/>
      <c r="AR95" s="190">
        <f t="shared" si="119"/>
        <v>426.4736842105263</v>
      </c>
      <c r="AS95" s="661">
        <v>5485625</v>
      </c>
      <c r="AT95" s="662">
        <v>1023659</v>
      </c>
      <c r="AU95" s="663">
        <f t="shared" si="104"/>
        <v>-81.339245755953058</v>
      </c>
      <c r="AY95" s="659" t="s">
        <v>630</v>
      </c>
      <c r="BD95" s="184">
        <v>0</v>
      </c>
      <c r="BE95" s="184">
        <v>0</v>
      </c>
      <c r="BF95" s="184">
        <v>1197500</v>
      </c>
      <c r="BG95" s="184">
        <v>4374190</v>
      </c>
      <c r="BH95" s="184">
        <v>12106822</v>
      </c>
      <c r="BI95" s="367">
        <f t="shared" si="105"/>
        <v>176.7786035814631</v>
      </c>
      <c r="BJ95" s="15">
        <v>0</v>
      </c>
      <c r="BK95" s="662">
        <v>2355022</v>
      </c>
      <c r="BL95" s="662">
        <v>190001</v>
      </c>
      <c r="BM95" s="663">
        <f t="shared" si="107"/>
        <v>-91.932092354126624</v>
      </c>
      <c r="BN95" s="664">
        <f t="shared" si="108"/>
        <v>1961993</v>
      </c>
      <c r="BO95" s="664">
        <f t="shared" si="109"/>
        <v>917151</v>
      </c>
      <c r="BP95" s="665">
        <f t="shared" si="110"/>
        <v>-53.25411456615798</v>
      </c>
      <c r="BQ95" s="664">
        <v>57075</v>
      </c>
      <c r="BR95" s="664">
        <v>2321000</v>
      </c>
      <c r="BS95" s="665">
        <v>3966.5790626368812</v>
      </c>
      <c r="BT95" s="62">
        <f t="shared" si="111"/>
        <v>2220982</v>
      </c>
      <c r="BU95" s="62">
        <f t="shared" si="112"/>
        <v>0</v>
      </c>
      <c r="BV95" s="201">
        <v>100</v>
      </c>
      <c r="BW95" s="662">
        <v>4317015</v>
      </c>
      <c r="BX95" s="662">
        <v>8398072</v>
      </c>
      <c r="BY95" s="201">
        <f t="shared" si="113"/>
        <v>94.534232565789083</v>
      </c>
      <c r="BZ95" s="63">
        <f t="shared" si="114"/>
        <v>2278057</v>
      </c>
      <c r="CA95" s="63">
        <f t="shared" si="115"/>
        <v>0</v>
      </c>
      <c r="CB95" s="201">
        <f t="shared" si="116"/>
        <v>-100</v>
      </c>
      <c r="CC95" s="662">
        <v>0</v>
      </c>
      <c r="CD95" s="65">
        <v>1</v>
      </c>
      <c r="CE95" s="65">
        <v>190000</v>
      </c>
      <c r="CF95" s="60">
        <f t="shared" si="117"/>
        <v>917151</v>
      </c>
      <c r="CG95" s="63"/>
      <c r="CH95" s="63"/>
      <c r="CI95" s="63"/>
      <c r="CJ95" s="66"/>
      <c r="CK95" s="63"/>
      <c r="CL95" s="63"/>
      <c r="CM95" s="63"/>
      <c r="CN95" s="63"/>
      <c r="CO95" s="190">
        <f t="shared" si="120"/>
        <v>382.71105263157892</v>
      </c>
      <c r="CP95" s="662">
        <v>6595072</v>
      </c>
      <c r="CQ95" s="662">
        <v>1107152</v>
      </c>
      <c r="CR95" s="663">
        <f t="shared" si="118"/>
        <v>-83.212434981756076</v>
      </c>
    </row>
    <row r="96" spans="4:96" ht="15" hidden="1" customHeight="1" x14ac:dyDescent="0.25">
      <c r="D96" s="659" t="s">
        <v>571</v>
      </c>
      <c r="G96" s="184">
        <v>20348113</v>
      </c>
      <c r="H96" s="184">
        <v>11440173</v>
      </c>
      <c r="I96" s="184">
        <v>7012041</v>
      </c>
      <c r="J96" s="184">
        <v>5148172</v>
      </c>
      <c r="K96" s="184">
        <v>4644894</v>
      </c>
      <c r="L96" s="367">
        <f t="shared" si="91"/>
        <v>-9.775858304656488</v>
      </c>
      <c r="M96" s="15">
        <f t="shared" ref="M96:M102" si="125">LOGEST(G96:K96)*100-100</f>
        <v>-31.291197574977076</v>
      </c>
      <c r="N96" s="661">
        <v>1772776</v>
      </c>
      <c r="O96" s="662">
        <v>793454</v>
      </c>
      <c r="P96" s="663">
        <f t="shared" si="93"/>
        <v>-55.242286673556052</v>
      </c>
      <c r="Q96" s="664">
        <f t="shared" si="94"/>
        <v>1833283</v>
      </c>
      <c r="R96" s="664">
        <f t="shared" si="95"/>
        <v>131743</v>
      </c>
      <c r="S96" s="665">
        <f t="shared" si="96"/>
        <v>-92.813820888537123</v>
      </c>
      <c r="T96" s="664">
        <v>409423</v>
      </c>
      <c r="U96" s="664">
        <v>195089</v>
      </c>
      <c r="V96" s="665">
        <v>-52.350258778817995</v>
      </c>
      <c r="W96" s="62">
        <f t="shared" si="97"/>
        <v>-1567475</v>
      </c>
      <c r="X96" s="62">
        <f t="shared" si="98"/>
        <v>0</v>
      </c>
      <c r="Y96" s="201">
        <f t="shared" si="122"/>
        <v>-100</v>
      </c>
      <c r="Z96" s="661">
        <v>3606059</v>
      </c>
      <c r="AA96" s="662">
        <v>3747513</v>
      </c>
      <c r="AB96" s="201">
        <f t="shared" si="99"/>
        <v>3.9226756966538816</v>
      </c>
      <c r="AC96" s="63">
        <f t="shared" si="100"/>
        <v>-1158052</v>
      </c>
      <c r="AD96" s="63">
        <f t="shared" si="101"/>
        <v>0</v>
      </c>
      <c r="AE96" s="201">
        <f t="shared" si="102"/>
        <v>-100</v>
      </c>
      <c r="AF96" s="662">
        <v>250539</v>
      </c>
      <c r="AG96" s="65">
        <v>181045</v>
      </c>
      <c r="AH96" s="65">
        <v>361870</v>
      </c>
      <c r="AI96" s="60">
        <f t="shared" si="103"/>
        <v>131743</v>
      </c>
      <c r="AJ96" s="63"/>
      <c r="AK96" s="63"/>
      <c r="AL96" s="63"/>
      <c r="AM96" s="66"/>
      <c r="AN96" s="63"/>
      <c r="AO96" s="63"/>
      <c r="AP96" s="63"/>
      <c r="AQ96" s="63"/>
      <c r="AR96" s="190">
        <f t="shared" si="119"/>
        <v>-63.593832039130071</v>
      </c>
      <c r="AS96" s="661">
        <v>2448007</v>
      </c>
      <c r="AT96" s="662">
        <v>925197</v>
      </c>
      <c r="AU96" s="663">
        <f t="shared" si="104"/>
        <v>-62.206112972716177</v>
      </c>
      <c r="AY96" s="659" t="s">
        <v>571</v>
      </c>
      <c r="BD96" s="184">
        <v>3046994</v>
      </c>
      <c r="BE96" s="184">
        <v>1497499</v>
      </c>
      <c r="BF96" s="184">
        <v>3472436</v>
      </c>
      <c r="BG96" s="184">
        <v>524236</v>
      </c>
      <c r="BH96" s="184">
        <v>593700</v>
      </c>
      <c r="BI96" s="367">
        <f t="shared" si="105"/>
        <v>13.250520757826628</v>
      </c>
      <c r="BJ96" s="15">
        <f t="shared" ref="BJ96:BJ102" si="126">LOGEST(BD96:BH96)*100-100</f>
        <v>-35.083496505464723</v>
      </c>
      <c r="BK96" s="662">
        <v>259038</v>
      </c>
      <c r="BL96" s="662">
        <v>117831</v>
      </c>
      <c r="BM96" s="663">
        <f t="shared" si="107"/>
        <v>-54.512079308827275</v>
      </c>
      <c r="BN96" s="664">
        <f t="shared" si="108"/>
        <v>13851</v>
      </c>
      <c r="BO96" s="664">
        <f t="shared" si="109"/>
        <v>3963</v>
      </c>
      <c r="BP96" s="665">
        <f t="shared" si="110"/>
        <v>-71.388347411739232</v>
      </c>
      <c r="BQ96" s="664">
        <v>35255</v>
      </c>
      <c r="BR96" s="664">
        <v>15458</v>
      </c>
      <c r="BS96" s="665">
        <v>-56.153737058573249</v>
      </c>
      <c r="BT96" s="62">
        <f t="shared" si="111"/>
        <v>167702</v>
      </c>
      <c r="BU96" s="62">
        <f t="shared" si="112"/>
        <v>0</v>
      </c>
      <c r="BV96" s="201">
        <f t="shared" ref="BV96:BV107" si="127">(BU96-BT96)/BT96*100</f>
        <v>-100</v>
      </c>
      <c r="BW96" s="662">
        <v>272889</v>
      </c>
      <c r="BX96" s="662">
        <v>502369</v>
      </c>
      <c r="BY96" s="201">
        <f t="shared" si="113"/>
        <v>84.092799636482226</v>
      </c>
      <c r="BZ96" s="63">
        <f t="shared" si="114"/>
        <v>202957</v>
      </c>
      <c r="CA96" s="63">
        <f t="shared" si="115"/>
        <v>0</v>
      </c>
      <c r="CB96" s="201">
        <f t="shared" si="116"/>
        <v>-100</v>
      </c>
      <c r="CC96" s="662">
        <v>1334</v>
      </c>
      <c r="CD96" s="65">
        <v>12428</v>
      </c>
      <c r="CE96" s="65">
        <v>104069</v>
      </c>
      <c r="CF96" s="60">
        <f t="shared" si="117"/>
        <v>3963</v>
      </c>
      <c r="CG96" s="63"/>
      <c r="CH96" s="63"/>
      <c r="CI96" s="63"/>
      <c r="CJ96" s="66"/>
      <c r="CK96" s="63"/>
      <c r="CL96" s="63"/>
      <c r="CM96" s="63"/>
      <c r="CN96" s="63"/>
      <c r="CO96" s="190">
        <f t="shared" si="120"/>
        <v>-96.191949571918627</v>
      </c>
      <c r="CP96" s="662">
        <v>475846</v>
      </c>
      <c r="CQ96" s="662">
        <v>121794</v>
      </c>
      <c r="CR96" s="663">
        <f t="shared" si="118"/>
        <v>-74.404744392093235</v>
      </c>
    </row>
    <row r="97" spans="4:96" ht="15" hidden="1" customHeight="1" x14ac:dyDescent="0.25">
      <c r="D97" s="659" t="s">
        <v>835</v>
      </c>
      <c r="G97" s="184">
        <v>1972875</v>
      </c>
      <c r="H97" s="184">
        <v>969819</v>
      </c>
      <c r="I97" s="184">
        <v>2191305</v>
      </c>
      <c r="J97" s="184">
        <v>2744464</v>
      </c>
      <c r="K97" s="184">
        <v>6560806</v>
      </c>
      <c r="L97" s="367">
        <f t="shared" si="91"/>
        <v>139.05600510700816</v>
      </c>
      <c r="M97" s="15">
        <f t="shared" si="125"/>
        <v>41.106886821039666</v>
      </c>
      <c r="N97" s="661">
        <v>489786</v>
      </c>
      <c r="O97" s="662">
        <v>663428</v>
      </c>
      <c r="P97" s="663">
        <f t="shared" si="93"/>
        <v>35.452626249014877</v>
      </c>
      <c r="Q97" s="664">
        <f t="shared" si="94"/>
        <v>226720</v>
      </c>
      <c r="R97" s="664">
        <f t="shared" si="95"/>
        <v>144699</v>
      </c>
      <c r="S97" s="665">
        <f t="shared" si="96"/>
        <v>-36.177223006351447</v>
      </c>
      <c r="T97" s="664">
        <v>1328260</v>
      </c>
      <c r="U97" s="664">
        <v>1652475</v>
      </c>
      <c r="V97" s="665">
        <v>24.40900124975532</v>
      </c>
      <c r="W97" s="62">
        <f t="shared" si="97"/>
        <v>-1313590</v>
      </c>
      <c r="X97" s="62">
        <f t="shared" si="98"/>
        <v>0</v>
      </c>
      <c r="Y97" s="201">
        <f t="shared" si="122"/>
        <v>-100</v>
      </c>
      <c r="Z97" s="661">
        <v>716506</v>
      </c>
      <c r="AA97" s="662">
        <v>1328376</v>
      </c>
      <c r="AB97" s="201">
        <f t="shared" si="99"/>
        <v>85.396353973309374</v>
      </c>
      <c r="AC97" s="63">
        <f t="shared" si="100"/>
        <v>14670</v>
      </c>
      <c r="AD97" s="63">
        <f t="shared" si="101"/>
        <v>0</v>
      </c>
      <c r="AE97" s="201">
        <f t="shared" si="102"/>
        <v>-100</v>
      </c>
      <c r="AF97" s="662">
        <v>211451</v>
      </c>
      <c r="AG97" s="65">
        <v>52101</v>
      </c>
      <c r="AH97" s="65">
        <v>399876</v>
      </c>
      <c r="AI97" s="60">
        <f t="shared" si="103"/>
        <v>144699</v>
      </c>
      <c r="AJ97" s="63"/>
      <c r="AK97" s="63"/>
      <c r="AL97" s="63"/>
      <c r="AM97" s="66"/>
      <c r="AN97" s="63"/>
      <c r="AO97" s="63"/>
      <c r="AP97" s="63"/>
      <c r="AQ97" s="63"/>
      <c r="AR97" s="190">
        <f t="shared" si="119"/>
        <v>-63.814032350028505</v>
      </c>
      <c r="AS97" s="661">
        <v>731176</v>
      </c>
      <c r="AT97" s="662">
        <v>808127</v>
      </c>
      <c r="AU97" s="663">
        <f t="shared" si="104"/>
        <v>10.524278696237294</v>
      </c>
      <c r="AY97" s="659" t="s">
        <v>835</v>
      </c>
      <c r="BD97" s="184">
        <v>468210</v>
      </c>
      <c r="BE97" s="184">
        <v>296958</v>
      </c>
      <c r="BF97" s="184">
        <v>670957</v>
      </c>
      <c r="BG97" s="184">
        <v>1616276</v>
      </c>
      <c r="BH97" s="184">
        <v>1369367</v>
      </c>
      <c r="BI97" s="367">
        <f t="shared" si="105"/>
        <v>-15.276413186856699</v>
      </c>
      <c r="BJ97" s="15">
        <f t="shared" si="126"/>
        <v>46.82428140744247</v>
      </c>
      <c r="BK97" s="662">
        <v>445548</v>
      </c>
      <c r="BL97" s="662">
        <v>153656</v>
      </c>
      <c r="BM97" s="663">
        <f t="shared" si="107"/>
        <v>-65.513031143670261</v>
      </c>
      <c r="BN97" s="664">
        <f t="shared" si="108"/>
        <v>545318</v>
      </c>
      <c r="BO97" s="664">
        <f t="shared" si="109"/>
        <v>84465</v>
      </c>
      <c r="BP97" s="665">
        <f t="shared" si="110"/>
        <v>-84.510872555096299</v>
      </c>
      <c r="BQ97" s="664">
        <v>245477</v>
      </c>
      <c r="BR97" s="664">
        <v>228397</v>
      </c>
      <c r="BS97" s="665">
        <v>-6.9578820011650793</v>
      </c>
      <c r="BT97" s="62">
        <f t="shared" si="111"/>
        <v>-734254</v>
      </c>
      <c r="BU97" s="62">
        <f t="shared" si="112"/>
        <v>0</v>
      </c>
      <c r="BV97" s="201">
        <f t="shared" si="127"/>
        <v>-100</v>
      </c>
      <c r="BW97" s="662">
        <v>990866</v>
      </c>
      <c r="BX97" s="662">
        <v>609464</v>
      </c>
      <c r="BY97" s="201">
        <f t="shared" si="113"/>
        <v>-38.491783954641697</v>
      </c>
      <c r="BZ97" s="63">
        <f t="shared" si="114"/>
        <v>-488777</v>
      </c>
      <c r="CA97" s="63">
        <f t="shared" si="115"/>
        <v>0</v>
      </c>
      <c r="CB97" s="201">
        <f t="shared" si="116"/>
        <v>-100</v>
      </c>
      <c r="CC97" s="662">
        <v>56058</v>
      </c>
      <c r="CD97" s="65">
        <v>29075</v>
      </c>
      <c r="CE97" s="65">
        <v>68523</v>
      </c>
      <c r="CF97" s="60">
        <f t="shared" si="117"/>
        <v>84465</v>
      </c>
      <c r="CG97" s="63"/>
      <c r="CH97" s="63"/>
      <c r="CI97" s="63"/>
      <c r="CJ97" s="66"/>
      <c r="CK97" s="63"/>
      <c r="CL97" s="63"/>
      <c r="CM97" s="63"/>
      <c r="CN97" s="63"/>
      <c r="CO97" s="190">
        <f t="shared" si="120"/>
        <v>23.265181034105336</v>
      </c>
      <c r="CP97" s="662">
        <v>502089</v>
      </c>
      <c r="CQ97" s="662">
        <v>238121</v>
      </c>
      <c r="CR97" s="663">
        <f t="shared" si="118"/>
        <v>-52.573946053388944</v>
      </c>
    </row>
    <row r="98" spans="4:96" ht="15" hidden="1" customHeight="1" x14ac:dyDescent="0.25">
      <c r="D98" s="659" t="s">
        <v>612</v>
      </c>
      <c r="G98" s="184">
        <v>2712122</v>
      </c>
      <c r="H98" s="184">
        <v>1463369</v>
      </c>
      <c r="I98" s="184">
        <v>1058733</v>
      </c>
      <c r="J98" s="184">
        <v>1316262</v>
      </c>
      <c r="K98" s="184">
        <v>7104765</v>
      </c>
      <c r="L98" s="367">
        <f t="shared" si="91"/>
        <v>439.76829840867549</v>
      </c>
      <c r="M98" s="15">
        <f t="shared" si="125"/>
        <v>19.962897949269532</v>
      </c>
      <c r="N98" s="661">
        <v>2480000</v>
      </c>
      <c r="O98" s="662">
        <v>616961</v>
      </c>
      <c r="P98" s="663">
        <f t="shared" si="93"/>
        <v>-75.122540322580647</v>
      </c>
      <c r="Q98" s="664">
        <f t="shared" si="94"/>
        <v>-2480000</v>
      </c>
      <c r="R98" s="664">
        <f t="shared" si="95"/>
        <v>188668</v>
      </c>
      <c r="S98" s="665">
        <v>100</v>
      </c>
      <c r="T98" s="664">
        <v>973061</v>
      </c>
      <c r="U98" s="664">
        <v>2931519</v>
      </c>
      <c r="V98" s="665">
        <v>201.26775197032867</v>
      </c>
      <c r="W98" s="62">
        <f t="shared" si="97"/>
        <v>2021958</v>
      </c>
      <c r="X98" s="62">
        <f t="shared" si="98"/>
        <v>0</v>
      </c>
      <c r="Y98" s="201">
        <f t="shared" si="122"/>
        <v>-100</v>
      </c>
      <c r="Z98" s="661">
        <v>0</v>
      </c>
      <c r="AA98" s="662">
        <v>2995019</v>
      </c>
      <c r="AB98" s="201">
        <v>100</v>
      </c>
      <c r="AC98" s="63">
        <f t="shared" si="100"/>
        <v>2995019</v>
      </c>
      <c r="AD98" s="63">
        <f t="shared" si="101"/>
        <v>0</v>
      </c>
      <c r="AE98" s="201">
        <f t="shared" si="102"/>
        <v>-100</v>
      </c>
      <c r="AF98" s="662">
        <v>212421</v>
      </c>
      <c r="AG98" s="65">
        <v>320676</v>
      </c>
      <c r="AH98" s="65">
        <v>83864</v>
      </c>
      <c r="AI98" s="60">
        <f t="shared" si="103"/>
        <v>188668</v>
      </c>
      <c r="AJ98" s="63"/>
      <c r="AK98" s="63"/>
      <c r="AL98" s="63"/>
      <c r="AM98" s="66"/>
      <c r="AN98" s="63"/>
      <c r="AO98" s="63"/>
      <c r="AP98" s="63"/>
      <c r="AQ98" s="63"/>
      <c r="AR98" s="190">
        <f t="shared" si="119"/>
        <v>124.96899742440142</v>
      </c>
      <c r="AS98" s="661">
        <v>2995019</v>
      </c>
      <c r="AT98" s="662">
        <v>805629</v>
      </c>
      <c r="AU98" s="663">
        <f t="shared" si="104"/>
        <v>-73.101038758017893</v>
      </c>
      <c r="AY98" s="659" t="s">
        <v>612</v>
      </c>
      <c r="BD98" s="184">
        <v>1810039</v>
      </c>
      <c r="BE98" s="184">
        <v>945726</v>
      </c>
      <c r="BF98" s="184">
        <v>802135</v>
      </c>
      <c r="BG98" s="184">
        <v>1547650</v>
      </c>
      <c r="BH98" s="184">
        <v>3997054</v>
      </c>
      <c r="BI98" s="367">
        <f t="shared" si="105"/>
        <v>158.2660162181372</v>
      </c>
      <c r="BJ98" s="15">
        <f t="shared" si="126"/>
        <v>23.083874554867251</v>
      </c>
      <c r="BK98" s="662">
        <v>1154513</v>
      </c>
      <c r="BL98" s="662">
        <v>385036</v>
      </c>
      <c r="BM98" s="663">
        <f t="shared" si="107"/>
        <v>-66.649487706071739</v>
      </c>
      <c r="BN98" s="664">
        <f t="shared" si="108"/>
        <v>-1154513</v>
      </c>
      <c r="BO98" s="664">
        <f t="shared" si="109"/>
        <v>124477</v>
      </c>
      <c r="BP98" s="665">
        <v>100</v>
      </c>
      <c r="BQ98" s="664">
        <v>1157650</v>
      </c>
      <c r="BR98" s="664">
        <v>1820213</v>
      </c>
      <c r="BS98" s="665">
        <v>57.23344706949424</v>
      </c>
      <c r="BT98" s="62">
        <f t="shared" si="111"/>
        <v>282716</v>
      </c>
      <c r="BU98" s="62">
        <f t="shared" si="112"/>
        <v>0</v>
      </c>
      <c r="BV98" s="201">
        <f t="shared" si="127"/>
        <v>-100</v>
      </c>
      <c r="BW98" s="662">
        <v>0</v>
      </c>
      <c r="BX98" s="662">
        <v>1440366</v>
      </c>
      <c r="BY98" s="201">
        <v>100</v>
      </c>
      <c r="BZ98" s="63">
        <f t="shared" si="114"/>
        <v>1440366</v>
      </c>
      <c r="CA98" s="63">
        <f t="shared" si="115"/>
        <v>0</v>
      </c>
      <c r="CB98" s="201">
        <f t="shared" si="116"/>
        <v>-100</v>
      </c>
      <c r="CC98" s="662">
        <v>135231</v>
      </c>
      <c r="CD98" s="65">
        <v>198573</v>
      </c>
      <c r="CE98" s="65">
        <v>51232</v>
      </c>
      <c r="CF98" s="60">
        <f t="shared" si="117"/>
        <v>124477</v>
      </c>
      <c r="CG98" s="63"/>
      <c r="CH98" s="63"/>
      <c r="CI98" s="63"/>
      <c r="CJ98" s="66"/>
      <c r="CK98" s="63"/>
      <c r="CL98" s="63"/>
      <c r="CM98" s="63"/>
      <c r="CN98" s="63"/>
      <c r="CO98" s="190">
        <f t="shared" si="120"/>
        <v>142.96728607120551</v>
      </c>
      <c r="CP98" s="662">
        <v>1440366</v>
      </c>
      <c r="CQ98" s="662">
        <v>509513</v>
      </c>
      <c r="CR98" s="663">
        <f t="shared" si="118"/>
        <v>-64.62614363293774</v>
      </c>
    </row>
    <row r="99" spans="4:96" ht="15" hidden="1" customHeight="1" x14ac:dyDescent="0.25">
      <c r="D99" s="659" t="s">
        <v>522</v>
      </c>
      <c r="G99" s="184">
        <v>8406541</v>
      </c>
      <c r="H99" s="184">
        <v>1475688</v>
      </c>
      <c r="I99" s="184">
        <v>8533386</v>
      </c>
      <c r="J99" s="184">
        <v>4505843</v>
      </c>
      <c r="K99" s="184">
        <v>2069381</v>
      </c>
      <c r="L99" s="367">
        <f t="shared" si="91"/>
        <v>-54.073388708838721</v>
      </c>
      <c r="M99" s="15">
        <f t="shared" si="125"/>
        <v>-15.526055238180334</v>
      </c>
      <c r="N99" s="661">
        <v>289530</v>
      </c>
      <c r="O99" s="662">
        <v>641641</v>
      </c>
      <c r="P99" s="663">
        <f t="shared" si="93"/>
        <v>121.61468587020343</v>
      </c>
      <c r="Q99" s="664">
        <f t="shared" si="94"/>
        <v>1984246</v>
      </c>
      <c r="R99" s="664">
        <f t="shared" si="95"/>
        <v>77844</v>
      </c>
      <c r="S99" s="665">
        <f>(R99-Q99)/Q99*100</f>
        <v>-96.076897723366955</v>
      </c>
      <c r="T99" s="664">
        <v>1923701</v>
      </c>
      <c r="U99" s="664">
        <v>356941</v>
      </c>
      <c r="V99" s="665">
        <v>-81.445089439575071</v>
      </c>
      <c r="W99" s="62">
        <f t="shared" si="97"/>
        <v>-3534595</v>
      </c>
      <c r="X99" s="62">
        <f t="shared" si="98"/>
        <v>0</v>
      </c>
      <c r="Y99" s="201">
        <f t="shared" si="122"/>
        <v>-100</v>
      </c>
      <c r="Z99" s="661">
        <v>2273776</v>
      </c>
      <c r="AA99" s="662">
        <v>692896</v>
      </c>
      <c r="AB99" s="201">
        <f t="shared" ref="AB99:AB107" si="128">(AA99-Z99)/Z99*100</f>
        <v>-69.526637628332779</v>
      </c>
      <c r="AC99" s="63">
        <f t="shared" si="100"/>
        <v>-1610894</v>
      </c>
      <c r="AD99" s="63">
        <f t="shared" si="101"/>
        <v>0</v>
      </c>
      <c r="AE99" s="201">
        <f t="shared" si="102"/>
        <v>-100</v>
      </c>
      <c r="AF99" s="662">
        <v>47893</v>
      </c>
      <c r="AG99" s="65">
        <v>338</v>
      </c>
      <c r="AH99" s="65">
        <v>593410</v>
      </c>
      <c r="AI99" s="60">
        <f t="shared" si="103"/>
        <v>77844</v>
      </c>
      <c r="AJ99" s="63"/>
      <c r="AK99" s="63"/>
      <c r="AL99" s="63"/>
      <c r="AM99" s="66"/>
      <c r="AN99" s="63"/>
      <c r="AO99" s="63"/>
      <c r="AP99" s="63"/>
      <c r="AQ99" s="63"/>
      <c r="AR99" s="190">
        <f t="shared" si="119"/>
        <v>-86.881919751942164</v>
      </c>
      <c r="AS99" s="661">
        <v>662882</v>
      </c>
      <c r="AT99" s="662">
        <v>719485</v>
      </c>
      <c r="AU99" s="663">
        <f t="shared" si="104"/>
        <v>8.5389254799496737</v>
      </c>
      <c r="AY99" s="659" t="s">
        <v>522</v>
      </c>
      <c r="BD99" s="184">
        <v>1654448</v>
      </c>
      <c r="BE99" s="184">
        <v>606768</v>
      </c>
      <c r="BF99" s="184">
        <v>1755255</v>
      </c>
      <c r="BG99" s="184">
        <v>1301655</v>
      </c>
      <c r="BH99" s="184">
        <v>311558</v>
      </c>
      <c r="BI99" s="367">
        <f t="shared" si="105"/>
        <v>-76.064471768633013</v>
      </c>
      <c r="BJ99" s="15">
        <f t="shared" si="126"/>
        <v>-22.709791412966496</v>
      </c>
      <c r="BK99" s="662">
        <v>56104</v>
      </c>
      <c r="BL99" s="662">
        <v>30808</v>
      </c>
      <c r="BM99" s="663">
        <f t="shared" si="107"/>
        <v>-45.087694282047622</v>
      </c>
      <c r="BN99" s="664">
        <f t="shared" si="108"/>
        <v>581858</v>
      </c>
      <c r="BO99" s="664">
        <f t="shared" si="109"/>
        <v>4297</v>
      </c>
      <c r="BP99" s="665">
        <f>(BO99-BN99)/BN99*100</f>
        <v>-99.261503665842866</v>
      </c>
      <c r="BQ99" s="664">
        <v>608823</v>
      </c>
      <c r="BR99" s="664">
        <v>17383</v>
      </c>
      <c r="BS99" s="665">
        <v>-97.144818773272362</v>
      </c>
      <c r="BT99" s="62">
        <f t="shared" si="111"/>
        <v>-1038275</v>
      </c>
      <c r="BU99" s="62">
        <f t="shared" si="112"/>
        <v>0</v>
      </c>
      <c r="BV99" s="201">
        <f t="shared" si="127"/>
        <v>-100</v>
      </c>
      <c r="BW99" s="662">
        <v>637962</v>
      </c>
      <c r="BX99" s="662">
        <v>209229</v>
      </c>
      <c r="BY99" s="201">
        <f t="shared" ref="BY99:BY107" si="129">(BX99-BW99)/BW99*100</f>
        <v>-67.203532498800868</v>
      </c>
      <c r="BZ99" s="63">
        <f t="shared" si="114"/>
        <v>-429452</v>
      </c>
      <c r="CA99" s="63">
        <f t="shared" si="115"/>
        <v>0</v>
      </c>
      <c r="CB99" s="201">
        <f t="shared" si="116"/>
        <v>-100</v>
      </c>
      <c r="CC99" s="662">
        <v>8187</v>
      </c>
      <c r="CD99" s="65">
        <v>72</v>
      </c>
      <c r="CE99" s="65">
        <v>22549</v>
      </c>
      <c r="CF99" s="60">
        <f t="shared" si="117"/>
        <v>4297</v>
      </c>
      <c r="CG99" s="63"/>
      <c r="CH99" s="63"/>
      <c r="CI99" s="63"/>
      <c r="CJ99" s="66"/>
      <c r="CK99" s="63"/>
      <c r="CL99" s="63"/>
      <c r="CM99" s="63"/>
      <c r="CN99" s="63"/>
      <c r="CO99" s="190">
        <f t="shared" si="120"/>
        <v>-80.94372255975874</v>
      </c>
      <c r="CP99" s="662">
        <v>208510</v>
      </c>
      <c r="CQ99" s="662">
        <v>35105</v>
      </c>
      <c r="CR99" s="663">
        <f t="shared" si="118"/>
        <v>-83.163877032276631</v>
      </c>
    </row>
    <row r="100" spans="4:96" ht="15" hidden="1" customHeight="1" x14ac:dyDescent="0.25">
      <c r="D100" s="659" t="s">
        <v>601</v>
      </c>
      <c r="G100" s="184">
        <v>3143614</v>
      </c>
      <c r="H100" s="184">
        <v>3530669</v>
      </c>
      <c r="I100" s="184">
        <v>5657837</v>
      </c>
      <c r="J100" s="184">
        <v>3612457</v>
      </c>
      <c r="K100" s="184">
        <v>2415684</v>
      </c>
      <c r="L100" s="367">
        <f t="shared" si="91"/>
        <v>-33.129058698830185</v>
      </c>
      <c r="M100" s="15">
        <f t="shared" si="125"/>
        <v>-4.9139624141112677</v>
      </c>
      <c r="N100" s="661">
        <v>168222</v>
      </c>
      <c r="O100" s="662">
        <v>482213</v>
      </c>
      <c r="P100" s="663">
        <f t="shared" si="93"/>
        <v>186.65275647656074</v>
      </c>
      <c r="Q100" s="664">
        <f t="shared" si="94"/>
        <v>1525961</v>
      </c>
      <c r="R100" s="664">
        <f t="shared" si="95"/>
        <v>169757</v>
      </c>
      <c r="S100" s="665">
        <f>(R100-Q100)/Q100*100</f>
        <v>-88.875403761957216</v>
      </c>
      <c r="T100" s="664">
        <v>127690</v>
      </c>
      <c r="U100" s="664">
        <v>900021</v>
      </c>
      <c r="V100" s="665">
        <v>604.84846111676711</v>
      </c>
      <c r="W100" s="62">
        <f t="shared" si="97"/>
        <v>-1633552</v>
      </c>
      <c r="X100" s="62">
        <f t="shared" si="98"/>
        <v>0</v>
      </c>
      <c r="Y100" s="201">
        <f t="shared" si="122"/>
        <v>-100</v>
      </c>
      <c r="Z100" s="661">
        <v>1694183</v>
      </c>
      <c r="AA100" s="662">
        <v>326599</v>
      </c>
      <c r="AB100" s="201">
        <f t="shared" si="128"/>
        <v>-80.722330468432276</v>
      </c>
      <c r="AC100" s="63">
        <f t="shared" si="100"/>
        <v>-1505862</v>
      </c>
      <c r="AD100" s="63">
        <f t="shared" si="101"/>
        <v>0</v>
      </c>
      <c r="AE100" s="201">
        <f t="shared" si="102"/>
        <v>-100</v>
      </c>
      <c r="AF100" s="662">
        <v>27671</v>
      </c>
      <c r="AG100" s="65">
        <v>0</v>
      </c>
      <c r="AH100" s="65">
        <v>454542</v>
      </c>
      <c r="AI100" s="60">
        <f t="shared" si="103"/>
        <v>169757</v>
      </c>
      <c r="AJ100" s="63"/>
      <c r="AK100" s="63"/>
      <c r="AL100" s="63"/>
      <c r="AM100" s="66"/>
      <c r="AN100" s="63"/>
      <c r="AO100" s="63"/>
      <c r="AP100" s="63"/>
      <c r="AQ100" s="63"/>
      <c r="AR100" s="190">
        <f t="shared" si="119"/>
        <v>-62.653176164138848</v>
      </c>
      <c r="AS100" s="661">
        <v>188321</v>
      </c>
      <c r="AT100" s="662">
        <v>651970</v>
      </c>
      <c r="AU100" s="663">
        <f t="shared" si="104"/>
        <v>246.20143266019193</v>
      </c>
      <c r="AY100" s="659" t="s">
        <v>601</v>
      </c>
      <c r="BD100" s="184">
        <v>2262811</v>
      </c>
      <c r="BE100" s="184">
        <v>2420042</v>
      </c>
      <c r="BF100" s="184">
        <v>3479892</v>
      </c>
      <c r="BG100" s="184">
        <v>2072253</v>
      </c>
      <c r="BH100" s="184">
        <v>1455852</v>
      </c>
      <c r="BI100" s="367">
        <f t="shared" si="105"/>
        <v>-29.745450965688068</v>
      </c>
      <c r="BJ100" s="15">
        <f t="shared" si="126"/>
        <v>-9.8520663019200754</v>
      </c>
      <c r="BK100" s="662">
        <v>156259</v>
      </c>
      <c r="BL100" s="662">
        <v>331929</v>
      </c>
      <c r="BM100" s="663">
        <f t="shared" si="107"/>
        <v>112.4223244741103</v>
      </c>
      <c r="BN100" s="664">
        <f t="shared" si="108"/>
        <v>821714</v>
      </c>
      <c r="BO100" s="664">
        <f t="shared" si="109"/>
        <v>100000</v>
      </c>
      <c r="BP100" s="665">
        <f>(BO100-BN100)/BN100*100</f>
        <v>-87.830315657272479</v>
      </c>
      <c r="BQ100" s="664">
        <v>130294</v>
      </c>
      <c r="BR100" s="664">
        <v>514474</v>
      </c>
      <c r="BS100" s="665">
        <v>294.85624817719923</v>
      </c>
      <c r="BT100" s="62">
        <f t="shared" si="111"/>
        <v>-929644</v>
      </c>
      <c r="BU100" s="62">
        <f t="shared" si="112"/>
        <v>0</v>
      </c>
      <c r="BV100" s="201">
        <f t="shared" si="127"/>
        <v>-100</v>
      </c>
      <c r="BW100" s="662">
        <v>977973</v>
      </c>
      <c r="BX100" s="662">
        <v>258944</v>
      </c>
      <c r="BY100" s="201">
        <f t="shared" si="129"/>
        <v>-73.522377407147232</v>
      </c>
      <c r="BZ100" s="63">
        <f t="shared" si="114"/>
        <v>-799350</v>
      </c>
      <c r="CA100" s="63">
        <f t="shared" si="115"/>
        <v>0</v>
      </c>
      <c r="CB100" s="201">
        <f t="shared" si="116"/>
        <v>-100</v>
      </c>
      <c r="CC100" s="662">
        <v>21666</v>
      </c>
      <c r="CD100" s="65">
        <v>0</v>
      </c>
      <c r="CE100" s="65">
        <v>310263</v>
      </c>
      <c r="CF100" s="60">
        <f t="shared" si="117"/>
        <v>100000</v>
      </c>
      <c r="CG100" s="63"/>
      <c r="CH100" s="63"/>
      <c r="CI100" s="63"/>
      <c r="CJ100" s="66"/>
      <c r="CK100" s="63"/>
      <c r="CL100" s="63"/>
      <c r="CM100" s="63"/>
      <c r="CN100" s="63"/>
      <c r="CO100" s="190">
        <f t="shared" si="120"/>
        <v>-67.769279611168585</v>
      </c>
      <c r="CP100" s="662">
        <v>178623</v>
      </c>
      <c r="CQ100" s="662">
        <v>431929</v>
      </c>
      <c r="CR100" s="663">
        <f t="shared" si="118"/>
        <v>141.81040515499123</v>
      </c>
    </row>
    <row r="101" spans="4:96" ht="15" hidden="1" customHeight="1" x14ac:dyDescent="0.25">
      <c r="D101" s="659" t="s">
        <v>583</v>
      </c>
      <c r="G101" s="184">
        <v>5246897</v>
      </c>
      <c r="H101" s="184">
        <v>2828494</v>
      </c>
      <c r="I101" s="184">
        <v>3311983</v>
      </c>
      <c r="J101" s="184">
        <v>5669199</v>
      </c>
      <c r="K101" s="184">
        <v>2360665</v>
      </c>
      <c r="L101" s="367">
        <f t="shared" si="91"/>
        <v>-58.359814146584021</v>
      </c>
      <c r="M101" s="15">
        <f t="shared" si="125"/>
        <v>-8.6259218586689315</v>
      </c>
      <c r="N101" s="661">
        <v>1072252</v>
      </c>
      <c r="O101" s="662">
        <v>360001</v>
      </c>
      <c r="P101" s="663">
        <f t="shared" si="93"/>
        <v>-66.4257096279606</v>
      </c>
      <c r="Q101" s="664">
        <f t="shared" si="94"/>
        <v>2615503</v>
      </c>
      <c r="R101" s="664">
        <f t="shared" si="95"/>
        <v>251224</v>
      </c>
      <c r="S101" s="665">
        <f>(R101-Q101)/Q101*100</f>
        <v>-90.394811246632102</v>
      </c>
      <c r="T101" s="664">
        <v>945101</v>
      </c>
      <c r="U101" s="664">
        <v>521296</v>
      </c>
      <c r="V101" s="665">
        <v>-44.842297278280313</v>
      </c>
      <c r="W101" s="62">
        <f t="shared" si="97"/>
        <v>-3360147</v>
      </c>
      <c r="X101" s="62">
        <f t="shared" si="98"/>
        <v>0</v>
      </c>
      <c r="Y101" s="201">
        <f t="shared" si="122"/>
        <v>-100</v>
      </c>
      <c r="Z101" s="661">
        <v>3687755</v>
      </c>
      <c r="AA101" s="662">
        <v>1350737</v>
      </c>
      <c r="AB101" s="201">
        <f t="shared" si="128"/>
        <v>-63.372376961050826</v>
      </c>
      <c r="AC101" s="63">
        <f t="shared" si="100"/>
        <v>-2415046</v>
      </c>
      <c r="AD101" s="63">
        <f t="shared" si="101"/>
        <v>0</v>
      </c>
      <c r="AE101" s="201">
        <f t="shared" si="102"/>
        <v>-100</v>
      </c>
      <c r="AF101" s="662">
        <v>2321</v>
      </c>
      <c r="AG101" s="65">
        <v>86275</v>
      </c>
      <c r="AH101" s="65">
        <v>271405</v>
      </c>
      <c r="AI101" s="60">
        <f t="shared" si="103"/>
        <v>251224</v>
      </c>
      <c r="AJ101" s="63"/>
      <c r="AK101" s="63"/>
      <c r="AL101" s="63"/>
      <c r="AM101" s="66"/>
      <c r="AN101" s="63"/>
      <c r="AO101" s="63"/>
      <c r="AP101" s="63"/>
      <c r="AQ101" s="63"/>
      <c r="AR101" s="190">
        <f t="shared" si="119"/>
        <v>-7.4357509994288975</v>
      </c>
      <c r="AS101" s="661">
        <v>1272709</v>
      </c>
      <c r="AT101" s="662">
        <v>611225</v>
      </c>
      <c r="AU101" s="663">
        <f t="shared" si="104"/>
        <v>-51.974489062307249</v>
      </c>
      <c r="AY101" s="659" t="s">
        <v>583</v>
      </c>
      <c r="BD101" s="184">
        <v>3309907</v>
      </c>
      <c r="BE101" s="184">
        <v>2343883</v>
      </c>
      <c r="BF101" s="184">
        <v>1897582</v>
      </c>
      <c r="BG101" s="184">
        <v>2127638</v>
      </c>
      <c r="BH101" s="184">
        <v>1156300</v>
      </c>
      <c r="BI101" s="367">
        <f t="shared" si="105"/>
        <v>-45.653348924958095</v>
      </c>
      <c r="BJ101" s="15">
        <f t="shared" si="126"/>
        <v>-19.749614414807851</v>
      </c>
      <c r="BK101" s="662">
        <v>373053</v>
      </c>
      <c r="BL101" s="662">
        <v>147702</v>
      </c>
      <c r="BM101" s="663">
        <f t="shared" si="107"/>
        <v>-60.407234360801276</v>
      </c>
      <c r="BN101" s="664">
        <f t="shared" si="108"/>
        <v>797025</v>
      </c>
      <c r="BO101" s="664">
        <f t="shared" si="109"/>
        <v>167338</v>
      </c>
      <c r="BP101" s="665">
        <f>(BO101-BN101)/BN101*100</f>
        <v>-79.004673630061788</v>
      </c>
      <c r="BQ101" s="664">
        <v>458606</v>
      </c>
      <c r="BR101" s="664">
        <v>319799</v>
      </c>
      <c r="BS101" s="665">
        <v>-30.267157429253</v>
      </c>
      <c r="BT101" s="62">
        <f t="shared" si="111"/>
        <v>-1135952</v>
      </c>
      <c r="BU101" s="62">
        <f t="shared" si="112"/>
        <v>0</v>
      </c>
      <c r="BV101" s="201">
        <f t="shared" si="127"/>
        <v>-100</v>
      </c>
      <c r="BW101" s="662">
        <v>1170078</v>
      </c>
      <c r="BX101" s="662">
        <v>518153</v>
      </c>
      <c r="BY101" s="201">
        <f t="shared" si="129"/>
        <v>-55.716371045349113</v>
      </c>
      <c r="BZ101" s="63">
        <f t="shared" si="114"/>
        <v>-677346</v>
      </c>
      <c r="CA101" s="63">
        <f t="shared" si="115"/>
        <v>0</v>
      </c>
      <c r="CB101" s="201">
        <f t="shared" si="116"/>
        <v>-100</v>
      </c>
      <c r="CC101" s="662">
        <v>37</v>
      </c>
      <c r="CD101" s="65">
        <v>2078</v>
      </c>
      <c r="CE101" s="65">
        <v>145587</v>
      </c>
      <c r="CF101" s="60">
        <f t="shared" si="117"/>
        <v>167338</v>
      </c>
      <c r="CG101" s="63"/>
      <c r="CH101" s="63"/>
      <c r="CI101" s="63"/>
      <c r="CJ101" s="66"/>
      <c r="CK101" s="63"/>
      <c r="CL101" s="63"/>
      <c r="CM101" s="63"/>
      <c r="CN101" s="63"/>
      <c r="CO101" s="190">
        <f t="shared" si="120"/>
        <v>14.9402075734784</v>
      </c>
      <c r="CP101" s="662">
        <v>492732</v>
      </c>
      <c r="CQ101" s="662">
        <v>315040</v>
      </c>
      <c r="CR101" s="663">
        <f t="shared" si="118"/>
        <v>-36.062606041418057</v>
      </c>
    </row>
    <row r="102" spans="4:96" ht="15" hidden="1" customHeight="1" x14ac:dyDescent="0.25">
      <c r="D102" s="659" t="s">
        <v>589</v>
      </c>
      <c r="G102" s="184">
        <v>11764</v>
      </c>
      <c r="H102" s="184">
        <v>68</v>
      </c>
      <c r="I102" s="184">
        <v>533519</v>
      </c>
      <c r="J102" s="184">
        <v>282495</v>
      </c>
      <c r="K102" s="184">
        <v>964770</v>
      </c>
      <c r="L102" s="367">
        <f t="shared" si="91"/>
        <v>241.51754898316784</v>
      </c>
      <c r="M102" s="15">
        <f t="shared" si="125"/>
        <v>455.42310272201553</v>
      </c>
      <c r="N102" s="661">
        <v>68483</v>
      </c>
      <c r="O102" s="662">
        <v>342645</v>
      </c>
      <c r="P102" s="663">
        <f t="shared" si="93"/>
        <v>400.3358497729364</v>
      </c>
      <c r="Q102" s="664">
        <f t="shared" si="94"/>
        <v>109745</v>
      </c>
      <c r="R102" s="664">
        <f t="shared" si="95"/>
        <v>209258</v>
      </c>
      <c r="S102" s="665">
        <f>(R102-Q102)/Q102*100</f>
        <v>90.676568408583535</v>
      </c>
      <c r="T102" s="664">
        <v>67507</v>
      </c>
      <c r="U102" s="664">
        <v>344473</v>
      </c>
      <c r="V102" s="665">
        <v>410.277452708608</v>
      </c>
      <c r="W102" s="62">
        <f t="shared" si="97"/>
        <v>-119436</v>
      </c>
      <c r="X102" s="62">
        <f t="shared" si="98"/>
        <v>0</v>
      </c>
      <c r="Y102" s="201">
        <f t="shared" si="122"/>
        <v>-100</v>
      </c>
      <c r="Z102" s="661">
        <v>178228</v>
      </c>
      <c r="AA102" s="662">
        <v>198235</v>
      </c>
      <c r="AB102" s="201">
        <f t="shared" si="128"/>
        <v>11.225508898714006</v>
      </c>
      <c r="AC102" s="63">
        <f t="shared" si="100"/>
        <v>-51929</v>
      </c>
      <c r="AD102" s="63">
        <f t="shared" si="101"/>
        <v>0</v>
      </c>
      <c r="AE102" s="201">
        <f t="shared" si="102"/>
        <v>-100</v>
      </c>
      <c r="AF102" s="662">
        <v>92610</v>
      </c>
      <c r="AG102" s="65">
        <v>133849</v>
      </c>
      <c r="AH102" s="65">
        <v>116186</v>
      </c>
      <c r="AI102" s="60">
        <f t="shared" si="103"/>
        <v>209258</v>
      </c>
      <c r="AJ102" s="63"/>
      <c r="AK102" s="63"/>
      <c r="AL102" s="63"/>
      <c r="AM102" s="66"/>
      <c r="AN102" s="63"/>
      <c r="AO102" s="63"/>
      <c r="AP102" s="63"/>
      <c r="AQ102" s="63"/>
      <c r="AR102" s="190">
        <f t="shared" si="119"/>
        <v>80.106036871912281</v>
      </c>
      <c r="AS102" s="661">
        <v>126299</v>
      </c>
      <c r="AT102" s="662">
        <v>551903</v>
      </c>
      <c r="AU102" s="663">
        <f t="shared" si="104"/>
        <v>336.981290429853</v>
      </c>
      <c r="AY102" s="659" t="s">
        <v>589</v>
      </c>
      <c r="BD102" s="184">
        <v>11002</v>
      </c>
      <c r="BE102" s="184">
        <v>65</v>
      </c>
      <c r="BF102" s="184">
        <v>207732</v>
      </c>
      <c r="BG102" s="184">
        <v>10519</v>
      </c>
      <c r="BH102" s="184">
        <v>12624</v>
      </c>
      <c r="BI102" s="367">
        <f t="shared" si="105"/>
        <v>20.011407928510312</v>
      </c>
      <c r="BJ102" s="15">
        <f t="shared" si="126"/>
        <v>70.942943896701792</v>
      </c>
      <c r="BK102" s="662">
        <v>1618</v>
      </c>
      <c r="BL102" s="662">
        <v>1999</v>
      </c>
      <c r="BM102" s="663">
        <f t="shared" si="107"/>
        <v>23.547589616810878</v>
      </c>
      <c r="BN102" s="664">
        <f t="shared" si="108"/>
        <v>5622</v>
      </c>
      <c r="BO102" s="664">
        <f t="shared" si="109"/>
        <v>3913</v>
      </c>
      <c r="BP102" s="665">
        <f>(BO102-BN102)/BN102*100</f>
        <v>-30.398434720739946</v>
      </c>
      <c r="BQ102" s="664">
        <v>1580</v>
      </c>
      <c r="BR102" s="664">
        <v>4453</v>
      </c>
      <c r="BS102" s="665">
        <v>181.83544303797467</v>
      </c>
      <c r="BT102" s="62">
        <f t="shared" si="111"/>
        <v>-5729</v>
      </c>
      <c r="BU102" s="62">
        <f t="shared" si="112"/>
        <v>0</v>
      </c>
      <c r="BV102" s="201">
        <f t="shared" si="127"/>
        <v>-100</v>
      </c>
      <c r="BW102" s="662">
        <v>7240</v>
      </c>
      <c r="BX102" s="662">
        <v>4719</v>
      </c>
      <c r="BY102" s="201">
        <f t="shared" si="129"/>
        <v>-34.820441988950272</v>
      </c>
      <c r="BZ102" s="63">
        <f t="shared" si="114"/>
        <v>-4149</v>
      </c>
      <c r="CA102" s="63">
        <f t="shared" si="115"/>
        <v>0</v>
      </c>
      <c r="CB102" s="201">
        <f t="shared" si="116"/>
        <v>-100</v>
      </c>
      <c r="CC102" s="662">
        <v>468</v>
      </c>
      <c r="CD102" s="65">
        <v>846</v>
      </c>
      <c r="CE102" s="65">
        <v>685</v>
      </c>
      <c r="CF102" s="60">
        <f t="shared" si="117"/>
        <v>3913</v>
      </c>
      <c r="CG102" s="63"/>
      <c r="CH102" s="63"/>
      <c r="CI102" s="63"/>
      <c r="CJ102" s="66"/>
      <c r="CK102" s="63"/>
      <c r="CL102" s="63"/>
      <c r="CM102" s="63"/>
      <c r="CN102" s="63"/>
      <c r="CO102" s="190">
        <f t="shared" si="120"/>
        <v>471.2408759124088</v>
      </c>
      <c r="CP102" s="662">
        <v>3091</v>
      </c>
      <c r="CQ102" s="662">
        <v>5912</v>
      </c>
      <c r="CR102" s="663">
        <f t="shared" si="118"/>
        <v>91.2649627952119</v>
      </c>
    </row>
    <row r="103" spans="4:96" ht="15" hidden="1" customHeight="1" x14ac:dyDescent="0.25">
      <c r="D103" s="671" t="s">
        <v>657</v>
      </c>
      <c r="G103" s="184">
        <v>0</v>
      </c>
      <c r="H103" s="184">
        <v>218000</v>
      </c>
      <c r="I103" s="184">
        <v>2118800</v>
      </c>
      <c r="J103" s="184">
        <v>1583938</v>
      </c>
      <c r="K103" s="184">
        <v>1310546</v>
      </c>
      <c r="L103" s="367">
        <f t="shared" si="91"/>
        <v>-17.260271551032933</v>
      </c>
      <c r="M103" s="15">
        <v>0</v>
      </c>
      <c r="N103" s="661">
        <v>308216</v>
      </c>
      <c r="O103" s="662">
        <v>543312</v>
      </c>
      <c r="P103" s="663">
        <f t="shared" si="93"/>
        <v>76.276377605315744</v>
      </c>
      <c r="Q103" s="664">
        <f t="shared" si="94"/>
        <v>679784</v>
      </c>
      <c r="R103" s="664">
        <f t="shared" si="95"/>
        <v>0</v>
      </c>
      <c r="S103" s="665">
        <v>0</v>
      </c>
      <c r="T103" s="664">
        <v>293820</v>
      </c>
      <c r="U103" s="664">
        <v>730170</v>
      </c>
      <c r="V103" s="665">
        <v>148.50929140289972</v>
      </c>
      <c r="W103" s="62">
        <f t="shared" si="97"/>
        <v>-973604</v>
      </c>
      <c r="X103" s="62">
        <f t="shared" si="98"/>
        <v>0</v>
      </c>
      <c r="Y103" s="201">
        <f t="shared" si="122"/>
        <v>-100</v>
      </c>
      <c r="Z103" s="661">
        <v>988000</v>
      </c>
      <c r="AA103" s="662">
        <v>308216</v>
      </c>
      <c r="AB103" s="201">
        <f t="shared" si="128"/>
        <v>-68.804048582995947</v>
      </c>
      <c r="AC103" s="63">
        <f t="shared" si="100"/>
        <v>-679784</v>
      </c>
      <c r="AD103" s="63">
        <f t="shared" si="101"/>
        <v>0</v>
      </c>
      <c r="AE103" s="201">
        <f t="shared" si="102"/>
        <v>-100</v>
      </c>
      <c r="AF103" s="662">
        <v>272160</v>
      </c>
      <c r="AG103" s="65">
        <v>0</v>
      </c>
      <c r="AH103" s="65">
        <v>271152</v>
      </c>
      <c r="AI103" s="60">
        <f t="shared" si="103"/>
        <v>0</v>
      </c>
      <c r="AJ103" s="63"/>
      <c r="AK103" s="63"/>
      <c r="AL103" s="63"/>
      <c r="AM103" s="66"/>
      <c r="AN103" s="63"/>
      <c r="AO103" s="63"/>
      <c r="AP103" s="63"/>
      <c r="AQ103" s="63"/>
      <c r="AR103" s="190">
        <f t="shared" si="119"/>
        <v>-100</v>
      </c>
      <c r="AS103" s="661">
        <v>308216</v>
      </c>
      <c r="AT103" s="662">
        <v>543312</v>
      </c>
      <c r="AU103" s="663">
        <f t="shared" si="104"/>
        <v>76.276377605315744</v>
      </c>
      <c r="AY103" s="671" t="s">
        <v>657</v>
      </c>
      <c r="BD103" s="184">
        <v>0</v>
      </c>
      <c r="BE103" s="184">
        <v>1000000</v>
      </c>
      <c r="BF103" s="184">
        <v>9080000</v>
      </c>
      <c r="BG103" s="184">
        <v>6020028</v>
      </c>
      <c r="BH103" s="184">
        <v>4536020</v>
      </c>
      <c r="BI103" s="367">
        <f t="shared" si="105"/>
        <v>-24.651181024407194</v>
      </c>
      <c r="BJ103" s="15">
        <v>0</v>
      </c>
      <c r="BK103" s="662">
        <v>1008020</v>
      </c>
      <c r="BL103" s="662">
        <v>2016000</v>
      </c>
      <c r="BM103" s="663">
        <f t="shared" si="107"/>
        <v>99.996031824765382</v>
      </c>
      <c r="BN103" s="664">
        <f t="shared" si="108"/>
        <v>2991980</v>
      </c>
      <c r="BO103" s="664">
        <f t="shared" si="109"/>
        <v>0</v>
      </c>
      <c r="BP103" s="665">
        <v>0</v>
      </c>
      <c r="BQ103" s="664">
        <v>1020000</v>
      </c>
      <c r="BR103" s="664">
        <v>2520000</v>
      </c>
      <c r="BS103" s="665">
        <v>147.05882352941177</v>
      </c>
      <c r="BT103" s="62">
        <f t="shared" si="111"/>
        <v>-4011980</v>
      </c>
      <c r="BU103" s="62">
        <f t="shared" si="112"/>
        <v>0</v>
      </c>
      <c r="BV103" s="201">
        <f t="shared" si="127"/>
        <v>-100</v>
      </c>
      <c r="BW103" s="662">
        <v>4000000</v>
      </c>
      <c r="BX103" s="662">
        <v>1008020</v>
      </c>
      <c r="BY103" s="201">
        <f t="shared" si="129"/>
        <v>-74.799499999999995</v>
      </c>
      <c r="BZ103" s="63">
        <f t="shared" si="114"/>
        <v>-2991980</v>
      </c>
      <c r="CA103" s="63">
        <f t="shared" si="115"/>
        <v>0</v>
      </c>
      <c r="CB103" s="201">
        <f t="shared" si="116"/>
        <v>-100</v>
      </c>
      <c r="CC103" s="662">
        <v>1008000</v>
      </c>
      <c r="CD103" s="65">
        <v>0</v>
      </c>
      <c r="CE103" s="65">
        <v>1008000</v>
      </c>
      <c r="CF103" s="60">
        <f t="shared" si="117"/>
        <v>0</v>
      </c>
      <c r="CG103" s="63"/>
      <c r="CH103" s="63"/>
      <c r="CI103" s="63"/>
      <c r="CJ103" s="66"/>
      <c r="CK103" s="63"/>
      <c r="CL103" s="63"/>
      <c r="CM103" s="63"/>
      <c r="CN103" s="63"/>
      <c r="CO103" s="190">
        <f t="shared" si="120"/>
        <v>-100</v>
      </c>
      <c r="CP103" s="662">
        <v>1008020</v>
      </c>
      <c r="CQ103" s="662">
        <v>2016000</v>
      </c>
      <c r="CR103" s="663">
        <f t="shared" si="118"/>
        <v>99.996031824765382</v>
      </c>
    </row>
    <row r="104" spans="4:96" ht="15" hidden="1" customHeight="1" x14ac:dyDescent="0.25">
      <c r="D104" s="659" t="s">
        <v>558</v>
      </c>
      <c r="G104" s="184">
        <v>1786423</v>
      </c>
      <c r="H104" s="184">
        <v>2126991</v>
      </c>
      <c r="I104" s="184">
        <v>2370329</v>
      </c>
      <c r="J104" s="184">
        <v>1937296</v>
      </c>
      <c r="K104" s="184">
        <v>2269315</v>
      </c>
      <c r="L104" s="367">
        <f t="shared" si="91"/>
        <v>17.138269010001569</v>
      </c>
      <c r="M104" s="15">
        <f>LOGEST(G104:K104)*100-100</f>
        <v>3.9262195111274991</v>
      </c>
      <c r="N104" s="661">
        <v>357148</v>
      </c>
      <c r="O104" s="662">
        <v>535722</v>
      </c>
      <c r="P104" s="663">
        <f t="shared" si="93"/>
        <v>50</v>
      </c>
      <c r="Q104" s="664">
        <f t="shared" si="94"/>
        <v>568807</v>
      </c>
      <c r="R104" s="664">
        <f t="shared" si="95"/>
        <v>0</v>
      </c>
      <c r="S104" s="665">
        <f>(R104-Q104)/Q104*100</f>
        <v>-100</v>
      </c>
      <c r="T104" s="664">
        <v>535722</v>
      </c>
      <c r="U104" s="664">
        <v>1019297</v>
      </c>
      <c r="V104" s="665">
        <v>90.266033502450895</v>
      </c>
      <c r="W104" s="62">
        <f t="shared" si="97"/>
        <v>-925955</v>
      </c>
      <c r="X104" s="62">
        <f t="shared" si="98"/>
        <v>0</v>
      </c>
      <c r="Y104" s="201">
        <f t="shared" si="122"/>
        <v>-100</v>
      </c>
      <c r="Z104" s="661">
        <v>925955</v>
      </c>
      <c r="AA104" s="662">
        <v>892870</v>
      </c>
      <c r="AB104" s="201">
        <f t="shared" si="128"/>
        <v>-3.573067805670902</v>
      </c>
      <c r="AC104" s="63">
        <f t="shared" si="100"/>
        <v>-390233</v>
      </c>
      <c r="AD104" s="63">
        <f t="shared" si="101"/>
        <v>0</v>
      </c>
      <c r="AE104" s="201">
        <f t="shared" si="102"/>
        <v>-100</v>
      </c>
      <c r="AF104" s="662">
        <v>0</v>
      </c>
      <c r="AG104" s="65">
        <v>178574</v>
      </c>
      <c r="AH104" s="65">
        <v>357148</v>
      </c>
      <c r="AI104" s="60">
        <f t="shared" si="103"/>
        <v>0</v>
      </c>
      <c r="AJ104" s="63"/>
      <c r="AK104" s="63"/>
      <c r="AL104" s="63"/>
      <c r="AM104" s="66"/>
      <c r="AN104" s="63"/>
      <c r="AO104" s="63"/>
      <c r="AP104" s="63"/>
      <c r="AQ104" s="63"/>
      <c r="AR104" s="190">
        <f t="shared" si="119"/>
        <v>-100</v>
      </c>
      <c r="AS104" s="661">
        <v>535722</v>
      </c>
      <c r="AT104" s="662">
        <v>535722</v>
      </c>
      <c r="AU104" s="663">
        <f t="shared" si="104"/>
        <v>0</v>
      </c>
      <c r="AY104" s="659" t="s">
        <v>558</v>
      </c>
      <c r="BD104" s="196">
        <v>183101</v>
      </c>
      <c r="BE104" s="196">
        <v>211114</v>
      </c>
      <c r="BF104" s="196">
        <v>389968</v>
      </c>
      <c r="BG104" s="184">
        <v>213070</v>
      </c>
      <c r="BH104" s="184">
        <v>228833</v>
      </c>
      <c r="BI104" s="367">
        <f t="shared" si="105"/>
        <v>7.3980382034073315</v>
      </c>
      <c r="BJ104" s="15">
        <f>LOGEST(BD104:BH104)*100-100</f>
        <v>4.6564778541038123</v>
      </c>
      <c r="BK104" s="662">
        <v>35479</v>
      </c>
      <c r="BL104" s="662">
        <v>59957</v>
      </c>
      <c r="BM104" s="663">
        <f t="shared" si="107"/>
        <v>68.992925392485688</v>
      </c>
      <c r="BN104" s="664">
        <f t="shared" si="108"/>
        <v>61921</v>
      </c>
      <c r="BO104" s="664">
        <f t="shared" si="109"/>
        <v>0</v>
      </c>
      <c r="BP104" s="665">
        <f>(BO104-BN104)/BN104*100</f>
        <v>-100</v>
      </c>
      <c r="BQ104" s="664">
        <v>58917</v>
      </c>
      <c r="BR104" s="664">
        <v>101197</v>
      </c>
      <c r="BS104" s="665">
        <v>71.761970229305632</v>
      </c>
      <c r="BT104" s="62">
        <f t="shared" si="111"/>
        <v>-103466</v>
      </c>
      <c r="BU104" s="62">
        <f t="shared" si="112"/>
        <v>0</v>
      </c>
      <c r="BV104" s="201">
        <f t="shared" si="127"/>
        <v>-100</v>
      </c>
      <c r="BW104" s="662">
        <v>97400</v>
      </c>
      <c r="BX104" s="662">
        <v>89412</v>
      </c>
      <c r="BY104" s="201">
        <f t="shared" si="129"/>
        <v>-8.2012320328542092</v>
      </c>
      <c r="BZ104" s="63">
        <f t="shared" si="114"/>
        <v>-44549</v>
      </c>
      <c r="CA104" s="63">
        <f t="shared" si="115"/>
        <v>0</v>
      </c>
      <c r="CB104" s="201">
        <f t="shared" si="116"/>
        <v>-100</v>
      </c>
      <c r="CC104" s="662">
        <v>0</v>
      </c>
      <c r="CD104" s="65">
        <v>19787</v>
      </c>
      <c r="CE104" s="65">
        <v>40170</v>
      </c>
      <c r="CF104" s="60">
        <f t="shared" si="117"/>
        <v>0</v>
      </c>
      <c r="CG104" s="63"/>
      <c r="CH104" s="63"/>
      <c r="CI104" s="63"/>
      <c r="CJ104" s="66"/>
      <c r="CK104" s="63"/>
      <c r="CL104" s="63"/>
      <c r="CM104" s="63"/>
      <c r="CN104" s="63"/>
      <c r="CO104" s="190">
        <f t="shared" si="120"/>
        <v>-100</v>
      </c>
      <c r="CP104" s="662">
        <v>52851</v>
      </c>
      <c r="CQ104" s="662">
        <v>59957</v>
      </c>
      <c r="CR104" s="663">
        <f t="shared" si="118"/>
        <v>13.445346351062421</v>
      </c>
    </row>
    <row r="105" spans="4:96" ht="15" hidden="1" customHeight="1" x14ac:dyDescent="0.25">
      <c r="D105" s="659" t="s">
        <v>706</v>
      </c>
      <c r="G105" s="184">
        <v>9296828</v>
      </c>
      <c r="H105" s="184">
        <v>5596572</v>
      </c>
      <c r="I105" s="184">
        <v>7080268</v>
      </c>
      <c r="J105" s="184">
        <v>2181804</v>
      </c>
      <c r="K105" s="184">
        <v>3799848</v>
      </c>
      <c r="L105" s="367">
        <f t="shared" si="91"/>
        <v>74.160832045408299</v>
      </c>
      <c r="M105" s="15">
        <f>LOGEST(G105:K105)*100-100</f>
        <v>-23.901578299705989</v>
      </c>
      <c r="N105" s="661">
        <v>455878</v>
      </c>
      <c r="O105" s="662">
        <v>497708</v>
      </c>
      <c r="P105" s="663">
        <f t="shared" si="93"/>
        <v>9.1757005163662217</v>
      </c>
      <c r="Q105" s="664">
        <f t="shared" si="94"/>
        <v>-272968</v>
      </c>
      <c r="R105" s="664">
        <f t="shared" ref="R105:R140" si="130">SUM(AI105:AK105)</f>
        <v>0</v>
      </c>
      <c r="S105" s="665">
        <v>0</v>
      </c>
      <c r="T105" s="664">
        <v>978169</v>
      </c>
      <c r="U105" s="664">
        <v>2504741</v>
      </c>
      <c r="V105" s="665">
        <v>156.06423838825395</v>
      </c>
      <c r="W105" s="62">
        <f t="shared" si="97"/>
        <v>-705201</v>
      </c>
      <c r="X105" s="62">
        <f t="shared" si="98"/>
        <v>0</v>
      </c>
      <c r="Y105" s="201">
        <f t="shared" si="122"/>
        <v>-100</v>
      </c>
      <c r="Z105" s="661">
        <v>182910</v>
      </c>
      <c r="AA105" s="662">
        <v>455878</v>
      </c>
      <c r="AB105" s="201">
        <f t="shared" si="128"/>
        <v>149.23623640041549</v>
      </c>
      <c r="AC105" s="63">
        <f t="shared" si="100"/>
        <v>272968</v>
      </c>
      <c r="AD105" s="63">
        <f t="shared" ref="AD105:AD140" si="131">SUM(AL105:AQ105)</f>
        <v>0</v>
      </c>
      <c r="AE105" s="201">
        <f t="shared" si="102"/>
        <v>-100</v>
      </c>
      <c r="AF105" s="662">
        <v>176186</v>
      </c>
      <c r="AG105" s="65">
        <v>0</v>
      </c>
      <c r="AH105" s="65">
        <v>321522</v>
      </c>
      <c r="AI105" s="60">
        <f t="shared" si="103"/>
        <v>0</v>
      </c>
      <c r="AJ105" s="63"/>
      <c r="AK105" s="63"/>
      <c r="AL105" s="63"/>
      <c r="AM105" s="66"/>
      <c r="AN105" s="63"/>
      <c r="AO105" s="63"/>
      <c r="AP105" s="63"/>
      <c r="AQ105" s="63"/>
      <c r="AR105" s="190">
        <f t="shared" si="119"/>
        <v>-100</v>
      </c>
      <c r="AS105" s="661">
        <v>455878</v>
      </c>
      <c r="AT105" s="662">
        <v>497708</v>
      </c>
      <c r="AU105" s="663">
        <f t="shared" si="104"/>
        <v>9.1757005163662217</v>
      </c>
      <c r="AY105" s="659" t="s">
        <v>706</v>
      </c>
      <c r="BD105" s="184">
        <v>5803690</v>
      </c>
      <c r="BE105" s="184">
        <v>3649545</v>
      </c>
      <c r="BF105" s="184">
        <v>3941248</v>
      </c>
      <c r="BG105" s="184">
        <v>1097654</v>
      </c>
      <c r="BH105" s="184">
        <v>2098713</v>
      </c>
      <c r="BI105" s="367">
        <f t="shared" si="105"/>
        <v>91.199868082291871</v>
      </c>
      <c r="BJ105" s="15">
        <f>LOGEST(BD105:BH105)*100-100</f>
        <v>-27.644351002860617</v>
      </c>
      <c r="BK105" s="662">
        <v>246129</v>
      </c>
      <c r="BL105" s="662">
        <v>294519</v>
      </c>
      <c r="BM105" s="663">
        <f t="shared" si="107"/>
        <v>19.660421973842983</v>
      </c>
      <c r="BN105" s="664">
        <f t="shared" si="108"/>
        <v>-144951</v>
      </c>
      <c r="BO105" s="664">
        <f t="shared" ref="BO105:BO140" si="132">SUM(CF105:CH105)</f>
        <v>0</v>
      </c>
      <c r="BP105" s="665">
        <v>0</v>
      </c>
      <c r="BQ105" s="664">
        <v>495187</v>
      </c>
      <c r="BR105" s="664">
        <v>1403535</v>
      </c>
      <c r="BS105" s="665">
        <v>183.43534866626143</v>
      </c>
      <c r="BT105" s="62">
        <f t="shared" si="111"/>
        <v>-350236</v>
      </c>
      <c r="BU105" s="62">
        <f t="shared" si="112"/>
        <v>0</v>
      </c>
      <c r="BV105" s="201">
        <f t="shared" si="127"/>
        <v>-100</v>
      </c>
      <c r="BW105" s="662">
        <v>101178</v>
      </c>
      <c r="BX105" s="662">
        <v>246129</v>
      </c>
      <c r="BY105" s="201">
        <f t="shared" si="129"/>
        <v>143.26335764691927</v>
      </c>
      <c r="BZ105" s="63">
        <f t="shared" si="114"/>
        <v>144951</v>
      </c>
      <c r="CA105" s="63">
        <f t="shared" ref="CA105:CA140" si="133">SUM(CI105:CN105)</f>
        <v>0</v>
      </c>
      <c r="CB105" s="201">
        <f t="shared" si="116"/>
        <v>-100</v>
      </c>
      <c r="CC105" s="662">
        <v>100713</v>
      </c>
      <c r="CD105" s="65">
        <v>0</v>
      </c>
      <c r="CE105" s="65">
        <v>193806</v>
      </c>
      <c r="CF105" s="60">
        <f t="shared" si="117"/>
        <v>0</v>
      </c>
      <c r="CG105" s="63"/>
      <c r="CH105" s="63"/>
      <c r="CI105" s="63"/>
      <c r="CJ105" s="66"/>
      <c r="CK105" s="63"/>
      <c r="CL105" s="63"/>
      <c r="CM105" s="63"/>
      <c r="CN105" s="63"/>
      <c r="CO105" s="190">
        <f t="shared" si="120"/>
        <v>-100</v>
      </c>
      <c r="CP105" s="662">
        <v>246129</v>
      </c>
      <c r="CQ105" s="662">
        <v>294519</v>
      </c>
      <c r="CR105" s="663">
        <f t="shared" si="118"/>
        <v>19.660421973842983</v>
      </c>
    </row>
    <row r="106" spans="4:96" ht="15" hidden="1" customHeight="1" x14ac:dyDescent="0.25">
      <c r="D106" s="659" t="s">
        <v>534</v>
      </c>
      <c r="G106" s="184">
        <v>43115</v>
      </c>
      <c r="H106" s="184">
        <v>273722</v>
      </c>
      <c r="I106" s="184">
        <v>260744</v>
      </c>
      <c r="J106" s="184">
        <v>591700</v>
      </c>
      <c r="K106" s="184">
        <v>1728969</v>
      </c>
      <c r="L106" s="367">
        <f t="shared" si="91"/>
        <v>192.20365049856346</v>
      </c>
      <c r="M106" s="15">
        <f>LOGEST(G106:K106)*100-100</f>
        <v>126.00130645112588</v>
      </c>
      <c r="N106" s="661">
        <v>306192</v>
      </c>
      <c r="O106" s="662">
        <v>393814</v>
      </c>
      <c r="P106" s="663">
        <f t="shared" si="93"/>
        <v>28.616684955844701</v>
      </c>
      <c r="Q106" s="664">
        <f t="shared" si="94"/>
        <v>33398</v>
      </c>
      <c r="R106" s="664">
        <f t="shared" si="130"/>
        <v>60808</v>
      </c>
      <c r="S106" s="665">
        <f>(R106-Q106)/Q106*100</f>
        <v>82.070782681597692</v>
      </c>
      <c r="T106" s="664">
        <v>125952</v>
      </c>
      <c r="U106" s="664">
        <v>446402</v>
      </c>
      <c r="V106" s="665">
        <v>254.42231961382114</v>
      </c>
      <c r="W106" s="62">
        <f t="shared" si="97"/>
        <v>-48718</v>
      </c>
      <c r="X106" s="62">
        <f t="shared" si="98"/>
        <v>0</v>
      </c>
      <c r="Y106" s="201">
        <f t="shared" si="122"/>
        <v>-100</v>
      </c>
      <c r="Z106" s="661">
        <v>339590</v>
      </c>
      <c r="AA106" s="662">
        <v>680487</v>
      </c>
      <c r="AB106" s="201">
        <f t="shared" si="128"/>
        <v>100.38487587973732</v>
      </c>
      <c r="AC106" s="63">
        <f t="shared" si="100"/>
        <v>77234</v>
      </c>
      <c r="AD106" s="63">
        <f t="shared" si="131"/>
        <v>0</v>
      </c>
      <c r="AE106" s="201">
        <f t="shared" si="102"/>
        <v>-100</v>
      </c>
      <c r="AF106" s="662">
        <v>156727</v>
      </c>
      <c r="AG106" s="65">
        <v>123317</v>
      </c>
      <c r="AH106" s="65">
        <v>113770</v>
      </c>
      <c r="AI106" s="60">
        <f t="shared" si="103"/>
        <v>60808</v>
      </c>
      <c r="AJ106" s="63"/>
      <c r="AK106" s="63"/>
      <c r="AL106" s="63"/>
      <c r="AM106" s="66"/>
      <c r="AN106" s="63"/>
      <c r="AO106" s="63"/>
      <c r="AP106" s="63"/>
      <c r="AQ106" s="63"/>
      <c r="AR106" s="190">
        <f t="shared" si="119"/>
        <v>-46.551815065482991</v>
      </c>
      <c r="AS106" s="661">
        <v>416824</v>
      </c>
      <c r="AT106" s="662">
        <v>454622</v>
      </c>
      <c r="AU106" s="663">
        <f t="shared" si="104"/>
        <v>9.0680958869930723</v>
      </c>
      <c r="AY106" s="659" t="s">
        <v>534</v>
      </c>
      <c r="BD106" s="184">
        <v>58088</v>
      </c>
      <c r="BE106" s="184">
        <v>417180</v>
      </c>
      <c r="BF106" s="184">
        <v>393890</v>
      </c>
      <c r="BG106" s="184">
        <v>319897</v>
      </c>
      <c r="BH106" s="184">
        <v>822166</v>
      </c>
      <c r="BI106" s="367">
        <f t="shared" si="105"/>
        <v>157.00959996498872</v>
      </c>
      <c r="BJ106" s="15">
        <f>LOGEST(BD106:BH106)*100-100</f>
        <v>65.441053367208781</v>
      </c>
      <c r="BK106" s="662">
        <v>175215</v>
      </c>
      <c r="BL106" s="662">
        <v>248881</v>
      </c>
      <c r="BM106" s="663">
        <f t="shared" si="107"/>
        <v>42.043204063579033</v>
      </c>
      <c r="BN106" s="664">
        <f t="shared" si="108"/>
        <v>5943</v>
      </c>
      <c r="BO106" s="664">
        <f t="shared" si="132"/>
        <v>64001</v>
      </c>
      <c r="BP106" s="665">
        <f>(BO106-BN106)/BN106*100</f>
        <v>976.91401648998828</v>
      </c>
      <c r="BQ106" s="664">
        <v>56093</v>
      </c>
      <c r="BR106" s="664">
        <v>225453</v>
      </c>
      <c r="BS106" s="665">
        <v>301.92715668621753</v>
      </c>
      <c r="BT106" s="62">
        <f t="shared" si="111"/>
        <v>2054</v>
      </c>
      <c r="BU106" s="62">
        <f t="shared" si="112"/>
        <v>0</v>
      </c>
      <c r="BV106" s="201">
        <f t="shared" si="127"/>
        <v>-100</v>
      </c>
      <c r="BW106" s="662">
        <v>181158</v>
      </c>
      <c r="BX106" s="662">
        <v>336806</v>
      </c>
      <c r="BY106" s="201">
        <f t="shared" si="129"/>
        <v>85.91836960001767</v>
      </c>
      <c r="BZ106" s="63">
        <f t="shared" si="114"/>
        <v>58147</v>
      </c>
      <c r="CA106" s="63">
        <f t="shared" si="133"/>
        <v>0</v>
      </c>
      <c r="CB106" s="201">
        <f t="shared" si="116"/>
        <v>-100</v>
      </c>
      <c r="CC106" s="662">
        <v>55051</v>
      </c>
      <c r="CD106" s="65">
        <v>81168</v>
      </c>
      <c r="CE106" s="65">
        <v>112662</v>
      </c>
      <c r="CF106" s="60">
        <f t="shared" si="117"/>
        <v>64001</v>
      </c>
      <c r="CG106" s="63"/>
      <c r="CH106" s="63"/>
      <c r="CI106" s="63"/>
      <c r="CJ106" s="66"/>
      <c r="CK106" s="63"/>
      <c r="CL106" s="63"/>
      <c r="CM106" s="63"/>
      <c r="CN106" s="63"/>
      <c r="CO106" s="190">
        <f t="shared" si="120"/>
        <v>-43.192025705206724</v>
      </c>
      <c r="CP106" s="662">
        <v>239305</v>
      </c>
      <c r="CQ106" s="662">
        <v>312882</v>
      </c>
      <c r="CR106" s="663">
        <f t="shared" si="118"/>
        <v>30.746118969515891</v>
      </c>
    </row>
    <row r="107" spans="4:96" ht="15" hidden="1" customHeight="1" x14ac:dyDescent="0.25">
      <c r="D107" s="659" t="s">
        <v>689</v>
      </c>
      <c r="G107" s="184">
        <v>16186855</v>
      </c>
      <c r="H107" s="184">
        <v>5321160</v>
      </c>
      <c r="I107" s="184">
        <v>5216233</v>
      </c>
      <c r="J107" s="184">
        <v>10115890</v>
      </c>
      <c r="K107" s="184">
        <v>2300150</v>
      </c>
      <c r="L107" s="367">
        <f t="shared" si="91"/>
        <v>-77.262010559624514</v>
      </c>
      <c r="M107" s="15">
        <f>LOGEST(G107:K107)*100-100</f>
        <v>-27.819727966712776</v>
      </c>
      <c r="N107" s="661">
        <v>0</v>
      </c>
      <c r="O107" s="662">
        <v>372002</v>
      </c>
      <c r="P107" s="663">
        <v>100</v>
      </c>
      <c r="Q107" s="664">
        <f t="shared" si="94"/>
        <v>2640175</v>
      </c>
      <c r="R107" s="664">
        <f t="shared" si="130"/>
        <v>0</v>
      </c>
      <c r="S107" s="665">
        <f>(R107-Q107)/Q107*100</f>
        <v>-100</v>
      </c>
      <c r="T107" s="664">
        <v>3919830</v>
      </c>
      <c r="U107" s="664">
        <v>1416918</v>
      </c>
      <c r="V107" s="665">
        <v>-63.852565034708142</v>
      </c>
      <c r="W107" s="62">
        <f t="shared" si="97"/>
        <v>-6560005</v>
      </c>
      <c r="X107" s="62">
        <f t="shared" si="98"/>
        <v>0</v>
      </c>
      <c r="Y107" s="201">
        <f t="shared" si="122"/>
        <v>-100</v>
      </c>
      <c r="Z107" s="661">
        <v>2640175</v>
      </c>
      <c r="AA107" s="662">
        <v>429957</v>
      </c>
      <c r="AB107" s="201">
        <f t="shared" si="128"/>
        <v>-83.714829509407522</v>
      </c>
      <c r="AC107" s="63">
        <f t="shared" si="100"/>
        <v>-2640175</v>
      </c>
      <c r="AD107" s="63">
        <f t="shared" si="131"/>
        <v>0</v>
      </c>
      <c r="AE107" s="201">
        <f t="shared" si="102"/>
        <v>-100</v>
      </c>
      <c r="AF107" s="662">
        <v>372002</v>
      </c>
      <c r="AG107" s="65">
        <v>0</v>
      </c>
      <c r="AH107" s="65">
        <v>0</v>
      </c>
      <c r="AI107" s="60">
        <f t="shared" si="103"/>
        <v>0</v>
      </c>
      <c r="AJ107" s="63"/>
      <c r="AK107" s="63"/>
      <c r="AL107" s="63"/>
      <c r="AM107" s="66"/>
      <c r="AN107" s="63"/>
      <c r="AO107" s="63"/>
      <c r="AP107" s="63"/>
      <c r="AQ107" s="63"/>
      <c r="AR107" s="190">
        <v>0</v>
      </c>
      <c r="AS107" s="661">
        <v>0</v>
      </c>
      <c r="AT107" s="662">
        <v>372002</v>
      </c>
      <c r="AU107" s="663">
        <v>100</v>
      </c>
      <c r="AY107" s="659" t="s">
        <v>689</v>
      </c>
      <c r="BD107" s="184">
        <v>10045283</v>
      </c>
      <c r="BE107" s="184">
        <v>3612166</v>
      </c>
      <c r="BF107" s="184">
        <v>3020655</v>
      </c>
      <c r="BG107" s="184">
        <v>5064026</v>
      </c>
      <c r="BH107" s="184">
        <v>1384417</v>
      </c>
      <c r="BI107" s="367">
        <f t="shared" si="105"/>
        <v>-72.661731989527695</v>
      </c>
      <c r="BJ107" s="15">
        <f>LOGEST(BD107:BH107)*100-100</f>
        <v>-30.412093370658383</v>
      </c>
      <c r="BK107" s="662">
        <v>0</v>
      </c>
      <c r="BL107" s="662">
        <v>254696</v>
      </c>
      <c r="BM107" s="663">
        <v>100</v>
      </c>
      <c r="BN107" s="664">
        <f t="shared" si="108"/>
        <v>1350302</v>
      </c>
      <c r="BO107" s="664">
        <f t="shared" si="132"/>
        <v>0</v>
      </c>
      <c r="BP107" s="665">
        <f>(BO107-BN107)/BN107*100</f>
        <v>-100</v>
      </c>
      <c r="BQ107" s="664">
        <v>1912674</v>
      </c>
      <c r="BR107" s="664">
        <v>860974</v>
      </c>
      <c r="BS107" s="665">
        <v>-54.985847039275903</v>
      </c>
      <c r="BT107" s="62">
        <f t="shared" si="111"/>
        <v>-3262976</v>
      </c>
      <c r="BU107" s="62">
        <f t="shared" si="112"/>
        <v>0</v>
      </c>
      <c r="BV107" s="201">
        <f t="shared" si="127"/>
        <v>-100</v>
      </c>
      <c r="BW107" s="662">
        <v>1350302</v>
      </c>
      <c r="BX107" s="662">
        <v>234125</v>
      </c>
      <c r="BY107" s="201">
        <f t="shared" si="129"/>
        <v>-82.661286141914928</v>
      </c>
      <c r="BZ107" s="63">
        <f t="shared" si="114"/>
        <v>-1350302</v>
      </c>
      <c r="CA107" s="63">
        <f t="shared" si="133"/>
        <v>0</v>
      </c>
      <c r="CB107" s="201">
        <f t="shared" si="116"/>
        <v>-100</v>
      </c>
      <c r="CC107" s="662">
        <v>254696</v>
      </c>
      <c r="CD107" s="65">
        <v>0</v>
      </c>
      <c r="CE107" s="65">
        <v>0</v>
      </c>
      <c r="CF107" s="60">
        <f t="shared" si="117"/>
        <v>0</v>
      </c>
      <c r="CG107" s="63"/>
      <c r="CH107" s="63"/>
      <c r="CI107" s="63"/>
      <c r="CJ107" s="66"/>
      <c r="CK107" s="63"/>
      <c r="CL107" s="63"/>
      <c r="CM107" s="63"/>
      <c r="CN107" s="63"/>
      <c r="CO107" s="190">
        <v>0</v>
      </c>
      <c r="CP107" s="662">
        <v>0</v>
      </c>
      <c r="CQ107" s="662">
        <v>254696</v>
      </c>
      <c r="CR107" s="663">
        <v>100</v>
      </c>
    </row>
    <row r="108" spans="4:96" ht="15" hidden="1" customHeight="1" x14ac:dyDescent="0.25">
      <c r="D108" s="659" t="s">
        <v>708</v>
      </c>
      <c r="G108" s="184">
        <v>827676</v>
      </c>
      <c r="H108" s="184">
        <v>406959</v>
      </c>
      <c r="I108" s="184">
        <v>0</v>
      </c>
      <c r="J108" s="184">
        <v>0</v>
      </c>
      <c r="K108" s="184">
        <v>122348</v>
      </c>
      <c r="L108" s="367">
        <v>100</v>
      </c>
      <c r="M108" s="15">
        <v>0</v>
      </c>
      <c r="N108" s="661">
        <v>0</v>
      </c>
      <c r="O108" s="662">
        <v>371681</v>
      </c>
      <c r="P108" s="663">
        <v>100</v>
      </c>
      <c r="Q108" s="664">
        <f t="shared" si="94"/>
        <v>0</v>
      </c>
      <c r="R108" s="664">
        <f t="shared" si="130"/>
        <v>0</v>
      </c>
      <c r="S108" s="665">
        <v>0</v>
      </c>
      <c r="T108" s="664">
        <v>0</v>
      </c>
      <c r="U108" s="664">
        <v>0</v>
      </c>
      <c r="V108" s="665">
        <v>0</v>
      </c>
      <c r="W108" s="62">
        <f t="shared" si="97"/>
        <v>0</v>
      </c>
      <c r="X108" s="62">
        <f t="shared" si="98"/>
        <v>0</v>
      </c>
      <c r="Y108" s="201">
        <v>100</v>
      </c>
      <c r="Z108" s="661">
        <v>0</v>
      </c>
      <c r="AA108" s="662">
        <v>0</v>
      </c>
      <c r="AB108" s="201">
        <v>0</v>
      </c>
      <c r="AC108" s="63">
        <f t="shared" si="100"/>
        <v>0</v>
      </c>
      <c r="AD108" s="63">
        <f t="shared" si="131"/>
        <v>0</v>
      </c>
      <c r="AE108" s="201">
        <v>100</v>
      </c>
      <c r="AF108" s="662">
        <v>0</v>
      </c>
      <c r="AG108" s="65">
        <v>371681</v>
      </c>
      <c r="AH108" s="65">
        <v>0</v>
      </c>
      <c r="AI108" s="60">
        <f t="shared" si="103"/>
        <v>0</v>
      </c>
      <c r="AJ108" s="63"/>
      <c r="AK108" s="63"/>
      <c r="AL108" s="63"/>
      <c r="AM108" s="66"/>
      <c r="AN108" s="63"/>
      <c r="AO108" s="63"/>
      <c r="AP108" s="63"/>
      <c r="AQ108" s="63"/>
      <c r="AR108" s="190">
        <v>0</v>
      </c>
      <c r="AS108" s="661">
        <v>0</v>
      </c>
      <c r="AT108" s="662">
        <v>371681</v>
      </c>
      <c r="AU108" s="663">
        <v>100</v>
      </c>
      <c r="AY108" s="659" t="s">
        <v>708</v>
      </c>
      <c r="BD108" s="184">
        <v>374670</v>
      </c>
      <c r="BE108" s="184">
        <v>173650</v>
      </c>
      <c r="BF108" s="184">
        <v>0</v>
      </c>
      <c r="BG108" s="184">
        <v>0</v>
      </c>
      <c r="BH108" s="184">
        <v>49938</v>
      </c>
      <c r="BI108" s="367">
        <v>100</v>
      </c>
      <c r="BJ108" s="15">
        <v>0</v>
      </c>
      <c r="BK108" s="662">
        <v>0</v>
      </c>
      <c r="BL108" s="662">
        <v>150353</v>
      </c>
      <c r="BM108" s="663">
        <v>100</v>
      </c>
      <c r="BN108" s="664">
        <f t="shared" si="108"/>
        <v>0</v>
      </c>
      <c r="BO108" s="664">
        <f t="shared" si="132"/>
        <v>0</v>
      </c>
      <c r="BP108" s="665">
        <v>0</v>
      </c>
      <c r="BQ108" s="664">
        <v>0</v>
      </c>
      <c r="BR108" s="664">
        <v>0</v>
      </c>
      <c r="BS108" s="665">
        <v>0</v>
      </c>
      <c r="BT108" s="62">
        <f t="shared" si="111"/>
        <v>0</v>
      </c>
      <c r="BU108" s="62">
        <f t="shared" si="112"/>
        <v>0</v>
      </c>
      <c r="BV108" s="201">
        <v>100</v>
      </c>
      <c r="BW108" s="662">
        <v>0</v>
      </c>
      <c r="BX108" s="662">
        <v>0</v>
      </c>
      <c r="BY108" s="201">
        <v>0</v>
      </c>
      <c r="BZ108" s="63">
        <f t="shared" si="114"/>
        <v>0</v>
      </c>
      <c r="CA108" s="63">
        <f t="shared" si="133"/>
        <v>0</v>
      </c>
      <c r="CB108" s="201">
        <v>100</v>
      </c>
      <c r="CC108" s="662">
        <v>0</v>
      </c>
      <c r="CD108" s="65">
        <v>150353</v>
      </c>
      <c r="CE108" s="65">
        <v>0</v>
      </c>
      <c r="CF108" s="60">
        <f t="shared" si="117"/>
        <v>0</v>
      </c>
      <c r="CG108" s="63"/>
      <c r="CH108" s="63"/>
      <c r="CI108" s="63"/>
      <c r="CJ108" s="66"/>
      <c r="CK108" s="63"/>
      <c r="CL108" s="63"/>
      <c r="CM108" s="63"/>
      <c r="CN108" s="63"/>
      <c r="CO108" s="190">
        <v>0</v>
      </c>
      <c r="CP108" s="662">
        <v>0</v>
      </c>
      <c r="CQ108" s="662">
        <v>150353</v>
      </c>
      <c r="CR108" s="663">
        <v>100</v>
      </c>
    </row>
    <row r="109" spans="4:96" ht="15" hidden="1" customHeight="1" x14ac:dyDescent="0.25">
      <c r="D109" s="659" t="s">
        <v>537</v>
      </c>
      <c r="G109" s="184">
        <v>2111532</v>
      </c>
      <c r="H109" s="184">
        <v>851411</v>
      </c>
      <c r="I109" s="184">
        <v>2876226</v>
      </c>
      <c r="J109" s="184">
        <v>2516361</v>
      </c>
      <c r="K109" s="184">
        <v>6217580</v>
      </c>
      <c r="L109" s="367">
        <f t="shared" ref="L109:L125" si="134">(K109-J109)/J109*100</f>
        <v>147.0861692738045</v>
      </c>
      <c r="M109" s="15">
        <f>LOGEST(G109:K109)*100-100</f>
        <v>38.314627595765529</v>
      </c>
      <c r="N109" s="661">
        <v>417502</v>
      </c>
      <c r="O109" s="662">
        <v>322828</v>
      </c>
      <c r="P109" s="663">
        <f>(O109-N109)/N109*100</f>
        <v>-22.67629855665362</v>
      </c>
      <c r="Q109" s="664">
        <f t="shared" si="94"/>
        <v>1853582</v>
      </c>
      <c r="R109" s="664">
        <f t="shared" si="130"/>
        <v>4150</v>
      </c>
      <c r="S109" s="665">
        <f>(R109-Q109)/Q109*100</f>
        <v>-99.776109176718379</v>
      </c>
      <c r="T109" s="664">
        <v>112028</v>
      </c>
      <c r="U109" s="664">
        <v>1883191</v>
      </c>
      <c r="V109" s="665">
        <v>1581.0002856428748</v>
      </c>
      <c r="W109" s="62">
        <f t="shared" si="97"/>
        <v>-1927585</v>
      </c>
      <c r="X109" s="62">
        <f t="shared" si="98"/>
        <v>0</v>
      </c>
      <c r="Y109" s="201">
        <f>(X109-W109)/W109*100</f>
        <v>-100</v>
      </c>
      <c r="Z109" s="661">
        <v>2271084</v>
      </c>
      <c r="AA109" s="662">
        <v>653580</v>
      </c>
      <c r="AB109" s="201">
        <f>(AA109-Z109)/Z109*100</f>
        <v>-71.221672117808055</v>
      </c>
      <c r="AC109" s="63">
        <f t="shared" si="100"/>
        <v>-1815557</v>
      </c>
      <c r="AD109" s="63">
        <f t="shared" si="131"/>
        <v>0</v>
      </c>
      <c r="AE109" s="201">
        <f>(AD109-AC109)/AC109*100</f>
        <v>-100</v>
      </c>
      <c r="AF109" s="662">
        <v>178107</v>
      </c>
      <c r="AG109" s="65">
        <v>113878</v>
      </c>
      <c r="AH109" s="65">
        <v>30843</v>
      </c>
      <c r="AI109" s="60">
        <f t="shared" si="103"/>
        <v>4150</v>
      </c>
      <c r="AJ109" s="63"/>
      <c r="AK109" s="63"/>
      <c r="AL109" s="63"/>
      <c r="AM109" s="66"/>
      <c r="AN109" s="63"/>
      <c r="AO109" s="63"/>
      <c r="AP109" s="63"/>
      <c r="AQ109" s="63"/>
      <c r="AR109" s="190">
        <f>(AI109-AH109)/AH109*100</f>
        <v>-86.544758940440289</v>
      </c>
      <c r="AS109" s="661">
        <v>455527</v>
      </c>
      <c r="AT109" s="662">
        <v>326978</v>
      </c>
      <c r="AU109" s="663">
        <f>(AT109-AS109)/AS109*100</f>
        <v>-28.219842073027507</v>
      </c>
      <c r="AY109" s="659" t="s">
        <v>537</v>
      </c>
      <c r="BD109" s="184">
        <v>1110710</v>
      </c>
      <c r="BE109" s="184">
        <v>694561</v>
      </c>
      <c r="BF109" s="184">
        <v>2470129</v>
      </c>
      <c r="BG109" s="184">
        <v>455922</v>
      </c>
      <c r="BH109" s="184">
        <v>6036208</v>
      </c>
      <c r="BI109" s="367">
        <f t="shared" ref="BI109:BI125" si="135">(BH109-BG109)/BG109*100</f>
        <v>1223.9562907690351</v>
      </c>
      <c r="BJ109" s="15">
        <f>LOGEST(BD109:BH109)*100-100</f>
        <v>34.508806270636029</v>
      </c>
      <c r="BK109" s="662">
        <v>56852</v>
      </c>
      <c r="BL109" s="662">
        <v>387505</v>
      </c>
      <c r="BM109" s="663">
        <f>(BL109-BK109)/BK109*100</f>
        <v>581.60310982902979</v>
      </c>
      <c r="BN109" s="664">
        <f t="shared" si="108"/>
        <v>55908</v>
      </c>
      <c r="BO109" s="664">
        <f t="shared" si="132"/>
        <v>1276</v>
      </c>
      <c r="BP109" s="665">
        <f>(BO109-BN109)/BN109*100</f>
        <v>-97.717679044143949</v>
      </c>
      <c r="BQ109" s="664">
        <v>66312</v>
      </c>
      <c r="BR109" s="664">
        <v>1733648</v>
      </c>
      <c r="BS109" s="665">
        <v>2514.3805042827844</v>
      </c>
      <c r="BT109" s="62">
        <f t="shared" si="111"/>
        <v>-79993</v>
      </c>
      <c r="BU109" s="62">
        <f t="shared" si="112"/>
        <v>0</v>
      </c>
      <c r="BV109" s="201">
        <f>(BU109-BT109)/BT109*100</f>
        <v>-100</v>
      </c>
      <c r="BW109" s="662">
        <v>112760</v>
      </c>
      <c r="BX109" s="662">
        <v>136260</v>
      </c>
      <c r="BY109" s="201">
        <f>(BX109-BW109)/BW109*100</f>
        <v>20.840723660872651</v>
      </c>
      <c r="BZ109" s="63">
        <f t="shared" si="114"/>
        <v>-13681</v>
      </c>
      <c r="CA109" s="63">
        <f t="shared" si="133"/>
        <v>0</v>
      </c>
      <c r="CB109" s="201">
        <f>(CA109-BZ109)/BZ109*100</f>
        <v>-100</v>
      </c>
      <c r="CC109" s="662">
        <v>345204</v>
      </c>
      <c r="CD109" s="65">
        <v>36158</v>
      </c>
      <c r="CE109" s="65">
        <v>6143</v>
      </c>
      <c r="CF109" s="60">
        <f t="shared" si="117"/>
        <v>1276</v>
      </c>
      <c r="CG109" s="63"/>
      <c r="CH109" s="63"/>
      <c r="CI109" s="63"/>
      <c r="CJ109" s="66"/>
      <c r="CK109" s="63"/>
      <c r="CL109" s="63"/>
      <c r="CM109" s="63"/>
      <c r="CN109" s="63"/>
      <c r="CO109" s="190">
        <f>(CF109-CE109)/CE109*100</f>
        <v>-79.228390037440988</v>
      </c>
      <c r="CP109" s="662">
        <v>99079</v>
      </c>
      <c r="CQ109" s="662">
        <v>388781</v>
      </c>
      <c r="CR109" s="663">
        <f>(CQ109-CP109)/CP109*100</f>
        <v>292.39495755911952</v>
      </c>
    </row>
    <row r="110" spans="4:96" ht="15" hidden="1" customHeight="1" x14ac:dyDescent="0.25">
      <c r="D110" s="659" t="s">
        <v>550</v>
      </c>
      <c r="G110" s="184">
        <v>7141406</v>
      </c>
      <c r="H110" s="184">
        <v>3392362</v>
      </c>
      <c r="I110" s="184">
        <v>3175373</v>
      </c>
      <c r="J110" s="184">
        <v>1900760</v>
      </c>
      <c r="K110" s="184">
        <v>2709361</v>
      </c>
      <c r="L110" s="367">
        <f t="shared" si="134"/>
        <v>42.540930996022638</v>
      </c>
      <c r="M110" s="15">
        <f>LOGEST(G110:K110)*100-100</f>
        <v>-22.257385918274906</v>
      </c>
      <c r="N110" s="661">
        <v>318828</v>
      </c>
      <c r="O110" s="662">
        <v>203663</v>
      </c>
      <c r="P110" s="663">
        <f>(O110-N110)/N110*100</f>
        <v>-36.121356969902266</v>
      </c>
      <c r="Q110" s="664">
        <f t="shared" si="94"/>
        <v>864028</v>
      </c>
      <c r="R110" s="664">
        <f t="shared" si="130"/>
        <v>101149</v>
      </c>
      <c r="S110" s="665">
        <f>(R110-Q110)/Q110*100</f>
        <v>-88.29331919798895</v>
      </c>
      <c r="T110" s="664">
        <v>282400</v>
      </c>
      <c r="U110" s="664">
        <v>1223741</v>
      </c>
      <c r="V110" s="665">
        <v>333.33604815864021</v>
      </c>
      <c r="W110" s="62">
        <f t="shared" si="97"/>
        <v>-1115150</v>
      </c>
      <c r="X110" s="62">
        <f t="shared" si="98"/>
        <v>0</v>
      </c>
      <c r="Y110" s="201">
        <f>(X110-W110)/W110*100</f>
        <v>-100</v>
      </c>
      <c r="Z110" s="661">
        <v>1182856</v>
      </c>
      <c r="AA110" s="662">
        <v>1244086</v>
      </c>
      <c r="AB110" s="201">
        <f>(AA110-Z110)/Z110*100</f>
        <v>5.1764542767674175</v>
      </c>
      <c r="AC110" s="63">
        <f t="shared" si="100"/>
        <v>-832750</v>
      </c>
      <c r="AD110" s="63">
        <f t="shared" si="131"/>
        <v>0</v>
      </c>
      <c r="AE110" s="201">
        <f>(AD110-AC110)/AC110*100</f>
        <v>-100</v>
      </c>
      <c r="AF110" s="662">
        <v>35962</v>
      </c>
      <c r="AG110" s="65">
        <v>1378</v>
      </c>
      <c r="AH110" s="65">
        <v>166323</v>
      </c>
      <c r="AI110" s="60">
        <f t="shared" si="103"/>
        <v>101149</v>
      </c>
      <c r="AJ110" s="63"/>
      <c r="AK110" s="63"/>
      <c r="AL110" s="63"/>
      <c r="AM110" s="66"/>
      <c r="AN110" s="63"/>
      <c r="AO110" s="63"/>
      <c r="AP110" s="63"/>
      <c r="AQ110" s="63"/>
      <c r="AR110" s="190">
        <f>(AI110-AH110)/AH110*100</f>
        <v>-39.185199882157008</v>
      </c>
      <c r="AS110" s="661">
        <v>350106</v>
      </c>
      <c r="AT110" s="662">
        <v>304812</v>
      </c>
      <c r="AU110" s="663">
        <f>(AT110-AS110)/AS110*100</f>
        <v>-12.937224726225772</v>
      </c>
      <c r="AY110" s="659" t="s">
        <v>550</v>
      </c>
      <c r="BD110" s="184">
        <v>5452046</v>
      </c>
      <c r="BE110" s="184">
        <v>3890697</v>
      </c>
      <c r="BF110" s="184">
        <v>2885124</v>
      </c>
      <c r="BG110" s="184">
        <v>1904786</v>
      </c>
      <c r="BH110" s="184">
        <v>3579325</v>
      </c>
      <c r="BI110" s="367">
        <f t="shared" si="135"/>
        <v>87.912185410854548</v>
      </c>
      <c r="BJ110" s="15">
        <f>LOGEST(BD110:BH110)*100-100</f>
        <v>-14.408585729471341</v>
      </c>
      <c r="BK110" s="662">
        <v>343930</v>
      </c>
      <c r="BL110" s="662">
        <v>268441</v>
      </c>
      <c r="BM110" s="663">
        <f>(BL110-BK110)/BK110*100</f>
        <v>-21.948943098886399</v>
      </c>
      <c r="BN110" s="664">
        <f t="shared" si="108"/>
        <v>725405</v>
      </c>
      <c r="BO110" s="664">
        <f t="shared" si="132"/>
        <v>172322</v>
      </c>
      <c r="BP110" s="665">
        <f>(BO110-BN110)/BN110*100</f>
        <v>-76.244718467614646</v>
      </c>
      <c r="BQ110" s="664">
        <v>315106</v>
      </c>
      <c r="BR110" s="664">
        <v>864979</v>
      </c>
      <c r="BS110" s="665">
        <v>174.504135116437</v>
      </c>
      <c r="BT110" s="62">
        <f t="shared" si="111"/>
        <v>-1015711</v>
      </c>
      <c r="BU110" s="62">
        <f t="shared" si="112"/>
        <v>0</v>
      </c>
      <c r="BV110" s="201">
        <f>(BU110-BT110)/BT110*100</f>
        <v>-100</v>
      </c>
      <c r="BW110" s="662">
        <v>1069335</v>
      </c>
      <c r="BX110" s="662">
        <v>2347835</v>
      </c>
      <c r="BY110" s="201">
        <f>(BX110-BW110)/BW110*100</f>
        <v>119.56028746837988</v>
      </c>
      <c r="BZ110" s="63">
        <f t="shared" si="114"/>
        <v>-700605</v>
      </c>
      <c r="CA110" s="63">
        <f t="shared" si="133"/>
        <v>0</v>
      </c>
      <c r="CB110" s="201">
        <f>(CA110-BZ110)/BZ110*100</f>
        <v>-100</v>
      </c>
      <c r="CC110" s="662">
        <v>21422</v>
      </c>
      <c r="CD110" s="65">
        <v>276</v>
      </c>
      <c r="CE110" s="65">
        <v>246743</v>
      </c>
      <c r="CF110" s="60">
        <f t="shared" si="117"/>
        <v>172322</v>
      </c>
      <c r="CG110" s="63"/>
      <c r="CH110" s="63"/>
      <c r="CI110" s="63"/>
      <c r="CJ110" s="66"/>
      <c r="CK110" s="63"/>
      <c r="CL110" s="63"/>
      <c r="CM110" s="63"/>
      <c r="CN110" s="63"/>
      <c r="CO110" s="190">
        <f>(CF110-CE110)/CE110*100</f>
        <v>-30.161341963095207</v>
      </c>
      <c r="CP110" s="662">
        <v>368730</v>
      </c>
      <c r="CQ110" s="662">
        <v>440763</v>
      </c>
      <c r="CR110" s="663">
        <f>(CQ110-CP110)/CP110*100</f>
        <v>19.535432430233506</v>
      </c>
    </row>
    <row r="111" spans="4:96" ht="15" hidden="1" customHeight="1" x14ac:dyDescent="0.25">
      <c r="D111" s="659" t="s">
        <v>675</v>
      </c>
      <c r="G111" s="184">
        <v>165273</v>
      </c>
      <c r="H111" s="184">
        <v>714685</v>
      </c>
      <c r="I111" s="184">
        <v>0</v>
      </c>
      <c r="J111" s="184">
        <v>3048709</v>
      </c>
      <c r="K111" s="184">
        <v>121148</v>
      </c>
      <c r="L111" s="367">
        <f t="shared" si="134"/>
        <v>-96.026252423566831</v>
      </c>
      <c r="M111" s="15">
        <v>0</v>
      </c>
      <c r="N111" s="661">
        <v>0</v>
      </c>
      <c r="O111" s="662">
        <v>139263</v>
      </c>
      <c r="P111" s="663">
        <v>100</v>
      </c>
      <c r="Q111" s="664">
        <f t="shared" si="94"/>
        <v>0</v>
      </c>
      <c r="R111" s="664">
        <f t="shared" si="130"/>
        <v>111318</v>
      </c>
      <c r="S111" s="665">
        <v>0</v>
      </c>
      <c r="T111" s="664">
        <v>0</v>
      </c>
      <c r="U111" s="664">
        <v>120379</v>
      </c>
      <c r="V111" s="665">
        <v>100</v>
      </c>
      <c r="W111" s="62">
        <f t="shared" si="97"/>
        <v>0</v>
      </c>
      <c r="X111" s="62">
        <f t="shared" si="98"/>
        <v>0</v>
      </c>
      <c r="Y111" s="201" t="e">
        <f>(X111-W111)/W111*100</f>
        <v>#DIV/0!</v>
      </c>
      <c r="Z111" s="661">
        <v>0</v>
      </c>
      <c r="AA111" s="662">
        <v>0</v>
      </c>
      <c r="AB111" s="201">
        <v>0</v>
      </c>
      <c r="AC111" s="63">
        <f t="shared" si="100"/>
        <v>0</v>
      </c>
      <c r="AD111" s="63">
        <f t="shared" si="131"/>
        <v>0</v>
      </c>
      <c r="AE111" s="201" t="e">
        <f>(AD111-AC111)/AC111*100</f>
        <v>#DIV/0!</v>
      </c>
      <c r="AF111" s="662">
        <v>0</v>
      </c>
      <c r="AG111" s="65">
        <v>139263</v>
      </c>
      <c r="AH111" s="65">
        <v>0</v>
      </c>
      <c r="AI111" s="60">
        <f t="shared" si="103"/>
        <v>111318</v>
      </c>
      <c r="AJ111" s="63"/>
      <c r="AK111" s="63"/>
      <c r="AL111" s="63"/>
      <c r="AM111" s="66"/>
      <c r="AN111" s="63"/>
      <c r="AO111" s="63"/>
      <c r="AP111" s="63"/>
      <c r="AQ111" s="63"/>
      <c r="AR111" s="190">
        <v>100</v>
      </c>
      <c r="AS111" s="661">
        <v>0</v>
      </c>
      <c r="AT111" s="662">
        <v>250581</v>
      </c>
      <c r="AU111" s="663">
        <v>100</v>
      </c>
      <c r="AY111" s="659" t="s">
        <v>675</v>
      </c>
      <c r="BD111" s="184">
        <v>100829</v>
      </c>
      <c r="BE111" s="184">
        <v>486576</v>
      </c>
      <c r="BF111" s="184">
        <v>0</v>
      </c>
      <c r="BG111" s="184">
        <v>1550656</v>
      </c>
      <c r="BH111" s="184">
        <v>18955</v>
      </c>
      <c r="BI111" s="367">
        <f t="shared" si="135"/>
        <v>-98.777614119443641</v>
      </c>
      <c r="BJ111" s="15">
        <v>0</v>
      </c>
      <c r="BK111" s="662">
        <v>0</v>
      </c>
      <c r="BL111" s="662">
        <v>18976</v>
      </c>
      <c r="BM111" s="663">
        <v>100</v>
      </c>
      <c r="BN111" s="664">
        <f t="shared" si="108"/>
        <v>0</v>
      </c>
      <c r="BO111" s="664">
        <f t="shared" si="132"/>
        <v>16000</v>
      </c>
      <c r="BP111" s="665">
        <v>0</v>
      </c>
      <c r="BQ111" s="664">
        <v>0</v>
      </c>
      <c r="BR111" s="664">
        <v>18890</v>
      </c>
      <c r="BS111" s="665">
        <v>100</v>
      </c>
      <c r="BT111" s="62">
        <f t="shared" si="111"/>
        <v>0</v>
      </c>
      <c r="BU111" s="62">
        <f t="shared" si="112"/>
        <v>0</v>
      </c>
      <c r="BV111" s="201" t="e">
        <f>(BU111-BT111)/BT111*100</f>
        <v>#DIV/0!</v>
      </c>
      <c r="BW111" s="662">
        <v>0</v>
      </c>
      <c r="BX111" s="662">
        <v>0</v>
      </c>
      <c r="BY111" s="201">
        <v>0</v>
      </c>
      <c r="BZ111" s="63">
        <f t="shared" si="114"/>
        <v>0</v>
      </c>
      <c r="CA111" s="63">
        <f t="shared" si="133"/>
        <v>0</v>
      </c>
      <c r="CB111" s="201" t="e">
        <f>(CA111-BZ111)/BZ111*100</f>
        <v>#DIV/0!</v>
      </c>
      <c r="CC111" s="662">
        <v>0</v>
      </c>
      <c r="CD111" s="65">
        <v>18976</v>
      </c>
      <c r="CE111" s="65">
        <v>0</v>
      </c>
      <c r="CF111" s="60">
        <f t="shared" si="117"/>
        <v>16000</v>
      </c>
      <c r="CG111" s="63"/>
      <c r="CH111" s="63"/>
      <c r="CI111" s="63"/>
      <c r="CJ111" s="66"/>
      <c r="CK111" s="63"/>
      <c r="CL111" s="63"/>
      <c r="CM111" s="63"/>
      <c r="CN111" s="63"/>
      <c r="CO111" s="190">
        <v>100</v>
      </c>
      <c r="CP111" s="662">
        <v>0</v>
      </c>
      <c r="CQ111" s="662">
        <v>34976</v>
      </c>
      <c r="CR111" s="663">
        <v>100</v>
      </c>
    </row>
    <row r="112" spans="4:96" ht="15" hidden="1" customHeight="1" x14ac:dyDescent="0.25">
      <c r="D112" s="659" t="s">
        <v>541</v>
      </c>
      <c r="G112" s="184">
        <v>1476410</v>
      </c>
      <c r="H112" s="184">
        <v>635867</v>
      </c>
      <c r="I112" s="184">
        <v>851472</v>
      </c>
      <c r="J112" s="184">
        <v>354362</v>
      </c>
      <c r="K112" s="184">
        <v>2897</v>
      </c>
      <c r="L112" s="367">
        <f t="shared" si="134"/>
        <v>-99.182474418814664</v>
      </c>
      <c r="M112" s="15">
        <f t="shared" ref="M112:M125" si="136">LOGEST(G112:K112)*100-100</f>
        <v>-72.888322540845991</v>
      </c>
      <c r="N112" s="661">
        <v>0</v>
      </c>
      <c r="O112" s="662">
        <v>245010</v>
      </c>
      <c r="P112" s="663">
        <v>100</v>
      </c>
      <c r="Q112" s="664">
        <f t="shared" si="94"/>
        <v>354362</v>
      </c>
      <c r="R112" s="664">
        <f t="shared" si="130"/>
        <v>7</v>
      </c>
      <c r="S112" s="665">
        <f t="shared" ref="S112:S118" si="137">(R112-Q112)/Q112*100</f>
        <v>-99.998024618892543</v>
      </c>
      <c r="T112" s="664">
        <v>0</v>
      </c>
      <c r="U112" s="664">
        <v>31</v>
      </c>
      <c r="V112" s="665">
        <v>100</v>
      </c>
      <c r="W112" s="62">
        <f t="shared" si="97"/>
        <v>-354362</v>
      </c>
      <c r="X112" s="62">
        <f t="shared" si="98"/>
        <v>0</v>
      </c>
      <c r="Y112" s="201">
        <v>0</v>
      </c>
      <c r="Z112" s="661">
        <v>354362</v>
      </c>
      <c r="AA112" s="662">
        <v>2866</v>
      </c>
      <c r="AB112" s="201">
        <f t="shared" ref="AB112:AB118" si="138">(AA112-Z112)/Z112*100</f>
        <v>-99.191222535147674</v>
      </c>
      <c r="AC112" s="63">
        <f t="shared" si="100"/>
        <v>-354362</v>
      </c>
      <c r="AD112" s="63">
        <f t="shared" si="131"/>
        <v>0</v>
      </c>
      <c r="AE112" s="201">
        <v>100</v>
      </c>
      <c r="AF112" s="662">
        <v>0</v>
      </c>
      <c r="AG112" s="65">
        <v>0</v>
      </c>
      <c r="AH112" s="65">
        <v>245010</v>
      </c>
      <c r="AI112" s="60">
        <f t="shared" si="103"/>
        <v>7</v>
      </c>
      <c r="AJ112" s="63"/>
      <c r="AK112" s="63"/>
      <c r="AL112" s="63"/>
      <c r="AM112" s="66"/>
      <c r="AN112" s="63"/>
      <c r="AO112" s="63"/>
      <c r="AP112" s="63"/>
      <c r="AQ112" s="63"/>
      <c r="AR112" s="190">
        <f t="shared" ref="AR112:AR117" si="139">(AI112-AH112)/AH112*100</f>
        <v>-99.997142973756169</v>
      </c>
      <c r="AS112" s="661">
        <v>0</v>
      </c>
      <c r="AT112" s="662">
        <v>245017</v>
      </c>
      <c r="AU112" s="663">
        <v>100</v>
      </c>
      <c r="AY112" s="659" t="s">
        <v>541</v>
      </c>
      <c r="BD112" s="184">
        <v>669153</v>
      </c>
      <c r="BE112" s="184">
        <v>299202</v>
      </c>
      <c r="BF112" s="184">
        <v>376242</v>
      </c>
      <c r="BG112" s="184">
        <v>119616</v>
      </c>
      <c r="BH112" s="184">
        <v>1570</v>
      </c>
      <c r="BI112" s="367">
        <f t="shared" si="135"/>
        <v>-98.687466559657565</v>
      </c>
      <c r="BJ112" s="15">
        <f t="shared" ref="BJ112:BJ125" si="140">LOGEST(BD112:BH112)*100-100</f>
        <v>-72.819507424436239</v>
      </c>
      <c r="BK112" s="662">
        <v>0</v>
      </c>
      <c r="BL112" s="662">
        <v>100098</v>
      </c>
      <c r="BM112" s="663">
        <v>100</v>
      </c>
      <c r="BN112" s="664">
        <f t="shared" si="108"/>
        <v>119616</v>
      </c>
      <c r="BO112" s="664">
        <f t="shared" si="132"/>
        <v>1</v>
      </c>
      <c r="BP112" s="665">
        <f t="shared" ref="BP112:BP118" si="141">(BO112-BN112)/BN112*100</f>
        <v>-99.999163991439275</v>
      </c>
      <c r="BQ112" s="664">
        <v>0</v>
      </c>
      <c r="BR112" s="664">
        <v>1</v>
      </c>
      <c r="BS112" s="665">
        <v>100</v>
      </c>
      <c r="BT112" s="62">
        <f t="shared" si="111"/>
        <v>-119616</v>
      </c>
      <c r="BU112" s="62">
        <f t="shared" si="112"/>
        <v>0</v>
      </c>
      <c r="BV112" s="201">
        <v>0</v>
      </c>
      <c r="BW112" s="662">
        <v>119616</v>
      </c>
      <c r="BX112" s="662">
        <v>1569</v>
      </c>
      <c r="BY112" s="201">
        <f t="shared" ref="BY112:BY118" si="142">(BX112-BW112)/BW112*100</f>
        <v>-98.688302568218305</v>
      </c>
      <c r="BZ112" s="63">
        <f t="shared" si="114"/>
        <v>-119616</v>
      </c>
      <c r="CA112" s="63">
        <f t="shared" si="133"/>
        <v>0</v>
      </c>
      <c r="CB112" s="201">
        <v>100</v>
      </c>
      <c r="CC112" s="662">
        <v>0</v>
      </c>
      <c r="CD112" s="65">
        <v>0</v>
      </c>
      <c r="CE112" s="65">
        <v>100098</v>
      </c>
      <c r="CF112" s="60">
        <f t="shared" si="117"/>
        <v>1</v>
      </c>
      <c r="CG112" s="63"/>
      <c r="CH112" s="63"/>
      <c r="CI112" s="63"/>
      <c r="CJ112" s="66"/>
      <c r="CK112" s="63"/>
      <c r="CL112" s="63"/>
      <c r="CM112" s="63"/>
      <c r="CN112" s="63"/>
      <c r="CO112" s="190">
        <f t="shared" ref="CO112:CO117" si="143">(CF112-CE112)/CE112*100</f>
        <v>-99.999000979040545</v>
      </c>
      <c r="CP112" s="662">
        <v>0</v>
      </c>
      <c r="CQ112" s="662">
        <v>100099</v>
      </c>
      <c r="CR112" s="663">
        <v>100</v>
      </c>
    </row>
    <row r="113" spans="4:96" ht="15" hidden="1" customHeight="1" x14ac:dyDescent="0.25">
      <c r="D113" s="659" t="s">
        <v>618</v>
      </c>
      <c r="G113" s="184">
        <v>2589458</v>
      </c>
      <c r="H113" s="184">
        <v>1574417</v>
      </c>
      <c r="I113" s="184">
        <v>911168</v>
      </c>
      <c r="J113" s="184">
        <v>440825</v>
      </c>
      <c r="K113" s="184">
        <v>445063</v>
      </c>
      <c r="L113" s="367">
        <f t="shared" si="134"/>
        <v>0.96137923212159027</v>
      </c>
      <c r="M113" s="15">
        <f t="shared" si="136"/>
        <v>-38.090518249856153</v>
      </c>
      <c r="N113" s="661">
        <v>70950</v>
      </c>
      <c r="O113" s="662">
        <v>129950</v>
      </c>
      <c r="P113" s="663">
        <f>(O113-N113)/N113*100</f>
        <v>83.157152924594797</v>
      </c>
      <c r="Q113" s="664">
        <f t="shared" si="94"/>
        <v>293239</v>
      </c>
      <c r="R113" s="664">
        <f t="shared" si="130"/>
        <v>104388</v>
      </c>
      <c r="S113" s="665">
        <f t="shared" si="137"/>
        <v>-64.401733739373</v>
      </c>
      <c r="T113" s="664">
        <v>72030</v>
      </c>
      <c r="U113" s="664">
        <v>110592</v>
      </c>
      <c r="V113" s="665">
        <v>53.536026655560185</v>
      </c>
      <c r="W113" s="62">
        <f t="shared" si="97"/>
        <v>-323335</v>
      </c>
      <c r="X113" s="62">
        <f t="shared" si="98"/>
        <v>0</v>
      </c>
      <c r="Y113" s="201">
        <f t="shared" ref="Y113:Y118" si="144">(X113-W113)/W113*100</f>
        <v>-100</v>
      </c>
      <c r="Z113" s="661">
        <v>364189</v>
      </c>
      <c r="AA113" s="662">
        <v>183026</v>
      </c>
      <c r="AB113" s="201">
        <f t="shared" si="138"/>
        <v>-49.744226212213988</v>
      </c>
      <c r="AC113" s="63">
        <f t="shared" si="100"/>
        <v>-251305</v>
      </c>
      <c r="AD113" s="63">
        <f t="shared" si="131"/>
        <v>0</v>
      </c>
      <c r="AE113" s="201">
        <f t="shared" ref="AE113:AE125" si="145">(AD113-AC113)/AC113*100</f>
        <v>-100</v>
      </c>
      <c r="AF113" s="662">
        <v>78830</v>
      </c>
      <c r="AG113" s="65">
        <v>44316</v>
      </c>
      <c r="AH113" s="65">
        <v>6804</v>
      </c>
      <c r="AI113" s="60">
        <f t="shared" si="103"/>
        <v>104388</v>
      </c>
      <c r="AJ113" s="63"/>
      <c r="AK113" s="63"/>
      <c r="AL113" s="63"/>
      <c r="AM113" s="66"/>
      <c r="AN113" s="63"/>
      <c r="AO113" s="63"/>
      <c r="AP113" s="63"/>
      <c r="AQ113" s="63"/>
      <c r="AR113" s="190">
        <f t="shared" si="139"/>
        <v>1434.2151675485009</v>
      </c>
      <c r="AS113" s="661">
        <v>112884</v>
      </c>
      <c r="AT113" s="662">
        <v>234338</v>
      </c>
      <c r="AU113" s="663">
        <f>(AT113-AS113)/AS113*100</f>
        <v>107.59186421459196</v>
      </c>
      <c r="AY113" s="659" t="s">
        <v>618</v>
      </c>
      <c r="BD113" s="184">
        <v>79408</v>
      </c>
      <c r="BE113" s="184">
        <v>25856</v>
      </c>
      <c r="BF113" s="184">
        <v>100839</v>
      </c>
      <c r="BG113" s="184">
        <v>49769</v>
      </c>
      <c r="BH113" s="184">
        <v>268553</v>
      </c>
      <c r="BI113" s="367">
        <f t="shared" si="135"/>
        <v>439.59894713576722</v>
      </c>
      <c r="BJ113" s="15">
        <f t="shared" si="140"/>
        <v>36.230047368570325</v>
      </c>
      <c r="BK113" s="662">
        <v>21031</v>
      </c>
      <c r="BL113" s="662">
        <v>84852</v>
      </c>
      <c r="BM113" s="663">
        <f>(BL113-BK113)/BK113*100</f>
        <v>303.46155674956015</v>
      </c>
      <c r="BN113" s="664">
        <f t="shared" si="108"/>
        <v>7473</v>
      </c>
      <c r="BO113" s="664">
        <f t="shared" si="132"/>
        <v>77860</v>
      </c>
      <c r="BP113" s="665">
        <f t="shared" si="141"/>
        <v>941.88411615147857</v>
      </c>
      <c r="BQ113" s="664">
        <v>21137</v>
      </c>
      <c r="BR113" s="664">
        <v>98381</v>
      </c>
      <c r="BS113" s="665">
        <v>365.44448124142497</v>
      </c>
      <c r="BT113" s="62">
        <f t="shared" si="111"/>
        <v>-3494</v>
      </c>
      <c r="BU113" s="62">
        <f t="shared" si="112"/>
        <v>0</v>
      </c>
      <c r="BV113" s="201">
        <f t="shared" ref="BV113:BV118" si="146">(BU113-BT113)/BT113*100</f>
        <v>-100</v>
      </c>
      <c r="BW113" s="662">
        <v>28504</v>
      </c>
      <c r="BX113" s="662">
        <v>67164</v>
      </c>
      <c r="BY113" s="201">
        <f t="shared" si="142"/>
        <v>135.6300870053326</v>
      </c>
      <c r="BZ113" s="63">
        <f t="shared" si="114"/>
        <v>17643</v>
      </c>
      <c r="CA113" s="63">
        <f t="shared" si="133"/>
        <v>0</v>
      </c>
      <c r="CB113" s="201">
        <f t="shared" ref="CB113:CB125" si="147">(CA113-BZ113)/BZ113*100</f>
        <v>-100</v>
      </c>
      <c r="CC113" s="662">
        <v>58223</v>
      </c>
      <c r="CD113" s="65">
        <v>26595</v>
      </c>
      <c r="CE113" s="65">
        <v>34</v>
      </c>
      <c r="CF113" s="60">
        <f t="shared" si="117"/>
        <v>77860</v>
      </c>
      <c r="CG113" s="63"/>
      <c r="CH113" s="63"/>
      <c r="CI113" s="63"/>
      <c r="CJ113" s="66"/>
      <c r="CK113" s="63"/>
      <c r="CL113" s="63"/>
      <c r="CM113" s="63"/>
      <c r="CN113" s="63"/>
      <c r="CO113" s="190">
        <f t="shared" si="143"/>
        <v>228900</v>
      </c>
      <c r="CP113" s="662">
        <v>46147</v>
      </c>
      <c r="CQ113" s="662">
        <v>162712</v>
      </c>
      <c r="CR113" s="663">
        <f>(CQ113-CP113)/CP113*100</f>
        <v>252.59496825362427</v>
      </c>
    </row>
    <row r="114" spans="4:96" ht="15" hidden="1" customHeight="1" x14ac:dyDescent="0.25">
      <c r="D114" s="659" t="s">
        <v>647</v>
      </c>
      <c r="G114" s="184">
        <v>3232010</v>
      </c>
      <c r="H114" s="184">
        <v>2321478</v>
      </c>
      <c r="I114" s="184">
        <v>142115</v>
      </c>
      <c r="J114" s="184">
        <v>55078</v>
      </c>
      <c r="K114" s="184">
        <v>127042</v>
      </c>
      <c r="L114" s="367">
        <f t="shared" si="134"/>
        <v>130.65833908275536</v>
      </c>
      <c r="M114" s="15">
        <f t="shared" si="136"/>
        <v>-63.990566906820007</v>
      </c>
      <c r="N114" s="661">
        <v>0</v>
      </c>
      <c r="O114" s="662">
        <v>203050</v>
      </c>
      <c r="P114" s="663">
        <v>100</v>
      </c>
      <c r="Q114" s="664">
        <f t="shared" si="94"/>
        <v>604</v>
      </c>
      <c r="R114" s="664">
        <f t="shared" si="130"/>
        <v>0</v>
      </c>
      <c r="S114" s="665">
        <f t="shared" si="137"/>
        <v>-100</v>
      </c>
      <c r="T114" s="664">
        <v>0</v>
      </c>
      <c r="U114" s="664">
        <v>0</v>
      </c>
      <c r="V114" s="665">
        <v>0</v>
      </c>
      <c r="W114" s="62">
        <f t="shared" si="97"/>
        <v>-604</v>
      </c>
      <c r="X114" s="62">
        <f t="shared" si="98"/>
        <v>0</v>
      </c>
      <c r="Y114" s="201">
        <f t="shared" si="144"/>
        <v>-100</v>
      </c>
      <c r="Z114" s="661">
        <v>604</v>
      </c>
      <c r="AA114" s="662">
        <v>0</v>
      </c>
      <c r="AB114" s="201">
        <f t="shared" si="138"/>
        <v>-100</v>
      </c>
      <c r="AC114" s="63">
        <f t="shared" si="100"/>
        <v>-604</v>
      </c>
      <c r="AD114" s="63">
        <f t="shared" si="131"/>
        <v>0</v>
      </c>
      <c r="AE114" s="201">
        <f t="shared" si="145"/>
        <v>-100</v>
      </c>
      <c r="AF114" s="662">
        <v>79301</v>
      </c>
      <c r="AG114" s="65">
        <v>65772</v>
      </c>
      <c r="AH114" s="65">
        <v>57977</v>
      </c>
      <c r="AI114" s="60">
        <f t="shared" si="103"/>
        <v>0</v>
      </c>
      <c r="AJ114" s="63"/>
      <c r="AK114" s="63"/>
      <c r="AL114" s="63"/>
      <c r="AM114" s="66"/>
      <c r="AN114" s="63"/>
      <c r="AO114" s="63"/>
      <c r="AP114" s="63"/>
      <c r="AQ114" s="63"/>
      <c r="AR114" s="190">
        <f t="shared" si="139"/>
        <v>-100</v>
      </c>
      <c r="AS114" s="661">
        <v>0</v>
      </c>
      <c r="AT114" s="662">
        <v>203050</v>
      </c>
      <c r="AU114" s="663">
        <v>100</v>
      </c>
      <c r="AY114" s="659" t="s">
        <v>647</v>
      </c>
      <c r="BD114" s="184">
        <v>374659</v>
      </c>
      <c r="BE114" s="184">
        <v>208210</v>
      </c>
      <c r="BF114" s="184">
        <v>17198</v>
      </c>
      <c r="BG114" s="184">
        <v>11917</v>
      </c>
      <c r="BH114" s="184">
        <v>2624</v>
      </c>
      <c r="BI114" s="367">
        <f t="shared" si="135"/>
        <v>-77.981035495510625</v>
      </c>
      <c r="BJ114" s="15">
        <f t="shared" si="140"/>
        <v>-72.149559557768924</v>
      </c>
      <c r="BK114" s="662">
        <v>0</v>
      </c>
      <c r="BL114" s="662">
        <v>28504</v>
      </c>
      <c r="BM114" s="663">
        <v>100</v>
      </c>
      <c r="BN114" s="664">
        <f t="shared" si="108"/>
        <v>539</v>
      </c>
      <c r="BO114" s="664">
        <f t="shared" si="132"/>
        <v>0</v>
      </c>
      <c r="BP114" s="665">
        <f t="shared" si="141"/>
        <v>-100</v>
      </c>
      <c r="BQ114" s="664">
        <v>0</v>
      </c>
      <c r="BR114" s="664">
        <v>0</v>
      </c>
      <c r="BS114" s="665">
        <v>0</v>
      </c>
      <c r="BT114" s="62">
        <f t="shared" si="111"/>
        <v>-539</v>
      </c>
      <c r="BU114" s="62">
        <f t="shared" si="112"/>
        <v>0</v>
      </c>
      <c r="BV114" s="201">
        <f t="shared" si="146"/>
        <v>-100</v>
      </c>
      <c r="BW114" s="662">
        <v>539</v>
      </c>
      <c r="BX114" s="662">
        <v>0</v>
      </c>
      <c r="BY114" s="201">
        <f t="shared" si="142"/>
        <v>-100</v>
      </c>
      <c r="BZ114" s="63">
        <f t="shared" si="114"/>
        <v>-539</v>
      </c>
      <c r="CA114" s="63">
        <f t="shared" si="133"/>
        <v>0</v>
      </c>
      <c r="CB114" s="201">
        <f t="shared" si="147"/>
        <v>-100</v>
      </c>
      <c r="CC114" s="662">
        <v>26879</v>
      </c>
      <c r="CD114" s="65">
        <v>541</v>
      </c>
      <c r="CE114" s="65">
        <v>1084</v>
      </c>
      <c r="CF114" s="60">
        <f t="shared" si="117"/>
        <v>0</v>
      </c>
      <c r="CG114" s="63"/>
      <c r="CH114" s="63"/>
      <c r="CI114" s="63"/>
      <c r="CJ114" s="66"/>
      <c r="CK114" s="63"/>
      <c r="CL114" s="63"/>
      <c r="CM114" s="63"/>
      <c r="CN114" s="63"/>
      <c r="CO114" s="190">
        <f t="shared" si="143"/>
        <v>-100</v>
      </c>
      <c r="CP114" s="662">
        <v>0</v>
      </c>
      <c r="CQ114" s="662">
        <v>28504</v>
      </c>
      <c r="CR114" s="663">
        <v>100</v>
      </c>
    </row>
    <row r="115" spans="4:96" ht="15" hidden="1" customHeight="1" x14ac:dyDescent="0.25">
      <c r="D115" s="659" t="s">
        <v>624</v>
      </c>
      <c r="G115" s="184">
        <v>81461</v>
      </c>
      <c r="H115" s="184">
        <v>204641</v>
      </c>
      <c r="I115" s="184">
        <v>357328</v>
      </c>
      <c r="J115" s="184">
        <v>496380</v>
      </c>
      <c r="K115" s="184">
        <v>8161712</v>
      </c>
      <c r="L115" s="367">
        <f t="shared" si="134"/>
        <v>1544.2467464442566</v>
      </c>
      <c r="M115" s="15">
        <f t="shared" si="136"/>
        <v>174.56708204796587</v>
      </c>
      <c r="N115" s="661">
        <v>206447</v>
      </c>
      <c r="O115" s="662">
        <v>198292</v>
      </c>
      <c r="P115" s="663">
        <f>(O115-N115)/N115*100</f>
        <v>-3.9501663865301988</v>
      </c>
      <c r="Q115" s="664">
        <f t="shared" si="94"/>
        <v>51913</v>
      </c>
      <c r="R115" s="664">
        <f t="shared" si="130"/>
        <v>187</v>
      </c>
      <c r="S115" s="665">
        <f t="shared" si="137"/>
        <v>-99.639781942865952</v>
      </c>
      <c r="T115" s="664">
        <v>123722</v>
      </c>
      <c r="U115" s="664">
        <v>7405967</v>
      </c>
      <c r="V115" s="665">
        <v>5885.9742002230814</v>
      </c>
      <c r="W115" s="62">
        <f t="shared" si="97"/>
        <v>-83395</v>
      </c>
      <c r="X115" s="62">
        <f t="shared" si="98"/>
        <v>0</v>
      </c>
      <c r="Y115" s="201">
        <f t="shared" si="144"/>
        <v>-100</v>
      </c>
      <c r="Z115" s="661">
        <v>258360</v>
      </c>
      <c r="AA115" s="662">
        <v>361942</v>
      </c>
      <c r="AB115" s="201">
        <f t="shared" si="138"/>
        <v>40.092119523145996</v>
      </c>
      <c r="AC115" s="63">
        <f t="shared" si="100"/>
        <v>40327</v>
      </c>
      <c r="AD115" s="63">
        <f t="shared" si="131"/>
        <v>0</v>
      </c>
      <c r="AE115" s="201">
        <f t="shared" si="145"/>
        <v>-100</v>
      </c>
      <c r="AF115" s="662">
        <v>166197</v>
      </c>
      <c r="AG115" s="65">
        <v>8942</v>
      </c>
      <c r="AH115" s="65">
        <v>23153</v>
      </c>
      <c r="AI115" s="60">
        <f t="shared" si="103"/>
        <v>187</v>
      </c>
      <c r="AJ115" s="63"/>
      <c r="AK115" s="63"/>
      <c r="AL115" s="63"/>
      <c r="AM115" s="66"/>
      <c r="AN115" s="63"/>
      <c r="AO115" s="63"/>
      <c r="AP115" s="63"/>
      <c r="AQ115" s="63"/>
      <c r="AR115" s="190">
        <f t="shared" si="139"/>
        <v>-99.192329287781277</v>
      </c>
      <c r="AS115" s="661">
        <v>298687</v>
      </c>
      <c r="AT115" s="662">
        <v>198479</v>
      </c>
      <c r="AU115" s="663">
        <f>(AT115-AS115)/AS115*100</f>
        <v>-33.549501652231264</v>
      </c>
      <c r="AY115" s="659" t="s">
        <v>624</v>
      </c>
      <c r="BD115" s="184">
        <v>93984</v>
      </c>
      <c r="BE115" s="184">
        <v>319384</v>
      </c>
      <c r="BF115" s="184">
        <v>683550</v>
      </c>
      <c r="BG115" s="184">
        <v>903105</v>
      </c>
      <c r="BH115" s="184">
        <v>34191686</v>
      </c>
      <c r="BI115" s="367">
        <f t="shared" si="135"/>
        <v>3686.0144722928121</v>
      </c>
      <c r="BJ115" s="15">
        <f t="shared" si="140"/>
        <v>260.84095822109356</v>
      </c>
      <c r="BK115" s="662">
        <v>200479</v>
      </c>
      <c r="BL115" s="662">
        <v>230675</v>
      </c>
      <c r="BM115" s="663">
        <f>(BL115-BK115)/BK115*100</f>
        <v>15.061926685588018</v>
      </c>
      <c r="BN115" s="664">
        <f t="shared" si="108"/>
        <v>368903</v>
      </c>
      <c r="BO115" s="664">
        <f t="shared" si="132"/>
        <v>13</v>
      </c>
      <c r="BP115" s="665">
        <f t="shared" si="141"/>
        <v>-99.996476038416603</v>
      </c>
      <c r="BQ115" s="664">
        <v>201501</v>
      </c>
      <c r="BR115" s="664">
        <v>33207278</v>
      </c>
      <c r="BS115" s="665">
        <v>16379.956923290703</v>
      </c>
      <c r="BT115" s="62">
        <f t="shared" si="111"/>
        <v>-457902</v>
      </c>
      <c r="BU115" s="62">
        <f t="shared" si="112"/>
        <v>0</v>
      </c>
      <c r="BV115" s="201">
        <f t="shared" si="146"/>
        <v>-100</v>
      </c>
      <c r="BW115" s="662">
        <v>569382</v>
      </c>
      <c r="BX115" s="662">
        <v>380887</v>
      </c>
      <c r="BY115" s="201">
        <f t="shared" si="142"/>
        <v>-33.105191242434778</v>
      </c>
      <c r="BZ115" s="63">
        <f t="shared" si="114"/>
        <v>-256401</v>
      </c>
      <c r="CA115" s="63">
        <f t="shared" si="133"/>
        <v>0</v>
      </c>
      <c r="CB115" s="201">
        <f t="shared" si="147"/>
        <v>-100</v>
      </c>
      <c r="CC115" s="662">
        <v>202078</v>
      </c>
      <c r="CD115" s="65">
        <v>3368</v>
      </c>
      <c r="CE115" s="65">
        <v>25229</v>
      </c>
      <c r="CF115" s="60">
        <f t="shared" si="117"/>
        <v>13</v>
      </c>
      <c r="CG115" s="63"/>
      <c r="CH115" s="63"/>
      <c r="CI115" s="63"/>
      <c r="CJ115" s="66"/>
      <c r="CK115" s="63"/>
      <c r="CL115" s="63"/>
      <c r="CM115" s="63"/>
      <c r="CN115" s="63"/>
      <c r="CO115" s="190">
        <f t="shared" si="143"/>
        <v>-99.948471996511941</v>
      </c>
      <c r="CP115" s="662">
        <v>312981</v>
      </c>
      <c r="CQ115" s="662">
        <v>230688</v>
      </c>
      <c r="CR115" s="663">
        <f>(CQ115-CP115)/CP115*100</f>
        <v>-26.293289369003229</v>
      </c>
    </row>
    <row r="116" spans="4:96" ht="15" hidden="1" customHeight="1" x14ac:dyDescent="0.25">
      <c r="D116" s="659" t="s">
        <v>576</v>
      </c>
      <c r="G116" s="184">
        <v>563945</v>
      </c>
      <c r="H116" s="184">
        <v>1557345</v>
      </c>
      <c r="I116" s="184">
        <v>678779</v>
      </c>
      <c r="J116" s="184">
        <v>1652539</v>
      </c>
      <c r="K116" s="184">
        <v>602968</v>
      </c>
      <c r="L116" s="367">
        <f t="shared" si="134"/>
        <v>-63.51263116937028</v>
      </c>
      <c r="M116" s="15">
        <f t="shared" si="136"/>
        <v>1.9502256268656168</v>
      </c>
      <c r="N116" s="661">
        <v>251522</v>
      </c>
      <c r="O116" s="662">
        <v>128553</v>
      </c>
      <c r="P116" s="663">
        <f>(O116-N116)/N116*100</f>
        <v>-48.889957936085118</v>
      </c>
      <c r="Q116" s="664">
        <f t="shared" si="94"/>
        <v>491168</v>
      </c>
      <c r="R116" s="664">
        <f t="shared" si="130"/>
        <v>39001</v>
      </c>
      <c r="S116" s="665">
        <f t="shared" si="137"/>
        <v>-92.059539709427327</v>
      </c>
      <c r="T116" s="664">
        <v>678685</v>
      </c>
      <c r="U116" s="664">
        <v>134243</v>
      </c>
      <c r="V116" s="665">
        <v>-80.220131577978009</v>
      </c>
      <c r="W116" s="62">
        <f t="shared" si="97"/>
        <v>-1014635</v>
      </c>
      <c r="X116" s="62">
        <f t="shared" si="98"/>
        <v>0</v>
      </c>
      <c r="Y116" s="201">
        <f t="shared" si="144"/>
        <v>-100</v>
      </c>
      <c r="Z116" s="661">
        <v>742690</v>
      </c>
      <c r="AA116" s="662">
        <v>422700</v>
      </c>
      <c r="AB116" s="201">
        <f t="shared" si="138"/>
        <v>-43.085271109076466</v>
      </c>
      <c r="AC116" s="63">
        <f t="shared" si="100"/>
        <v>-335950</v>
      </c>
      <c r="AD116" s="63">
        <f t="shared" si="131"/>
        <v>0</v>
      </c>
      <c r="AE116" s="201">
        <f t="shared" si="145"/>
        <v>-100</v>
      </c>
      <c r="AF116" s="662">
        <v>12841</v>
      </c>
      <c r="AG116" s="65">
        <v>105800</v>
      </c>
      <c r="AH116" s="65">
        <v>9912</v>
      </c>
      <c r="AI116" s="60">
        <f t="shared" si="103"/>
        <v>39001</v>
      </c>
      <c r="AJ116" s="63"/>
      <c r="AK116" s="63"/>
      <c r="AL116" s="63"/>
      <c r="AM116" s="66"/>
      <c r="AN116" s="63"/>
      <c r="AO116" s="63"/>
      <c r="AP116" s="63"/>
      <c r="AQ116" s="63"/>
      <c r="AR116" s="190">
        <f t="shared" si="139"/>
        <v>293.47255851493139</v>
      </c>
      <c r="AS116" s="661">
        <v>406740</v>
      </c>
      <c r="AT116" s="662">
        <v>167554</v>
      </c>
      <c r="AU116" s="663">
        <f>(AT116-AS116)/AS116*100</f>
        <v>-58.805625215125147</v>
      </c>
      <c r="AY116" s="659" t="s">
        <v>576</v>
      </c>
      <c r="BD116" s="184">
        <v>439669</v>
      </c>
      <c r="BE116" s="184">
        <v>579955</v>
      </c>
      <c r="BF116" s="184">
        <v>267427</v>
      </c>
      <c r="BG116" s="184">
        <v>676357</v>
      </c>
      <c r="BH116" s="184">
        <v>216177</v>
      </c>
      <c r="BI116" s="367">
        <f t="shared" si="135"/>
        <v>-68.038033168873838</v>
      </c>
      <c r="BJ116" s="15">
        <f t="shared" si="140"/>
        <v>-11.892090465250789</v>
      </c>
      <c r="BK116" s="662">
        <v>92744</v>
      </c>
      <c r="BL116" s="662">
        <v>23184</v>
      </c>
      <c r="BM116" s="663">
        <f>(BL116-BK116)/BK116*100</f>
        <v>-75.002156473734146</v>
      </c>
      <c r="BN116" s="664">
        <f t="shared" si="108"/>
        <v>182857</v>
      </c>
      <c r="BO116" s="664">
        <f t="shared" si="132"/>
        <v>2118</v>
      </c>
      <c r="BP116" s="665">
        <f t="shared" si="141"/>
        <v>-98.841717845092063</v>
      </c>
      <c r="BQ116" s="664">
        <v>281033</v>
      </c>
      <c r="BR116" s="664">
        <v>55619</v>
      </c>
      <c r="BS116" s="665">
        <v>-80.209085765728588</v>
      </c>
      <c r="BT116" s="62">
        <f t="shared" si="111"/>
        <v>-436565</v>
      </c>
      <c r="BU116" s="62">
        <f t="shared" si="112"/>
        <v>0</v>
      </c>
      <c r="BV116" s="201">
        <f t="shared" si="146"/>
        <v>-100</v>
      </c>
      <c r="BW116" s="662">
        <v>275601</v>
      </c>
      <c r="BX116" s="662">
        <v>124299</v>
      </c>
      <c r="BY116" s="201">
        <f t="shared" si="142"/>
        <v>-54.898929974854951</v>
      </c>
      <c r="BZ116" s="63">
        <f t="shared" si="114"/>
        <v>-155532</v>
      </c>
      <c r="CA116" s="63">
        <f t="shared" si="133"/>
        <v>0</v>
      </c>
      <c r="CB116" s="201">
        <f t="shared" si="147"/>
        <v>-100</v>
      </c>
      <c r="CC116" s="662">
        <v>1770</v>
      </c>
      <c r="CD116" s="65">
        <v>21167</v>
      </c>
      <c r="CE116" s="65">
        <v>247</v>
      </c>
      <c r="CF116" s="60">
        <f t="shared" si="117"/>
        <v>2118</v>
      </c>
      <c r="CG116" s="63"/>
      <c r="CH116" s="63"/>
      <c r="CI116" s="63"/>
      <c r="CJ116" s="66"/>
      <c r="CK116" s="63"/>
      <c r="CL116" s="63"/>
      <c r="CM116" s="63"/>
      <c r="CN116" s="63"/>
      <c r="CO116" s="190">
        <f t="shared" si="143"/>
        <v>757.48987854251016</v>
      </c>
      <c r="CP116" s="662">
        <v>120069</v>
      </c>
      <c r="CQ116" s="662">
        <v>25302</v>
      </c>
      <c r="CR116" s="663">
        <f>(CQ116-CP116)/CP116*100</f>
        <v>-78.927116907778029</v>
      </c>
    </row>
    <row r="117" spans="4:96" ht="15" hidden="1" customHeight="1" x14ac:dyDescent="0.25">
      <c r="D117" s="659" t="s">
        <v>726</v>
      </c>
      <c r="G117" s="184">
        <v>15742631</v>
      </c>
      <c r="H117" s="184">
        <v>19973657</v>
      </c>
      <c r="I117" s="184">
        <v>12731141</v>
      </c>
      <c r="J117" s="184">
        <v>26856647</v>
      </c>
      <c r="K117" s="184">
        <v>11877181</v>
      </c>
      <c r="L117" s="367">
        <f t="shared" si="134"/>
        <v>-55.775637219344617</v>
      </c>
      <c r="M117" s="15">
        <f t="shared" si="136"/>
        <v>-2.6386399154230844</v>
      </c>
      <c r="N117" s="661">
        <v>9907742</v>
      </c>
      <c r="O117" s="662">
        <v>166550</v>
      </c>
      <c r="P117" s="663">
        <f>(O117-N117)/N117*100</f>
        <v>-98.318991350400523</v>
      </c>
      <c r="Q117" s="664">
        <f t="shared" si="94"/>
        <v>5166162</v>
      </c>
      <c r="R117" s="664">
        <f t="shared" si="130"/>
        <v>0</v>
      </c>
      <c r="S117" s="665">
        <f t="shared" si="137"/>
        <v>-100</v>
      </c>
      <c r="T117" s="664">
        <v>5026268</v>
      </c>
      <c r="U117" s="664">
        <v>337855</v>
      </c>
      <c r="V117" s="665">
        <v>-93.278213577151078</v>
      </c>
      <c r="W117" s="62">
        <f t="shared" si="97"/>
        <v>-8935922</v>
      </c>
      <c r="X117" s="62">
        <f t="shared" si="98"/>
        <v>0</v>
      </c>
      <c r="Y117" s="201">
        <f t="shared" si="144"/>
        <v>-100</v>
      </c>
      <c r="Z117" s="661">
        <v>15073904</v>
      </c>
      <c r="AA117" s="662">
        <v>11214938</v>
      </c>
      <c r="AB117" s="201">
        <f t="shared" si="138"/>
        <v>-25.600308984321511</v>
      </c>
      <c r="AC117" s="63">
        <f t="shared" si="100"/>
        <v>-3909654</v>
      </c>
      <c r="AD117" s="63">
        <f t="shared" si="131"/>
        <v>0</v>
      </c>
      <c r="AE117" s="201">
        <f t="shared" si="145"/>
        <v>-100</v>
      </c>
      <c r="AF117" s="662">
        <v>82598</v>
      </c>
      <c r="AG117" s="65">
        <v>41976</v>
      </c>
      <c r="AH117" s="65">
        <v>41976</v>
      </c>
      <c r="AI117" s="60">
        <f t="shared" si="103"/>
        <v>0</v>
      </c>
      <c r="AJ117" s="63"/>
      <c r="AK117" s="63"/>
      <c r="AL117" s="63"/>
      <c r="AM117" s="66"/>
      <c r="AN117" s="63"/>
      <c r="AO117" s="63"/>
      <c r="AP117" s="63"/>
      <c r="AQ117" s="63"/>
      <c r="AR117" s="190">
        <f t="shared" si="139"/>
        <v>-100</v>
      </c>
      <c r="AS117" s="661">
        <v>11164250</v>
      </c>
      <c r="AT117" s="662">
        <v>166550</v>
      </c>
      <c r="AU117" s="663">
        <f>(AT117-AS117)/AS117*100</f>
        <v>-98.508184607116462</v>
      </c>
      <c r="AY117" s="659" t="s">
        <v>726</v>
      </c>
      <c r="BD117" s="184">
        <v>2623051</v>
      </c>
      <c r="BE117" s="184">
        <v>3286489</v>
      </c>
      <c r="BF117" s="184">
        <v>2264615</v>
      </c>
      <c r="BG117" s="184">
        <v>5893313</v>
      </c>
      <c r="BH117" s="184">
        <v>3388783</v>
      </c>
      <c r="BI117" s="367">
        <f t="shared" si="135"/>
        <v>-42.497827622595302</v>
      </c>
      <c r="BJ117" s="15">
        <f t="shared" si="140"/>
        <v>11.586109885701674</v>
      </c>
      <c r="BK117" s="662">
        <v>2074848</v>
      </c>
      <c r="BL117" s="662">
        <v>316503</v>
      </c>
      <c r="BM117" s="663">
        <f>(BL117-BK117)/BK117*100</f>
        <v>-84.745725951973355</v>
      </c>
      <c r="BN117" s="664">
        <f t="shared" si="108"/>
        <v>724543</v>
      </c>
      <c r="BO117" s="664">
        <f t="shared" si="132"/>
        <v>0</v>
      </c>
      <c r="BP117" s="665">
        <f t="shared" si="141"/>
        <v>-100</v>
      </c>
      <c r="BQ117" s="664">
        <v>1108642</v>
      </c>
      <c r="BR117" s="664">
        <v>418249</v>
      </c>
      <c r="BS117" s="665">
        <v>-62.273754737778283</v>
      </c>
      <c r="BT117" s="62">
        <f t="shared" si="111"/>
        <v>-1581425</v>
      </c>
      <c r="BU117" s="62">
        <f t="shared" si="112"/>
        <v>0</v>
      </c>
      <c r="BV117" s="201">
        <f t="shared" si="146"/>
        <v>-100</v>
      </c>
      <c r="BW117" s="662">
        <v>2799391</v>
      </c>
      <c r="BX117" s="662">
        <v>2357328</v>
      </c>
      <c r="BY117" s="201">
        <f t="shared" si="142"/>
        <v>-15.791398914978295</v>
      </c>
      <c r="BZ117" s="63">
        <f t="shared" si="114"/>
        <v>-472783</v>
      </c>
      <c r="CA117" s="63">
        <f t="shared" si="133"/>
        <v>0</v>
      </c>
      <c r="CB117" s="201">
        <f t="shared" si="147"/>
        <v>-100</v>
      </c>
      <c r="CC117" s="662">
        <v>158103</v>
      </c>
      <c r="CD117" s="65">
        <v>79200</v>
      </c>
      <c r="CE117" s="65">
        <v>79200</v>
      </c>
      <c r="CF117" s="60">
        <f t="shared" si="117"/>
        <v>0</v>
      </c>
      <c r="CG117" s="63"/>
      <c r="CH117" s="63"/>
      <c r="CI117" s="63"/>
      <c r="CJ117" s="66"/>
      <c r="CK117" s="63"/>
      <c r="CL117" s="63"/>
      <c r="CM117" s="63"/>
      <c r="CN117" s="63"/>
      <c r="CO117" s="190">
        <f t="shared" si="143"/>
        <v>-100</v>
      </c>
      <c r="CP117" s="662">
        <v>2326608</v>
      </c>
      <c r="CQ117" s="662">
        <v>316503</v>
      </c>
      <c r="CR117" s="663">
        <f>(CQ117-CP117)/CP117*100</f>
        <v>-86.39637618369747</v>
      </c>
    </row>
    <row r="118" spans="4:96" ht="15" hidden="1" customHeight="1" x14ac:dyDescent="0.25">
      <c r="D118" s="659" t="s">
        <v>573</v>
      </c>
      <c r="G118" s="184">
        <v>2101779</v>
      </c>
      <c r="H118" s="184">
        <v>1582285</v>
      </c>
      <c r="I118" s="184">
        <v>1546041</v>
      </c>
      <c r="J118" s="184">
        <v>984001</v>
      </c>
      <c r="K118" s="184">
        <v>345650</v>
      </c>
      <c r="L118" s="367">
        <f t="shared" si="134"/>
        <v>-64.873003177842307</v>
      </c>
      <c r="M118" s="15">
        <f t="shared" si="136"/>
        <v>-33.536840090757309</v>
      </c>
      <c r="N118" s="661">
        <v>147364</v>
      </c>
      <c r="O118" s="662">
        <v>162350</v>
      </c>
      <c r="P118" s="663">
        <f>(O118-N118)/N118*100</f>
        <v>10.169376509866725</v>
      </c>
      <c r="Q118" s="664">
        <f t="shared" si="94"/>
        <v>554075</v>
      </c>
      <c r="R118" s="664">
        <f t="shared" si="130"/>
        <v>5</v>
      </c>
      <c r="S118" s="665">
        <f t="shared" si="137"/>
        <v>-99.999097595090916</v>
      </c>
      <c r="T118" s="664">
        <v>141281</v>
      </c>
      <c r="U118" s="664">
        <v>27732</v>
      </c>
      <c r="V118" s="665">
        <v>-80.371033613861741</v>
      </c>
      <c r="W118" s="62">
        <f t="shared" si="97"/>
        <v>-524802</v>
      </c>
      <c r="X118" s="62">
        <f t="shared" si="98"/>
        <v>0</v>
      </c>
      <c r="Y118" s="201">
        <f t="shared" si="144"/>
        <v>-100</v>
      </c>
      <c r="Z118" s="661">
        <v>701439</v>
      </c>
      <c r="AA118" s="662">
        <v>317918</v>
      </c>
      <c r="AB118" s="201">
        <f t="shared" si="138"/>
        <v>-54.676315403050012</v>
      </c>
      <c r="AC118" s="63">
        <f t="shared" si="100"/>
        <v>-383521</v>
      </c>
      <c r="AD118" s="63">
        <f t="shared" si="131"/>
        <v>0</v>
      </c>
      <c r="AE118" s="201">
        <f t="shared" si="145"/>
        <v>-100</v>
      </c>
      <c r="AF118" s="662">
        <v>162350</v>
      </c>
      <c r="AG118" s="65">
        <v>0</v>
      </c>
      <c r="AH118" s="65">
        <v>0</v>
      </c>
      <c r="AI118" s="60">
        <f t="shared" si="103"/>
        <v>5</v>
      </c>
      <c r="AJ118" s="63"/>
      <c r="AK118" s="63"/>
      <c r="AL118" s="63"/>
      <c r="AM118" s="66"/>
      <c r="AN118" s="63"/>
      <c r="AO118" s="63"/>
      <c r="AP118" s="63"/>
      <c r="AQ118" s="63"/>
      <c r="AR118" s="190">
        <v>100</v>
      </c>
      <c r="AS118" s="661">
        <v>317918</v>
      </c>
      <c r="AT118" s="662">
        <v>162355</v>
      </c>
      <c r="AU118" s="663">
        <f>(AT118-AS118)/AS118*100</f>
        <v>-48.931800023905538</v>
      </c>
      <c r="AY118" s="659" t="s">
        <v>573</v>
      </c>
      <c r="BD118" s="184">
        <v>745909</v>
      </c>
      <c r="BE118" s="184">
        <v>805570</v>
      </c>
      <c r="BF118" s="184">
        <v>542996</v>
      </c>
      <c r="BG118" s="184">
        <v>116324</v>
      </c>
      <c r="BH118" s="184">
        <v>73776</v>
      </c>
      <c r="BI118" s="367">
        <f t="shared" si="135"/>
        <v>-36.577146590557405</v>
      </c>
      <c r="BJ118" s="15">
        <f t="shared" si="140"/>
        <v>-48.119702735399059</v>
      </c>
      <c r="BK118" s="662">
        <v>19800</v>
      </c>
      <c r="BL118" s="662">
        <v>18980</v>
      </c>
      <c r="BM118" s="663">
        <f>(BL118-BK118)/BK118*100</f>
        <v>-4.1414141414141419</v>
      </c>
      <c r="BN118" s="664">
        <f t="shared" si="108"/>
        <v>57764</v>
      </c>
      <c r="BO118" s="664">
        <f t="shared" si="132"/>
        <v>1</v>
      </c>
      <c r="BP118" s="665">
        <f t="shared" si="141"/>
        <v>-99.998268817948897</v>
      </c>
      <c r="BQ118" s="664">
        <v>18199</v>
      </c>
      <c r="BR118" s="664">
        <v>34121</v>
      </c>
      <c r="BS118" s="665">
        <v>87.488323534260132</v>
      </c>
      <c r="BT118" s="62">
        <f t="shared" si="111"/>
        <v>-56108</v>
      </c>
      <c r="BU118" s="62">
        <f t="shared" si="112"/>
        <v>0</v>
      </c>
      <c r="BV118" s="201">
        <f t="shared" si="146"/>
        <v>-100</v>
      </c>
      <c r="BW118" s="662">
        <v>77564</v>
      </c>
      <c r="BX118" s="662">
        <v>39655</v>
      </c>
      <c r="BY118" s="201">
        <f t="shared" si="142"/>
        <v>-48.874477850549226</v>
      </c>
      <c r="BZ118" s="63">
        <f t="shared" si="114"/>
        <v>-37909</v>
      </c>
      <c r="CA118" s="63">
        <f t="shared" si="133"/>
        <v>0</v>
      </c>
      <c r="CB118" s="201">
        <f t="shared" si="147"/>
        <v>-100</v>
      </c>
      <c r="CC118" s="662">
        <v>18980</v>
      </c>
      <c r="CD118" s="65">
        <v>0</v>
      </c>
      <c r="CE118" s="65">
        <v>0</v>
      </c>
      <c r="CF118" s="60">
        <f t="shared" si="117"/>
        <v>1</v>
      </c>
      <c r="CG118" s="63"/>
      <c r="CH118" s="63"/>
      <c r="CI118" s="63"/>
      <c r="CJ118" s="66"/>
      <c r="CK118" s="63"/>
      <c r="CL118" s="63"/>
      <c r="CM118" s="63"/>
      <c r="CN118" s="63"/>
      <c r="CO118" s="190">
        <v>100</v>
      </c>
      <c r="CP118" s="662">
        <v>39655</v>
      </c>
      <c r="CQ118" s="662">
        <v>18981</v>
      </c>
      <c r="CR118" s="663">
        <f>(CQ118-CP118)/CP118*100</f>
        <v>-52.134661455049802</v>
      </c>
    </row>
    <row r="119" spans="4:96" ht="15" hidden="1" customHeight="1" x14ac:dyDescent="0.25">
      <c r="D119" s="761" t="s">
        <v>614</v>
      </c>
      <c r="G119" s="184">
        <v>617754</v>
      </c>
      <c r="H119" s="184">
        <v>997664</v>
      </c>
      <c r="I119" s="184">
        <v>95116</v>
      </c>
      <c r="J119" s="184">
        <v>370541</v>
      </c>
      <c r="K119" s="184">
        <v>706027</v>
      </c>
      <c r="L119" s="367">
        <f t="shared" si="134"/>
        <v>90.539508448457795</v>
      </c>
      <c r="M119" s="15">
        <f t="shared" si="136"/>
        <v>-6.9778558979257923</v>
      </c>
      <c r="N119" s="661">
        <v>0</v>
      </c>
      <c r="O119" s="662">
        <v>152637</v>
      </c>
      <c r="P119" s="663">
        <v>100</v>
      </c>
      <c r="Q119" s="664">
        <f t="shared" si="94"/>
        <v>0</v>
      </c>
      <c r="R119" s="664">
        <f t="shared" si="130"/>
        <v>0</v>
      </c>
      <c r="S119" s="665">
        <v>0</v>
      </c>
      <c r="T119" s="664">
        <v>370541</v>
      </c>
      <c r="U119" s="664">
        <v>531453</v>
      </c>
      <c r="V119" s="665">
        <v>43.426233534210787</v>
      </c>
      <c r="W119" s="62">
        <f t="shared" si="97"/>
        <v>-370541</v>
      </c>
      <c r="X119" s="62">
        <f t="shared" si="98"/>
        <v>0</v>
      </c>
      <c r="Y119" s="201">
        <v>100</v>
      </c>
      <c r="Z119" s="661">
        <v>0</v>
      </c>
      <c r="AA119" s="662">
        <v>0</v>
      </c>
      <c r="AB119" s="201">
        <v>0</v>
      </c>
      <c r="AC119" s="63">
        <f t="shared" si="100"/>
        <v>0</v>
      </c>
      <c r="AD119" s="63">
        <f t="shared" si="131"/>
        <v>0</v>
      </c>
      <c r="AE119" s="201" t="e">
        <f t="shared" si="145"/>
        <v>#DIV/0!</v>
      </c>
      <c r="AF119" s="662">
        <v>152637</v>
      </c>
      <c r="AG119" s="65">
        <v>0</v>
      </c>
      <c r="AH119" s="65">
        <v>0</v>
      </c>
      <c r="AI119" s="60">
        <f t="shared" si="103"/>
        <v>0</v>
      </c>
      <c r="AJ119" s="63"/>
      <c r="AK119" s="63"/>
      <c r="AL119" s="63"/>
      <c r="AM119" s="66"/>
      <c r="AN119" s="63"/>
      <c r="AO119" s="63"/>
      <c r="AP119" s="63"/>
      <c r="AQ119" s="63"/>
      <c r="AR119" s="190">
        <v>0</v>
      </c>
      <c r="AS119" s="661">
        <v>0</v>
      </c>
      <c r="AT119" s="662">
        <v>152637</v>
      </c>
      <c r="AU119" s="663">
        <v>100</v>
      </c>
      <c r="AY119" s="761" t="s">
        <v>614</v>
      </c>
      <c r="BD119" s="184">
        <v>406030</v>
      </c>
      <c r="BE119" s="184">
        <v>1186798</v>
      </c>
      <c r="BF119" s="184">
        <v>446552</v>
      </c>
      <c r="BG119" s="184">
        <v>195907</v>
      </c>
      <c r="BH119" s="184">
        <v>399551</v>
      </c>
      <c r="BI119" s="367">
        <f t="shared" si="135"/>
        <v>103.94932289300536</v>
      </c>
      <c r="BJ119" s="15">
        <f t="shared" si="140"/>
        <v>-16.752704239389331</v>
      </c>
      <c r="BK119" s="662">
        <v>0</v>
      </c>
      <c r="BL119" s="662">
        <v>100258</v>
      </c>
      <c r="BM119" s="663">
        <v>100</v>
      </c>
      <c r="BN119" s="664">
        <f t="shared" si="108"/>
        <v>0</v>
      </c>
      <c r="BO119" s="664">
        <f t="shared" si="132"/>
        <v>0</v>
      </c>
      <c r="BP119" s="665">
        <v>0</v>
      </c>
      <c r="BQ119" s="664">
        <v>195907</v>
      </c>
      <c r="BR119" s="664">
        <v>300417</v>
      </c>
      <c r="BS119" s="665">
        <v>53.346741055705003</v>
      </c>
      <c r="BT119" s="62">
        <f t="shared" si="111"/>
        <v>-195907</v>
      </c>
      <c r="BU119" s="62">
        <f t="shared" si="112"/>
        <v>0</v>
      </c>
      <c r="BV119" s="201">
        <v>100</v>
      </c>
      <c r="BW119" s="662">
        <v>0</v>
      </c>
      <c r="BX119" s="662">
        <v>0</v>
      </c>
      <c r="BY119" s="201">
        <v>0</v>
      </c>
      <c r="BZ119" s="63">
        <f t="shared" si="114"/>
        <v>0</v>
      </c>
      <c r="CA119" s="63">
        <f t="shared" si="133"/>
        <v>0</v>
      </c>
      <c r="CB119" s="201" t="e">
        <f t="shared" si="147"/>
        <v>#DIV/0!</v>
      </c>
      <c r="CC119" s="662">
        <v>100258</v>
      </c>
      <c r="CD119" s="65">
        <v>0</v>
      </c>
      <c r="CE119" s="65">
        <v>0</v>
      </c>
      <c r="CF119" s="60">
        <f t="shared" si="117"/>
        <v>0</v>
      </c>
      <c r="CG119" s="63"/>
      <c r="CH119" s="63"/>
      <c r="CI119" s="63"/>
      <c r="CJ119" s="66"/>
      <c r="CK119" s="63"/>
      <c r="CL119" s="63"/>
      <c r="CM119" s="63"/>
      <c r="CN119" s="63"/>
      <c r="CO119" s="190">
        <v>0</v>
      </c>
      <c r="CP119" s="662">
        <v>0</v>
      </c>
      <c r="CQ119" s="662">
        <v>100258</v>
      </c>
      <c r="CR119" s="663">
        <v>100</v>
      </c>
    </row>
    <row r="120" spans="4:96" ht="15" hidden="1" customHeight="1" x14ac:dyDescent="0.25">
      <c r="D120" s="762" t="s">
        <v>577</v>
      </c>
      <c r="G120" s="184">
        <v>1215199</v>
      </c>
      <c r="H120" s="184">
        <v>646468</v>
      </c>
      <c r="I120" s="184">
        <v>965021</v>
      </c>
      <c r="J120" s="184">
        <v>1182878</v>
      </c>
      <c r="K120" s="184">
        <v>816944</v>
      </c>
      <c r="L120" s="367">
        <f t="shared" si="134"/>
        <v>-30.935903787203749</v>
      </c>
      <c r="M120" s="15">
        <f t="shared" si="136"/>
        <v>-1.8820944601322509</v>
      </c>
      <c r="N120" s="661">
        <v>452840</v>
      </c>
      <c r="O120" s="662">
        <v>149600</v>
      </c>
      <c r="P120" s="663">
        <f t="shared" ref="P120:P125" si="148">(O120-N120)/N120*100</f>
        <v>-66.964049112269237</v>
      </c>
      <c r="Q120" s="664">
        <f t="shared" si="94"/>
        <v>-43898</v>
      </c>
      <c r="R120" s="664">
        <f t="shared" si="130"/>
        <v>0</v>
      </c>
      <c r="S120" s="665">
        <f>(R120-Q120)/Q120*100</f>
        <v>-100</v>
      </c>
      <c r="T120" s="664">
        <v>147400</v>
      </c>
      <c r="U120" s="664">
        <v>0</v>
      </c>
      <c r="V120" s="665">
        <v>-100</v>
      </c>
      <c r="W120" s="62">
        <f t="shared" si="97"/>
        <v>33658</v>
      </c>
      <c r="X120" s="62">
        <f t="shared" si="98"/>
        <v>0</v>
      </c>
      <c r="Y120" s="201">
        <f>(X120-W120)/W120*100</f>
        <v>-100</v>
      </c>
      <c r="Z120" s="661">
        <v>408942</v>
      </c>
      <c r="AA120" s="662">
        <v>590128</v>
      </c>
      <c r="AB120" s="201">
        <f>(AA120-Z120)/Z120*100</f>
        <v>44.306038509128435</v>
      </c>
      <c r="AC120" s="63">
        <f t="shared" si="100"/>
        <v>181058</v>
      </c>
      <c r="AD120" s="63">
        <f t="shared" si="131"/>
        <v>0</v>
      </c>
      <c r="AE120" s="201">
        <f t="shared" si="145"/>
        <v>-100</v>
      </c>
      <c r="AF120" s="662">
        <v>149600</v>
      </c>
      <c r="AG120" s="65">
        <v>0</v>
      </c>
      <c r="AH120" s="65">
        <v>0</v>
      </c>
      <c r="AI120" s="60">
        <f t="shared" si="103"/>
        <v>0</v>
      </c>
      <c r="AJ120" s="63"/>
      <c r="AK120" s="63"/>
      <c r="AL120" s="63"/>
      <c r="AM120" s="66"/>
      <c r="AN120" s="63"/>
      <c r="AO120" s="63"/>
      <c r="AP120" s="63"/>
      <c r="AQ120" s="63"/>
      <c r="AR120" s="190">
        <v>0</v>
      </c>
      <c r="AS120" s="661">
        <v>590000</v>
      </c>
      <c r="AT120" s="662">
        <v>149600</v>
      </c>
      <c r="AU120" s="663">
        <f t="shared" ref="AU120:AU125" si="149">(AT120-AS120)/AS120*100</f>
        <v>-74.644067796610173</v>
      </c>
      <c r="AY120" s="762" t="s">
        <v>577</v>
      </c>
      <c r="BD120" s="184">
        <v>950878</v>
      </c>
      <c r="BE120" s="184">
        <v>387750</v>
      </c>
      <c r="BF120" s="184">
        <v>586698</v>
      </c>
      <c r="BG120" s="184">
        <v>805952</v>
      </c>
      <c r="BH120" s="763">
        <v>807076</v>
      </c>
      <c r="BI120" s="367">
        <f t="shared" si="135"/>
        <v>0.13946239974589059</v>
      </c>
      <c r="BJ120" s="15">
        <f t="shared" si="140"/>
        <v>4.1198811672184377</v>
      </c>
      <c r="BK120" s="662">
        <v>552280</v>
      </c>
      <c r="BL120" s="662">
        <v>88000</v>
      </c>
      <c r="BM120" s="663">
        <f t="shared" ref="BM120:BM125" si="150">(BL120-BK120)/BK120*100</f>
        <v>-84.066053451147965</v>
      </c>
      <c r="BN120" s="764">
        <f t="shared" si="108"/>
        <v>-282358</v>
      </c>
      <c r="BO120" s="664">
        <f t="shared" si="132"/>
        <v>0</v>
      </c>
      <c r="BP120" s="765">
        <f>(BO120-BN120)/BN120*100</f>
        <v>-100</v>
      </c>
      <c r="BQ120" s="664">
        <v>88000</v>
      </c>
      <c r="BR120" s="664">
        <v>0</v>
      </c>
      <c r="BS120" s="665">
        <v>-100</v>
      </c>
      <c r="BT120" s="62">
        <f t="shared" si="111"/>
        <v>327088</v>
      </c>
      <c r="BU120" s="62">
        <f t="shared" si="112"/>
        <v>0</v>
      </c>
      <c r="BV120" s="201">
        <f>(BU120-BT120)/BT120*100</f>
        <v>-100</v>
      </c>
      <c r="BW120" s="662">
        <v>269922</v>
      </c>
      <c r="BX120" s="662">
        <v>685026</v>
      </c>
      <c r="BY120" s="201">
        <f>(BX120-BW120)/BW120*100</f>
        <v>153.78664947651544</v>
      </c>
      <c r="BZ120" s="63">
        <f t="shared" si="114"/>
        <v>415088</v>
      </c>
      <c r="CA120" s="63">
        <f t="shared" si="133"/>
        <v>0</v>
      </c>
      <c r="CB120" s="201">
        <f t="shared" si="147"/>
        <v>-100</v>
      </c>
      <c r="CC120" s="662">
        <v>88000</v>
      </c>
      <c r="CD120" s="65">
        <v>0</v>
      </c>
      <c r="CE120" s="65">
        <v>0</v>
      </c>
      <c r="CF120" s="60">
        <f t="shared" si="117"/>
        <v>0</v>
      </c>
      <c r="CG120" s="63"/>
      <c r="CH120" s="63"/>
      <c r="CI120" s="63"/>
      <c r="CJ120" s="66"/>
      <c r="CK120" s="63"/>
      <c r="CL120" s="63"/>
      <c r="CM120" s="63"/>
      <c r="CN120" s="63"/>
      <c r="CO120" s="190">
        <v>0</v>
      </c>
      <c r="CP120" s="662">
        <v>685010</v>
      </c>
      <c r="CQ120" s="662">
        <v>88000</v>
      </c>
      <c r="CR120" s="663">
        <f t="shared" ref="CR120:CR125" si="151">(CQ120-CP120)/CP120*100</f>
        <v>-87.153472212084495</v>
      </c>
    </row>
    <row r="121" spans="4:96" ht="15" hidden="1" customHeight="1" x14ac:dyDescent="0.25">
      <c r="D121" s="766" t="s">
        <v>610</v>
      </c>
      <c r="G121" s="184">
        <v>1571087</v>
      </c>
      <c r="H121" s="184">
        <v>1009419</v>
      </c>
      <c r="I121" s="184">
        <v>250594</v>
      </c>
      <c r="J121" s="184">
        <v>774</v>
      </c>
      <c r="K121" s="184">
        <v>21730</v>
      </c>
      <c r="L121" s="367">
        <f t="shared" si="134"/>
        <v>2707.4935400516797</v>
      </c>
      <c r="M121" s="15">
        <f t="shared" si="136"/>
        <v>-79.268112342185702</v>
      </c>
      <c r="N121" s="661">
        <v>87</v>
      </c>
      <c r="O121" s="662">
        <v>111277</v>
      </c>
      <c r="P121" s="663">
        <f t="shared" si="148"/>
        <v>127804.59770114943</v>
      </c>
      <c r="Q121" s="664">
        <f t="shared" si="94"/>
        <v>-87</v>
      </c>
      <c r="R121" s="664">
        <f t="shared" si="130"/>
        <v>25293</v>
      </c>
      <c r="S121" s="665">
        <v>100</v>
      </c>
      <c r="T121" s="664">
        <v>774</v>
      </c>
      <c r="U121" s="664">
        <v>12790</v>
      </c>
      <c r="V121" s="665">
        <v>1552.454780361757</v>
      </c>
      <c r="W121" s="62">
        <f t="shared" si="97"/>
        <v>-687</v>
      </c>
      <c r="X121" s="62">
        <f t="shared" si="98"/>
        <v>0</v>
      </c>
      <c r="Y121" s="201">
        <v>100</v>
      </c>
      <c r="Z121" s="661">
        <v>0</v>
      </c>
      <c r="AA121" s="662">
        <v>382</v>
      </c>
      <c r="AB121" s="201">
        <v>100</v>
      </c>
      <c r="AC121" s="63">
        <f t="shared" si="100"/>
        <v>87</v>
      </c>
      <c r="AD121" s="63">
        <f t="shared" si="131"/>
        <v>0</v>
      </c>
      <c r="AE121" s="201">
        <f t="shared" si="145"/>
        <v>-100</v>
      </c>
      <c r="AF121" s="662">
        <v>111277</v>
      </c>
      <c r="AG121" s="65">
        <v>0</v>
      </c>
      <c r="AH121" s="65">
        <v>0</v>
      </c>
      <c r="AI121" s="60">
        <f t="shared" si="103"/>
        <v>25293</v>
      </c>
      <c r="AJ121" s="63"/>
      <c r="AK121" s="63"/>
      <c r="AL121" s="63"/>
      <c r="AM121" s="66"/>
      <c r="AN121" s="63"/>
      <c r="AO121" s="63"/>
      <c r="AP121" s="63"/>
      <c r="AQ121" s="63"/>
      <c r="AR121" s="190">
        <v>100</v>
      </c>
      <c r="AS121" s="661">
        <v>87</v>
      </c>
      <c r="AT121" s="662">
        <v>136570</v>
      </c>
      <c r="AU121" s="663">
        <f t="shared" si="149"/>
        <v>156877.01149425289</v>
      </c>
      <c r="AY121" s="766" t="s">
        <v>610</v>
      </c>
      <c r="BD121" s="184">
        <v>185471</v>
      </c>
      <c r="BE121" s="184">
        <v>114490</v>
      </c>
      <c r="BF121" s="184">
        <v>31160</v>
      </c>
      <c r="BG121" s="184">
        <v>2</v>
      </c>
      <c r="BH121" s="184">
        <v>81467</v>
      </c>
      <c r="BI121" s="367">
        <f t="shared" si="135"/>
        <v>4073250</v>
      </c>
      <c r="BJ121" s="15">
        <f t="shared" si="140"/>
        <v>-71.636005918247136</v>
      </c>
      <c r="BK121" s="662">
        <v>1</v>
      </c>
      <c r="BL121" s="662">
        <v>18501</v>
      </c>
      <c r="BM121" s="663">
        <f t="shared" si="150"/>
        <v>1850000</v>
      </c>
      <c r="BN121" s="664">
        <f t="shared" si="108"/>
        <v>-1</v>
      </c>
      <c r="BO121" s="664">
        <f t="shared" si="132"/>
        <v>87990</v>
      </c>
      <c r="BP121" s="665">
        <v>100</v>
      </c>
      <c r="BQ121" s="664">
        <v>2</v>
      </c>
      <c r="BR121" s="664">
        <v>52252</v>
      </c>
      <c r="BS121" s="665">
        <v>2612500</v>
      </c>
      <c r="BT121" s="62">
        <f t="shared" si="111"/>
        <v>-1</v>
      </c>
      <c r="BU121" s="62">
        <f t="shared" si="112"/>
        <v>0</v>
      </c>
      <c r="BV121" s="201">
        <v>100</v>
      </c>
      <c r="BW121" s="662">
        <v>0</v>
      </c>
      <c r="BX121" s="662">
        <v>4</v>
      </c>
      <c r="BY121" s="201">
        <v>100</v>
      </c>
      <c r="BZ121" s="63">
        <f t="shared" si="114"/>
        <v>1</v>
      </c>
      <c r="CA121" s="63">
        <f t="shared" si="133"/>
        <v>0</v>
      </c>
      <c r="CB121" s="201">
        <f t="shared" si="147"/>
        <v>-100</v>
      </c>
      <c r="CC121" s="662">
        <v>18501</v>
      </c>
      <c r="CD121" s="65">
        <v>0</v>
      </c>
      <c r="CE121" s="65">
        <v>0</v>
      </c>
      <c r="CF121" s="60">
        <f t="shared" si="117"/>
        <v>87990</v>
      </c>
      <c r="CG121" s="63"/>
      <c r="CH121" s="63"/>
      <c r="CI121" s="63"/>
      <c r="CJ121" s="66"/>
      <c r="CK121" s="63"/>
      <c r="CL121" s="63"/>
      <c r="CM121" s="63"/>
      <c r="CN121" s="63"/>
      <c r="CO121" s="190">
        <v>100</v>
      </c>
      <c r="CP121" s="662">
        <v>1</v>
      </c>
      <c r="CQ121" s="662">
        <v>106491</v>
      </c>
      <c r="CR121" s="663">
        <f t="shared" si="151"/>
        <v>10649000</v>
      </c>
    </row>
    <row r="122" spans="4:96" ht="15" hidden="1" customHeight="1" x14ac:dyDescent="0.25">
      <c r="D122" s="659" t="s">
        <v>603</v>
      </c>
      <c r="G122" s="184">
        <v>690628</v>
      </c>
      <c r="H122" s="184">
        <v>1107942</v>
      </c>
      <c r="I122" s="184">
        <v>1275342</v>
      </c>
      <c r="J122" s="184">
        <v>2267267</v>
      </c>
      <c r="K122" s="184">
        <v>912562</v>
      </c>
      <c r="L122" s="367">
        <f t="shared" si="134"/>
        <v>-59.750571944107158</v>
      </c>
      <c r="M122" s="15">
        <f t="shared" si="136"/>
        <v>13.580088773288139</v>
      </c>
      <c r="N122" s="661">
        <v>172112</v>
      </c>
      <c r="O122" s="662">
        <v>117118</v>
      </c>
      <c r="P122" s="663">
        <f t="shared" si="148"/>
        <v>-31.952449567723345</v>
      </c>
      <c r="Q122" s="664">
        <f t="shared" si="94"/>
        <v>2055402</v>
      </c>
      <c r="R122" s="664">
        <f t="shared" si="130"/>
        <v>13193</v>
      </c>
      <c r="S122" s="665">
        <f>(R122-Q122)/Q122*100</f>
        <v>-99.358130428986641</v>
      </c>
      <c r="T122" s="664">
        <v>19090</v>
      </c>
      <c r="U122" s="664">
        <v>275645</v>
      </c>
      <c r="V122" s="665">
        <v>1343.923520167627</v>
      </c>
      <c r="W122" s="62">
        <f t="shared" si="97"/>
        <v>-2055123</v>
      </c>
      <c r="X122" s="62">
        <f t="shared" si="98"/>
        <v>0</v>
      </c>
      <c r="Y122" s="201">
        <f>(X122-W122)/W122*100</f>
        <v>-100</v>
      </c>
      <c r="Z122" s="661">
        <v>2227514</v>
      </c>
      <c r="AA122" s="662">
        <v>564954</v>
      </c>
      <c r="AB122" s="201">
        <f>(AA122-Z122)/Z122*100</f>
        <v>-74.637465802684062</v>
      </c>
      <c r="AC122" s="63">
        <f t="shared" si="100"/>
        <v>-2036033</v>
      </c>
      <c r="AD122" s="63">
        <f t="shared" si="131"/>
        <v>0</v>
      </c>
      <c r="AE122" s="201">
        <f t="shared" si="145"/>
        <v>-100</v>
      </c>
      <c r="AF122" s="662">
        <v>44156</v>
      </c>
      <c r="AG122" s="65">
        <v>72240</v>
      </c>
      <c r="AH122" s="65">
        <v>722</v>
      </c>
      <c r="AI122" s="60">
        <f t="shared" si="103"/>
        <v>13193</v>
      </c>
      <c r="AJ122" s="63"/>
      <c r="AK122" s="63"/>
      <c r="AL122" s="63"/>
      <c r="AM122" s="66"/>
      <c r="AN122" s="63"/>
      <c r="AO122" s="63"/>
      <c r="AP122" s="63"/>
      <c r="AQ122" s="63"/>
      <c r="AR122" s="190">
        <f>(AI122-AH122)/AH122*100</f>
        <v>1727.2853185595568</v>
      </c>
      <c r="AS122" s="661">
        <v>191481</v>
      </c>
      <c r="AT122" s="662">
        <v>130311</v>
      </c>
      <c r="AU122" s="663">
        <f t="shared" si="149"/>
        <v>-31.945728296802294</v>
      </c>
      <c r="AY122" s="659" t="s">
        <v>603</v>
      </c>
      <c r="BD122" s="184">
        <v>75518</v>
      </c>
      <c r="BE122" s="184">
        <v>66641</v>
      </c>
      <c r="BF122" s="184">
        <v>846404</v>
      </c>
      <c r="BG122" s="184">
        <v>163505</v>
      </c>
      <c r="BH122" s="184">
        <v>329298</v>
      </c>
      <c r="BI122" s="367">
        <f t="shared" si="135"/>
        <v>101.39934558576191</v>
      </c>
      <c r="BJ122" s="15">
        <f t="shared" si="140"/>
        <v>46.854302848417063</v>
      </c>
      <c r="BK122" s="662">
        <v>116000</v>
      </c>
      <c r="BL122" s="662">
        <v>170647</v>
      </c>
      <c r="BM122" s="663">
        <f t="shared" si="150"/>
        <v>47.109482758620693</v>
      </c>
      <c r="BN122" s="664">
        <f t="shared" si="108"/>
        <v>-5528</v>
      </c>
      <c r="BO122" s="664">
        <f t="shared" si="132"/>
        <v>24962</v>
      </c>
      <c r="BP122" s="665">
        <f>(BO122-BN122)/BN122*100</f>
        <v>-551.55571635311139</v>
      </c>
      <c r="BQ122" s="664">
        <v>28267</v>
      </c>
      <c r="BR122" s="664">
        <v>30298</v>
      </c>
      <c r="BS122" s="665">
        <v>7.1850567799908021</v>
      </c>
      <c r="BT122" s="62">
        <f t="shared" si="111"/>
        <v>661</v>
      </c>
      <c r="BU122" s="62">
        <f t="shared" si="112"/>
        <v>0</v>
      </c>
      <c r="BV122" s="201">
        <v>100</v>
      </c>
      <c r="BW122" s="662">
        <v>110472</v>
      </c>
      <c r="BX122" s="662">
        <v>177800</v>
      </c>
      <c r="BY122" s="201">
        <f>(BX122-BW122)/BW122*100</f>
        <v>60.94576001158665</v>
      </c>
      <c r="BZ122" s="63">
        <f t="shared" si="114"/>
        <v>28928</v>
      </c>
      <c r="CA122" s="63">
        <f t="shared" si="133"/>
        <v>0</v>
      </c>
      <c r="CB122" s="201">
        <f t="shared" si="147"/>
        <v>-100</v>
      </c>
      <c r="CC122" s="662">
        <v>77067</v>
      </c>
      <c r="CD122" s="65">
        <v>93576</v>
      </c>
      <c r="CE122" s="65">
        <v>4</v>
      </c>
      <c r="CF122" s="60">
        <f t="shared" si="117"/>
        <v>24962</v>
      </c>
      <c r="CG122" s="63"/>
      <c r="CH122" s="63"/>
      <c r="CI122" s="63"/>
      <c r="CJ122" s="66"/>
      <c r="CK122" s="63"/>
      <c r="CL122" s="63"/>
      <c r="CM122" s="63"/>
      <c r="CN122" s="63"/>
      <c r="CO122" s="190">
        <f>(CF122-CE122)/CE122*100</f>
        <v>623950</v>
      </c>
      <c r="CP122" s="662">
        <v>139400</v>
      </c>
      <c r="CQ122" s="662">
        <v>195609</v>
      </c>
      <c r="CR122" s="663">
        <f t="shared" si="151"/>
        <v>40.322094691535149</v>
      </c>
    </row>
    <row r="123" spans="4:96" ht="15" hidden="1" customHeight="1" x14ac:dyDescent="0.25">
      <c r="D123" s="659" t="s">
        <v>586</v>
      </c>
      <c r="G123" s="184">
        <v>2108431</v>
      </c>
      <c r="H123" s="184">
        <v>5264501</v>
      </c>
      <c r="I123" s="184">
        <v>4781789</v>
      </c>
      <c r="J123" s="184">
        <v>3766825</v>
      </c>
      <c r="K123" s="184">
        <v>2744017</v>
      </c>
      <c r="L123" s="367">
        <f t="shared" si="134"/>
        <v>-27.153053300856822</v>
      </c>
      <c r="M123" s="15">
        <f t="shared" si="136"/>
        <v>1.9406278550185192</v>
      </c>
      <c r="N123" s="661">
        <v>306025</v>
      </c>
      <c r="O123" s="662">
        <v>103195</v>
      </c>
      <c r="P123" s="663">
        <f t="shared" si="148"/>
        <v>-66.27889878277918</v>
      </c>
      <c r="Q123" s="664">
        <f t="shared" si="94"/>
        <v>2664288</v>
      </c>
      <c r="R123" s="664">
        <f t="shared" si="130"/>
        <v>22828</v>
      </c>
      <c r="S123" s="665">
        <f>(R123-Q123)/Q123*100</f>
        <v>-99.143185721663727</v>
      </c>
      <c r="T123" s="664">
        <v>304858</v>
      </c>
      <c r="U123" s="664">
        <v>910238</v>
      </c>
      <c r="V123" s="665">
        <v>198.57769846945135</v>
      </c>
      <c r="W123" s="62">
        <f t="shared" si="97"/>
        <v>-2759901</v>
      </c>
      <c r="X123" s="62">
        <f t="shared" si="98"/>
        <v>0</v>
      </c>
      <c r="Y123" s="201">
        <f>(X123-W123)/W123*100</f>
        <v>-100</v>
      </c>
      <c r="Z123" s="661">
        <v>2970313</v>
      </c>
      <c r="AA123" s="662">
        <v>1062545</v>
      </c>
      <c r="AB123" s="201">
        <f>(AA123-Z123)/Z123*100</f>
        <v>-64.227844001625428</v>
      </c>
      <c r="AC123" s="63">
        <f t="shared" si="100"/>
        <v>-2455043</v>
      </c>
      <c r="AD123" s="63">
        <f t="shared" si="131"/>
        <v>0</v>
      </c>
      <c r="AE123" s="201">
        <f t="shared" si="145"/>
        <v>-100</v>
      </c>
      <c r="AF123" s="662">
        <v>74565</v>
      </c>
      <c r="AG123" s="65">
        <v>5</v>
      </c>
      <c r="AH123" s="65">
        <v>28625</v>
      </c>
      <c r="AI123" s="60">
        <f t="shared" si="103"/>
        <v>22828</v>
      </c>
      <c r="AJ123" s="63"/>
      <c r="AK123" s="63"/>
      <c r="AL123" s="63"/>
      <c r="AM123" s="66"/>
      <c r="AN123" s="63"/>
      <c r="AO123" s="63"/>
      <c r="AP123" s="63"/>
      <c r="AQ123" s="63"/>
      <c r="AR123" s="190">
        <f>(AI123-AH123)/AH123*100</f>
        <v>-20.251528384279478</v>
      </c>
      <c r="AS123" s="661">
        <v>515270</v>
      </c>
      <c r="AT123" s="662">
        <v>126023</v>
      </c>
      <c r="AU123" s="663">
        <f t="shared" si="149"/>
        <v>-75.542337027189632</v>
      </c>
      <c r="AY123" s="659" t="s">
        <v>586</v>
      </c>
      <c r="BD123" s="184">
        <v>405220</v>
      </c>
      <c r="BE123" s="184">
        <v>1045096</v>
      </c>
      <c r="BF123" s="184">
        <v>2128109</v>
      </c>
      <c r="BG123" s="184">
        <v>2637275</v>
      </c>
      <c r="BH123" s="184">
        <v>5289628</v>
      </c>
      <c r="BI123" s="367">
        <f t="shared" si="135"/>
        <v>100.57172649799509</v>
      </c>
      <c r="BJ123" s="15">
        <f t="shared" si="140"/>
        <v>83.377807092446034</v>
      </c>
      <c r="BK123" s="662">
        <v>2535470</v>
      </c>
      <c r="BL123" s="662">
        <v>488723</v>
      </c>
      <c r="BM123" s="663">
        <f t="shared" si="150"/>
        <v>-80.724559943521328</v>
      </c>
      <c r="BN123" s="664">
        <f t="shared" si="108"/>
        <v>-812313</v>
      </c>
      <c r="BO123" s="664">
        <f t="shared" si="132"/>
        <v>247182</v>
      </c>
      <c r="BP123" s="665">
        <f>(BO123-BN123)/BN123*100</f>
        <v>-130.42940344423886</v>
      </c>
      <c r="BQ123" s="664">
        <v>676959</v>
      </c>
      <c r="BR123" s="664">
        <v>621325</v>
      </c>
      <c r="BS123" s="665">
        <v>-8.2182229647585743</v>
      </c>
      <c r="BT123" s="62">
        <f t="shared" si="111"/>
        <v>1582874</v>
      </c>
      <c r="BU123" s="62">
        <f t="shared" si="112"/>
        <v>0</v>
      </c>
      <c r="BV123" s="201">
        <f>(BU123-BT123)/BT123*100</f>
        <v>-100</v>
      </c>
      <c r="BW123" s="662">
        <v>1723157</v>
      </c>
      <c r="BX123" s="662">
        <v>4562153</v>
      </c>
      <c r="BY123" s="201">
        <f>(BX123-BW123)/BW123*100</f>
        <v>164.75550399644374</v>
      </c>
      <c r="BZ123" s="63">
        <f t="shared" si="114"/>
        <v>2259833</v>
      </c>
      <c r="CA123" s="63">
        <f t="shared" si="133"/>
        <v>0</v>
      </c>
      <c r="CB123" s="201">
        <f t="shared" si="147"/>
        <v>-100</v>
      </c>
      <c r="CC123" s="662">
        <v>238030</v>
      </c>
      <c r="CD123" s="65">
        <v>1</v>
      </c>
      <c r="CE123" s="65">
        <v>250692</v>
      </c>
      <c r="CF123" s="60">
        <f t="shared" si="117"/>
        <v>247182</v>
      </c>
      <c r="CG123" s="63"/>
      <c r="CH123" s="63"/>
      <c r="CI123" s="63"/>
      <c r="CJ123" s="66"/>
      <c r="CK123" s="63"/>
      <c r="CL123" s="63"/>
      <c r="CM123" s="63"/>
      <c r="CN123" s="63"/>
      <c r="CO123" s="190">
        <f>(CF123-CE123)/CE123*100</f>
        <v>-1.4001244555071561</v>
      </c>
      <c r="CP123" s="662">
        <v>3982990</v>
      </c>
      <c r="CQ123" s="662">
        <v>735905</v>
      </c>
      <c r="CR123" s="663">
        <f t="shared" si="151"/>
        <v>-81.523804980680353</v>
      </c>
    </row>
    <row r="124" spans="4:96" ht="15" hidden="1" customHeight="1" x14ac:dyDescent="0.25">
      <c r="D124" s="659" t="s">
        <v>595</v>
      </c>
      <c r="G124" s="184">
        <v>136916</v>
      </c>
      <c r="H124" s="184">
        <v>94785</v>
      </c>
      <c r="I124" s="184">
        <v>51267</v>
      </c>
      <c r="J124" s="184">
        <v>514460</v>
      </c>
      <c r="K124" s="184">
        <v>221641</v>
      </c>
      <c r="L124" s="367">
        <f t="shared" si="134"/>
        <v>-56.917738988453912</v>
      </c>
      <c r="M124" s="15">
        <f t="shared" si="136"/>
        <v>30.406842480830733</v>
      </c>
      <c r="N124" s="661">
        <v>18670</v>
      </c>
      <c r="O124" s="662">
        <v>92151</v>
      </c>
      <c r="P124" s="663">
        <f t="shared" si="148"/>
        <v>393.5779325120514</v>
      </c>
      <c r="Q124" s="664">
        <f t="shared" si="94"/>
        <v>167591</v>
      </c>
      <c r="R124" s="664">
        <f t="shared" si="130"/>
        <v>23400</v>
      </c>
      <c r="S124" s="665">
        <f>(R124-Q124)/Q124*100</f>
        <v>-86.037436377848451</v>
      </c>
      <c r="T124" s="664">
        <v>205241</v>
      </c>
      <c r="U124" s="664">
        <v>126232</v>
      </c>
      <c r="V124" s="665">
        <v>-38.495719666148574</v>
      </c>
      <c r="W124" s="62">
        <f t="shared" si="97"/>
        <v>-372751</v>
      </c>
      <c r="X124" s="62">
        <f t="shared" si="98"/>
        <v>0</v>
      </c>
      <c r="Y124" s="201">
        <f>(X124-W124)/W124*100</f>
        <v>-100</v>
      </c>
      <c r="Z124" s="661">
        <v>186261</v>
      </c>
      <c r="AA124" s="662">
        <v>35145</v>
      </c>
      <c r="AB124" s="201">
        <f>(AA124-Z124)/Z124*100</f>
        <v>-81.131315734372734</v>
      </c>
      <c r="AC124" s="63">
        <f t="shared" si="100"/>
        <v>-167510</v>
      </c>
      <c r="AD124" s="63">
        <f t="shared" si="131"/>
        <v>0</v>
      </c>
      <c r="AE124" s="201">
        <f t="shared" si="145"/>
        <v>-100</v>
      </c>
      <c r="AF124" s="662">
        <v>54498</v>
      </c>
      <c r="AG124" s="65">
        <v>36103</v>
      </c>
      <c r="AH124" s="65">
        <v>1550</v>
      </c>
      <c r="AI124" s="60">
        <f t="shared" si="103"/>
        <v>23400</v>
      </c>
      <c r="AJ124" s="63"/>
      <c r="AK124" s="63"/>
      <c r="AL124" s="63"/>
      <c r="AM124" s="66"/>
      <c r="AN124" s="63"/>
      <c r="AO124" s="63"/>
      <c r="AP124" s="63"/>
      <c r="AQ124" s="63"/>
      <c r="AR124" s="190">
        <f>(AI124-AH124)/AH124*100</f>
        <v>1409.6774193548388</v>
      </c>
      <c r="AS124" s="661">
        <v>18751</v>
      </c>
      <c r="AT124" s="662">
        <v>115551</v>
      </c>
      <c r="AU124" s="663">
        <f t="shared" si="149"/>
        <v>516.23913391285794</v>
      </c>
      <c r="AY124" s="659" t="s">
        <v>595</v>
      </c>
      <c r="BD124" s="184">
        <v>67513</v>
      </c>
      <c r="BE124" s="184">
        <v>84593</v>
      </c>
      <c r="BF124" s="184">
        <v>101007</v>
      </c>
      <c r="BG124" s="184">
        <v>280291</v>
      </c>
      <c r="BH124" s="184">
        <v>415206</v>
      </c>
      <c r="BI124" s="367">
        <f t="shared" si="135"/>
        <v>48.13390369294769</v>
      </c>
      <c r="BJ124" s="15">
        <f t="shared" si="140"/>
        <v>62.107353382095823</v>
      </c>
      <c r="BK124" s="662">
        <v>70325</v>
      </c>
      <c r="BL124" s="662">
        <v>87506</v>
      </c>
      <c r="BM124" s="663">
        <f t="shared" si="150"/>
        <v>24.430856736580164</v>
      </c>
      <c r="BN124" s="664">
        <f t="shared" si="108"/>
        <v>89067</v>
      </c>
      <c r="BO124" s="664">
        <f t="shared" si="132"/>
        <v>46845</v>
      </c>
      <c r="BP124" s="665">
        <f>(BO124-BN124)/BN124*100</f>
        <v>-47.404762706726395</v>
      </c>
      <c r="BQ124" s="664">
        <v>80596</v>
      </c>
      <c r="BR124" s="664">
        <v>263209</v>
      </c>
      <c r="BS124" s="665">
        <v>226.57824209638196</v>
      </c>
      <c r="BT124" s="62">
        <f t="shared" si="111"/>
        <v>-169652</v>
      </c>
      <c r="BU124" s="62">
        <f t="shared" si="112"/>
        <v>0</v>
      </c>
      <c r="BV124" s="201">
        <f>(BU124-BT124)/BT124*100</f>
        <v>-100</v>
      </c>
      <c r="BW124" s="662">
        <v>159392</v>
      </c>
      <c r="BX124" s="662">
        <v>70525</v>
      </c>
      <c r="BY124" s="201">
        <f>(BX124-BW124)/BW124*100</f>
        <v>-55.753739208994176</v>
      </c>
      <c r="BZ124" s="63">
        <f t="shared" si="114"/>
        <v>-89056</v>
      </c>
      <c r="CA124" s="63">
        <f t="shared" si="133"/>
        <v>0</v>
      </c>
      <c r="CB124" s="201">
        <f t="shared" si="147"/>
        <v>-100</v>
      </c>
      <c r="CC124" s="662">
        <v>42577</v>
      </c>
      <c r="CD124" s="65">
        <v>44900</v>
      </c>
      <c r="CE124" s="65">
        <v>29</v>
      </c>
      <c r="CF124" s="60">
        <f t="shared" si="117"/>
        <v>46845</v>
      </c>
      <c r="CG124" s="63"/>
      <c r="CH124" s="63"/>
      <c r="CI124" s="63"/>
      <c r="CJ124" s="66"/>
      <c r="CK124" s="63"/>
      <c r="CL124" s="63"/>
      <c r="CM124" s="63"/>
      <c r="CN124" s="63"/>
      <c r="CO124" s="190">
        <f>(CF124-CE124)/CE124*100</f>
        <v>161434.4827586207</v>
      </c>
      <c r="CP124" s="662">
        <v>70336</v>
      </c>
      <c r="CQ124" s="662">
        <v>134351</v>
      </c>
      <c r="CR124" s="663">
        <f t="shared" si="151"/>
        <v>91.01313694267516</v>
      </c>
    </row>
    <row r="125" spans="4:96" ht="15" hidden="1" customHeight="1" x14ac:dyDescent="0.25">
      <c r="D125" s="659" t="s">
        <v>544</v>
      </c>
      <c r="G125" s="184">
        <v>203018</v>
      </c>
      <c r="H125" s="184">
        <v>414547</v>
      </c>
      <c r="I125" s="184">
        <v>209055</v>
      </c>
      <c r="J125" s="184">
        <v>368977</v>
      </c>
      <c r="K125" s="184">
        <v>2489279</v>
      </c>
      <c r="L125" s="367">
        <f t="shared" si="134"/>
        <v>574.64340595755289</v>
      </c>
      <c r="M125" s="15">
        <f t="shared" si="136"/>
        <v>63.173773856056528</v>
      </c>
      <c r="N125" s="661">
        <v>39209</v>
      </c>
      <c r="O125" s="662">
        <v>101893</v>
      </c>
      <c r="P125" s="663">
        <f t="shared" si="148"/>
        <v>159.87145808360324</v>
      </c>
      <c r="Q125" s="664">
        <f t="shared" si="94"/>
        <v>193736</v>
      </c>
      <c r="R125" s="664">
        <f t="shared" si="130"/>
        <v>12343</v>
      </c>
      <c r="S125" s="665">
        <f>(R125-Q125)/Q125*100</f>
        <v>-93.628958995746785</v>
      </c>
      <c r="T125" s="664">
        <v>41504</v>
      </c>
      <c r="U125" s="664">
        <v>1344713</v>
      </c>
      <c r="V125" s="665">
        <v>3139.9600038550502</v>
      </c>
      <c r="W125" s="62">
        <f t="shared" si="97"/>
        <v>-205192</v>
      </c>
      <c r="X125" s="62">
        <f t="shared" si="98"/>
        <v>0</v>
      </c>
      <c r="Y125" s="201">
        <f>(X125-W125)/W125*100</f>
        <v>-100</v>
      </c>
      <c r="Z125" s="661">
        <v>232945</v>
      </c>
      <c r="AA125" s="662">
        <v>98766</v>
      </c>
      <c r="AB125" s="201">
        <f>(AA125-Z125)/Z125*100</f>
        <v>-57.601150486166262</v>
      </c>
      <c r="AC125" s="63">
        <f t="shared" si="100"/>
        <v>-163688</v>
      </c>
      <c r="AD125" s="63">
        <f t="shared" si="131"/>
        <v>0</v>
      </c>
      <c r="AE125" s="201">
        <f t="shared" si="145"/>
        <v>-100</v>
      </c>
      <c r="AF125" s="662">
        <v>47321</v>
      </c>
      <c r="AG125" s="65">
        <v>15289</v>
      </c>
      <c r="AH125" s="65">
        <v>39283</v>
      </c>
      <c r="AI125" s="60">
        <f t="shared" si="103"/>
        <v>12343</v>
      </c>
      <c r="AJ125" s="63"/>
      <c r="AK125" s="63"/>
      <c r="AL125" s="63"/>
      <c r="AM125" s="66"/>
      <c r="AN125" s="63"/>
      <c r="AO125" s="63"/>
      <c r="AP125" s="63"/>
      <c r="AQ125" s="63"/>
      <c r="AR125" s="190">
        <f>(AI125-AH125)/AH125*100</f>
        <v>-68.579283659598303</v>
      </c>
      <c r="AS125" s="661">
        <v>69257</v>
      </c>
      <c r="AT125" s="662">
        <v>114236</v>
      </c>
      <c r="AU125" s="663">
        <f t="shared" si="149"/>
        <v>64.945059705156154</v>
      </c>
      <c r="AY125" s="659" t="s">
        <v>544</v>
      </c>
      <c r="BD125" s="184">
        <v>416235</v>
      </c>
      <c r="BE125" s="184">
        <v>261159</v>
      </c>
      <c r="BF125" s="184">
        <v>201821</v>
      </c>
      <c r="BG125" s="184">
        <v>177726</v>
      </c>
      <c r="BH125" s="184">
        <v>10212262</v>
      </c>
      <c r="BI125" s="367">
        <f t="shared" si="135"/>
        <v>5646.0709181549128</v>
      </c>
      <c r="BJ125" s="15">
        <f t="shared" si="140"/>
        <v>82.490922856648126</v>
      </c>
      <c r="BK125" s="662">
        <v>1457</v>
      </c>
      <c r="BL125" s="662">
        <v>263184</v>
      </c>
      <c r="BM125" s="663">
        <f t="shared" si="150"/>
        <v>17963.417982155112</v>
      </c>
      <c r="BN125" s="664">
        <f t="shared" si="108"/>
        <v>84538</v>
      </c>
      <c r="BO125" s="664">
        <f t="shared" si="132"/>
        <v>230</v>
      </c>
      <c r="BP125" s="665">
        <f>(BO125-BN125)/BN125*100</f>
        <v>-99.727933000544127</v>
      </c>
      <c r="BQ125" s="664">
        <v>3666</v>
      </c>
      <c r="BR125" s="664">
        <v>2496770</v>
      </c>
      <c r="BS125" s="665">
        <v>68006.110201854885</v>
      </c>
      <c r="BT125" s="62">
        <f t="shared" si="111"/>
        <v>-85885</v>
      </c>
      <c r="BU125" s="62">
        <f t="shared" si="112"/>
        <v>0</v>
      </c>
      <c r="BV125" s="201">
        <f>(BU125-BT125)/BT125*100</f>
        <v>-100</v>
      </c>
      <c r="BW125" s="662">
        <v>85995</v>
      </c>
      <c r="BX125" s="662">
        <v>14777</v>
      </c>
      <c r="BY125" s="201">
        <f>(BX125-BW125)/BW125*100</f>
        <v>-82.816442816442816</v>
      </c>
      <c r="BZ125" s="63">
        <f t="shared" si="114"/>
        <v>-82219</v>
      </c>
      <c r="CA125" s="63">
        <f t="shared" si="133"/>
        <v>0</v>
      </c>
      <c r="CB125" s="201">
        <f t="shared" si="147"/>
        <v>-100</v>
      </c>
      <c r="CC125" s="662">
        <v>262354</v>
      </c>
      <c r="CD125" s="65">
        <v>248</v>
      </c>
      <c r="CE125" s="65">
        <v>582</v>
      </c>
      <c r="CF125" s="60">
        <f t="shared" si="117"/>
        <v>230</v>
      </c>
      <c r="CG125" s="63"/>
      <c r="CH125" s="63"/>
      <c r="CI125" s="63"/>
      <c r="CJ125" s="66"/>
      <c r="CK125" s="63"/>
      <c r="CL125" s="63"/>
      <c r="CM125" s="63"/>
      <c r="CN125" s="63"/>
      <c r="CO125" s="190">
        <f>(CF125-CE125)/CE125*100</f>
        <v>-60.481099656357387</v>
      </c>
      <c r="CP125" s="662">
        <v>3776</v>
      </c>
      <c r="CQ125" s="662">
        <v>263414</v>
      </c>
      <c r="CR125" s="663">
        <f t="shared" si="151"/>
        <v>6876.0063559322034</v>
      </c>
    </row>
    <row r="126" spans="4:96" ht="15" hidden="1" customHeight="1" x14ac:dyDescent="0.25">
      <c r="D126" s="659" t="s">
        <v>639</v>
      </c>
      <c r="G126" s="184">
        <v>0</v>
      </c>
      <c r="H126" s="184">
        <v>0</v>
      </c>
      <c r="I126" s="184">
        <v>339300</v>
      </c>
      <c r="J126" s="184">
        <v>0</v>
      </c>
      <c r="K126" s="184">
        <v>220000</v>
      </c>
      <c r="L126" s="367">
        <v>100</v>
      </c>
      <c r="M126" s="15">
        <v>0</v>
      </c>
      <c r="N126" s="661">
        <v>0</v>
      </c>
      <c r="O126" s="662">
        <v>44000</v>
      </c>
      <c r="P126" s="663">
        <v>100</v>
      </c>
      <c r="Q126" s="664">
        <f t="shared" si="94"/>
        <v>0</v>
      </c>
      <c r="R126" s="664">
        <f t="shared" si="130"/>
        <v>43002</v>
      </c>
      <c r="S126" s="665">
        <v>100</v>
      </c>
      <c r="T126" s="664">
        <v>0</v>
      </c>
      <c r="U126" s="664">
        <v>88000</v>
      </c>
      <c r="V126" s="665">
        <v>100</v>
      </c>
      <c r="W126" s="62">
        <f t="shared" si="97"/>
        <v>0</v>
      </c>
      <c r="X126" s="62">
        <f t="shared" si="98"/>
        <v>0</v>
      </c>
      <c r="Y126" s="201">
        <v>100</v>
      </c>
      <c r="Z126" s="661">
        <v>0</v>
      </c>
      <c r="AA126" s="662">
        <v>88000</v>
      </c>
      <c r="AB126" s="201">
        <v>100</v>
      </c>
      <c r="AC126" s="63">
        <f t="shared" si="100"/>
        <v>0</v>
      </c>
      <c r="AD126" s="63">
        <f t="shared" si="131"/>
        <v>0</v>
      </c>
      <c r="AE126" s="201">
        <v>100</v>
      </c>
      <c r="AF126" s="662">
        <v>44000</v>
      </c>
      <c r="AG126" s="65">
        <v>0</v>
      </c>
      <c r="AH126" s="65">
        <v>0</v>
      </c>
      <c r="AI126" s="60">
        <f t="shared" si="103"/>
        <v>43002</v>
      </c>
      <c r="AJ126" s="63"/>
      <c r="AK126" s="63"/>
      <c r="AL126" s="63"/>
      <c r="AM126" s="66"/>
      <c r="AN126" s="63"/>
      <c r="AO126" s="63"/>
      <c r="AP126" s="63"/>
      <c r="AQ126" s="63"/>
      <c r="AR126" s="190">
        <v>100</v>
      </c>
      <c r="AS126" s="661">
        <v>0</v>
      </c>
      <c r="AT126" s="662">
        <v>87002</v>
      </c>
      <c r="AU126" s="663">
        <v>100</v>
      </c>
      <c r="AY126" s="659" t="s">
        <v>639</v>
      </c>
      <c r="BD126" s="184">
        <v>0</v>
      </c>
      <c r="BE126" s="184">
        <v>0</v>
      </c>
      <c r="BF126" s="184">
        <v>300000</v>
      </c>
      <c r="BG126" s="184">
        <v>0</v>
      </c>
      <c r="BH126" s="184">
        <v>200000</v>
      </c>
      <c r="BI126" s="367">
        <v>100</v>
      </c>
      <c r="BJ126" s="15">
        <v>0</v>
      </c>
      <c r="BK126" s="662">
        <v>0</v>
      </c>
      <c r="BL126" s="662">
        <v>40000</v>
      </c>
      <c r="BM126" s="663">
        <v>100</v>
      </c>
      <c r="BN126" s="664">
        <f t="shared" si="108"/>
        <v>0</v>
      </c>
      <c r="BO126" s="664">
        <f t="shared" si="132"/>
        <v>40001</v>
      </c>
      <c r="BP126" s="665">
        <v>100</v>
      </c>
      <c r="BQ126" s="664">
        <v>0</v>
      </c>
      <c r="BR126" s="664">
        <v>80000</v>
      </c>
      <c r="BS126" s="665">
        <v>100</v>
      </c>
      <c r="BT126" s="62">
        <f t="shared" si="111"/>
        <v>0</v>
      </c>
      <c r="BU126" s="62">
        <f t="shared" si="112"/>
        <v>0</v>
      </c>
      <c r="BV126" s="201">
        <v>100</v>
      </c>
      <c r="BW126" s="662">
        <v>0</v>
      </c>
      <c r="BX126" s="662">
        <v>80000</v>
      </c>
      <c r="BY126" s="201">
        <v>100</v>
      </c>
      <c r="BZ126" s="63">
        <f t="shared" si="114"/>
        <v>0</v>
      </c>
      <c r="CA126" s="63">
        <f t="shared" si="133"/>
        <v>0</v>
      </c>
      <c r="CB126" s="201">
        <v>100</v>
      </c>
      <c r="CC126" s="662">
        <v>40000</v>
      </c>
      <c r="CD126" s="65">
        <v>0</v>
      </c>
      <c r="CE126" s="65">
        <v>0</v>
      </c>
      <c r="CF126" s="60">
        <f t="shared" si="117"/>
        <v>40001</v>
      </c>
      <c r="CG126" s="63"/>
      <c r="CH126" s="63"/>
      <c r="CI126" s="63"/>
      <c r="CJ126" s="66"/>
      <c r="CK126" s="63"/>
      <c r="CL126" s="63"/>
      <c r="CM126" s="63"/>
      <c r="CN126" s="63"/>
      <c r="CO126" s="190">
        <v>100</v>
      </c>
      <c r="CP126" s="662">
        <v>0</v>
      </c>
      <c r="CQ126" s="662">
        <v>80001</v>
      </c>
      <c r="CR126" s="663">
        <v>100</v>
      </c>
    </row>
    <row r="127" spans="4:96" ht="15" hidden="1" customHeight="1" x14ac:dyDescent="0.25">
      <c r="D127" s="659" t="s">
        <v>575</v>
      </c>
      <c r="G127" s="184">
        <v>655668</v>
      </c>
      <c r="H127" s="184">
        <v>847810</v>
      </c>
      <c r="I127" s="184">
        <v>107021</v>
      </c>
      <c r="J127" s="184">
        <v>214530</v>
      </c>
      <c r="K127" s="184">
        <v>214117</v>
      </c>
      <c r="L127" s="367">
        <f>(K127-J127)/J127*100</f>
        <v>-0.19251386752435556</v>
      </c>
      <c r="M127" s="15">
        <f>LOGEST(G127:K127)*100-100</f>
        <v>-30.319319698839536</v>
      </c>
      <c r="N127" s="661">
        <v>29388</v>
      </c>
      <c r="O127" s="662">
        <v>512</v>
      </c>
      <c r="P127" s="663">
        <f>(O127-N127)/N127*100</f>
        <v>-98.25779229617531</v>
      </c>
      <c r="Q127" s="664">
        <f t="shared" si="94"/>
        <v>103812</v>
      </c>
      <c r="R127" s="664">
        <f t="shared" si="130"/>
        <v>81194</v>
      </c>
      <c r="S127" s="665">
        <f>(R127-Q127)/Q127*100</f>
        <v>-21.78746195044889</v>
      </c>
      <c r="T127" s="664">
        <v>15348</v>
      </c>
      <c r="U127" s="664">
        <v>29397</v>
      </c>
      <c r="V127" s="665">
        <v>91.536356528537922</v>
      </c>
      <c r="W127" s="62">
        <f t="shared" si="97"/>
        <v>-119160</v>
      </c>
      <c r="X127" s="62">
        <f t="shared" si="98"/>
        <v>0</v>
      </c>
      <c r="Y127" s="201">
        <f>(X127-W127)/W127*100</f>
        <v>-100</v>
      </c>
      <c r="Z127" s="661">
        <v>133200</v>
      </c>
      <c r="AA127" s="662">
        <v>106626</v>
      </c>
      <c r="AB127" s="201">
        <f>(AA127-Z127)/Z127*100</f>
        <v>-19.95045045045045</v>
      </c>
      <c r="AC127" s="63">
        <f t="shared" si="100"/>
        <v>-103812</v>
      </c>
      <c r="AD127" s="63">
        <f t="shared" si="131"/>
        <v>0</v>
      </c>
      <c r="AE127" s="201">
        <f>(AD127-AC127)/AC127*100</f>
        <v>-100</v>
      </c>
      <c r="AF127" s="662">
        <v>511</v>
      </c>
      <c r="AG127" s="65">
        <v>0</v>
      </c>
      <c r="AH127" s="65">
        <v>1</v>
      </c>
      <c r="AI127" s="60">
        <f t="shared" si="103"/>
        <v>81194</v>
      </c>
      <c r="AJ127" s="63"/>
      <c r="AK127" s="63"/>
      <c r="AL127" s="63"/>
      <c r="AM127" s="66"/>
      <c r="AN127" s="63"/>
      <c r="AO127" s="63"/>
      <c r="AP127" s="63"/>
      <c r="AQ127" s="63"/>
      <c r="AR127" s="190">
        <f>(AI127-AH127)/AH127*100</f>
        <v>8119300</v>
      </c>
      <c r="AS127" s="661">
        <v>29388</v>
      </c>
      <c r="AT127" s="662">
        <v>81706</v>
      </c>
      <c r="AU127" s="663">
        <f>(AT127-AS127)/AS127*100</f>
        <v>178.02504423574248</v>
      </c>
      <c r="AY127" s="659" t="s">
        <v>575</v>
      </c>
      <c r="BD127" s="184">
        <v>224996</v>
      </c>
      <c r="BE127" s="184">
        <v>505563</v>
      </c>
      <c r="BF127" s="184">
        <v>22255</v>
      </c>
      <c r="BG127" s="184">
        <v>80848</v>
      </c>
      <c r="BH127" s="184">
        <v>45395</v>
      </c>
      <c r="BI127" s="367">
        <f>(BH127-BG127)/BG127*100</f>
        <v>-43.851424896101328</v>
      </c>
      <c r="BJ127" s="15">
        <f>LOGEST(BD127:BH127)*100-100</f>
        <v>-39.555603677967646</v>
      </c>
      <c r="BK127" s="662">
        <v>10004</v>
      </c>
      <c r="BL127" s="662">
        <v>18</v>
      </c>
      <c r="BM127" s="663">
        <f>(BL127-BK127)/BK127*100</f>
        <v>-99.820071971211505</v>
      </c>
      <c r="BN127" s="664">
        <f t="shared" si="108"/>
        <v>62040</v>
      </c>
      <c r="BO127" s="664">
        <f t="shared" si="132"/>
        <v>35006</v>
      </c>
      <c r="BP127" s="665">
        <f>(BO127-BN127)/BN127*100</f>
        <v>-43.575112830431976</v>
      </c>
      <c r="BQ127" s="664">
        <v>5002</v>
      </c>
      <c r="BR127" s="664">
        <v>10049</v>
      </c>
      <c r="BS127" s="665">
        <v>100.89964014394242</v>
      </c>
      <c r="BT127" s="62">
        <f t="shared" si="111"/>
        <v>-67042</v>
      </c>
      <c r="BU127" s="62">
        <f t="shared" si="112"/>
        <v>0</v>
      </c>
      <c r="BV127" s="201">
        <f>(BU127-BT127)/BT127*100</f>
        <v>-100</v>
      </c>
      <c r="BW127" s="662">
        <v>72044</v>
      </c>
      <c r="BX127" s="662">
        <v>22674</v>
      </c>
      <c r="BY127" s="201">
        <f>(BX127-BW127)/BW127*100</f>
        <v>-68.527566487146743</v>
      </c>
      <c r="BZ127" s="63">
        <f t="shared" si="114"/>
        <v>-62040</v>
      </c>
      <c r="CA127" s="63">
        <f t="shared" si="133"/>
        <v>0</v>
      </c>
      <c r="CB127" s="201">
        <f>(CA127-BZ127)/BZ127*100</f>
        <v>-100</v>
      </c>
      <c r="CC127" s="662">
        <v>17</v>
      </c>
      <c r="CD127" s="65">
        <v>0</v>
      </c>
      <c r="CE127" s="65">
        <v>1</v>
      </c>
      <c r="CF127" s="60">
        <f t="shared" si="117"/>
        <v>35006</v>
      </c>
      <c r="CG127" s="63"/>
      <c r="CH127" s="63"/>
      <c r="CI127" s="63"/>
      <c r="CJ127" s="66"/>
      <c r="CK127" s="63"/>
      <c r="CL127" s="63"/>
      <c r="CM127" s="63"/>
      <c r="CN127" s="63"/>
      <c r="CO127" s="190">
        <f>(CF127-CE127)/CE127*100</f>
        <v>3500500</v>
      </c>
      <c r="CP127" s="662">
        <v>10004</v>
      </c>
      <c r="CQ127" s="662">
        <v>35024</v>
      </c>
      <c r="CR127" s="663">
        <f>(CQ127-CP127)/CP127*100</f>
        <v>250.09996001599362</v>
      </c>
    </row>
    <row r="128" spans="4:96" ht="15" hidden="1" customHeight="1" x14ac:dyDescent="0.25">
      <c r="D128" s="659" t="s">
        <v>672</v>
      </c>
      <c r="G128" s="184">
        <v>9223</v>
      </c>
      <c r="H128" s="184">
        <v>676</v>
      </c>
      <c r="I128" s="184">
        <v>32264</v>
      </c>
      <c r="J128" s="184">
        <v>2700</v>
      </c>
      <c r="K128" s="184">
        <v>2324</v>
      </c>
      <c r="L128" s="367">
        <f>(K128-J128)/J128*100</f>
        <v>-13.925925925925926</v>
      </c>
      <c r="M128" s="15">
        <f>LOGEST(G128:K128)*100-100</f>
        <v>-12.82047672334636</v>
      </c>
      <c r="N128" s="661">
        <v>0</v>
      </c>
      <c r="O128" s="662">
        <v>59363</v>
      </c>
      <c r="P128" s="663">
        <v>100</v>
      </c>
      <c r="Q128" s="664">
        <f t="shared" si="94"/>
        <v>2700</v>
      </c>
      <c r="R128" s="664">
        <f t="shared" si="130"/>
        <v>0</v>
      </c>
      <c r="S128" s="665">
        <f>(R128-Q128)/Q128*100</f>
        <v>-100</v>
      </c>
      <c r="T128" s="664">
        <v>0</v>
      </c>
      <c r="U128" s="664">
        <v>0</v>
      </c>
      <c r="V128" s="665">
        <v>0</v>
      </c>
      <c r="W128" s="62">
        <f t="shared" si="97"/>
        <v>-2700</v>
      </c>
      <c r="X128" s="62">
        <f t="shared" si="98"/>
        <v>0</v>
      </c>
      <c r="Y128" s="201">
        <v>100</v>
      </c>
      <c r="Z128" s="661">
        <v>2700</v>
      </c>
      <c r="AA128" s="662">
        <v>0</v>
      </c>
      <c r="AB128" s="201">
        <f>(AA128-Z128)/Z128*100</f>
        <v>-100</v>
      </c>
      <c r="AC128" s="63">
        <f t="shared" si="100"/>
        <v>-2700</v>
      </c>
      <c r="AD128" s="63">
        <f t="shared" si="131"/>
        <v>0</v>
      </c>
      <c r="AE128" s="201">
        <v>100</v>
      </c>
      <c r="AF128" s="662">
        <v>0</v>
      </c>
      <c r="AG128" s="65">
        <v>0</v>
      </c>
      <c r="AH128" s="65">
        <v>59363</v>
      </c>
      <c r="AI128" s="60">
        <f t="shared" si="103"/>
        <v>0</v>
      </c>
      <c r="AJ128" s="63"/>
      <c r="AK128" s="63"/>
      <c r="AL128" s="63"/>
      <c r="AM128" s="66"/>
      <c r="AN128" s="63"/>
      <c r="AO128" s="63"/>
      <c r="AP128" s="63"/>
      <c r="AQ128" s="63"/>
      <c r="AR128" s="190">
        <f>(AI128-AH128)/AH128*100</f>
        <v>-100</v>
      </c>
      <c r="AS128" s="661">
        <v>0</v>
      </c>
      <c r="AT128" s="662">
        <v>59363</v>
      </c>
      <c r="AU128" s="663">
        <v>100</v>
      </c>
      <c r="AY128" s="659" t="s">
        <v>672</v>
      </c>
      <c r="BD128" s="184">
        <v>836</v>
      </c>
      <c r="BE128" s="184">
        <v>57</v>
      </c>
      <c r="BF128" s="184">
        <v>728</v>
      </c>
      <c r="BG128" s="184">
        <v>600</v>
      </c>
      <c r="BH128" s="184">
        <v>140</v>
      </c>
      <c r="BI128" s="367">
        <f>(BH128-BG128)/BG128*100</f>
        <v>-76.666666666666671</v>
      </c>
      <c r="BJ128" s="15">
        <f>LOGEST(BD128:BH128)*100-100</f>
        <v>-11.485995128371513</v>
      </c>
      <c r="BK128" s="662">
        <v>0</v>
      </c>
      <c r="BL128" s="662">
        <v>4457</v>
      </c>
      <c r="BM128" s="663">
        <v>100</v>
      </c>
      <c r="BN128" s="664">
        <f t="shared" si="108"/>
        <v>600</v>
      </c>
      <c r="BO128" s="664">
        <f t="shared" si="132"/>
        <v>0</v>
      </c>
      <c r="BP128" s="665">
        <f>(BO128-BN128)/BN128*100</f>
        <v>-100</v>
      </c>
      <c r="BQ128" s="664">
        <v>0</v>
      </c>
      <c r="BR128" s="664">
        <v>0</v>
      </c>
      <c r="BS128" s="665">
        <v>0</v>
      </c>
      <c r="BT128" s="62">
        <f t="shared" si="111"/>
        <v>-600</v>
      </c>
      <c r="BU128" s="62">
        <f t="shared" si="112"/>
        <v>0</v>
      </c>
      <c r="BV128" s="201">
        <v>100</v>
      </c>
      <c r="BW128" s="662">
        <v>600</v>
      </c>
      <c r="BX128" s="662">
        <v>0</v>
      </c>
      <c r="BY128" s="201">
        <f>(BX128-BW128)/BW128*100</f>
        <v>-100</v>
      </c>
      <c r="BZ128" s="63">
        <f t="shared" si="114"/>
        <v>-600</v>
      </c>
      <c r="CA128" s="63">
        <f t="shared" si="133"/>
        <v>0</v>
      </c>
      <c r="CB128" s="201">
        <v>100</v>
      </c>
      <c r="CC128" s="662">
        <v>0</v>
      </c>
      <c r="CD128" s="65">
        <v>0</v>
      </c>
      <c r="CE128" s="65">
        <v>4457</v>
      </c>
      <c r="CF128" s="60">
        <f t="shared" si="117"/>
        <v>0</v>
      </c>
      <c r="CG128" s="63"/>
      <c r="CH128" s="63"/>
      <c r="CI128" s="63"/>
      <c r="CJ128" s="66"/>
      <c r="CK128" s="63"/>
      <c r="CL128" s="63"/>
      <c r="CM128" s="63"/>
      <c r="CN128" s="63"/>
      <c r="CO128" s="190">
        <f>(CF128-CE128)/CE128*100</f>
        <v>-100</v>
      </c>
      <c r="CP128" s="662">
        <v>0</v>
      </c>
      <c r="CQ128" s="662">
        <v>4457</v>
      </c>
      <c r="CR128" s="663">
        <v>100</v>
      </c>
    </row>
    <row r="129" spans="4:96" ht="15" hidden="1" customHeight="1" x14ac:dyDescent="0.25">
      <c r="D129" s="659" t="s">
        <v>600</v>
      </c>
      <c r="G129" s="184">
        <v>138757</v>
      </c>
      <c r="H129" s="184">
        <v>724505</v>
      </c>
      <c r="I129" s="184">
        <v>250220</v>
      </c>
      <c r="J129" s="184">
        <v>249319</v>
      </c>
      <c r="K129" s="184">
        <v>413465</v>
      </c>
      <c r="L129" s="367">
        <f>(K129-J129)/J129*100</f>
        <v>65.837742009233153</v>
      </c>
      <c r="M129" s="15">
        <f>LOGEST(G129:K129)*100-100</f>
        <v>11.817085711855583</v>
      </c>
      <c r="N129" s="661">
        <v>26461</v>
      </c>
      <c r="O129" s="662">
        <v>51230</v>
      </c>
      <c r="P129" s="663">
        <f>(O129-N129)/N129*100</f>
        <v>93.605683836589691</v>
      </c>
      <c r="Q129" s="664">
        <f t="shared" si="94"/>
        <v>146662</v>
      </c>
      <c r="R129" s="664">
        <f t="shared" si="130"/>
        <v>925</v>
      </c>
      <c r="S129" s="665">
        <f>(R129-Q129)/Q129*100</f>
        <v>-99.369298114030897</v>
      </c>
      <c r="T129" s="664">
        <v>6951</v>
      </c>
      <c r="U129" s="664">
        <v>386352</v>
      </c>
      <c r="V129" s="665">
        <v>5458.2218385843771</v>
      </c>
      <c r="W129" s="62">
        <f t="shared" si="97"/>
        <v>-153613</v>
      </c>
      <c r="X129" s="62">
        <f t="shared" si="98"/>
        <v>0</v>
      </c>
      <c r="Y129" s="201">
        <f>(X129-W129)/W129*100</f>
        <v>-100</v>
      </c>
      <c r="Z129" s="661">
        <v>173123</v>
      </c>
      <c r="AA129" s="662">
        <v>26461</v>
      </c>
      <c r="AB129" s="201">
        <f>(AA129-Z129)/Z129*100</f>
        <v>-84.71549129809442</v>
      </c>
      <c r="AC129" s="63">
        <f t="shared" si="100"/>
        <v>-146662</v>
      </c>
      <c r="AD129" s="63">
        <f t="shared" si="131"/>
        <v>0</v>
      </c>
      <c r="AE129" s="201">
        <f>(AD129-AC129)/AC129*100</f>
        <v>-100</v>
      </c>
      <c r="AF129" s="662">
        <v>2</v>
      </c>
      <c r="AG129" s="65">
        <v>7377</v>
      </c>
      <c r="AH129" s="65">
        <v>43851</v>
      </c>
      <c r="AI129" s="60">
        <f t="shared" si="103"/>
        <v>925</v>
      </c>
      <c r="AJ129" s="63"/>
      <c r="AK129" s="63"/>
      <c r="AL129" s="63"/>
      <c r="AM129" s="66"/>
      <c r="AN129" s="63"/>
      <c r="AO129" s="63"/>
      <c r="AP129" s="63"/>
      <c r="AQ129" s="63"/>
      <c r="AR129" s="190">
        <f>(AI129-AH129)/AH129*100</f>
        <v>-97.890584023169367</v>
      </c>
      <c r="AS129" s="661">
        <v>26461</v>
      </c>
      <c r="AT129" s="662">
        <v>52155</v>
      </c>
      <c r="AU129" s="663">
        <f>(AT129-AS129)/AS129*100</f>
        <v>97.101394505120737</v>
      </c>
      <c r="AY129" s="659" t="s">
        <v>600</v>
      </c>
      <c r="BD129" s="184">
        <v>53652</v>
      </c>
      <c r="BE129" s="184">
        <v>113818</v>
      </c>
      <c r="BF129" s="184">
        <v>57592</v>
      </c>
      <c r="BG129" s="184">
        <v>35068</v>
      </c>
      <c r="BH129" s="184">
        <v>26265</v>
      </c>
      <c r="BI129" s="367">
        <f>(BH129-BG129)/BG129*100</f>
        <v>-25.102657693623815</v>
      </c>
      <c r="BJ129" s="15">
        <f>LOGEST(BD129:BH129)*100-100</f>
        <v>-22.940124567828619</v>
      </c>
      <c r="BK129" s="662">
        <v>849</v>
      </c>
      <c r="BL129" s="662">
        <v>7013</v>
      </c>
      <c r="BM129" s="663">
        <f>(BL129-BK129)/BK129*100</f>
        <v>726.03062426383985</v>
      </c>
      <c r="BN129" s="664">
        <f t="shared" si="108"/>
        <v>13434</v>
      </c>
      <c r="BO129" s="664">
        <f t="shared" si="132"/>
        <v>1</v>
      </c>
      <c r="BP129" s="665">
        <f>(BO129-BN129)/BN129*100</f>
        <v>-99.992556200684831</v>
      </c>
      <c r="BQ129" s="664">
        <v>235</v>
      </c>
      <c r="BR129" s="664">
        <v>25301</v>
      </c>
      <c r="BS129" s="665">
        <v>10666.382978723404</v>
      </c>
      <c r="BT129" s="62">
        <f t="shared" si="111"/>
        <v>-13669</v>
      </c>
      <c r="BU129" s="62">
        <f t="shared" si="112"/>
        <v>0</v>
      </c>
      <c r="BV129" s="201">
        <f>(BU129-BT129)/BT129*100</f>
        <v>-100</v>
      </c>
      <c r="BW129" s="662">
        <v>14283</v>
      </c>
      <c r="BX129" s="662">
        <v>849</v>
      </c>
      <c r="BY129" s="201">
        <f>(BX129-BW129)/BW129*100</f>
        <v>-94.055870615416922</v>
      </c>
      <c r="BZ129" s="63">
        <f t="shared" si="114"/>
        <v>-13434</v>
      </c>
      <c r="CA129" s="63">
        <f t="shared" si="133"/>
        <v>0</v>
      </c>
      <c r="CB129" s="201">
        <f>(CA129-BZ129)/BZ129*100</f>
        <v>-100</v>
      </c>
      <c r="CC129" s="662">
        <v>1</v>
      </c>
      <c r="CD129" s="65">
        <v>702</v>
      </c>
      <c r="CE129" s="65">
        <v>6310</v>
      </c>
      <c r="CF129" s="60">
        <f t="shared" si="117"/>
        <v>1</v>
      </c>
      <c r="CG129" s="63"/>
      <c r="CH129" s="63"/>
      <c r="CI129" s="63"/>
      <c r="CJ129" s="66"/>
      <c r="CK129" s="63"/>
      <c r="CL129" s="63"/>
      <c r="CM129" s="63"/>
      <c r="CN129" s="63"/>
      <c r="CO129" s="190">
        <f>(CF129-CE129)/CE129*100</f>
        <v>-99.984152139461173</v>
      </c>
      <c r="CP129" s="662">
        <v>849</v>
      </c>
      <c r="CQ129" s="662">
        <v>7014</v>
      </c>
      <c r="CR129" s="663">
        <f>(CQ129-CP129)/CP129*100</f>
        <v>726.14840989399295</v>
      </c>
    </row>
    <row r="130" spans="4:96" ht="15" hidden="1" customHeight="1" x14ac:dyDescent="0.25">
      <c r="D130" s="659" t="s">
        <v>654</v>
      </c>
      <c r="G130" s="184">
        <v>0</v>
      </c>
      <c r="H130" s="184">
        <v>0</v>
      </c>
      <c r="I130" s="184">
        <v>0</v>
      </c>
      <c r="J130" s="184">
        <v>0</v>
      </c>
      <c r="K130" s="184">
        <v>0</v>
      </c>
      <c r="L130" s="367">
        <v>0</v>
      </c>
      <c r="M130" s="15">
        <v>0</v>
      </c>
      <c r="N130" s="661">
        <v>0</v>
      </c>
      <c r="O130" s="662">
        <v>50517</v>
      </c>
      <c r="P130" s="663">
        <v>100</v>
      </c>
      <c r="Q130" s="664">
        <f t="shared" si="94"/>
        <v>0</v>
      </c>
      <c r="R130" s="664">
        <f t="shared" si="130"/>
        <v>0</v>
      </c>
      <c r="S130" s="665">
        <v>0</v>
      </c>
      <c r="T130" s="664">
        <v>0</v>
      </c>
      <c r="U130" s="664">
        <v>0</v>
      </c>
      <c r="V130" s="665">
        <v>0</v>
      </c>
      <c r="W130" s="62">
        <f t="shared" si="97"/>
        <v>0</v>
      </c>
      <c r="X130" s="62">
        <f t="shared" si="98"/>
        <v>0</v>
      </c>
      <c r="Y130" s="201">
        <v>0</v>
      </c>
      <c r="Z130" s="661">
        <v>0</v>
      </c>
      <c r="AA130" s="662">
        <v>0</v>
      </c>
      <c r="AB130" s="201">
        <v>0</v>
      </c>
      <c r="AC130" s="63">
        <f t="shared" si="100"/>
        <v>0</v>
      </c>
      <c r="AD130" s="63">
        <f t="shared" si="131"/>
        <v>0</v>
      </c>
      <c r="AE130" s="201">
        <v>0</v>
      </c>
      <c r="AF130" s="662">
        <v>0</v>
      </c>
      <c r="AG130" s="65">
        <v>50517</v>
      </c>
      <c r="AH130" s="65">
        <v>0</v>
      </c>
      <c r="AI130" s="60">
        <f t="shared" si="103"/>
        <v>0</v>
      </c>
      <c r="AJ130" s="63"/>
      <c r="AK130" s="63"/>
      <c r="AL130" s="63"/>
      <c r="AM130" s="66"/>
      <c r="AN130" s="63"/>
      <c r="AO130" s="63"/>
      <c r="AP130" s="63"/>
      <c r="AQ130" s="63"/>
      <c r="AR130" s="190">
        <v>0</v>
      </c>
      <c r="AS130" s="661">
        <v>0</v>
      </c>
      <c r="AT130" s="662">
        <v>50517</v>
      </c>
      <c r="AU130" s="663">
        <v>100</v>
      </c>
      <c r="AY130" s="659" t="s">
        <v>654</v>
      </c>
      <c r="BD130" s="184">
        <v>0</v>
      </c>
      <c r="BE130" s="184">
        <v>0</v>
      </c>
      <c r="BF130" s="184">
        <v>0</v>
      </c>
      <c r="BG130" s="184">
        <v>0</v>
      </c>
      <c r="BH130" s="184">
        <v>0</v>
      </c>
      <c r="BI130" s="367">
        <v>0</v>
      </c>
      <c r="BJ130" s="15">
        <v>0</v>
      </c>
      <c r="BK130" s="662">
        <v>0</v>
      </c>
      <c r="BL130" s="662">
        <v>6460</v>
      </c>
      <c r="BM130" s="663">
        <v>100</v>
      </c>
      <c r="BN130" s="664">
        <f t="shared" si="108"/>
        <v>0</v>
      </c>
      <c r="BO130" s="664">
        <f t="shared" si="132"/>
        <v>0</v>
      </c>
      <c r="BP130" s="665">
        <v>0</v>
      </c>
      <c r="BQ130" s="664">
        <v>0</v>
      </c>
      <c r="BR130" s="664">
        <v>0</v>
      </c>
      <c r="BS130" s="665">
        <v>0</v>
      </c>
      <c r="BT130" s="62">
        <f t="shared" si="111"/>
        <v>0</v>
      </c>
      <c r="BU130" s="62">
        <f t="shared" si="112"/>
        <v>0</v>
      </c>
      <c r="BV130" s="201">
        <v>0</v>
      </c>
      <c r="BW130" s="662">
        <v>0</v>
      </c>
      <c r="BX130" s="662">
        <v>0</v>
      </c>
      <c r="BY130" s="201">
        <v>0</v>
      </c>
      <c r="BZ130" s="63">
        <f t="shared" si="114"/>
        <v>0</v>
      </c>
      <c r="CA130" s="63">
        <f t="shared" si="133"/>
        <v>0</v>
      </c>
      <c r="CB130" s="201">
        <v>0</v>
      </c>
      <c r="CC130" s="662">
        <v>0</v>
      </c>
      <c r="CD130" s="65">
        <v>6460</v>
      </c>
      <c r="CE130" s="65">
        <v>0</v>
      </c>
      <c r="CF130" s="60">
        <f t="shared" si="117"/>
        <v>0</v>
      </c>
      <c r="CG130" s="63"/>
      <c r="CH130" s="63"/>
      <c r="CI130" s="63"/>
      <c r="CJ130" s="66"/>
      <c r="CK130" s="63"/>
      <c r="CL130" s="63"/>
      <c r="CM130" s="63"/>
      <c r="CN130" s="63"/>
      <c r="CO130" s="190">
        <v>0</v>
      </c>
      <c r="CP130" s="662">
        <v>0</v>
      </c>
      <c r="CQ130" s="662">
        <v>6460</v>
      </c>
      <c r="CR130" s="663">
        <v>100</v>
      </c>
    </row>
    <row r="131" spans="4:96" ht="15" hidden="1" customHeight="1" x14ac:dyDescent="0.25">
      <c r="D131" s="659" t="s">
        <v>604</v>
      </c>
      <c r="G131" s="184">
        <v>278205</v>
      </c>
      <c r="H131" s="184">
        <v>489318</v>
      </c>
      <c r="I131" s="184">
        <v>85386</v>
      </c>
      <c r="J131" s="184">
        <v>217814</v>
      </c>
      <c r="K131" s="184">
        <v>8364484</v>
      </c>
      <c r="L131" s="367">
        <f>(K131-J131)/J131*100</f>
        <v>3740.1957633577276</v>
      </c>
      <c r="M131" s="15">
        <f>LOGEST(G131:K131)*100-100</f>
        <v>82.164734270170129</v>
      </c>
      <c r="N131" s="661">
        <v>8308628</v>
      </c>
      <c r="O131" s="662">
        <v>19029</v>
      </c>
      <c r="P131" s="663">
        <f>(O131-N131)/N131*100</f>
        <v>-99.770973017446437</v>
      </c>
      <c r="Q131" s="664">
        <f t="shared" si="94"/>
        <v>-8249653</v>
      </c>
      <c r="R131" s="664">
        <f t="shared" si="130"/>
        <v>30574</v>
      </c>
      <c r="S131" s="665">
        <f>(R131-Q131)/Q131*100</f>
        <v>-100.37060952745527</v>
      </c>
      <c r="T131" s="664">
        <v>60856</v>
      </c>
      <c r="U131" s="664">
        <v>23181</v>
      </c>
      <c r="V131" s="665">
        <v>-61.908439595109769</v>
      </c>
      <c r="W131" s="62">
        <f t="shared" si="97"/>
        <v>8188797</v>
      </c>
      <c r="X131" s="62">
        <f t="shared" si="98"/>
        <v>0</v>
      </c>
      <c r="Y131" s="201">
        <f>(X131-W131)/W131*100</f>
        <v>-100</v>
      </c>
      <c r="Z131" s="661">
        <v>58975</v>
      </c>
      <c r="AA131" s="662">
        <v>8308628</v>
      </c>
      <c r="AB131" s="201">
        <f>(AA131-Z131)/Z131*100</f>
        <v>13988.389995760914</v>
      </c>
      <c r="AC131" s="63">
        <f t="shared" si="100"/>
        <v>8249653</v>
      </c>
      <c r="AD131" s="63">
        <f t="shared" si="131"/>
        <v>0</v>
      </c>
      <c r="AE131" s="201">
        <f>(AD131-AC131)/AC131*100</f>
        <v>-100</v>
      </c>
      <c r="AF131" s="662">
        <v>0</v>
      </c>
      <c r="AG131" s="65">
        <v>0</v>
      </c>
      <c r="AH131" s="65">
        <v>19029</v>
      </c>
      <c r="AI131" s="60">
        <f t="shared" si="103"/>
        <v>30574</v>
      </c>
      <c r="AJ131" s="63"/>
      <c r="AK131" s="63"/>
      <c r="AL131" s="63"/>
      <c r="AM131" s="66"/>
      <c r="AN131" s="63"/>
      <c r="AO131" s="63"/>
      <c r="AP131" s="63"/>
      <c r="AQ131" s="63"/>
      <c r="AR131" s="190">
        <f>(AI131-AH131)/AH131*100</f>
        <v>60.670555467969947</v>
      </c>
      <c r="AS131" s="661">
        <v>8308628</v>
      </c>
      <c r="AT131" s="662">
        <v>49603</v>
      </c>
      <c r="AU131" s="663">
        <f>(AT131-AS131)/AS131*100</f>
        <v>-99.402994092406118</v>
      </c>
      <c r="AY131" s="659" t="s">
        <v>604</v>
      </c>
      <c r="BD131" s="184">
        <v>301593</v>
      </c>
      <c r="BE131" s="184">
        <v>1848867</v>
      </c>
      <c r="BF131" s="184">
        <v>74755</v>
      </c>
      <c r="BG131" s="184">
        <v>194614</v>
      </c>
      <c r="BH131" s="184">
        <v>30978933</v>
      </c>
      <c r="BI131" s="367">
        <f>(BH131-BG131)/BG131*100</f>
        <v>15818.142065832879</v>
      </c>
      <c r="BJ131" s="15">
        <f>LOGEST(BD131:BH131)*100-100</f>
        <v>101.63033906006262</v>
      </c>
      <c r="BK131" s="662">
        <v>30928974</v>
      </c>
      <c r="BL131" s="662">
        <v>24653</v>
      </c>
      <c r="BM131" s="663">
        <f>(BL131-BK131)/BK131*100</f>
        <v>-99.920291568676021</v>
      </c>
      <c r="BN131" s="664">
        <f t="shared" si="108"/>
        <v>-30879622</v>
      </c>
      <c r="BO131" s="664">
        <f t="shared" si="132"/>
        <v>23245</v>
      </c>
      <c r="BP131" s="665">
        <f>(BO131-BN131)/BN131*100</f>
        <v>-100.07527618051802</v>
      </c>
      <c r="BQ131" s="664">
        <v>50283</v>
      </c>
      <c r="BR131" s="664">
        <v>21494</v>
      </c>
      <c r="BS131" s="665">
        <v>-57.253942684406255</v>
      </c>
      <c r="BT131" s="62">
        <f t="shared" si="111"/>
        <v>30829339</v>
      </c>
      <c r="BU131" s="62">
        <f t="shared" si="112"/>
        <v>0</v>
      </c>
      <c r="BV131" s="201">
        <f>(BU131-BT131)/BT131*100</f>
        <v>-100</v>
      </c>
      <c r="BW131" s="662">
        <v>49352</v>
      </c>
      <c r="BX131" s="662">
        <v>30928974</v>
      </c>
      <c r="BY131" s="201">
        <f>(BX131-BW131)/BW131*100</f>
        <v>62570.15318528124</v>
      </c>
      <c r="BZ131" s="63">
        <f t="shared" si="114"/>
        <v>30879622</v>
      </c>
      <c r="CA131" s="63">
        <f t="shared" si="133"/>
        <v>0</v>
      </c>
      <c r="CB131" s="201">
        <f>(CA131-BZ131)/BZ131*100</f>
        <v>-100</v>
      </c>
      <c r="CC131" s="662">
        <v>0</v>
      </c>
      <c r="CD131" s="65">
        <v>0</v>
      </c>
      <c r="CE131" s="65">
        <v>24653</v>
      </c>
      <c r="CF131" s="60">
        <f t="shared" si="117"/>
        <v>23245</v>
      </c>
      <c r="CG131" s="63"/>
      <c r="CH131" s="63"/>
      <c r="CI131" s="63"/>
      <c r="CJ131" s="66"/>
      <c r="CK131" s="63"/>
      <c r="CL131" s="63"/>
      <c r="CM131" s="63"/>
      <c r="CN131" s="63"/>
      <c r="CO131" s="190">
        <f>(CF131-CE131)/CE131*100</f>
        <v>-5.7112724617693589</v>
      </c>
      <c r="CP131" s="662">
        <v>30928974</v>
      </c>
      <c r="CQ131" s="662">
        <v>47898</v>
      </c>
      <c r="CR131" s="663">
        <f>(CQ131-CP131)/CP131*100</f>
        <v>-99.845135503039955</v>
      </c>
    </row>
    <row r="132" spans="4:96" ht="15" hidden="1" customHeight="1" x14ac:dyDescent="0.2">
      <c r="D132" s="632" t="s">
        <v>611</v>
      </c>
      <c r="G132" s="184">
        <v>33338</v>
      </c>
      <c r="H132" s="184">
        <v>44562</v>
      </c>
      <c r="I132" s="184">
        <v>0</v>
      </c>
      <c r="J132" s="184">
        <v>6533</v>
      </c>
      <c r="K132" s="184">
        <v>4579</v>
      </c>
      <c r="L132" s="367">
        <f>(K132-J132)/J132*100</f>
        <v>-29.909689269860706</v>
      </c>
      <c r="M132" s="15">
        <v>0</v>
      </c>
      <c r="N132" s="767">
        <v>1933</v>
      </c>
      <c r="O132" s="662">
        <v>47823</v>
      </c>
      <c r="P132" s="663">
        <f>(O132-N132)/N132*100</f>
        <v>2374.0300051733057</v>
      </c>
      <c r="Q132" s="664">
        <f t="shared" si="94"/>
        <v>-1933</v>
      </c>
      <c r="R132" s="664">
        <f t="shared" si="130"/>
        <v>0</v>
      </c>
      <c r="S132" s="665">
        <v>0</v>
      </c>
      <c r="T132" s="664">
        <v>2526</v>
      </c>
      <c r="U132" s="664">
        <v>117</v>
      </c>
      <c r="V132" s="665">
        <v>-95.368171021377663</v>
      </c>
      <c r="W132" s="62">
        <f t="shared" si="97"/>
        <v>-593</v>
      </c>
      <c r="X132" s="62">
        <f t="shared" si="98"/>
        <v>0</v>
      </c>
      <c r="Y132" s="201">
        <f>(X132-W132)/W132*100</f>
        <v>-100</v>
      </c>
      <c r="Z132" s="767">
        <v>0</v>
      </c>
      <c r="AA132" s="662">
        <v>1933</v>
      </c>
      <c r="AB132" s="201">
        <v>100</v>
      </c>
      <c r="AC132" s="63">
        <f t="shared" si="100"/>
        <v>1933</v>
      </c>
      <c r="AD132" s="63">
        <f t="shared" si="131"/>
        <v>0</v>
      </c>
      <c r="AE132" s="201">
        <f>(AD132-AC132)/AC132*100</f>
        <v>-100</v>
      </c>
      <c r="AF132" s="662">
        <v>2019</v>
      </c>
      <c r="AG132" s="65">
        <v>1</v>
      </c>
      <c r="AH132" s="65">
        <v>45803</v>
      </c>
      <c r="AI132" s="60">
        <f t="shared" si="103"/>
        <v>0</v>
      </c>
      <c r="AJ132" s="63"/>
      <c r="AK132" s="63"/>
      <c r="AL132" s="63"/>
      <c r="AM132" s="66"/>
      <c r="AN132" s="63"/>
      <c r="AO132" s="63"/>
      <c r="AP132" s="63"/>
      <c r="AQ132" s="63"/>
      <c r="AR132" s="190">
        <f>(AI132-AH132)/AH132*100</f>
        <v>-100</v>
      </c>
      <c r="AS132" s="767">
        <v>1933</v>
      </c>
      <c r="AT132" s="662">
        <v>47823</v>
      </c>
      <c r="AU132" s="663">
        <f>(AT132-AS132)/AS132*100</f>
        <v>2374.0300051733057</v>
      </c>
      <c r="AY132" s="632" t="s">
        <v>611</v>
      </c>
      <c r="BD132" s="184">
        <v>1136</v>
      </c>
      <c r="BE132" s="184">
        <v>15350</v>
      </c>
      <c r="BF132" s="184">
        <v>0</v>
      </c>
      <c r="BG132" s="184">
        <v>306</v>
      </c>
      <c r="BH132" s="184">
        <v>343</v>
      </c>
      <c r="BI132" s="367">
        <f>(BH132-BG132)/BG132*100</f>
        <v>12.091503267973856</v>
      </c>
      <c r="BJ132" s="15">
        <v>0</v>
      </c>
      <c r="BK132" s="768">
        <v>160</v>
      </c>
      <c r="BL132" s="662">
        <v>50766</v>
      </c>
      <c r="BM132" s="663">
        <f>(BL132-BK132)/BK132*100</f>
        <v>31628.750000000004</v>
      </c>
      <c r="BN132" s="664">
        <f t="shared" si="108"/>
        <v>-160</v>
      </c>
      <c r="BO132" s="664">
        <f t="shared" si="132"/>
        <v>0</v>
      </c>
      <c r="BP132" s="665">
        <v>0</v>
      </c>
      <c r="BQ132" s="664">
        <v>201</v>
      </c>
      <c r="BR132" s="664">
        <v>2</v>
      </c>
      <c r="BS132" s="665">
        <v>-99.00497512437812</v>
      </c>
      <c r="BT132" s="62">
        <f t="shared" si="111"/>
        <v>-41</v>
      </c>
      <c r="BU132" s="62">
        <f t="shared" si="112"/>
        <v>0</v>
      </c>
      <c r="BV132" s="201">
        <f>(BU132-BT132)/BT132*100</f>
        <v>-100</v>
      </c>
      <c r="BW132" s="768">
        <v>0</v>
      </c>
      <c r="BX132" s="662">
        <v>160</v>
      </c>
      <c r="BY132" s="201">
        <v>100</v>
      </c>
      <c r="BZ132" s="63">
        <f t="shared" si="114"/>
        <v>160</v>
      </c>
      <c r="CA132" s="63">
        <f t="shared" si="133"/>
        <v>0</v>
      </c>
      <c r="CB132" s="201">
        <f>(CA132-BZ132)/BZ132*100</f>
        <v>-100</v>
      </c>
      <c r="CC132" s="662">
        <v>133</v>
      </c>
      <c r="CD132" s="65">
        <v>1</v>
      </c>
      <c r="CE132" s="65">
        <v>50632</v>
      </c>
      <c r="CF132" s="60">
        <f t="shared" si="117"/>
        <v>0</v>
      </c>
      <c r="CG132" s="63"/>
      <c r="CH132" s="63"/>
      <c r="CI132" s="63"/>
      <c r="CJ132" s="66"/>
      <c r="CK132" s="63"/>
      <c r="CL132" s="63"/>
      <c r="CM132" s="63"/>
      <c r="CN132" s="63"/>
      <c r="CO132" s="190">
        <f>(CF132-CE132)/CE132*100</f>
        <v>-100</v>
      </c>
      <c r="CP132" s="768">
        <v>160</v>
      </c>
      <c r="CQ132" s="662">
        <v>50766</v>
      </c>
      <c r="CR132" s="663">
        <f>(CQ132-CP132)/CP132*100</f>
        <v>31628.750000000004</v>
      </c>
    </row>
    <row r="133" spans="4:96" ht="15" hidden="1" customHeight="1" x14ac:dyDescent="0.25">
      <c r="D133" s="659" t="s">
        <v>581</v>
      </c>
      <c r="G133" s="184">
        <v>0</v>
      </c>
      <c r="H133" s="184">
        <v>430000</v>
      </c>
      <c r="I133" s="184">
        <v>0</v>
      </c>
      <c r="J133" s="184">
        <v>40000</v>
      </c>
      <c r="K133" s="184">
        <v>57850</v>
      </c>
      <c r="L133" s="367">
        <f>(K133-J133)/J133*100</f>
        <v>44.625</v>
      </c>
      <c r="M133" s="15">
        <v>0</v>
      </c>
      <c r="N133" s="661">
        <v>30000</v>
      </c>
      <c r="O133" s="662">
        <v>46800</v>
      </c>
      <c r="P133" s="663">
        <f>(O133-N133)/N133*100</f>
        <v>56.000000000000007</v>
      </c>
      <c r="Q133" s="664">
        <f t="shared" si="94"/>
        <v>10000</v>
      </c>
      <c r="R133" s="664">
        <f t="shared" si="130"/>
        <v>0</v>
      </c>
      <c r="S133" s="665">
        <f>(R133-Q133)/Q133*100</f>
        <v>-100</v>
      </c>
      <c r="T133" s="664">
        <v>0</v>
      </c>
      <c r="U133" s="664">
        <v>0</v>
      </c>
      <c r="V133" s="665">
        <v>0</v>
      </c>
      <c r="W133" s="62">
        <f t="shared" si="97"/>
        <v>-10000</v>
      </c>
      <c r="X133" s="62">
        <f t="shared" si="98"/>
        <v>0</v>
      </c>
      <c r="Y133" s="201">
        <v>0</v>
      </c>
      <c r="Z133" s="661">
        <v>40000</v>
      </c>
      <c r="AA133" s="662">
        <v>57850</v>
      </c>
      <c r="AB133" s="201">
        <f>(AA133-Z133)/Z133*100</f>
        <v>44.625</v>
      </c>
      <c r="AC133" s="63">
        <f t="shared" si="100"/>
        <v>-10000</v>
      </c>
      <c r="AD133" s="63">
        <f t="shared" si="131"/>
        <v>0</v>
      </c>
      <c r="AE133" s="201">
        <v>0</v>
      </c>
      <c r="AF133" s="662">
        <v>0</v>
      </c>
      <c r="AG133" s="65">
        <v>0</v>
      </c>
      <c r="AH133" s="65">
        <v>46800</v>
      </c>
      <c r="AI133" s="60">
        <f t="shared" si="103"/>
        <v>0</v>
      </c>
      <c r="AJ133" s="63"/>
      <c r="AK133" s="63"/>
      <c r="AL133" s="63"/>
      <c r="AM133" s="66"/>
      <c r="AN133" s="63"/>
      <c r="AO133" s="63"/>
      <c r="AP133" s="63"/>
      <c r="AQ133" s="63"/>
      <c r="AR133" s="190">
        <f>(AI133-AH133)/AH133*100</f>
        <v>-100</v>
      </c>
      <c r="AS133" s="661">
        <v>30000</v>
      </c>
      <c r="AT133" s="662">
        <v>46800</v>
      </c>
      <c r="AU133" s="663">
        <f>(AT133-AS133)/AS133*100</f>
        <v>56.000000000000007</v>
      </c>
      <c r="AY133" s="659" t="s">
        <v>581</v>
      </c>
      <c r="BD133" s="184">
        <v>0</v>
      </c>
      <c r="BE133" s="184">
        <v>42560</v>
      </c>
      <c r="BF133" s="184">
        <v>0</v>
      </c>
      <c r="BG133" s="184">
        <v>5490</v>
      </c>
      <c r="BH133" s="184">
        <v>15500</v>
      </c>
      <c r="BI133" s="367">
        <f>(BH133-BG133)/BG133*100</f>
        <v>182.33151183970858</v>
      </c>
      <c r="BJ133" s="15">
        <v>0</v>
      </c>
      <c r="BK133" s="662">
        <v>7500</v>
      </c>
      <c r="BL133" s="662">
        <v>18200</v>
      </c>
      <c r="BM133" s="663">
        <f>(BL133-BK133)/BK133*100</f>
        <v>142.66666666666669</v>
      </c>
      <c r="BN133" s="664">
        <f t="shared" si="108"/>
        <v>-2010</v>
      </c>
      <c r="BO133" s="664">
        <f t="shared" si="132"/>
        <v>0</v>
      </c>
      <c r="BP133" s="665">
        <f>(BO133-BN133)/BN133*100</f>
        <v>-100</v>
      </c>
      <c r="BQ133" s="664">
        <v>0</v>
      </c>
      <c r="BR133" s="664">
        <v>0</v>
      </c>
      <c r="BS133" s="665">
        <v>0</v>
      </c>
      <c r="BT133" s="62">
        <f t="shared" si="111"/>
        <v>2010</v>
      </c>
      <c r="BU133" s="62">
        <f t="shared" si="112"/>
        <v>0</v>
      </c>
      <c r="BV133" s="201">
        <v>0</v>
      </c>
      <c r="BW133" s="662">
        <v>5490</v>
      </c>
      <c r="BX133" s="662">
        <v>15500</v>
      </c>
      <c r="BY133" s="201">
        <f>(BX133-BW133)/BW133*100</f>
        <v>182.33151183970858</v>
      </c>
      <c r="BZ133" s="63">
        <f t="shared" si="114"/>
        <v>2010</v>
      </c>
      <c r="CA133" s="63">
        <f t="shared" si="133"/>
        <v>0</v>
      </c>
      <c r="CB133" s="201">
        <v>0</v>
      </c>
      <c r="CC133" s="662">
        <v>0</v>
      </c>
      <c r="CD133" s="65">
        <v>0</v>
      </c>
      <c r="CE133" s="65">
        <v>18200</v>
      </c>
      <c r="CF133" s="60">
        <f t="shared" si="117"/>
        <v>0</v>
      </c>
      <c r="CG133" s="63"/>
      <c r="CH133" s="63"/>
      <c r="CI133" s="63"/>
      <c r="CJ133" s="66"/>
      <c r="CK133" s="63"/>
      <c r="CL133" s="63"/>
      <c r="CM133" s="63"/>
      <c r="CN133" s="63"/>
      <c r="CO133" s="190">
        <f>(CF133-CE133)/CE133*100</f>
        <v>-100</v>
      </c>
      <c r="CP133" s="662">
        <v>7500</v>
      </c>
      <c r="CQ133" s="662">
        <v>18200</v>
      </c>
      <c r="CR133" s="663">
        <f>(CQ133-CP133)/CP133*100</f>
        <v>142.66666666666669</v>
      </c>
    </row>
    <row r="134" spans="4:96" ht="15" hidden="1" customHeight="1" x14ac:dyDescent="0.25">
      <c r="D134" s="760" t="s">
        <v>659</v>
      </c>
      <c r="G134" s="184">
        <v>0</v>
      </c>
      <c r="H134" s="184">
        <v>192</v>
      </c>
      <c r="I134" s="184">
        <v>0</v>
      </c>
      <c r="J134" s="184">
        <v>0</v>
      </c>
      <c r="K134" s="184">
        <v>0</v>
      </c>
      <c r="L134" s="367">
        <v>0</v>
      </c>
      <c r="M134" s="15">
        <v>0</v>
      </c>
      <c r="N134" s="661">
        <v>0</v>
      </c>
      <c r="O134" s="662">
        <v>26288</v>
      </c>
      <c r="P134" s="663">
        <v>100</v>
      </c>
      <c r="Q134" s="664">
        <f t="shared" si="94"/>
        <v>0</v>
      </c>
      <c r="R134" s="664">
        <f t="shared" si="130"/>
        <v>20180</v>
      </c>
      <c r="S134" s="665">
        <v>0</v>
      </c>
      <c r="T134" s="664">
        <v>0</v>
      </c>
      <c r="U134" s="664">
        <v>0</v>
      </c>
      <c r="V134" s="665">
        <v>0</v>
      </c>
      <c r="W134" s="62">
        <f t="shared" si="97"/>
        <v>0</v>
      </c>
      <c r="X134" s="62">
        <f t="shared" si="98"/>
        <v>0</v>
      </c>
      <c r="Y134" s="201">
        <v>0</v>
      </c>
      <c r="Z134" s="661">
        <v>0</v>
      </c>
      <c r="AA134" s="662">
        <v>0</v>
      </c>
      <c r="AB134" s="201">
        <v>0</v>
      </c>
      <c r="AC134" s="63">
        <f t="shared" si="100"/>
        <v>0</v>
      </c>
      <c r="AD134" s="63">
        <f t="shared" si="131"/>
        <v>0</v>
      </c>
      <c r="AE134" s="201">
        <v>0</v>
      </c>
      <c r="AF134" s="662">
        <v>26288</v>
      </c>
      <c r="AG134" s="65">
        <v>0</v>
      </c>
      <c r="AH134" s="65">
        <v>0</v>
      </c>
      <c r="AI134" s="60">
        <f t="shared" si="103"/>
        <v>20180</v>
      </c>
      <c r="AJ134" s="63"/>
      <c r="AK134" s="63"/>
      <c r="AL134" s="63"/>
      <c r="AM134" s="66"/>
      <c r="AN134" s="63"/>
      <c r="AO134" s="63"/>
      <c r="AP134" s="63"/>
      <c r="AQ134" s="63"/>
      <c r="AR134" s="190">
        <v>100</v>
      </c>
      <c r="AS134" s="661">
        <v>0</v>
      </c>
      <c r="AT134" s="662">
        <v>46468</v>
      </c>
      <c r="AU134" s="663">
        <v>100</v>
      </c>
      <c r="AY134" s="760" t="s">
        <v>659</v>
      </c>
      <c r="BD134" s="184">
        <v>0</v>
      </c>
      <c r="BE134" s="184">
        <v>339</v>
      </c>
      <c r="BF134" s="184">
        <v>0</v>
      </c>
      <c r="BG134" s="184">
        <v>0</v>
      </c>
      <c r="BH134" s="184">
        <v>0</v>
      </c>
      <c r="BI134" s="367">
        <v>0</v>
      </c>
      <c r="BJ134" s="15">
        <v>0</v>
      </c>
      <c r="BK134" s="662">
        <v>0</v>
      </c>
      <c r="BL134" s="662">
        <v>22000</v>
      </c>
      <c r="BM134" s="663">
        <v>100</v>
      </c>
      <c r="BN134" s="664">
        <f t="shared" si="108"/>
        <v>0</v>
      </c>
      <c r="BO134" s="664">
        <f t="shared" si="132"/>
        <v>15553</v>
      </c>
      <c r="BP134" s="665">
        <v>0</v>
      </c>
      <c r="BQ134" s="664">
        <v>0</v>
      </c>
      <c r="BR134" s="664">
        <v>0</v>
      </c>
      <c r="BS134" s="665">
        <v>0</v>
      </c>
      <c r="BT134" s="62">
        <f t="shared" si="111"/>
        <v>0</v>
      </c>
      <c r="BU134" s="62">
        <f t="shared" si="112"/>
        <v>0</v>
      </c>
      <c r="BV134" s="201">
        <v>0</v>
      </c>
      <c r="BW134" s="662">
        <v>0</v>
      </c>
      <c r="BX134" s="662">
        <v>0</v>
      </c>
      <c r="BY134" s="201">
        <v>0</v>
      </c>
      <c r="BZ134" s="63">
        <f t="shared" si="114"/>
        <v>0</v>
      </c>
      <c r="CA134" s="63">
        <f t="shared" si="133"/>
        <v>0</v>
      </c>
      <c r="CB134" s="201">
        <v>0</v>
      </c>
      <c r="CC134" s="662">
        <v>22000</v>
      </c>
      <c r="CD134" s="65">
        <v>0</v>
      </c>
      <c r="CE134" s="65">
        <v>0</v>
      </c>
      <c r="CF134" s="60">
        <f t="shared" si="117"/>
        <v>15553</v>
      </c>
      <c r="CG134" s="63"/>
      <c r="CH134" s="63"/>
      <c r="CI134" s="63"/>
      <c r="CJ134" s="66"/>
      <c r="CK134" s="63"/>
      <c r="CL134" s="63"/>
      <c r="CM134" s="63"/>
      <c r="CN134" s="63"/>
      <c r="CO134" s="190">
        <v>100</v>
      </c>
      <c r="CP134" s="662">
        <v>0</v>
      </c>
      <c r="CQ134" s="662">
        <v>37553</v>
      </c>
      <c r="CR134" s="663">
        <v>100</v>
      </c>
    </row>
    <row r="135" spans="4:96" ht="15" hidden="1" customHeight="1" x14ac:dyDescent="0.25">
      <c r="D135" s="659" t="s">
        <v>587</v>
      </c>
      <c r="G135" s="184">
        <v>2715615</v>
      </c>
      <c r="H135" s="184">
        <v>709283</v>
      </c>
      <c r="I135" s="184">
        <v>392189</v>
      </c>
      <c r="J135" s="184">
        <v>1374923</v>
      </c>
      <c r="K135" s="184">
        <v>1188219</v>
      </c>
      <c r="L135" s="367">
        <f>(K135-J135)/J135*100</f>
        <v>-13.57923316432993</v>
      </c>
      <c r="M135" s="15">
        <f>LOGEST(G135:K135)*100-100</f>
        <v>-9.436845524145582</v>
      </c>
      <c r="N135" s="661">
        <v>47175</v>
      </c>
      <c r="O135" s="662">
        <v>46421</v>
      </c>
      <c r="P135" s="663">
        <f>(O135-N135)/N135*100</f>
        <v>-1.5983041865394807</v>
      </c>
      <c r="Q135" s="664">
        <f t="shared" si="94"/>
        <v>304943</v>
      </c>
      <c r="R135" s="664">
        <f t="shared" si="130"/>
        <v>0</v>
      </c>
      <c r="S135" s="665">
        <f>(R135-Q135)/Q135*100</f>
        <v>-100</v>
      </c>
      <c r="T135" s="664">
        <v>532440</v>
      </c>
      <c r="U135" s="664">
        <v>627474</v>
      </c>
      <c r="V135" s="665">
        <v>17.848771692585082</v>
      </c>
      <c r="W135" s="62">
        <f t="shared" si="97"/>
        <v>-837383</v>
      </c>
      <c r="X135" s="62">
        <f t="shared" si="98"/>
        <v>0</v>
      </c>
      <c r="Y135" s="201">
        <f>(X135-W135)/W135*100</f>
        <v>-100</v>
      </c>
      <c r="Z135" s="661">
        <v>352118</v>
      </c>
      <c r="AA135" s="662">
        <v>102255</v>
      </c>
      <c r="AB135" s="201">
        <f>(AA135-Z135)/Z135*100</f>
        <v>-70.960019084511444</v>
      </c>
      <c r="AC135" s="63">
        <f t="shared" si="100"/>
        <v>-304943</v>
      </c>
      <c r="AD135" s="63">
        <f t="shared" si="131"/>
        <v>0</v>
      </c>
      <c r="AE135" s="201">
        <f>(AD135-AC135)/AC135*100</f>
        <v>-100</v>
      </c>
      <c r="AF135" s="662">
        <v>2</v>
      </c>
      <c r="AG135" s="65">
        <v>9</v>
      </c>
      <c r="AH135" s="65">
        <v>46410</v>
      </c>
      <c r="AI135" s="60">
        <f t="shared" si="103"/>
        <v>0</v>
      </c>
      <c r="AJ135" s="63"/>
      <c r="AK135" s="63"/>
      <c r="AL135" s="63"/>
      <c r="AM135" s="66"/>
      <c r="AN135" s="63"/>
      <c r="AO135" s="63"/>
      <c r="AP135" s="63"/>
      <c r="AQ135" s="63"/>
      <c r="AR135" s="190">
        <f>(AI135-AH135)/AH135*100</f>
        <v>-100</v>
      </c>
      <c r="AS135" s="661">
        <v>47175</v>
      </c>
      <c r="AT135" s="662">
        <v>46421</v>
      </c>
      <c r="AU135" s="663">
        <f>(AT135-AS135)/AS135*100</f>
        <v>-1.5983041865394807</v>
      </c>
      <c r="AY135" s="659" t="s">
        <v>587</v>
      </c>
      <c r="BD135" s="184">
        <v>2114250</v>
      </c>
      <c r="BE135" s="184">
        <v>586500</v>
      </c>
      <c r="BF135" s="184">
        <v>306176</v>
      </c>
      <c r="BG135" s="184">
        <v>1146750</v>
      </c>
      <c r="BH135" s="184">
        <v>1241003</v>
      </c>
      <c r="BI135" s="367">
        <f>(BH135-BG135)/BG135*100</f>
        <v>8.2191410507957272</v>
      </c>
      <c r="BJ135" s="15">
        <f>LOGEST(BD135:BH135)*100-100</f>
        <v>-3.8734464642592172</v>
      </c>
      <c r="BK135" s="662">
        <v>42500</v>
      </c>
      <c r="BL135" s="662">
        <v>51003</v>
      </c>
      <c r="BM135" s="663">
        <f>(BL135-BK135)/BK135*100</f>
        <v>20.007058823529412</v>
      </c>
      <c r="BN135" s="664">
        <f t="shared" si="108"/>
        <v>237250</v>
      </c>
      <c r="BO135" s="664">
        <f t="shared" si="132"/>
        <v>0</v>
      </c>
      <c r="BP135" s="665">
        <f>(BO135-BN135)/BN135*100</f>
        <v>-100</v>
      </c>
      <c r="BQ135" s="664">
        <v>459000</v>
      </c>
      <c r="BR135" s="664">
        <v>637503</v>
      </c>
      <c r="BS135" s="665">
        <v>38.889542483660136</v>
      </c>
      <c r="BT135" s="62">
        <f t="shared" si="111"/>
        <v>-696250</v>
      </c>
      <c r="BU135" s="62">
        <f t="shared" si="112"/>
        <v>0</v>
      </c>
      <c r="BV135" s="201">
        <f>(BU135-BT135)/BT135*100</f>
        <v>-100</v>
      </c>
      <c r="BW135" s="662">
        <v>279750</v>
      </c>
      <c r="BX135" s="662">
        <v>93500</v>
      </c>
      <c r="BY135" s="201">
        <f>(BX135-BW135)/BW135*100</f>
        <v>-66.577301161751564</v>
      </c>
      <c r="BZ135" s="63">
        <f t="shared" si="114"/>
        <v>-237250</v>
      </c>
      <c r="CA135" s="63">
        <f t="shared" si="133"/>
        <v>0</v>
      </c>
      <c r="CB135" s="201">
        <f>(CA135-BZ135)/BZ135*100</f>
        <v>-100</v>
      </c>
      <c r="CC135" s="662">
        <v>1</v>
      </c>
      <c r="CD135" s="65">
        <v>2</v>
      </c>
      <c r="CE135" s="65">
        <v>51000</v>
      </c>
      <c r="CF135" s="60">
        <f t="shared" si="117"/>
        <v>0</v>
      </c>
      <c r="CG135" s="63"/>
      <c r="CH135" s="63"/>
      <c r="CI135" s="63"/>
      <c r="CJ135" s="66"/>
      <c r="CK135" s="63"/>
      <c r="CL135" s="63"/>
      <c r="CM135" s="63"/>
      <c r="CN135" s="63"/>
      <c r="CO135" s="190">
        <f>(CF135-CE135)/CE135*100</f>
        <v>-100</v>
      </c>
      <c r="CP135" s="662">
        <v>42500</v>
      </c>
      <c r="CQ135" s="662">
        <v>51003</v>
      </c>
      <c r="CR135" s="663">
        <f>(CQ135-CP135)/CP135*100</f>
        <v>20.007058823529412</v>
      </c>
    </row>
    <row r="136" spans="4:96" ht="15" hidden="1" customHeight="1" x14ac:dyDescent="0.25">
      <c r="D136" s="659" t="s">
        <v>579</v>
      </c>
      <c r="G136" s="184">
        <v>172527</v>
      </c>
      <c r="H136" s="184">
        <v>722430</v>
      </c>
      <c r="I136" s="184">
        <v>661567</v>
      </c>
      <c r="J136" s="184">
        <v>324580</v>
      </c>
      <c r="K136" s="184">
        <v>304323</v>
      </c>
      <c r="L136" s="367">
        <f>(K136-J136)/J136*100</f>
        <v>-6.2409883541807876</v>
      </c>
      <c r="M136" s="15">
        <f>LOGEST(G136:K136)*100-100</f>
        <v>3.4065716027343598</v>
      </c>
      <c r="N136" s="661">
        <v>247671</v>
      </c>
      <c r="O136" s="662">
        <v>37610</v>
      </c>
      <c r="P136" s="663">
        <f>(O136-N136)/N136*100</f>
        <v>-84.814532181805703</v>
      </c>
      <c r="Q136" s="664">
        <f t="shared" si="94"/>
        <v>-31780</v>
      </c>
      <c r="R136" s="664">
        <f t="shared" si="130"/>
        <v>3742</v>
      </c>
      <c r="S136" s="665">
        <f>(R136-Q136)/Q136*100</f>
        <v>-111.77470106985525</v>
      </c>
      <c r="T136" s="664">
        <v>52376</v>
      </c>
      <c r="U136" s="664">
        <v>30088</v>
      </c>
      <c r="V136" s="665">
        <v>-42.553841454101118</v>
      </c>
      <c r="W136" s="62">
        <f t="shared" si="97"/>
        <v>-16448</v>
      </c>
      <c r="X136" s="62">
        <f t="shared" si="98"/>
        <v>0</v>
      </c>
      <c r="Y136" s="201">
        <f>(X136-W136)/W136*100</f>
        <v>-100</v>
      </c>
      <c r="Z136" s="661">
        <v>215891</v>
      </c>
      <c r="AA136" s="662">
        <v>255261</v>
      </c>
      <c r="AB136" s="201">
        <f>(AA136-Z136)/Z136*100</f>
        <v>18.236054305181781</v>
      </c>
      <c r="AC136" s="63">
        <f t="shared" si="100"/>
        <v>35928</v>
      </c>
      <c r="AD136" s="63">
        <f t="shared" si="131"/>
        <v>0</v>
      </c>
      <c r="AE136" s="201">
        <f>(AD136-AC136)/AC136*100</f>
        <v>-100</v>
      </c>
      <c r="AF136" s="662">
        <v>2459</v>
      </c>
      <c r="AG136" s="65">
        <v>18193</v>
      </c>
      <c r="AH136" s="65">
        <v>16958</v>
      </c>
      <c r="AI136" s="60">
        <f t="shared" si="103"/>
        <v>3742</v>
      </c>
      <c r="AJ136" s="63"/>
      <c r="AK136" s="63"/>
      <c r="AL136" s="63"/>
      <c r="AM136" s="66"/>
      <c r="AN136" s="63"/>
      <c r="AO136" s="63"/>
      <c r="AP136" s="63"/>
      <c r="AQ136" s="63"/>
      <c r="AR136" s="190">
        <f>(AI136-AH136)/AH136*100</f>
        <v>-77.933718598891375</v>
      </c>
      <c r="AS136" s="661">
        <v>251819</v>
      </c>
      <c r="AT136" s="662">
        <v>41352</v>
      </c>
      <c r="AU136" s="663">
        <f>(AT136-AS136)/AS136*100</f>
        <v>-83.578681513309164</v>
      </c>
      <c r="AY136" s="659" t="s">
        <v>579</v>
      </c>
      <c r="BD136" s="184">
        <v>118181</v>
      </c>
      <c r="BE136" s="184">
        <v>376362</v>
      </c>
      <c r="BF136" s="184">
        <v>351305</v>
      </c>
      <c r="BG136" s="184">
        <v>33459</v>
      </c>
      <c r="BH136" s="184">
        <v>92014</v>
      </c>
      <c r="BI136" s="367">
        <f>(BH136-BG136)/BG136*100</f>
        <v>175.00523028183747</v>
      </c>
      <c r="BJ136" s="15">
        <f>LOGEST(BD136:BH136)*100-100</f>
        <v>-25.328999747068721</v>
      </c>
      <c r="BK136" s="662">
        <v>87104</v>
      </c>
      <c r="BL136" s="662">
        <v>1417</v>
      </c>
      <c r="BM136" s="663">
        <f>(BL136-BK136)/BK136*100</f>
        <v>-98.373209037472435</v>
      </c>
      <c r="BN136" s="664">
        <f t="shared" si="108"/>
        <v>-67317</v>
      </c>
      <c r="BO136" s="664">
        <f t="shared" si="132"/>
        <v>86</v>
      </c>
      <c r="BP136" s="665">
        <f>(BO136-BN136)/BN136*100</f>
        <v>-100.12775376205119</v>
      </c>
      <c r="BQ136" s="664">
        <v>4370</v>
      </c>
      <c r="BR136" s="664">
        <v>4147</v>
      </c>
      <c r="BS136" s="665">
        <v>-5.1029748283752863</v>
      </c>
      <c r="BT136" s="62">
        <f t="shared" si="111"/>
        <v>62983</v>
      </c>
      <c r="BU136" s="62">
        <f t="shared" si="112"/>
        <v>0</v>
      </c>
      <c r="BV136" s="201">
        <f>(BU136-BT136)/BT136*100</f>
        <v>-100</v>
      </c>
      <c r="BW136" s="662">
        <v>19787</v>
      </c>
      <c r="BX136" s="662">
        <v>87395</v>
      </c>
      <c r="BY136" s="201">
        <f>(BX136-BW136)/BW136*100</f>
        <v>341.67888007277509</v>
      </c>
      <c r="BZ136" s="63">
        <f t="shared" si="114"/>
        <v>67353</v>
      </c>
      <c r="CA136" s="63">
        <f t="shared" si="133"/>
        <v>0</v>
      </c>
      <c r="CB136" s="201">
        <f>(CA136-BZ136)/BZ136*100</f>
        <v>-100</v>
      </c>
      <c r="CC136" s="662">
        <v>52</v>
      </c>
      <c r="CD136" s="65">
        <v>481</v>
      </c>
      <c r="CE136" s="65">
        <v>884</v>
      </c>
      <c r="CF136" s="60">
        <f t="shared" si="117"/>
        <v>86</v>
      </c>
      <c r="CG136" s="63"/>
      <c r="CH136" s="63"/>
      <c r="CI136" s="63"/>
      <c r="CJ136" s="66"/>
      <c r="CK136" s="63"/>
      <c r="CL136" s="63"/>
      <c r="CM136" s="63"/>
      <c r="CN136" s="63"/>
      <c r="CO136" s="190">
        <f>(CF136-CE136)/CE136*100</f>
        <v>-90.271493212669682</v>
      </c>
      <c r="CP136" s="662">
        <v>87140</v>
      </c>
      <c r="CQ136" s="662">
        <v>1503</v>
      </c>
      <c r="CR136" s="663">
        <f>(CQ136-CP136)/CP136*100</f>
        <v>-98.275189350470498</v>
      </c>
    </row>
    <row r="137" spans="4:96" ht="15" hidden="1" customHeight="1" x14ac:dyDescent="0.25">
      <c r="D137" s="659" t="s">
        <v>607</v>
      </c>
      <c r="G137" s="184">
        <v>2666</v>
      </c>
      <c r="H137" s="184">
        <v>0</v>
      </c>
      <c r="I137" s="184">
        <v>0</v>
      </c>
      <c r="J137" s="184">
        <v>0</v>
      </c>
      <c r="K137" s="184">
        <v>0</v>
      </c>
      <c r="L137" s="367">
        <v>0</v>
      </c>
      <c r="M137" s="15">
        <v>0</v>
      </c>
      <c r="N137" s="661">
        <v>0</v>
      </c>
      <c r="O137" s="662">
        <v>36411</v>
      </c>
      <c r="P137" s="663">
        <v>100</v>
      </c>
      <c r="Q137" s="664">
        <f t="shared" ref="Q137:Q172" si="152">Z137-N137</f>
        <v>0</v>
      </c>
      <c r="R137" s="664">
        <f t="shared" si="130"/>
        <v>0</v>
      </c>
      <c r="S137" s="665">
        <v>0</v>
      </c>
      <c r="T137" s="664">
        <v>0</v>
      </c>
      <c r="U137" s="664">
        <v>0</v>
      </c>
      <c r="V137" s="665">
        <v>0</v>
      </c>
      <c r="W137" s="62">
        <f t="shared" ref="W137:W172" si="153">AS137-T137-Q137-N137</f>
        <v>0</v>
      </c>
      <c r="X137" s="62">
        <f t="shared" ref="X137:X172" si="154">SUM(AO137:AQ137)</f>
        <v>0</v>
      </c>
      <c r="Y137" s="201">
        <v>0</v>
      </c>
      <c r="Z137" s="661">
        <v>0</v>
      </c>
      <c r="AA137" s="662">
        <v>0</v>
      </c>
      <c r="AB137" s="201">
        <v>0</v>
      </c>
      <c r="AC137" s="63">
        <f t="shared" ref="AC137:AC172" si="155">AS137-Z137</f>
        <v>0</v>
      </c>
      <c r="AD137" s="63">
        <f t="shared" si="131"/>
        <v>0</v>
      </c>
      <c r="AE137" s="201">
        <v>0</v>
      </c>
      <c r="AF137" s="662">
        <v>0</v>
      </c>
      <c r="AG137" s="65">
        <v>0</v>
      </c>
      <c r="AH137" s="65">
        <v>36411</v>
      </c>
      <c r="AI137" s="60">
        <f t="shared" ref="AI137:AI200" si="156">AT137-AH137-AG137-AF137</f>
        <v>0</v>
      </c>
      <c r="AJ137" s="63"/>
      <c r="AK137" s="63"/>
      <c r="AL137" s="63"/>
      <c r="AM137" s="66"/>
      <c r="AN137" s="63"/>
      <c r="AO137" s="63"/>
      <c r="AP137" s="63"/>
      <c r="AQ137" s="63"/>
      <c r="AR137" s="190">
        <f>(AI137-AH137)/AH137*100</f>
        <v>-100</v>
      </c>
      <c r="AS137" s="661">
        <v>0</v>
      </c>
      <c r="AT137" s="662">
        <v>36411</v>
      </c>
      <c r="AU137" s="663">
        <v>100</v>
      </c>
      <c r="AY137" s="659" t="s">
        <v>607</v>
      </c>
      <c r="BD137" s="184">
        <v>2513</v>
      </c>
      <c r="BE137" s="184">
        <v>0</v>
      </c>
      <c r="BF137" s="184">
        <v>0</v>
      </c>
      <c r="BG137" s="184">
        <v>0</v>
      </c>
      <c r="BH137" s="184">
        <v>0</v>
      </c>
      <c r="BI137" s="367">
        <v>0</v>
      </c>
      <c r="BJ137" s="15">
        <v>0</v>
      </c>
      <c r="BK137" s="662">
        <v>0</v>
      </c>
      <c r="BL137" s="662">
        <v>11528</v>
      </c>
      <c r="BM137" s="663">
        <v>100</v>
      </c>
      <c r="BN137" s="664">
        <f t="shared" ref="BN137:BN172" si="157">BW137-BK137</f>
        <v>0</v>
      </c>
      <c r="BO137" s="664">
        <f t="shared" si="132"/>
        <v>0</v>
      </c>
      <c r="BP137" s="665">
        <v>0</v>
      </c>
      <c r="BQ137" s="664">
        <v>0</v>
      </c>
      <c r="BR137" s="664">
        <v>0</v>
      </c>
      <c r="BS137" s="665">
        <v>0</v>
      </c>
      <c r="BT137" s="62">
        <f t="shared" ref="BT137:BT172" si="158">CP137-BQ137-BN137-BK137</f>
        <v>0</v>
      </c>
      <c r="BU137" s="62">
        <f t="shared" ref="BU137:BU172" si="159">SUM(CL137:CN137)</f>
        <v>0</v>
      </c>
      <c r="BV137" s="201">
        <v>0</v>
      </c>
      <c r="BW137" s="662">
        <v>0</v>
      </c>
      <c r="BX137" s="662">
        <v>0</v>
      </c>
      <c r="BY137" s="201">
        <v>0</v>
      </c>
      <c r="BZ137" s="63">
        <f t="shared" ref="BZ137:BZ172" si="160">CP137-BW137</f>
        <v>0</v>
      </c>
      <c r="CA137" s="63">
        <f t="shared" si="133"/>
        <v>0</v>
      </c>
      <c r="CB137" s="201">
        <v>0</v>
      </c>
      <c r="CC137" s="662">
        <v>0</v>
      </c>
      <c r="CD137" s="65">
        <v>0</v>
      </c>
      <c r="CE137" s="65">
        <v>11528</v>
      </c>
      <c r="CF137" s="60">
        <f t="shared" ref="CF137:CF200" si="161">CQ137-CE137-CD137-CC137</f>
        <v>0</v>
      </c>
      <c r="CG137" s="63"/>
      <c r="CH137" s="63"/>
      <c r="CI137" s="63"/>
      <c r="CJ137" s="66"/>
      <c r="CK137" s="63"/>
      <c r="CL137" s="63"/>
      <c r="CM137" s="63"/>
      <c r="CN137" s="63"/>
      <c r="CO137" s="190">
        <f>(CF137-CE137)/CE137*100</f>
        <v>-100</v>
      </c>
      <c r="CP137" s="662">
        <v>0</v>
      </c>
      <c r="CQ137" s="662">
        <v>11528</v>
      </c>
      <c r="CR137" s="663">
        <v>100</v>
      </c>
    </row>
    <row r="138" spans="4:96" ht="15" hidden="1" customHeight="1" x14ac:dyDescent="0.25">
      <c r="D138" s="659" t="s">
        <v>551</v>
      </c>
      <c r="G138" s="184">
        <v>3148375</v>
      </c>
      <c r="H138" s="184">
        <v>2089506</v>
      </c>
      <c r="I138" s="184">
        <v>2538066</v>
      </c>
      <c r="J138" s="184">
        <v>1307228</v>
      </c>
      <c r="K138" s="184">
        <v>584224</v>
      </c>
      <c r="L138" s="367">
        <f>(K138-J138)/J138*100</f>
        <v>-55.308178833378719</v>
      </c>
      <c r="M138" s="15">
        <f>LOGEST(G138:K138)*100-100</f>
        <v>-31.871416456912911</v>
      </c>
      <c r="N138" s="661">
        <v>213407</v>
      </c>
      <c r="O138" s="662">
        <v>33837</v>
      </c>
      <c r="P138" s="663">
        <f>(O138-N138)/N138*100</f>
        <v>-84.144381393300122</v>
      </c>
      <c r="Q138" s="664">
        <f t="shared" si="152"/>
        <v>-13715</v>
      </c>
      <c r="R138" s="664">
        <f t="shared" si="130"/>
        <v>0</v>
      </c>
      <c r="S138" s="665">
        <v>0</v>
      </c>
      <c r="T138" s="664">
        <v>411118</v>
      </c>
      <c r="U138" s="664">
        <v>370817</v>
      </c>
      <c r="V138" s="665">
        <v>-9.8027816831177415</v>
      </c>
      <c r="W138" s="62">
        <f t="shared" si="153"/>
        <v>-397403</v>
      </c>
      <c r="X138" s="62">
        <f t="shared" si="154"/>
        <v>0</v>
      </c>
      <c r="Y138" s="201">
        <f>(X138-W138)/W138*100</f>
        <v>-100</v>
      </c>
      <c r="Z138" s="661">
        <v>199692</v>
      </c>
      <c r="AA138" s="662">
        <v>213407</v>
      </c>
      <c r="AB138" s="201">
        <f>(AA138-Z138)/Z138*100</f>
        <v>6.8680768383310307</v>
      </c>
      <c r="AC138" s="63">
        <f t="shared" si="155"/>
        <v>13715</v>
      </c>
      <c r="AD138" s="63">
        <f t="shared" si="131"/>
        <v>0</v>
      </c>
      <c r="AE138" s="201">
        <f>(AD138-AC138)/AC138*100</f>
        <v>-100</v>
      </c>
      <c r="AF138" s="662">
        <v>0</v>
      </c>
      <c r="AG138" s="65">
        <v>0</v>
      </c>
      <c r="AH138" s="65">
        <v>33837</v>
      </c>
      <c r="AI138" s="60">
        <f t="shared" si="156"/>
        <v>0</v>
      </c>
      <c r="AJ138" s="63"/>
      <c r="AK138" s="63"/>
      <c r="AL138" s="63"/>
      <c r="AM138" s="66"/>
      <c r="AN138" s="63"/>
      <c r="AO138" s="63"/>
      <c r="AP138" s="63"/>
      <c r="AQ138" s="63"/>
      <c r="AR138" s="190">
        <f>(AI138-AH138)/AH138*100</f>
        <v>-100</v>
      </c>
      <c r="AS138" s="661">
        <v>213407</v>
      </c>
      <c r="AT138" s="662">
        <v>33837</v>
      </c>
      <c r="AU138" s="663">
        <f>(AT138-AS138)/AS138*100</f>
        <v>-84.144381393300122</v>
      </c>
      <c r="AY138" s="659" t="s">
        <v>551</v>
      </c>
      <c r="BD138" s="184">
        <v>2454295</v>
      </c>
      <c r="BE138" s="184">
        <v>1375808</v>
      </c>
      <c r="BF138" s="184">
        <v>1484597</v>
      </c>
      <c r="BG138" s="184">
        <v>647027</v>
      </c>
      <c r="BH138" s="184">
        <v>364845</v>
      </c>
      <c r="BI138" s="367">
        <f>(BH138-BG138)/BG138*100</f>
        <v>-43.612090376444876</v>
      </c>
      <c r="BJ138" s="15">
        <f>LOGEST(BD138:BH138)*100-100</f>
        <v>-36.66076925063134</v>
      </c>
      <c r="BK138" s="662">
        <v>123696</v>
      </c>
      <c r="BL138" s="662">
        <v>46509</v>
      </c>
      <c r="BM138" s="663">
        <f>(BL138-BK138)/BK138*100</f>
        <v>-62.400562669771055</v>
      </c>
      <c r="BN138" s="664">
        <f t="shared" si="157"/>
        <v>-24814</v>
      </c>
      <c r="BO138" s="664">
        <f t="shared" si="132"/>
        <v>0</v>
      </c>
      <c r="BP138" s="665">
        <v>0</v>
      </c>
      <c r="BQ138" s="664">
        <v>199261</v>
      </c>
      <c r="BR138" s="664">
        <v>241149</v>
      </c>
      <c r="BS138" s="665">
        <v>21.021675089455538</v>
      </c>
      <c r="BT138" s="62">
        <f t="shared" si="158"/>
        <v>-174447</v>
      </c>
      <c r="BU138" s="62">
        <f t="shared" si="159"/>
        <v>0</v>
      </c>
      <c r="BV138" s="201">
        <f>(BU138-BT138)/BT138*100</f>
        <v>-100</v>
      </c>
      <c r="BW138" s="662">
        <v>98882</v>
      </c>
      <c r="BX138" s="662">
        <v>123696</v>
      </c>
      <c r="BY138" s="201">
        <f>(BX138-BW138)/BW138*100</f>
        <v>25.094557148924977</v>
      </c>
      <c r="BZ138" s="63">
        <f t="shared" si="160"/>
        <v>24814</v>
      </c>
      <c r="CA138" s="63">
        <f t="shared" si="133"/>
        <v>0</v>
      </c>
      <c r="CB138" s="201">
        <f>(CA138-BZ138)/BZ138*100</f>
        <v>-100</v>
      </c>
      <c r="CC138" s="662">
        <v>0</v>
      </c>
      <c r="CD138" s="65">
        <v>0</v>
      </c>
      <c r="CE138" s="65">
        <v>46509</v>
      </c>
      <c r="CF138" s="60">
        <f t="shared" si="161"/>
        <v>0</v>
      </c>
      <c r="CG138" s="63"/>
      <c r="CH138" s="63"/>
      <c r="CI138" s="63"/>
      <c r="CJ138" s="66"/>
      <c r="CK138" s="63"/>
      <c r="CL138" s="63"/>
      <c r="CM138" s="63"/>
      <c r="CN138" s="63"/>
      <c r="CO138" s="190">
        <f>(CF138-CE138)/CE138*100</f>
        <v>-100</v>
      </c>
      <c r="CP138" s="662">
        <v>123696</v>
      </c>
      <c r="CQ138" s="662">
        <v>46509</v>
      </c>
      <c r="CR138" s="663">
        <f>(CQ138-CP138)/CP138*100</f>
        <v>-62.400562669771055</v>
      </c>
    </row>
    <row r="139" spans="4:96" ht="15" hidden="1" customHeight="1" x14ac:dyDescent="0.25">
      <c r="D139" s="659" t="s">
        <v>644</v>
      </c>
      <c r="G139" s="184">
        <v>60468</v>
      </c>
      <c r="H139" s="184">
        <v>41749</v>
      </c>
      <c r="I139" s="184">
        <v>11703</v>
      </c>
      <c r="J139" s="184">
        <v>2684</v>
      </c>
      <c r="K139" s="184">
        <v>116</v>
      </c>
      <c r="L139" s="367">
        <f>(K139-J139)/J139*100</f>
        <v>-95.67809239940388</v>
      </c>
      <c r="M139" s="15">
        <f>LOGEST(G139:K139)*100-100</f>
        <v>-78.252961648080912</v>
      </c>
      <c r="N139" s="661">
        <v>0</v>
      </c>
      <c r="O139" s="662">
        <v>32738</v>
      </c>
      <c r="P139" s="663">
        <v>100</v>
      </c>
      <c r="Q139" s="664">
        <f t="shared" si="152"/>
        <v>2684</v>
      </c>
      <c r="R139" s="664">
        <f t="shared" si="130"/>
        <v>0</v>
      </c>
      <c r="S139" s="665">
        <f>(R139-Q139)/Q139*100</f>
        <v>-100</v>
      </c>
      <c r="T139" s="664">
        <v>0</v>
      </c>
      <c r="U139" s="664">
        <v>0</v>
      </c>
      <c r="V139" s="665">
        <v>0</v>
      </c>
      <c r="W139" s="62">
        <f t="shared" si="153"/>
        <v>-2684</v>
      </c>
      <c r="X139" s="62">
        <f t="shared" si="154"/>
        <v>0</v>
      </c>
      <c r="Y139" s="201">
        <v>100</v>
      </c>
      <c r="Z139" s="661">
        <v>2684</v>
      </c>
      <c r="AA139" s="662">
        <v>0</v>
      </c>
      <c r="AB139" s="201">
        <f>(AA139-Z139)/Z139*100</f>
        <v>-100</v>
      </c>
      <c r="AC139" s="63">
        <f t="shared" si="155"/>
        <v>-2684</v>
      </c>
      <c r="AD139" s="63">
        <f t="shared" si="131"/>
        <v>0</v>
      </c>
      <c r="AE139" s="201">
        <v>100</v>
      </c>
      <c r="AF139" s="662">
        <v>0</v>
      </c>
      <c r="AG139" s="65">
        <v>32711</v>
      </c>
      <c r="AH139" s="65">
        <v>27</v>
      </c>
      <c r="AI139" s="60">
        <f t="shared" si="156"/>
        <v>0</v>
      </c>
      <c r="AJ139" s="63"/>
      <c r="AK139" s="63"/>
      <c r="AL139" s="63"/>
      <c r="AM139" s="66"/>
      <c r="AN139" s="63"/>
      <c r="AO139" s="63"/>
      <c r="AP139" s="63"/>
      <c r="AQ139" s="63"/>
      <c r="AR139" s="190">
        <f>(AI139-AH139)/AH139*100</f>
        <v>-100</v>
      </c>
      <c r="AS139" s="661">
        <v>0</v>
      </c>
      <c r="AT139" s="662">
        <v>32738</v>
      </c>
      <c r="AU139" s="663">
        <v>100</v>
      </c>
      <c r="AY139" s="659" t="s">
        <v>644</v>
      </c>
      <c r="BD139" s="184">
        <v>4149</v>
      </c>
      <c r="BE139" s="184">
        <v>628</v>
      </c>
      <c r="BF139" s="184">
        <v>162</v>
      </c>
      <c r="BG139" s="184">
        <v>18</v>
      </c>
      <c r="BH139" s="184">
        <v>8</v>
      </c>
      <c r="BI139" s="367">
        <f>(BH139-BG139)/BG139*100</f>
        <v>-55.555555555555557</v>
      </c>
      <c r="BJ139" s="15">
        <f>LOGEST(BD139:BH139)*100-100</f>
        <v>-79.920143881183307</v>
      </c>
      <c r="BK139" s="662">
        <v>0</v>
      </c>
      <c r="BL139" s="662">
        <v>641</v>
      </c>
      <c r="BM139" s="663">
        <v>100</v>
      </c>
      <c r="BN139" s="664">
        <f t="shared" si="157"/>
        <v>18</v>
      </c>
      <c r="BO139" s="664">
        <f t="shared" si="132"/>
        <v>0</v>
      </c>
      <c r="BP139" s="665">
        <f>(BO139-BN139)/BN139*100</f>
        <v>-100</v>
      </c>
      <c r="BQ139" s="664">
        <v>0</v>
      </c>
      <c r="BR139" s="664">
        <v>0</v>
      </c>
      <c r="BS139" s="665">
        <v>0</v>
      </c>
      <c r="BT139" s="62">
        <f t="shared" si="158"/>
        <v>-18</v>
      </c>
      <c r="BU139" s="62">
        <f t="shared" si="159"/>
        <v>0</v>
      </c>
      <c r="BV139" s="201">
        <v>100</v>
      </c>
      <c r="BW139" s="662">
        <v>18</v>
      </c>
      <c r="BX139" s="662">
        <v>0</v>
      </c>
      <c r="BY139" s="201">
        <f>(BX139-BW139)/BW139*100</f>
        <v>-100</v>
      </c>
      <c r="BZ139" s="63">
        <f t="shared" si="160"/>
        <v>-18</v>
      </c>
      <c r="CA139" s="63">
        <f t="shared" si="133"/>
        <v>0</v>
      </c>
      <c r="CB139" s="201">
        <v>100</v>
      </c>
      <c r="CC139" s="662">
        <v>0</v>
      </c>
      <c r="CD139" s="65">
        <v>639</v>
      </c>
      <c r="CE139" s="65">
        <v>2</v>
      </c>
      <c r="CF139" s="60">
        <f t="shared" si="161"/>
        <v>0</v>
      </c>
      <c r="CG139" s="63"/>
      <c r="CH139" s="63"/>
      <c r="CI139" s="63"/>
      <c r="CJ139" s="66"/>
      <c r="CK139" s="63"/>
      <c r="CL139" s="63"/>
      <c r="CM139" s="63"/>
      <c r="CN139" s="63"/>
      <c r="CO139" s="190">
        <f>(CF139-CE139)/CE139*100</f>
        <v>-100</v>
      </c>
      <c r="CP139" s="662">
        <v>0</v>
      </c>
      <c r="CQ139" s="662">
        <v>641</v>
      </c>
      <c r="CR139" s="663">
        <v>100</v>
      </c>
    </row>
    <row r="140" spans="4:96" ht="15" hidden="1" customHeight="1" x14ac:dyDescent="0.25">
      <c r="D140" s="307" t="s">
        <v>679</v>
      </c>
      <c r="G140" s="184">
        <v>0</v>
      </c>
      <c r="H140" s="184">
        <v>74766</v>
      </c>
      <c r="I140" s="184">
        <v>20165</v>
      </c>
      <c r="J140" s="184">
        <v>109</v>
      </c>
      <c r="K140" s="184">
        <v>830</v>
      </c>
      <c r="L140" s="367">
        <f>(K140-J140)/J140*100</f>
        <v>661.46788990825689</v>
      </c>
      <c r="M140" s="15">
        <v>0</v>
      </c>
      <c r="N140" s="661">
        <v>0</v>
      </c>
      <c r="O140" s="662">
        <v>0</v>
      </c>
      <c r="P140" s="663">
        <v>0</v>
      </c>
      <c r="Q140" s="664">
        <f t="shared" si="152"/>
        <v>0</v>
      </c>
      <c r="R140" s="664">
        <f t="shared" si="130"/>
        <v>30063</v>
      </c>
      <c r="S140" s="665">
        <v>0</v>
      </c>
      <c r="T140" s="664">
        <v>109</v>
      </c>
      <c r="U140" s="664">
        <v>0</v>
      </c>
      <c r="V140" s="665">
        <v>-100</v>
      </c>
      <c r="W140" s="62">
        <f t="shared" si="153"/>
        <v>-109</v>
      </c>
      <c r="X140" s="62">
        <f t="shared" si="154"/>
        <v>0</v>
      </c>
      <c r="Y140" s="201">
        <v>100</v>
      </c>
      <c r="Z140" s="661">
        <v>0</v>
      </c>
      <c r="AA140" s="662">
        <v>0</v>
      </c>
      <c r="AB140" s="201">
        <v>0</v>
      </c>
      <c r="AC140" s="63">
        <f t="shared" si="155"/>
        <v>0</v>
      </c>
      <c r="AD140" s="63">
        <f t="shared" si="131"/>
        <v>0</v>
      </c>
      <c r="AE140" s="201" t="e">
        <f>(AD140-AC140)/AC140*100</f>
        <v>#DIV/0!</v>
      </c>
      <c r="AF140" s="662">
        <v>0</v>
      </c>
      <c r="AG140" s="65">
        <v>0</v>
      </c>
      <c r="AH140" s="65">
        <v>0</v>
      </c>
      <c r="AI140" s="60">
        <f t="shared" si="156"/>
        <v>30063</v>
      </c>
      <c r="AJ140" s="63"/>
      <c r="AK140" s="63"/>
      <c r="AL140" s="63"/>
      <c r="AM140" s="66"/>
      <c r="AN140" s="63"/>
      <c r="AO140" s="63"/>
      <c r="AP140" s="63"/>
      <c r="AQ140" s="63"/>
      <c r="AR140" s="190">
        <v>100</v>
      </c>
      <c r="AS140" s="661">
        <v>0</v>
      </c>
      <c r="AT140" s="662">
        <v>30063</v>
      </c>
      <c r="AU140" s="663">
        <v>100</v>
      </c>
      <c r="AY140" s="307" t="s">
        <v>679</v>
      </c>
      <c r="BD140" s="184">
        <v>0</v>
      </c>
      <c r="BE140" s="184">
        <v>114047</v>
      </c>
      <c r="BF140" s="184">
        <v>23180</v>
      </c>
      <c r="BG140" s="184">
        <v>2</v>
      </c>
      <c r="BH140" s="184">
        <v>3</v>
      </c>
      <c r="BI140" s="367">
        <f>(BH140-BG140)/BG140*100</f>
        <v>50</v>
      </c>
      <c r="BJ140" s="15">
        <v>0</v>
      </c>
      <c r="BK140" s="662">
        <v>0</v>
      </c>
      <c r="BL140" s="662">
        <v>0</v>
      </c>
      <c r="BM140" s="663">
        <v>0</v>
      </c>
      <c r="BN140" s="664">
        <f t="shared" si="157"/>
        <v>0</v>
      </c>
      <c r="BO140" s="664">
        <f t="shared" si="132"/>
        <v>14703</v>
      </c>
      <c r="BP140" s="665">
        <v>0</v>
      </c>
      <c r="BQ140" s="664">
        <v>2</v>
      </c>
      <c r="BR140" s="664">
        <v>0</v>
      </c>
      <c r="BS140" s="665">
        <v>-100</v>
      </c>
      <c r="BT140" s="62">
        <f t="shared" si="158"/>
        <v>-2</v>
      </c>
      <c r="BU140" s="62">
        <f t="shared" si="159"/>
        <v>0</v>
      </c>
      <c r="BV140" s="201">
        <v>100</v>
      </c>
      <c r="BW140" s="662">
        <v>0</v>
      </c>
      <c r="BX140" s="662">
        <v>0</v>
      </c>
      <c r="BY140" s="201">
        <v>0</v>
      </c>
      <c r="BZ140" s="63">
        <f t="shared" si="160"/>
        <v>0</v>
      </c>
      <c r="CA140" s="63">
        <f t="shared" si="133"/>
        <v>0</v>
      </c>
      <c r="CB140" s="201" t="e">
        <f>(CA140-BZ140)/BZ140*100</f>
        <v>#DIV/0!</v>
      </c>
      <c r="CC140" s="662">
        <v>0</v>
      </c>
      <c r="CD140" s="65">
        <v>0</v>
      </c>
      <c r="CE140" s="65">
        <v>0</v>
      </c>
      <c r="CF140" s="60">
        <f t="shared" si="161"/>
        <v>14703</v>
      </c>
      <c r="CG140" s="63"/>
      <c r="CH140" s="63"/>
      <c r="CI140" s="63"/>
      <c r="CJ140" s="66"/>
      <c r="CK140" s="63"/>
      <c r="CL140" s="63"/>
      <c r="CM140" s="63"/>
      <c r="CN140" s="63"/>
      <c r="CO140" s="190">
        <v>100</v>
      </c>
      <c r="CP140" s="662">
        <v>0</v>
      </c>
      <c r="CQ140" s="662">
        <v>14703</v>
      </c>
      <c r="CR140" s="663">
        <v>100</v>
      </c>
    </row>
    <row r="141" spans="4:96" ht="15" hidden="1" customHeight="1" x14ac:dyDescent="0.25">
      <c r="D141" s="659" t="s">
        <v>711</v>
      </c>
      <c r="G141" s="184"/>
      <c r="H141" s="184"/>
      <c r="I141" s="184"/>
      <c r="J141" s="184"/>
      <c r="K141" s="184"/>
      <c r="L141" s="367">
        <v>0</v>
      </c>
      <c r="M141" s="15">
        <v>0</v>
      </c>
      <c r="N141" s="661"/>
      <c r="O141" s="662">
        <v>26815</v>
      </c>
      <c r="P141" s="663">
        <v>100</v>
      </c>
      <c r="Q141" s="664"/>
      <c r="R141" s="664"/>
      <c r="S141" s="665"/>
      <c r="T141" s="664"/>
      <c r="U141" s="664"/>
      <c r="V141" s="665"/>
      <c r="W141" s="62"/>
      <c r="X141" s="62"/>
      <c r="Y141" s="201"/>
      <c r="Z141" s="661"/>
      <c r="AA141" s="662"/>
      <c r="AB141" s="201"/>
      <c r="AC141" s="63"/>
      <c r="AD141" s="63"/>
      <c r="AE141" s="201"/>
      <c r="AF141" s="662"/>
      <c r="AG141" s="65"/>
      <c r="AH141" s="65">
        <v>26815</v>
      </c>
      <c r="AI141" s="60">
        <f t="shared" si="156"/>
        <v>0</v>
      </c>
      <c r="AJ141" s="63"/>
      <c r="AK141" s="63"/>
      <c r="AL141" s="63"/>
      <c r="AM141" s="66"/>
      <c r="AN141" s="63"/>
      <c r="AO141" s="63"/>
      <c r="AP141" s="63"/>
      <c r="AQ141" s="63"/>
      <c r="AR141" s="190">
        <f>(AI141-AH141)/AH141*100</f>
        <v>-100</v>
      </c>
      <c r="AS141" s="661"/>
      <c r="AT141" s="662">
        <v>26815</v>
      </c>
      <c r="AU141" s="663">
        <v>100</v>
      </c>
      <c r="AY141" s="659" t="s">
        <v>711</v>
      </c>
      <c r="BD141" s="184"/>
      <c r="BE141" s="184"/>
      <c r="BF141" s="184"/>
      <c r="BG141" s="184"/>
      <c r="BH141" s="184"/>
      <c r="BI141" s="367"/>
      <c r="BJ141" s="15"/>
      <c r="BK141" s="662"/>
      <c r="BL141" s="662">
        <v>302</v>
      </c>
      <c r="BM141" s="663">
        <v>100</v>
      </c>
      <c r="BN141" s="664"/>
      <c r="BO141" s="664"/>
      <c r="BP141" s="665"/>
      <c r="BQ141" s="664"/>
      <c r="BR141" s="664"/>
      <c r="BS141" s="665"/>
      <c r="BT141" s="62"/>
      <c r="BU141" s="62"/>
      <c r="BV141" s="201"/>
      <c r="BW141" s="662"/>
      <c r="BX141" s="662"/>
      <c r="BY141" s="201"/>
      <c r="BZ141" s="63"/>
      <c r="CA141" s="63"/>
      <c r="CB141" s="201"/>
      <c r="CC141" s="662"/>
      <c r="CD141" s="65"/>
      <c r="CE141" s="65">
        <v>302</v>
      </c>
      <c r="CF141" s="60">
        <f t="shared" si="161"/>
        <v>0</v>
      </c>
      <c r="CG141" s="63"/>
      <c r="CH141" s="63"/>
      <c r="CI141" s="63"/>
      <c r="CJ141" s="66"/>
      <c r="CK141" s="63"/>
      <c r="CL141" s="63"/>
      <c r="CM141" s="63"/>
      <c r="CN141" s="63"/>
      <c r="CO141" s="190">
        <f>(CF141-CE141)/CE141*100</f>
        <v>-100</v>
      </c>
      <c r="CP141" s="662"/>
      <c r="CQ141" s="662">
        <v>302</v>
      </c>
      <c r="CR141" s="663">
        <v>100</v>
      </c>
    </row>
    <row r="142" spans="4:96" ht="15" hidden="1" customHeight="1" x14ac:dyDescent="0.25">
      <c r="D142" s="659" t="s">
        <v>628</v>
      </c>
      <c r="G142" s="184">
        <v>7537</v>
      </c>
      <c r="H142" s="184">
        <v>0</v>
      </c>
      <c r="I142" s="184">
        <v>12240</v>
      </c>
      <c r="J142" s="184">
        <v>26857</v>
      </c>
      <c r="K142" s="184">
        <v>56973</v>
      </c>
      <c r="L142" s="367">
        <f t="shared" ref="L142:L148" si="162">(K142-J142)/J142*100</f>
        <v>112.1346390140373</v>
      </c>
      <c r="M142" s="15">
        <v>0</v>
      </c>
      <c r="N142" s="661">
        <v>31855</v>
      </c>
      <c r="O142" s="662">
        <v>23492</v>
      </c>
      <c r="P142" s="663">
        <f>(O142-N142)/N142*100</f>
        <v>-26.253335426149743</v>
      </c>
      <c r="Q142" s="664">
        <f>Z142-N142</f>
        <v>-18801</v>
      </c>
      <c r="R142" s="664">
        <f>SUM(AI142:AK142)</f>
        <v>0</v>
      </c>
      <c r="S142" s="665">
        <f>(R142-Q142)/Q142*100</f>
        <v>-100</v>
      </c>
      <c r="T142" s="664">
        <v>2233</v>
      </c>
      <c r="U142" s="664">
        <v>1482</v>
      </c>
      <c r="V142" s="665">
        <v>-33.63188535602329</v>
      </c>
      <c r="W142" s="62">
        <f t="shared" ref="W142:W153" si="163">AS142-T142-Q142-N142</f>
        <v>16568</v>
      </c>
      <c r="X142" s="62">
        <f t="shared" ref="X142:X153" si="164">SUM(AO142:AQ142)</f>
        <v>0</v>
      </c>
      <c r="Y142" s="201">
        <f t="shared" ref="Y142:Y148" si="165">(X142-W142)/W142*100</f>
        <v>-100</v>
      </c>
      <c r="Z142" s="661">
        <v>13054</v>
      </c>
      <c r="AA142" s="662">
        <v>51458</v>
      </c>
      <c r="AB142" s="201">
        <f>(AA142-Z142)/Z142*100</f>
        <v>294.19335069710434</v>
      </c>
      <c r="AC142" s="63">
        <f t="shared" ref="AC142:AC153" si="166">AS142-Z142</f>
        <v>18801</v>
      </c>
      <c r="AD142" s="63">
        <f t="shared" ref="AD142:AD153" si="167">SUM(AL142:AQ142)</f>
        <v>0</v>
      </c>
      <c r="AE142" s="201">
        <f t="shared" ref="AE142:AE148" si="168">(AD142-AC142)/AC142*100</f>
        <v>-100</v>
      </c>
      <c r="AF142" s="662">
        <v>14261</v>
      </c>
      <c r="AG142" s="65">
        <v>9231</v>
      </c>
      <c r="AH142" s="65">
        <v>0</v>
      </c>
      <c r="AI142" s="60">
        <f t="shared" si="156"/>
        <v>0</v>
      </c>
      <c r="AJ142" s="63"/>
      <c r="AK142" s="63"/>
      <c r="AL142" s="63"/>
      <c r="AM142" s="66"/>
      <c r="AN142" s="63"/>
      <c r="AO142" s="63"/>
      <c r="AP142" s="63"/>
      <c r="AQ142" s="63"/>
      <c r="AR142" s="190">
        <v>0</v>
      </c>
      <c r="AS142" s="661">
        <v>31855</v>
      </c>
      <c r="AT142" s="662">
        <v>23492</v>
      </c>
      <c r="AU142" s="663">
        <f>(AT142-AS142)/AS142*100</f>
        <v>-26.253335426149743</v>
      </c>
      <c r="AY142" s="659" t="s">
        <v>628</v>
      </c>
      <c r="BD142" s="184">
        <v>16036</v>
      </c>
      <c r="BE142" s="184">
        <v>0</v>
      </c>
      <c r="BF142" s="184">
        <v>1011</v>
      </c>
      <c r="BG142" s="184">
        <v>3226</v>
      </c>
      <c r="BH142" s="184">
        <v>8023</v>
      </c>
      <c r="BI142" s="367">
        <f t="shared" ref="BI142:BI148" si="169">(BH142-BG142)/BG142*100</f>
        <v>148.69807811531308</v>
      </c>
      <c r="BJ142" s="15">
        <v>0</v>
      </c>
      <c r="BK142" s="662">
        <v>4317</v>
      </c>
      <c r="BL142" s="662">
        <v>3876</v>
      </c>
      <c r="BM142" s="663">
        <f>(BL142-BK142)/BK142*100</f>
        <v>-10.215427380125087</v>
      </c>
      <c r="BN142" s="664">
        <f t="shared" ref="BN142:BN153" si="170">BW142-BK142</f>
        <v>-3100</v>
      </c>
      <c r="BO142" s="664">
        <f t="shared" ref="BO142:BO153" si="171">SUM(CF142:CH142)</f>
        <v>0</v>
      </c>
      <c r="BP142" s="665">
        <f>(BO142-BN142)/BN142*100</f>
        <v>-100</v>
      </c>
      <c r="BQ142" s="664">
        <v>183</v>
      </c>
      <c r="BR142" s="664">
        <v>232</v>
      </c>
      <c r="BS142" s="665">
        <v>26.775956284153008</v>
      </c>
      <c r="BT142" s="62">
        <f t="shared" ref="BT142:BT153" si="172">CP142-BQ142-BN142-BK142</f>
        <v>2917</v>
      </c>
      <c r="BU142" s="62">
        <f t="shared" ref="BU142:BU153" si="173">SUM(CL142:CN142)</f>
        <v>0</v>
      </c>
      <c r="BV142" s="201">
        <f t="shared" ref="BV142:BV148" si="174">(BU142-BT142)/BT142*100</f>
        <v>-100</v>
      </c>
      <c r="BW142" s="662">
        <v>1217</v>
      </c>
      <c r="BX142" s="662">
        <v>7159</v>
      </c>
      <c r="BY142" s="201">
        <f>(BX142-BW142)/BW142*100</f>
        <v>488.24979457682821</v>
      </c>
      <c r="BZ142" s="63">
        <f t="shared" ref="BZ142:BZ153" si="175">CP142-BW142</f>
        <v>3100</v>
      </c>
      <c r="CA142" s="63">
        <f t="shared" ref="CA142:CA153" si="176">SUM(CI142:CN142)</f>
        <v>0</v>
      </c>
      <c r="CB142" s="201">
        <f t="shared" ref="CB142:CB148" si="177">(CA142-BZ142)/BZ142*100</f>
        <v>-100</v>
      </c>
      <c r="CC142" s="662">
        <v>1876</v>
      </c>
      <c r="CD142" s="65">
        <v>2000</v>
      </c>
      <c r="CE142" s="65">
        <v>0</v>
      </c>
      <c r="CF142" s="60">
        <f t="shared" si="161"/>
        <v>0</v>
      </c>
      <c r="CG142" s="63"/>
      <c r="CH142" s="63"/>
      <c r="CI142" s="63"/>
      <c r="CJ142" s="66"/>
      <c r="CK142" s="63"/>
      <c r="CL142" s="63"/>
      <c r="CM142" s="63"/>
      <c r="CN142" s="63"/>
      <c r="CO142" s="190">
        <v>0</v>
      </c>
      <c r="CP142" s="662">
        <v>4317</v>
      </c>
      <c r="CQ142" s="662">
        <v>3876</v>
      </c>
      <c r="CR142" s="663">
        <f>(CQ142-CP142)/CP142*100</f>
        <v>-10.215427380125087</v>
      </c>
    </row>
    <row r="143" spans="4:96" ht="15" hidden="1" customHeight="1" x14ac:dyDescent="0.25">
      <c r="D143" s="659" t="s">
        <v>568</v>
      </c>
      <c r="G143" s="184">
        <v>11808</v>
      </c>
      <c r="H143" s="184">
        <v>7510</v>
      </c>
      <c r="I143" s="184">
        <v>792225</v>
      </c>
      <c r="J143" s="184">
        <v>760498</v>
      </c>
      <c r="K143" s="184">
        <v>71412</v>
      </c>
      <c r="L143" s="367">
        <f t="shared" si="162"/>
        <v>-90.609837238230739</v>
      </c>
      <c r="M143" s="15">
        <f>LOGEST(G143:K143)*100-100</f>
        <v>127.43891992889061</v>
      </c>
      <c r="N143" s="661">
        <v>34635</v>
      </c>
      <c r="O143" s="662">
        <v>16511</v>
      </c>
      <c r="P143" s="663">
        <f>(O143-N143)/N143*100</f>
        <v>-52.328569366248011</v>
      </c>
      <c r="Q143" s="664">
        <f>Z143-N143</f>
        <v>17445</v>
      </c>
      <c r="R143" s="664">
        <f>SUM(AI143:AK143)</f>
        <v>0</v>
      </c>
      <c r="S143" s="665">
        <f>(R143-Q143)/Q143*100</f>
        <v>-100</v>
      </c>
      <c r="T143" s="664">
        <v>509920</v>
      </c>
      <c r="U143" s="664">
        <v>23760</v>
      </c>
      <c r="V143" s="665">
        <v>-95.340445560087858</v>
      </c>
      <c r="W143" s="62">
        <f t="shared" si="163"/>
        <v>-527167</v>
      </c>
      <c r="X143" s="62">
        <f t="shared" si="164"/>
        <v>0</v>
      </c>
      <c r="Y143" s="201">
        <f t="shared" si="165"/>
        <v>-100</v>
      </c>
      <c r="Z143" s="661">
        <v>52080</v>
      </c>
      <c r="AA143" s="662">
        <v>42318</v>
      </c>
      <c r="AB143" s="201">
        <f>(AA143-Z143)/Z143*100</f>
        <v>-18.744239631336406</v>
      </c>
      <c r="AC143" s="63">
        <f t="shared" si="166"/>
        <v>-17247</v>
      </c>
      <c r="AD143" s="63">
        <f t="shared" si="167"/>
        <v>0</v>
      </c>
      <c r="AE143" s="201">
        <f t="shared" si="168"/>
        <v>-100</v>
      </c>
      <c r="AF143" s="662">
        <v>3640</v>
      </c>
      <c r="AG143" s="65">
        <v>2</v>
      </c>
      <c r="AH143" s="65">
        <v>12869</v>
      </c>
      <c r="AI143" s="60">
        <f t="shared" si="156"/>
        <v>0</v>
      </c>
      <c r="AJ143" s="63"/>
      <c r="AK143" s="63"/>
      <c r="AL143" s="63"/>
      <c r="AM143" s="66"/>
      <c r="AN143" s="63"/>
      <c r="AO143" s="63"/>
      <c r="AP143" s="63"/>
      <c r="AQ143" s="63"/>
      <c r="AR143" s="190">
        <f>(AI143-AH143)/AH143*100</f>
        <v>-100</v>
      </c>
      <c r="AS143" s="661">
        <v>34833</v>
      </c>
      <c r="AT143" s="662">
        <v>16511</v>
      </c>
      <c r="AU143" s="663">
        <f>(AT143-AS143)/AS143*100</f>
        <v>-52.599546407142647</v>
      </c>
      <c r="AY143" s="659" t="s">
        <v>568</v>
      </c>
      <c r="BD143" s="184">
        <v>771</v>
      </c>
      <c r="BE143" s="184">
        <v>2897</v>
      </c>
      <c r="BF143" s="184">
        <v>397681</v>
      </c>
      <c r="BG143" s="184">
        <v>411419</v>
      </c>
      <c r="BH143" s="184">
        <v>21904</v>
      </c>
      <c r="BI143" s="367">
        <f t="shared" si="169"/>
        <v>-94.675987253870147</v>
      </c>
      <c r="BJ143" s="15">
        <f>LOGEST(BD143:BH143)*100-100</f>
        <v>220.57333511366915</v>
      </c>
      <c r="BK143" s="662">
        <v>16807</v>
      </c>
      <c r="BL143" s="662">
        <v>2219</v>
      </c>
      <c r="BM143" s="663">
        <f>(BL143-BK143)/BK143*100</f>
        <v>-86.797167846730531</v>
      </c>
      <c r="BN143" s="664">
        <f t="shared" si="170"/>
        <v>9471</v>
      </c>
      <c r="BO143" s="664">
        <f t="shared" si="171"/>
        <v>0</v>
      </c>
      <c r="BP143" s="665">
        <f>(BO143-BN143)/BN143*100</f>
        <v>-100</v>
      </c>
      <c r="BQ143" s="664">
        <v>268530</v>
      </c>
      <c r="BR143" s="664">
        <v>400</v>
      </c>
      <c r="BS143" s="665">
        <v>-99.851040852046324</v>
      </c>
      <c r="BT143" s="62">
        <f t="shared" si="172"/>
        <v>-277999</v>
      </c>
      <c r="BU143" s="62">
        <f t="shared" si="173"/>
        <v>0</v>
      </c>
      <c r="BV143" s="201">
        <f t="shared" si="174"/>
        <v>-100</v>
      </c>
      <c r="BW143" s="662">
        <v>26278</v>
      </c>
      <c r="BX143" s="662">
        <v>19760</v>
      </c>
      <c r="BY143" s="201">
        <f>(BX143-BW143)/BW143*100</f>
        <v>-24.804018570667481</v>
      </c>
      <c r="BZ143" s="63">
        <f t="shared" si="175"/>
        <v>-9469</v>
      </c>
      <c r="CA143" s="63">
        <f t="shared" si="176"/>
        <v>0</v>
      </c>
      <c r="CB143" s="201">
        <f t="shared" si="177"/>
        <v>-100</v>
      </c>
      <c r="CC143" s="662">
        <v>1287</v>
      </c>
      <c r="CD143" s="65">
        <v>1</v>
      </c>
      <c r="CE143" s="65">
        <v>931</v>
      </c>
      <c r="CF143" s="60">
        <f t="shared" si="161"/>
        <v>0</v>
      </c>
      <c r="CG143" s="63"/>
      <c r="CH143" s="63"/>
      <c r="CI143" s="63"/>
      <c r="CJ143" s="66"/>
      <c r="CK143" s="63"/>
      <c r="CL143" s="63"/>
      <c r="CM143" s="63"/>
      <c r="CN143" s="63"/>
      <c r="CO143" s="190">
        <f>(CF143-CE143)/CE143*100</f>
        <v>-100</v>
      </c>
      <c r="CP143" s="662">
        <v>16809</v>
      </c>
      <c r="CQ143" s="662">
        <v>2219</v>
      </c>
      <c r="CR143" s="663">
        <f>(CQ143-CP143)/CP143*100</f>
        <v>-86.798738770896549</v>
      </c>
    </row>
    <row r="144" spans="4:96" ht="15" hidden="1" customHeight="1" x14ac:dyDescent="0.25">
      <c r="D144" s="632" t="s">
        <v>665</v>
      </c>
      <c r="G144" s="184">
        <v>146281</v>
      </c>
      <c r="H144" s="184">
        <v>25946</v>
      </c>
      <c r="I144" s="184">
        <v>343353</v>
      </c>
      <c r="J144" s="184">
        <v>9529</v>
      </c>
      <c r="K144" s="184">
        <v>50433</v>
      </c>
      <c r="L144" s="367">
        <f t="shared" si="162"/>
        <v>429.25805436037365</v>
      </c>
      <c r="M144" s="15">
        <f>LOGEST(G144:K144)*100-100</f>
        <v>-26.885575186327898</v>
      </c>
      <c r="N144" s="661">
        <v>20301</v>
      </c>
      <c r="O144" s="662">
        <v>8072</v>
      </c>
      <c r="P144" s="663">
        <f>(O144-N144)/N144*100</f>
        <v>-60.238411900891585</v>
      </c>
      <c r="Q144" s="664">
        <f>Z144-N144</f>
        <v>-15619</v>
      </c>
      <c r="R144" s="664">
        <f>SUM(AI144:AK144)</f>
        <v>1041</v>
      </c>
      <c r="S144" s="665">
        <f>(R144-Q144)/Q144*100</f>
        <v>-106.66495934438825</v>
      </c>
      <c r="T144" s="664">
        <v>659</v>
      </c>
      <c r="U144" s="664">
        <v>22115</v>
      </c>
      <c r="V144" s="665">
        <v>3255.8421851289836</v>
      </c>
      <c r="W144" s="62">
        <f t="shared" si="163"/>
        <v>14977</v>
      </c>
      <c r="X144" s="62">
        <f t="shared" si="164"/>
        <v>0</v>
      </c>
      <c r="Y144" s="201">
        <f t="shared" si="165"/>
        <v>-100</v>
      </c>
      <c r="Z144" s="661">
        <v>4682</v>
      </c>
      <c r="AA144" s="662">
        <v>24280</v>
      </c>
      <c r="AB144" s="201">
        <f>(AA144-Z144)/Z144*100</f>
        <v>418.58180264844088</v>
      </c>
      <c r="AC144" s="63">
        <f t="shared" si="166"/>
        <v>15636</v>
      </c>
      <c r="AD144" s="63">
        <f t="shared" si="167"/>
        <v>0</v>
      </c>
      <c r="AE144" s="201">
        <f t="shared" si="168"/>
        <v>-100</v>
      </c>
      <c r="AF144" s="662">
        <v>186</v>
      </c>
      <c r="AG144" s="65">
        <v>156</v>
      </c>
      <c r="AH144" s="65">
        <v>7730</v>
      </c>
      <c r="AI144" s="60">
        <f t="shared" si="156"/>
        <v>1041</v>
      </c>
      <c r="AJ144" s="63"/>
      <c r="AK144" s="63"/>
      <c r="AL144" s="63"/>
      <c r="AM144" s="66"/>
      <c r="AN144" s="63"/>
      <c r="AO144" s="63"/>
      <c r="AP144" s="63"/>
      <c r="AQ144" s="63"/>
      <c r="AR144" s="190">
        <f>(AI144-AH144)/AH144*100</f>
        <v>-86.532988357050456</v>
      </c>
      <c r="AS144" s="661">
        <v>20318</v>
      </c>
      <c r="AT144" s="662">
        <v>9113</v>
      </c>
      <c r="AU144" s="663">
        <f>(AT144-AS144)/AS144*100</f>
        <v>-55.148144502411654</v>
      </c>
      <c r="AY144" s="632" t="s">
        <v>665</v>
      </c>
      <c r="BD144" s="184">
        <v>111789</v>
      </c>
      <c r="BE144" s="184">
        <v>3204</v>
      </c>
      <c r="BF144" s="184">
        <v>45777</v>
      </c>
      <c r="BG144" s="184">
        <v>464</v>
      </c>
      <c r="BH144" s="184">
        <v>2925</v>
      </c>
      <c r="BI144" s="367">
        <f t="shared" si="169"/>
        <v>530.38793103448279</v>
      </c>
      <c r="BJ144" s="15">
        <f>LOGEST(BD144:BH144)*100-100</f>
        <v>-60.223377181692598</v>
      </c>
      <c r="BK144" s="662">
        <v>1385</v>
      </c>
      <c r="BL144" s="662">
        <v>3054</v>
      </c>
      <c r="BM144" s="663">
        <f>(BL144-BK144)/BK144*100</f>
        <v>120.50541516245488</v>
      </c>
      <c r="BN144" s="664">
        <f t="shared" si="170"/>
        <v>-1216</v>
      </c>
      <c r="BO144" s="664">
        <f t="shared" si="171"/>
        <v>7</v>
      </c>
      <c r="BP144" s="665">
        <f>(BO144-BN144)/BN144*100</f>
        <v>-100.57565789473684</v>
      </c>
      <c r="BQ144" s="664">
        <v>67</v>
      </c>
      <c r="BR144" s="664">
        <v>911</v>
      </c>
      <c r="BS144" s="665">
        <v>1259.7014925373135</v>
      </c>
      <c r="BT144" s="62">
        <f t="shared" si="172"/>
        <v>1155</v>
      </c>
      <c r="BU144" s="62">
        <f t="shared" si="173"/>
        <v>0</v>
      </c>
      <c r="BV144" s="201">
        <f t="shared" si="174"/>
        <v>-100</v>
      </c>
      <c r="BW144" s="662">
        <v>169</v>
      </c>
      <c r="BX144" s="662">
        <v>1810</v>
      </c>
      <c r="BY144" s="201">
        <f>(BX144-BW144)/BW144*100</f>
        <v>971.00591715976327</v>
      </c>
      <c r="BZ144" s="63">
        <f t="shared" si="175"/>
        <v>1222</v>
      </c>
      <c r="CA144" s="63">
        <f t="shared" si="176"/>
        <v>0</v>
      </c>
      <c r="CB144" s="201">
        <f t="shared" si="177"/>
        <v>-100</v>
      </c>
      <c r="CC144" s="662">
        <v>1</v>
      </c>
      <c r="CD144" s="65">
        <v>32</v>
      </c>
      <c r="CE144" s="65">
        <v>3021</v>
      </c>
      <c r="CF144" s="60">
        <f t="shared" si="161"/>
        <v>7</v>
      </c>
      <c r="CG144" s="63"/>
      <c r="CH144" s="63"/>
      <c r="CI144" s="63"/>
      <c r="CJ144" s="66"/>
      <c r="CK144" s="63"/>
      <c r="CL144" s="63"/>
      <c r="CM144" s="63"/>
      <c r="CN144" s="63"/>
      <c r="CO144" s="190">
        <f>(CF144-CE144)/CE144*100</f>
        <v>-99.76828864614366</v>
      </c>
      <c r="CP144" s="662">
        <v>1391</v>
      </c>
      <c r="CQ144" s="662">
        <v>3061</v>
      </c>
      <c r="CR144" s="663">
        <f>(CQ144-CP144)/CP144*100</f>
        <v>120.05751258087707</v>
      </c>
    </row>
    <row r="145" spans="4:96" ht="15" hidden="1" customHeight="1" x14ac:dyDescent="0.25">
      <c r="D145" s="659" t="s">
        <v>596</v>
      </c>
      <c r="G145" s="184">
        <v>481778</v>
      </c>
      <c r="H145" s="184">
        <v>463421</v>
      </c>
      <c r="I145" s="184">
        <v>4434</v>
      </c>
      <c r="J145" s="184">
        <v>335001</v>
      </c>
      <c r="K145" s="184">
        <v>561259</v>
      </c>
      <c r="L145" s="367">
        <f t="shared" si="162"/>
        <v>67.539499882089899</v>
      </c>
      <c r="M145" s="15">
        <f>LOGEST(G145:K145)*100-100</f>
        <v>-0.19086079117531085</v>
      </c>
      <c r="N145" s="661">
        <v>106634</v>
      </c>
      <c r="O145" s="662">
        <v>5712</v>
      </c>
      <c r="P145" s="663">
        <f>(O145-N145)/N145*100</f>
        <v>-94.643359528855711</v>
      </c>
      <c r="Q145" s="664">
        <f>Z145-N145</f>
        <v>-106634</v>
      </c>
      <c r="R145" s="664">
        <f>SUM(AI145:AK145)</f>
        <v>0</v>
      </c>
      <c r="S145" s="665">
        <v>100</v>
      </c>
      <c r="T145" s="664">
        <v>222819</v>
      </c>
      <c r="U145" s="664">
        <v>37295</v>
      </c>
      <c r="V145" s="665">
        <v>-83.262199363609028</v>
      </c>
      <c r="W145" s="62">
        <f t="shared" si="163"/>
        <v>74801</v>
      </c>
      <c r="X145" s="62">
        <f t="shared" si="164"/>
        <v>0</v>
      </c>
      <c r="Y145" s="201">
        <f t="shared" si="165"/>
        <v>-100</v>
      </c>
      <c r="Z145" s="661">
        <v>0</v>
      </c>
      <c r="AA145" s="662">
        <v>523964</v>
      </c>
      <c r="AB145" s="201">
        <v>100</v>
      </c>
      <c r="AC145" s="63">
        <f t="shared" si="166"/>
        <v>297620</v>
      </c>
      <c r="AD145" s="63">
        <f t="shared" si="167"/>
        <v>0</v>
      </c>
      <c r="AE145" s="201">
        <f t="shared" si="168"/>
        <v>-100</v>
      </c>
      <c r="AF145" s="662">
        <v>0</v>
      </c>
      <c r="AG145" s="65">
        <v>0</v>
      </c>
      <c r="AH145" s="65">
        <v>5712</v>
      </c>
      <c r="AI145" s="60">
        <f t="shared" si="156"/>
        <v>0</v>
      </c>
      <c r="AJ145" s="63"/>
      <c r="AK145" s="63"/>
      <c r="AL145" s="63"/>
      <c r="AM145" s="66"/>
      <c r="AN145" s="63"/>
      <c r="AO145" s="63"/>
      <c r="AP145" s="63"/>
      <c r="AQ145" s="63"/>
      <c r="AR145" s="190">
        <f>(AI145-AH145)/AH145*100</f>
        <v>-100</v>
      </c>
      <c r="AS145" s="661">
        <v>297620</v>
      </c>
      <c r="AT145" s="662">
        <v>5712</v>
      </c>
      <c r="AU145" s="663">
        <f>(AT145-AS145)/AS145*100</f>
        <v>-98.080774141522738</v>
      </c>
      <c r="AY145" s="659" t="s">
        <v>596</v>
      </c>
      <c r="BD145" s="184">
        <v>127828</v>
      </c>
      <c r="BE145" s="184">
        <v>98646</v>
      </c>
      <c r="BF145" s="184">
        <v>1216</v>
      </c>
      <c r="BG145" s="184">
        <v>816198</v>
      </c>
      <c r="BH145" s="184">
        <v>1493335</v>
      </c>
      <c r="BI145" s="367">
        <f t="shared" si="169"/>
        <v>82.962344921207844</v>
      </c>
      <c r="BJ145" s="15">
        <f>LOGEST(BD145:BH145)*100-100</f>
        <v>101.96580953108429</v>
      </c>
      <c r="BK145" s="662">
        <v>275540</v>
      </c>
      <c r="BL145" s="662">
        <v>1600</v>
      </c>
      <c r="BM145" s="663">
        <f>(BL145-BK145)/BK145*100</f>
        <v>-99.419322058503298</v>
      </c>
      <c r="BN145" s="664">
        <f t="shared" si="170"/>
        <v>-275540</v>
      </c>
      <c r="BO145" s="664">
        <f t="shared" si="171"/>
        <v>0</v>
      </c>
      <c r="BP145" s="665">
        <v>100</v>
      </c>
      <c r="BQ145" s="664">
        <v>543460</v>
      </c>
      <c r="BR145" s="664">
        <v>114755</v>
      </c>
      <c r="BS145" s="665">
        <v>-78.884370514849294</v>
      </c>
      <c r="BT145" s="62">
        <f t="shared" si="172"/>
        <v>255330</v>
      </c>
      <c r="BU145" s="62">
        <f t="shared" si="173"/>
        <v>0</v>
      </c>
      <c r="BV145" s="201">
        <f t="shared" si="174"/>
        <v>-100</v>
      </c>
      <c r="BW145" s="662">
        <v>0</v>
      </c>
      <c r="BX145" s="662">
        <v>1378580</v>
      </c>
      <c r="BY145" s="201">
        <v>100</v>
      </c>
      <c r="BZ145" s="63">
        <f t="shared" si="175"/>
        <v>798790</v>
      </c>
      <c r="CA145" s="63">
        <f t="shared" si="176"/>
        <v>0</v>
      </c>
      <c r="CB145" s="201">
        <f t="shared" si="177"/>
        <v>-100</v>
      </c>
      <c r="CC145" s="662">
        <v>0</v>
      </c>
      <c r="CD145" s="65">
        <v>0</v>
      </c>
      <c r="CE145" s="65">
        <v>1600</v>
      </c>
      <c r="CF145" s="60">
        <f t="shared" si="161"/>
        <v>0</v>
      </c>
      <c r="CG145" s="63"/>
      <c r="CH145" s="63"/>
      <c r="CI145" s="63"/>
      <c r="CJ145" s="66"/>
      <c r="CK145" s="63"/>
      <c r="CL145" s="63"/>
      <c r="CM145" s="63"/>
      <c r="CN145" s="63"/>
      <c r="CO145" s="190">
        <f>(CF145-CE145)/CE145*100</f>
        <v>-100</v>
      </c>
      <c r="CP145" s="662">
        <v>798790</v>
      </c>
      <c r="CQ145" s="662">
        <v>1600</v>
      </c>
      <c r="CR145" s="663">
        <f>(CQ145-CP145)/CP145*100</f>
        <v>-99.799697041775687</v>
      </c>
    </row>
    <row r="146" spans="4:96" ht="15" hidden="1" customHeight="1" x14ac:dyDescent="0.25">
      <c r="D146" s="769" t="s">
        <v>561</v>
      </c>
      <c r="G146" s="184">
        <v>705961</v>
      </c>
      <c r="H146" s="184">
        <v>354008</v>
      </c>
      <c r="I146" s="184">
        <v>42595</v>
      </c>
      <c r="J146" s="184">
        <v>6360</v>
      </c>
      <c r="K146" s="184">
        <v>10481</v>
      </c>
      <c r="L146" s="367">
        <f t="shared" si="162"/>
        <v>64.79559748427674</v>
      </c>
      <c r="M146" s="15">
        <f>LOGEST(G146:K146)*100-100</f>
        <v>-71.175033834877866</v>
      </c>
      <c r="N146" s="661">
        <v>4473</v>
      </c>
      <c r="O146" s="662">
        <v>2840</v>
      </c>
      <c r="P146" s="663">
        <f>(O146-N146)/N146*100</f>
        <v>-36.507936507936506</v>
      </c>
      <c r="Q146" s="664"/>
      <c r="R146" s="664"/>
      <c r="S146" s="665">
        <v>0</v>
      </c>
      <c r="T146" s="664">
        <v>4017</v>
      </c>
      <c r="U146" s="664">
        <v>3514</v>
      </c>
      <c r="V146" s="665">
        <v>-12.521782424695047</v>
      </c>
      <c r="W146" s="62">
        <f t="shared" si="163"/>
        <v>-4017</v>
      </c>
      <c r="X146" s="62">
        <f t="shared" si="164"/>
        <v>0</v>
      </c>
      <c r="Y146" s="201">
        <f t="shared" si="165"/>
        <v>-100</v>
      </c>
      <c r="Z146" s="661">
        <v>1981</v>
      </c>
      <c r="AA146" s="662">
        <v>6967</v>
      </c>
      <c r="AB146" s="201">
        <f>(AA146-Z146)/Z146*100</f>
        <v>251.69106511862697</v>
      </c>
      <c r="AC146" s="63">
        <f t="shared" si="166"/>
        <v>2492</v>
      </c>
      <c r="AD146" s="63">
        <f t="shared" si="167"/>
        <v>0</v>
      </c>
      <c r="AE146" s="201">
        <f t="shared" si="168"/>
        <v>-100</v>
      </c>
      <c r="AF146" s="662">
        <v>29</v>
      </c>
      <c r="AG146" s="65">
        <v>1879</v>
      </c>
      <c r="AH146" s="65">
        <v>932</v>
      </c>
      <c r="AI146" s="60">
        <f t="shared" si="156"/>
        <v>2187</v>
      </c>
      <c r="AJ146" s="63"/>
      <c r="AK146" s="63"/>
      <c r="AL146" s="63"/>
      <c r="AM146" s="66"/>
      <c r="AN146" s="63"/>
      <c r="AO146" s="63"/>
      <c r="AP146" s="63"/>
      <c r="AQ146" s="63"/>
      <c r="AR146" s="190">
        <f>(AI146-AH146)/AH146*100</f>
        <v>134.65665236051504</v>
      </c>
      <c r="AS146" s="661">
        <v>4473</v>
      </c>
      <c r="AT146" s="662">
        <v>5027</v>
      </c>
      <c r="AU146" s="663">
        <f>(AT146-AS146)/AS146*100</f>
        <v>12.385423653029287</v>
      </c>
      <c r="AY146" s="769" t="s">
        <v>561</v>
      </c>
      <c r="BD146" s="184">
        <v>233706</v>
      </c>
      <c r="BE146" s="184">
        <v>139793</v>
      </c>
      <c r="BF146" s="184">
        <v>608</v>
      </c>
      <c r="BG146" s="184">
        <v>106</v>
      </c>
      <c r="BH146" s="184">
        <v>60</v>
      </c>
      <c r="BI146" s="367">
        <f t="shared" si="169"/>
        <v>-43.39622641509434</v>
      </c>
      <c r="BJ146" s="15">
        <f>LOGEST(BD146:BH146)*100-100</f>
        <v>-90.670071369029728</v>
      </c>
      <c r="BK146" s="662">
        <v>24</v>
      </c>
      <c r="BL146" s="662">
        <v>19</v>
      </c>
      <c r="BM146" s="663">
        <f>(BL146-BK146)/BK146*100</f>
        <v>-20.833333333333336</v>
      </c>
      <c r="BN146" s="664">
        <f t="shared" si="170"/>
        <v>34</v>
      </c>
      <c r="BO146" s="664">
        <f t="shared" si="171"/>
        <v>15</v>
      </c>
      <c r="BP146" s="665">
        <v>0</v>
      </c>
      <c r="BQ146" s="664">
        <v>42</v>
      </c>
      <c r="BR146" s="664">
        <v>17</v>
      </c>
      <c r="BS146" s="665">
        <v>-59.523809523809526</v>
      </c>
      <c r="BT146" s="62">
        <f t="shared" si="172"/>
        <v>-76</v>
      </c>
      <c r="BU146" s="62">
        <f t="shared" si="173"/>
        <v>0</v>
      </c>
      <c r="BV146" s="201">
        <f t="shared" si="174"/>
        <v>-100</v>
      </c>
      <c r="BW146" s="662">
        <v>58</v>
      </c>
      <c r="BX146" s="662">
        <v>43</v>
      </c>
      <c r="BY146" s="201">
        <f>(BX146-BW146)/BW146*100</f>
        <v>-25.862068965517242</v>
      </c>
      <c r="BZ146" s="63">
        <f t="shared" si="175"/>
        <v>-34</v>
      </c>
      <c r="CA146" s="63">
        <f t="shared" si="176"/>
        <v>0</v>
      </c>
      <c r="CB146" s="201">
        <f t="shared" si="177"/>
        <v>-100</v>
      </c>
      <c r="CC146" s="662">
        <v>2</v>
      </c>
      <c r="CD146" s="65">
        <v>14</v>
      </c>
      <c r="CE146" s="65">
        <v>3</v>
      </c>
      <c r="CF146" s="60">
        <f t="shared" si="161"/>
        <v>15</v>
      </c>
      <c r="CG146" s="63"/>
      <c r="CH146" s="63"/>
      <c r="CI146" s="63"/>
      <c r="CJ146" s="66"/>
      <c r="CK146" s="63"/>
      <c r="CL146" s="63"/>
      <c r="CM146" s="63"/>
      <c r="CN146" s="63"/>
      <c r="CO146" s="190">
        <f>(CF146-CE146)/CE146*100</f>
        <v>400</v>
      </c>
      <c r="CP146" s="662">
        <v>24</v>
      </c>
      <c r="CQ146" s="662">
        <v>34</v>
      </c>
      <c r="CR146" s="663">
        <f>(CQ146-CP146)/CP146*100</f>
        <v>41.666666666666671</v>
      </c>
    </row>
    <row r="147" spans="4:96" ht="15" hidden="1" customHeight="1" x14ac:dyDescent="0.25">
      <c r="D147" s="659" t="s">
        <v>606</v>
      </c>
      <c r="G147" s="184">
        <v>159748</v>
      </c>
      <c r="H147" s="184">
        <v>0</v>
      </c>
      <c r="I147" s="184">
        <v>54</v>
      </c>
      <c r="J147" s="184">
        <v>12851</v>
      </c>
      <c r="K147" s="184">
        <v>311</v>
      </c>
      <c r="L147" s="367">
        <f t="shared" si="162"/>
        <v>-97.579954867325498</v>
      </c>
      <c r="M147" s="15">
        <v>0</v>
      </c>
      <c r="N147" s="661">
        <v>0</v>
      </c>
      <c r="O147" s="662">
        <v>2647</v>
      </c>
      <c r="P147" s="663">
        <v>100</v>
      </c>
      <c r="Q147" s="664">
        <f t="shared" ref="Q147:Q153" si="178">Z147-N147</f>
        <v>12786</v>
      </c>
      <c r="R147" s="664">
        <f t="shared" ref="R147:R153" si="179">SUM(AI147:AK147)</f>
        <v>703</v>
      </c>
      <c r="S147" s="665">
        <f>(R147-Q147)/Q147*100</f>
        <v>-94.501798842483964</v>
      </c>
      <c r="T147" s="664">
        <v>0</v>
      </c>
      <c r="U147" s="664">
        <v>248</v>
      </c>
      <c r="V147" s="665">
        <v>100</v>
      </c>
      <c r="W147" s="62">
        <f t="shared" si="163"/>
        <v>-12786</v>
      </c>
      <c r="X147" s="62">
        <f t="shared" si="164"/>
        <v>0</v>
      </c>
      <c r="Y147" s="201">
        <f t="shared" si="165"/>
        <v>-100</v>
      </c>
      <c r="Z147" s="661">
        <v>12786</v>
      </c>
      <c r="AA147" s="662">
        <v>62</v>
      </c>
      <c r="AB147" s="201">
        <f>(AA147-Z147)/Z147*100</f>
        <v>-99.515094634756764</v>
      </c>
      <c r="AC147" s="63">
        <f t="shared" si="166"/>
        <v>-12786</v>
      </c>
      <c r="AD147" s="63">
        <f t="shared" si="167"/>
        <v>0</v>
      </c>
      <c r="AE147" s="201">
        <f t="shared" si="168"/>
        <v>-100</v>
      </c>
      <c r="AF147" s="662">
        <v>0</v>
      </c>
      <c r="AG147" s="65">
        <v>2647</v>
      </c>
      <c r="AH147" s="65">
        <v>0</v>
      </c>
      <c r="AI147" s="60">
        <f t="shared" si="156"/>
        <v>703</v>
      </c>
      <c r="AJ147" s="63"/>
      <c r="AK147" s="63"/>
      <c r="AL147" s="63"/>
      <c r="AM147" s="66"/>
      <c r="AN147" s="63"/>
      <c r="AO147" s="63"/>
      <c r="AP147" s="63"/>
      <c r="AQ147" s="63"/>
      <c r="AR147" s="190">
        <v>100</v>
      </c>
      <c r="AS147" s="661">
        <v>0</v>
      </c>
      <c r="AT147" s="662">
        <v>3350</v>
      </c>
      <c r="AU147" s="663">
        <v>100</v>
      </c>
      <c r="AY147" s="659" t="s">
        <v>606</v>
      </c>
      <c r="BD147" s="184">
        <v>478435</v>
      </c>
      <c r="BE147" s="184">
        <v>0</v>
      </c>
      <c r="BF147" s="184">
        <v>6</v>
      </c>
      <c r="BG147" s="184">
        <v>820</v>
      </c>
      <c r="BH147" s="184">
        <v>22</v>
      </c>
      <c r="BI147" s="367">
        <f t="shared" si="169"/>
        <v>-97.317073170731703</v>
      </c>
      <c r="BJ147" s="15">
        <v>0</v>
      </c>
      <c r="BK147" s="662">
        <v>0</v>
      </c>
      <c r="BL147" s="662">
        <v>213</v>
      </c>
      <c r="BM147" s="663">
        <v>100</v>
      </c>
      <c r="BN147" s="664">
        <f t="shared" si="170"/>
        <v>815</v>
      </c>
      <c r="BO147" s="664">
        <f t="shared" si="171"/>
        <v>50</v>
      </c>
      <c r="BP147" s="665">
        <f>(BO147-BN147)/BN147*100</f>
        <v>-93.865030674846622</v>
      </c>
      <c r="BQ147" s="664">
        <v>0</v>
      </c>
      <c r="BR147" s="664">
        <v>10</v>
      </c>
      <c r="BS147" s="665">
        <v>100</v>
      </c>
      <c r="BT147" s="62">
        <f t="shared" si="172"/>
        <v>-815</v>
      </c>
      <c r="BU147" s="62">
        <f t="shared" si="173"/>
        <v>0</v>
      </c>
      <c r="BV147" s="201">
        <f t="shared" si="174"/>
        <v>-100</v>
      </c>
      <c r="BW147" s="662">
        <v>815</v>
      </c>
      <c r="BX147" s="662">
        <v>11</v>
      </c>
      <c r="BY147" s="201">
        <f>(BX147-BW147)/BW147*100</f>
        <v>-98.650306748466249</v>
      </c>
      <c r="BZ147" s="63">
        <f t="shared" si="175"/>
        <v>-815</v>
      </c>
      <c r="CA147" s="63">
        <f t="shared" si="176"/>
        <v>0</v>
      </c>
      <c r="CB147" s="201">
        <f t="shared" si="177"/>
        <v>-100</v>
      </c>
      <c r="CC147" s="662">
        <v>0</v>
      </c>
      <c r="CD147" s="65">
        <v>213</v>
      </c>
      <c r="CE147" s="65">
        <v>0</v>
      </c>
      <c r="CF147" s="60">
        <f t="shared" si="161"/>
        <v>50</v>
      </c>
      <c r="CG147" s="63"/>
      <c r="CH147" s="63"/>
      <c r="CI147" s="63"/>
      <c r="CJ147" s="66"/>
      <c r="CK147" s="63"/>
      <c r="CL147" s="63"/>
      <c r="CM147" s="63"/>
      <c r="CN147" s="63"/>
      <c r="CO147" s="190">
        <v>100</v>
      </c>
      <c r="CP147" s="662">
        <v>0</v>
      </c>
      <c r="CQ147" s="662">
        <v>263</v>
      </c>
      <c r="CR147" s="663">
        <v>100</v>
      </c>
    </row>
    <row r="148" spans="4:96" ht="15" hidden="1" customHeight="1" x14ac:dyDescent="0.25">
      <c r="D148" s="659" t="s">
        <v>553</v>
      </c>
      <c r="G148" s="184">
        <v>241526</v>
      </c>
      <c r="H148" s="184">
        <v>716766</v>
      </c>
      <c r="I148" s="184">
        <v>2100921</v>
      </c>
      <c r="J148" s="184">
        <v>1232500</v>
      </c>
      <c r="K148" s="184">
        <v>658545</v>
      </c>
      <c r="L148" s="367">
        <f t="shared" si="162"/>
        <v>-46.568356997971605</v>
      </c>
      <c r="M148" s="15">
        <f>LOGEST(G148:K148)*100-100</f>
        <v>29.022444741950778</v>
      </c>
      <c r="N148" s="661">
        <v>355568</v>
      </c>
      <c r="O148" s="662">
        <v>958</v>
      </c>
      <c r="P148" s="663">
        <f>(O148-N148)/N148*100</f>
        <v>-99.730571929982446</v>
      </c>
      <c r="Q148" s="664">
        <f t="shared" si="178"/>
        <v>575914</v>
      </c>
      <c r="R148" s="664">
        <f t="shared" si="179"/>
        <v>0</v>
      </c>
      <c r="S148" s="665">
        <f>(R148-Q148)/Q148*100</f>
        <v>-100</v>
      </c>
      <c r="T148" s="664">
        <v>300837</v>
      </c>
      <c r="U148" s="664">
        <v>883</v>
      </c>
      <c r="V148" s="665">
        <v>-99.706485571921007</v>
      </c>
      <c r="W148" s="62">
        <f t="shared" si="163"/>
        <v>-876751</v>
      </c>
      <c r="X148" s="62">
        <f t="shared" si="164"/>
        <v>0</v>
      </c>
      <c r="Y148" s="201">
        <f t="shared" si="165"/>
        <v>-100</v>
      </c>
      <c r="Z148" s="661">
        <v>931482</v>
      </c>
      <c r="AA148" s="662">
        <v>656638</v>
      </c>
      <c r="AB148" s="201">
        <f>(AA148-Z148)/Z148*100</f>
        <v>-29.506098883284913</v>
      </c>
      <c r="AC148" s="63">
        <f t="shared" si="166"/>
        <v>-575914</v>
      </c>
      <c r="AD148" s="63">
        <f t="shared" si="167"/>
        <v>0</v>
      </c>
      <c r="AE148" s="201">
        <f t="shared" si="168"/>
        <v>-100</v>
      </c>
      <c r="AF148" s="662">
        <v>327</v>
      </c>
      <c r="AG148" s="65">
        <v>540</v>
      </c>
      <c r="AH148" s="65">
        <v>91</v>
      </c>
      <c r="AI148" s="60">
        <f t="shared" si="156"/>
        <v>0</v>
      </c>
      <c r="AJ148" s="63"/>
      <c r="AK148" s="63"/>
      <c r="AL148" s="63"/>
      <c r="AM148" s="66"/>
      <c r="AN148" s="63"/>
      <c r="AO148" s="63"/>
      <c r="AP148" s="63"/>
      <c r="AQ148" s="63"/>
      <c r="AR148" s="190">
        <f>(AI148-AH148)/AH148*100</f>
        <v>-100</v>
      </c>
      <c r="AS148" s="661">
        <v>355568</v>
      </c>
      <c r="AT148" s="662">
        <v>958</v>
      </c>
      <c r="AU148" s="663">
        <f>(AT148-AS148)/AS148*100</f>
        <v>-99.730571929982446</v>
      </c>
      <c r="AY148" s="659" t="s">
        <v>553</v>
      </c>
      <c r="BD148" s="184">
        <v>7406</v>
      </c>
      <c r="BE148" s="184">
        <v>487186</v>
      </c>
      <c r="BF148" s="184">
        <v>984235</v>
      </c>
      <c r="BG148" s="184">
        <v>1116285</v>
      </c>
      <c r="BH148" s="184">
        <v>414574</v>
      </c>
      <c r="BI148" s="367">
        <f t="shared" si="169"/>
        <v>-62.861276466135443</v>
      </c>
      <c r="BJ148" s="15">
        <f>LOGEST(BD148:BH148)*100-100</f>
        <v>143.00303610473711</v>
      </c>
      <c r="BK148" s="662">
        <v>408007</v>
      </c>
      <c r="BL148" s="662">
        <v>57</v>
      </c>
      <c r="BM148" s="663">
        <f>(BL148-BK148)/BK148*100</f>
        <v>-99.986029651452057</v>
      </c>
      <c r="BN148" s="664">
        <f t="shared" si="170"/>
        <v>348265</v>
      </c>
      <c r="BO148" s="664">
        <f t="shared" si="171"/>
        <v>0</v>
      </c>
      <c r="BP148" s="665">
        <f>(BO148-BN148)/BN148*100</f>
        <v>-100</v>
      </c>
      <c r="BQ148" s="664">
        <v>360002</v>
      </c>
      <c r="BR148" s="664">
        <v>94</v>
      </c>
      <c r="BS148" s="665">
        <v>-99.973889033949817</v>
      </c>
      <c r="BT148" s="62">
        <f t="shared" si="172"/>
        <v>-708267</v>
      </c>
      <c r="BU148" s="62">
        <f t="shared" si="173"/>
        <v>0</v>
      </c>
      <c r="BV148" s="201">
        <f t="shared" si="174"/>
        <v>-100</v>
      </c>
      <c r="BW148" s="662">
        <v>756272</v>
      </c>
      <c r="BX148" s="662">
        <v>414419</v>
      </c>
      <c r="BY148" s="201">
        <f>(BX148-BW148)/BW148*100</f>
        <v>-45.202387500793364</v>
      </c>
      <c r="BZ148" s="63">
        <f t="shared" si="175"/>
        <v>-348265</v>
      </c>
      <c r="CA148" s="63">
        <f t="shared" si="176"/>
        <v>0</v>
      </c>
      <c r="CB148" s="201">
        <f t="shared" si="177"/>
        <v>-100</v>
      </c>
      <c r="CC148" s="662">
        <v>17</v>
      </c>
      <c r="CD148" s="65">
        <v>32</v>
      </c>
      <c r="CE148" s="65">
        <v>8</v>
      </c>
      <c r="CF148" s="60">
        <f t="shared" si="161"/>
        <v>0</v>
      </c>
      <c r="CG148" s="63"/>
      <c r="CH148" s="63"/>
      <c r="CI148" s="63"/>
      <c r="CJ148" s="66"/>
      <c r="CK148" s="63"/>
      <c r="CL148" s="63"/>
      <c r="CM148" s="63"/>
      <c r="CN148" s="63"/>
      <c r="CO148" s="190">
        <f>(CF148-CE148)/CE148*100</f>
        <v>-100</v>
      </c>
      <c r="CP148" s="662">
        <v>408007</v>
      </c>
      <c r="CQ148" s="662">
        <v>57</v>
      </c>
      <c r="CR148" s="663">
        <f>(CQ148-CP148)/CP148*100</f>
        <v>-99.986029651452057</v>
      </c>
    </row>
    <row r="149" spans="4:96" ht="15" hidden="1" customHeight="1" x14ac:dyDescent="0.25">
      <c r="D149" s="659" t="s">
        <v>632</v>
      </c>
      <c r="G149" s="184">
        <v>0</v>
      </c>
      <c r="H149" s="184">
        <v>28022</v>
      </c>
      <c r="I149" s="184">
        <v>0</v>
      </c>
      <c r="J149" s="184">
        <v>0</v>
      </c>
      <c r="K149" s="184">
        <v>1</v>
      </c>
      <c r="L149" s="367">
        <v>100</v>
      </c>
      <c r="M149" s="15">
        <v>0</v>
      </c>
      <c r="N149" s="661">
        <v>0</v>
      </c>
      <c r="O149" s="662">
        <v>903</v>
      </c>
      <c r="P149" s="663">
        <v>100</v>
      </c>
      <c r="Q149" s="664">
        <f t="shared" si="178"/>
        <v>0</v>
      </c>
      <c r="R149" s="664">
        <f t="shared" si="179"/>
        <v>0</v>
      </c>
      <c r="S149" s="665">
        <v>0</v>
      </c>
      <c r="T149" s="664">
        <v>0</v>
      </c>
      <c r="U149" s="664">
        <v>0</v>
      </c>
      <c r="V149" s="665">
        <v>0</v>
      </c>
      <c r="W149" s="62">
        <f t="shared" si="163"/>
        <v>0</v>
      </c>
      <c r="X149" s="62">
        <f t="shared" si="164"/>
        <v>0</v>
      </c>
      <c r="Y149" s="201">
        <v>100</v>
      </c>
      <c r="Z149" s="661">
        <v>0</v>
      </c>
      <c r="AA149" s="662">
        <v>0</v>
      </c>
      <c r="AB149" s="201">
        <v>0</v>
      </c>
      <c r="AC149" s="63">
        <f t="shared" si="166"/>
        <v>0</v>
      </c>
      <c r="AD149" s="63">
        <f t="shared" si="167"/>
        <v>0</v>
      </c>
      <c r="AE149" s="201">
        <v>100</v>
      </c>
      <c r="AF149" s="662">
        <v>0</v>
      </c>
      <c r="AG149" s="65">
        <v>0</v>
      </c>
      <c r="AH149" s="65">
        <v>903</v>
      </c>
      <c r="AI149" s="60">
        <f t="shared" si="156"/>
        <v>0</v>
      </c>
      <c r="AJ149" s="63"/>
      <c r="AK149" s="63"/>
      <c r="AL149" s="63"/>
      <c r="AM149" s="66"/>
      <c r="AN149" s="63"/>
      <c r="AO149" s="63"/>
      <c r="AP149" s="63"/>
      <c r="AQ149" s="63"/>
      <c r="AR149" s="190">
        <f>(AI149-AH149)/AH149*100</f>
        <v>-100</v>
      </c>
      <c r="AS149" s="661">
        <v>0</v>
      </c>
      <c r="AT149" s="662">
        <v>903</v>
      </c>
      <c r="AU149" s="663">
        <v>100</v>
      </c>
      <c r="AY149" s="659" t="s">
        <v>632</v>
      </c>
      <c r="BD149" s="184">
        <v>0</v>
      </c>
      <c r="BE149" s="184">
        <v>11340</v>
      </c>
      <c r="BF149" s="184">
        <v>0</v>
      </c>
      <c r="BG149" s="184">
        <v>0</v>
      </c>
      <c r="BH149" s="184">
        <v>1</v>
      </c>
      <c r="BI149" s="367">
        <v>100</v>
      </c>
      <c r="BJ149" s="15">
        <v>0</v>
      </c>
      <c r="BK149" s="662">
        <v>0</v>
      </c>
      <c r="BL149" s="662">
        <v>1</v>
      </c>
      <c r="BM149" s="663">
        <v>100</v>
      </c>
      <c r="BN149" s="664">
        <f t="shared" si="170"/>
        <v>0</v>
      </c>
      <c r="BO149" s="664">
        <f t="shared" si="171"/>
        <v>0</v>
      </c>
      <c r="BP149" s="665">
        <v>0</v>
      </c>
      <c r="BQ149" s="664">
        <v>0</v>
      </c>
      <c r="BR149" s="664">
        <v>0</v>
      </c>
      <c r="BS149" s="665">
        <v>0</v>
      </c>
      <c r="BT149" s="62">
        <f t="shared" si="172"/>
        <v>0</v>
      </c>
      <c r="BU149" s="62">
        <f t="shared" si="173"/>
        <v>0</v>
      </c>
      <c r="BV149" s="201">
        <v>100</v>
      </c>
      <c r="BW149" s="662">
        <v>0</v>
      </c>
      <c r="BX149" s="662">
        <v>0</v>
      </c>
      <c r="BY149" s="201">
        <v>0</v>
      </c>
      <c r="BZ149" s="63">
        <f t="shared" si="175"/>
        <v>0</v>
      </c>
      <c r="CA149" s="63">
        <f t="shared" si="176"/>
        <v>0</v>
      </c>
      <c r="CB149" s="201">
        <v>100</v>
      </c>
      <c r="CC149" s="662">
        <v>0</v>
      </c>
      <c r="CD149" s="65">
        <v>0</v>
      </c>
      <c r="CE149" s="65">
        <v>1</v>
      </c>
      <c r="CF149" s="60">
        <f t="shared" si="161"/>
        <v>0</v>
      </c>
      <c r="CG149" s="63"/>
      <c r="CH149" s="63"/>
      <c r="CI149" s="63"/>
      <c r="CJ149" s="66"/>
      <c r="CK149" s="63"/>
      <c r="CL149" s="63"/>
      <c r="CM149" s="63"/>
      <c r="CN149" s="63"/>
      <c r="CO149" s="190">
        <f>(CF149-CE149)/CE149*100</f>
        <v>-100</v>
      </c>
      <c r="CP149" s="662">
        <v>0</v>
      </c>
      <c r="CQ149" s="662">
        <v>1</v>
      </c>
      <c r="CR149" s="663">
        <v>100</v>
      </c>
    </row>
    <row r="150" spans="4:96" ht="15" hidden="1" customHeight="1" x14ac:dyDescent="0.25">
      <c r="D150" s="659" t="s">
        <v>593</v>
      </c>
      <c r="G150" s="184">
        <v>0</v>
      </c>
      <c r="H150" s="184">
        <v>210767</v>
      </c>
      <c r="I150" s="184">
        <v>634319</v>
      </c>
      <c r="J150" s="184">
        <v>58089</v>
      </c>
      <c r="K150" s="184">
        <v>6471</v>
      </c>
      <c r="L150" s="367">
        <f>(K150-J150)/J150*100</f>
        <v>-88.860197283478797</v>
      </c>
      <c r="M150" s="15">
        <v>0</v>
      </c>
      <c r="N150" s="661">
        <v>5727</v>
      </c>
      <c r="O150" s="662">
        <v>795</v>
      </c>
      <c r="P150" s="663">
        <f>(O150-N150)/N150*100</f>
        <v>-86.118386589837613</v>
      </c>
      <c r="Q150" s="664">
        <f t="shared" si="178"/>
        <v>52140</v>
      </c>
      <c r="R150" s="664">
        <f t="shared" si="179"/>
        <v>0</v>
      </c>
      <c r="S150" s="665">
        <f>(R150-Q150)/Q150*100</f>
        <v>-100</v>
      </c>
      <c r="T150" s="664">
        <v>0</v>
      </c>
      <c r="U150" s="664">
        <v>0</v>
      </c>
      <c r="V150" s="665">
        <v>0</v>
      </c>
      <c r="W150" s="62">
        <f t="shared" si="163"/>
        <v>-52140</v>
      </c>
      <c r="X150" s="62">
        <f t="shared" si="164"/>
        <v>0</v>
      </c>
      <c r="Y150" s="201">
        <f>(X150-W150)/W150*100</f>
        <v>-100</v>
      </c>
      <c r="Z150" s="661">
        <v>57867</v>
      </c>
      <c r="AA150" s="662">
        <v>5841</v>
      </c>
      <c r="AB150" s="201">
        <f>(AA150-Z150)/Z150*100</f>
        <v>-89.906164134999216</v>
      </c>
      <c r="AC150" s="63">
        <f t="shared" si="166"/>
        <v>-52140</v>
      </c>
      <c r="AD150" s="63">
        <f t="shared" si="167"/>
        <v>0</v>
      </c>
      <c r="AE150" s="201">
        <f>(AD150-AC150)/AC150*100</f>
        <v>-100</v>
      </c>
      <c r="AF150" s="662">
        <v>0</v>
      </c>
      <c r="AG150" s="65">
        <v>717</v>
      </c>
      <c r="AH150" s="65">
        <v>78</v>
      </c>
      <c r="AI150" s="60">
        <f t="shared" si="156"/>
        <v>0</v>
      </c>
      <c r="AJ150" s="63"/>
      <c r="AK150" s="63"/>
      <c r="AL150" s="63"/>
      <c r="AM150" s="66"/>
      <c r="AN150" s="63"/>
      <c r="AO150" s="63"/>
      <c r="AP150" s="63"/>
      <c r="AQ150" s="63"/>
      <c r="AR150" s="190">
        <f>(AI150-AH150)/AH150*100</f>
        <v>-100</v>
      </c>
      <c r="AS150" s="661">
        <v>5727</v>
      </c>
      <c r="AT150" s="662">
        <v>795</v>
      </c>
      <c r="AU150" s="663">
        <f>(AT150-AS150)/AS150*100</f>
        <v>-86.118386589837613</v>
      </c>
      <c r="AY150" s="659" t="s">
        <v>593</v>
      </c>
      <c r="BD150" s="184">
        <v>0</v>
      </c>
      <c r="BE150" s="184">
        <v>862696</v>
      </c>
      <c r="BF150" s="184">
        <v>2175902</v>
      </c>
      <c r="BG150" s="184">
        <v>192891</v>
      </c>
      <c r="BH150" s="184">
        <v>108</v>
      </c>
      <c r="BI150" s="367">
        <f>(BH150-BG150)/BG150*100</f>
        <v>-99.944009829385507</v>
      </c>
      <c r="BJ150" s="15">
        <v>0</v>
      </c>
      <c r="BK150" s="662">
        <v>70</v>
      </c>
      <c r="BL150" s="662">
        <v>32</v>
      </c>
      <c r="BM150" s="663">
        <f>(BL150-BK150)/BK150*100</f>
        <v>-54.285714285714285</v>
      </c>
      <c r="BN150" s="664">
        <f t="shared" si="170"/>
        <v>192819</v>
      </c>
      <c r="BO150" s="664">
        <f t="shared" si="171"/>
        <v>0</v>
      </c>
      <c r="BP150" s="665">
        <f>(BO150-BN150)/BN150*100</f>
        <v>-100</v>
      </c>
      <c r="BQ150" s="664">
        <v>0</v>
      </c>
      <c r="BR150" s="664">
        <v>0</v>
      </c>
      <c r="BS150" s="665">
        <v>0</v>
      </c>
      <c r="BT150" s="62">
        <f t="shared" si="172"/>
        <v>-192819</v>
      </c>
      <c r="BU150" s="62">
        <f t="shared" si="173"/>
        <v>0</v>
      </c>
      <c r="BV150" s="201">
        <v>100</v>
      </c>
      <c r="BW150" s="662">
        <v>192889</v>
      </c>
      <c r="BX150" s="662">
        <v>71</v>
      </c>
      <c r="BY150" s="201">
        <f>(BX150-BW150)/BW150*100</f>
        <v>-99.963191265442816</v>
      </c>
      <c r="BZ150" s="63">
        <f t="shared" si="175"/>
        <v>-192819</v>
      </c>
      <c r="CA150" s="63">
        <f t="shared" si="176"/>
        <v>0</v>
      </c>
      <c r="CB150" s="201">
        <f>(CA150-BZ150)/BZ150*100</f>
        <v>-100</v>
      </c>
      <c r="CC150" s="662">
        <v>0</v>
      </c>
      <c r="CD150" s="65">
        <v>31</v>
      </c>
      <c r="CE150" s="65">
        <v>1</v>
      </c>
      <c r="CF150" s="60">
        <f t="shared" si="161"/>
        <v>0</v>
      </c>
      <c r="CG150" s="63"/>
      <c r="CH150" s="63"/>
      <c r="CI150" s="63"/>
      <c r="CJ150" s="66"/>
      <c r="CK150" s="63"/>
      <c r="CL150" s="63"/>
      <c r="CM150" s="63"/>
      <c r="CN150" s="63"/>
      <c r="CO150" s="190">
        <f>(CF150-CE150)/CE150*100</f>
        <v>-100</v>
      </c>
      <c r="CP150" s="662">
        <v>70</v>
      </c>
      <c r="CQ150" s="662">
        <v>32</v>
      </c>
      <c r="CR150" s="663">
        <f>(CQ150-CP150)/CP150*100</f>
        <v>-54.285714285714285</v>
      </c>
    </row>
    <row r="151" spans="4:96" ht="15" hidden="1" customHeight="1" x14ac:dyDescent="0.25">
      <c r="D151" s="659" t="s">
        <v>567</v>
      </c>
      <c r="G151" s="184">
        <v>0</v>
      </c>
      <c r="H151" s="184">
        <v>0</v>
      </c>
      <c r="I151" s="184">
        <v>0</v>
      </c>
      <c r="J151" s="184">
        <v>15291</v>
      </c>
      <c r="K151" s="184">
        <v>6824</v>
      </c>
      <c r="L151" s="367">
        <f>(K151-J151)/J151*100</f>
        <v>-55.37244130534301</v>
      </c>
      <c r="M151" s="15">
        <v>0</v>
      </c>
      <c r="N151" s="661">
        <v>1175</v>
      </c>
      <c r="O151" s="662">
        <v>753</v>
      </c>
      <c r="P151" s="663">
        <f>(O151-N151)/N151*100</f>
        <v>-35.914893617021278</v>
      </c>
      <c r="Q151" s="664">
        <f t="shared" si="178"/>
        <v>-1133</v>
      </c>
      <c r="R151" s="664">
        <f t="shared" si="179"/>
        <v>0</v>
      </c>
      <c r="S151" s="665">
        <v>0</v>
      </c>
      <c r="T151" s="664">
        <v>6776</v>
      </c>
      <c r="U151" s="664">
        <v>5649</v>
      </c>
      <c r="V151" s="665">
        <v>-16.632231404958677</v>
      </c>
      <c r="W151" s="62">
        <f t="shared" si="163"/>
        <v>-5643</v>
      </c>
      <c r="X151" s="62">
        <f t="shared" si="164"/>
        <v>0</v>
      </c>
      <c r="Y151" s="201">
        <f>(X151-W151)/W151*100</f>
        <v>-100</v>
      </c>
      <c r="Z151" s="661">
        <v>42</v>
      </c>
      <c r="AA151" s="662">
        <v>1175</v>
      </c>
      <c r="AB151" s="201">
        <f>(AA151-Z151)/Z151*100</f>
        <v>2697.6190476190473</v>
      </c>
      <c r="AC151" s="63">
        <f t="shared" si="166"/>
        <v>1133</v>
      </c>
      <c r="AD151" s="63">
        <f t="shared" si="167"/>
        <v>0</v>
      </c>
      <c r="AE151" s="201">
        <f>(AD151-AC151)/AC151*100</f>
        <v>-100</v>
      </c>
      <c r="AF151" s="662">
        <v>0</v>
      </c>
      <c r="AG151" s="65">
        <v>0</v>
      </c>
      <c r="AH151" s="65">
        <v>753</v>
      </c>
      <c r="AI151" s="60">
        <f t="shared" si="156"/>
        <v>0</v>
      </c>
      <c r="AJ151" s="63"/>
      <c r="AK151" s="63"/>
      <c r="AL151" s="63"/>
      <c r="AM151" s="66"/>
      <c r="AN151" s="63"/>
      <c r="AO151" s="63"/>
      <c r="AP151" s="63"/>
      <c r="AQ151" s="63"/>
      <c r="AR151" s="190">
        <f>(AI151-AH151)/AH151*100</f>
        <v>-100</v>
      </c>
      <c r="AS151" s="661">
        <v>1175</v>
      </c>
      <c r="AT151" s="662">
        <v>753</v>
      </c>
      <c r="AU151" s="663">
        <f>(AT151-AS151)/AS151*100</f>
        <v>-35.914893617021278</v>
      </c>
      <c r="AY151" s="659" t="s">
        <v>567</v>
      </c>
      <c r="BD151" s="184">
        <v>0</v>
      </c>
      <c r="BE151" s="184">
        <v>0</v>
      </c>
      <c r="BF151" s="184">
        <v>0</v>
      </c>
      <c r="BG151" s="184">
        <v>155</v>
      </c>
      <c r="BH151" s="184">
        <v>208</v>
      </c>
      <c r="BI151" s="367">
        <f>(BH151-BG151)/BG151*100</f>
        <v>34.193548387096776</v>
      </c>
      <c r="BJ151" s="15">
        <v>0</v>
      </c>
      <c r="BK151" s="662">
        <v>3</v>
      </c>
      <c r="BL151" s="662">
        <v>59</v>
      </c>
      <c r="BM151" s="663">
        <f>(BL151-BK151)/BK151*100</f>
        <v>1866.6666666666667</v>
      </c>
      <c r="BN151" s="664">
        <f t="shared" si="170"/>
        <v>1</v>
      </c>
      <c r="BO151" s="664">
        <f t="shared" si="171"/>
        <v>0</v>
      </c>
      <c r="BP151" s="665">
        <v>0</v>
      </c>
      <c r="BQ151" s="664">
        <v>142</v>
      </c>
      <c r="BR151" s="664">
        <v>205</v>
      </c>
      <c r="BS151" s="665">
        <v>44.366197183098592</v>
      </c>
      <c r="BT151" s="62">
        <f t="shared" si="172"/>
        <v>-143</v>
      </c>
      <c r="BU151" s="62">
        <f t="shared" si="173"/>
        <v>0</v>
      </c>
      <c r="BV151" s="201">
        <f>(BU151-BT151)/BT151*100</f>
        <v>-100</v>
      </c>
      <c r="BW151" s="662">
        <v>4</v>
      </c>
      <c r="BX151" s="662">
        <v>3</v>
      </c>
      <c r="BY151" s="201">
        <f>(BX151-BW151)/BW151*100</f>
        <v>-25</v>
      </c>
      <c r="BZ151" s="63">
        <f t="shared" si="175"/>
        <v>-1</v>
      </c>
      <c r="CA151" s="63">
        <f t="shared" si="176"/>
        <v>0</v>
      </c>
      <c r="CB151" s="201">
        <f>(CA151-BZ151)/BZ151*100</f>
        <v>-100</v>
      </c>
      <c r="CC151" s="662">
        <v>0</v>
      </c>
      <c r="CD151" s="65">
        <v>0</v>
      </c>
      <c r="CE151" s="65">
        <v>59</v>
      </c>
      <c r="CF151" s="60">
        <f t="shared" si="161"/>
        <v>0</v>
      </c>
      <c r="CG151" s="63"/>
      <c r="CH151" s="63"/>
      <c r="CI151" s="63"/>
      <c r="CJ151" s="66"/>
      <c r="CK151" s="63"/>
      <c r="CL151" s="63"/>
      <c r="CM151" s="63"/>
      <c r="CN151" s="63"/>
      <c r="CO151" s="190">
        <f>(CF151-CE151)/CE151*100</f>
        <v>-100</v>
      </c>
      <c r="CP151" s="662">
        <v>3</v>
      </c>
      <c r="CQ151" s="662">
        <v>59</v>
      </c>
      <c r="CR151" s="663">
        <f>(CQ151-CP151)/CP151*100</f>
        <v>1866.6666666666667</v>
      </c>
    </row>
    <row r="152" spans="4:96" ht="15" hidden="1" customHeight="1" x14ac:dyDescent="0.25">
      <c r="D152" s="659" t="s">
        <v>622</v>
      </c>
      <c r="G152" s="184">
        <v>1143</v>
      </c>
      <c r="H152" s="184">
        <v>0</v>
      </c>
      <c r="I152" s="184">
        <v>0</v>
      </c>
      <c r="J152" s="184">
        <v>0</v>
      </c>
      <c r="K152" s="184">
        <v>30000</v>
      </c>
      <c r="L152" s="367">
        <v>100</v>
      </c>
      <c r="M152" s="15">
        <v>0</v>
      </c>
      <c r="N152" s="661">
        <v>0</v>
      </c>
      <c r="O152" s="662">
        <v>429</v>
      </c>
      <c r="P152" s="663">
        <v>100</v>
      </c>
      <c r="Q152" s="664">
        <f t="shared" si="178"/>
        <v>0</v>
      </c>
      <c r="R152" s="664">
        <f t="shared" si="179"/>
        <v>0</v>
      </c>
      <c r="S152" s="665">
        <v>0</v>
      </c>
      <c r="T152" s="664">
        <v>0</v>
      </c>
      <c r="U152" s="664">
        <v>30000</v>
      </c>
      <c r="V152" s="665">
        <v>100</v>
      </c>
      <c r="W152" s="62">
        <f t="shared" si="163"/>
        <v>0</v>
      </c>
      <c r="X152" s="62">
        <f t="shared" si="164"/>
        <v>0</v>
      </c>
      <c r="Y152" s="201">
        <v>0</v>
      </c>
      <c r="Z152" s="661">
        <v>0</v>
      </c>
      <c r="AA152" s="662">
        <v>0</v>
      </c>
      <c r="AB152" s="201">
        <v>0</v>
      </c>
      <c r="AC152" s="63">
        <f t="shared" si="166"/>
        <v>0</v>
      </c>
      <c r="AD152" s="63">
        <f t="shared" si="167"/>
        <v>0</v>
      </c>
      <c r="AE152" s="201">
        <v>100</v>
      </c>
      <c r="AF152" s="662">
        <v>0</v>
      </c>
      <c r="AG152" s="65">
        <v>0</v>
      </c>
      <c r="AH152" s="65">
        <v>429</v>
      </c>
      <c r="AI152" s="60">
        <f t="shared" si="156"/>
        <v>0</v>
      </c>
      <c r="AJ152" s="63"/>
      <c r="AK152" s="63"/>
      <c r="AL152" s="63"/>
      <c r="AM152" s="66"/>
      <c r="AN152" s="63"/>
      <c r="AO152" s="63"/>
      <c r="AP152" s="63"/>
      <c r="AQ152" s="63"/>
      <c r="AR152" s="190">
        <f>(AI152-AH152)/AH152*100</f>
        <v>-100</v>
      </c>
      <c r="AS152" s="661">
        <v>0</v>
      </c>
      <c r="AT152" s="662">
        <v>429</v>
      </c>
      <c r="AU152" s="663">
        <v>100</v>
      </c>
      <c r="AY152" s="659" t="s">
        <v>622</v>
      </c>
      <c r="BD152" s="184">
        <v>484</v>
      </c>
      <c r="BE152" s="184">
        <v>0</v>
      </c>
      <c r="BF152" s="184">
        <v>0</v>
      </c>
      <c r="BG152" s="184">
        <v>0</v>
      </c>
      <c r="BH152" s="184">
        <v>15000</v>
      </c>
      <c r="BI152" s="367">
        <v>100</v>
      </c>
      <c r="BJ152" s="15">
        <v>0</v>
      </c>
      <c r="BK152" s="662">
        <v>0</v>
      </c>
      <c r="BL152" s="662">
        <v>2</v>
      </c>
      <c r="BM152" s="663">
        <v>100</v>
      </c>
      <c r="BN152" s="664">
        <f t="shared" si="170"/>
        <v>0</v>
      </c>
      <c r="BO152" s="664">
        <f t="shared" si="171"/>
        <v>0</v>
      </c>
      <c r="BP152" s="665">
        <v>0</v>
      </c>
      <c r="BQ152" s="664">
        <v>0</v>
      </c>
      <c r="BR152" s="664">
        <v>15000</v>
      </c>
      <c r="BS152" s="665">
        <v>100</v>
      </c>
      <c r="BT152" s="62">
        <f t="shared" si="172"/>
        <v>0</v>
      </c>
      <c r="BU152" s="62">
        <f t="shared" si="173"/>
        <v>0</v>
      </c>
      <c r="BV152" s="201">
        <v>0</v>
      </c>
      <c r="BW152" s="662">
        <v>0</v>
      </c>
      <c r="BX152" s="662">
        <v>0</v>
      </c>
      <c r="BY152" s="201">
        <v>0</v>
      </c>
      <c r="BZ152" s="63">
        <f t="shared" si="175"/>
        <v>0</v>
      </c>
      <c r="CA152" s="63">
        <f t="shared" si="176"/>
        <v>0</v>
      </c>
      <c r="CB152" s="201">
        <v>100</v>
      </c>
      <c r="CC152" s="662">
        <v>0</v>
      </c>
      <c r="CD152" s="65">
        <v>0</v>
      </c>
      <c r="CE152" s="65">
        <v>2</v>
      </c>
      <c r="CF152" s="60">
        <f t="shared" si="161"/>
        <v>0</v>
      </c>
      <c r="CG152" s="63"/>
      <c r="CH152" s="63"/>
      <c r="CI152" s="63"/>
      <c r="CJ152" s="66"/>
      <c r="CK152" s="63"/>
      <c r="CL152" s="63"/>
      <c r="CM152" s="63"/>
      <c r="CN152" s="63"/>
      <c r="CO152" s="190">
        <f>(CF152-CE152)/CE152*100</f>
        <v>-100</v>
      </c>
      <c r="CP152" s="662">
        <v>0</v>
      </c>
      <c r="CQ152" s="662">
        <v>2</v>
      </c>
      <c r="CR152" s="663">
        <v>100</v>
      </c>
    </row>
    <row r="153" spans="4:96" ht="15" hidden="1" customHeight="1" x14ac:dyDescent="0.25">
      <c r="D153" s="659" t="s">
        <v>555</v>
      </c>
      <c r="G153" s="184">
        <v>45039</v>
      </c>
      <c r="H153" s="184">
        <v>35971</v>
      </c>
      <c r="I153" s="184">
        <v>739465</v>
      </c>
      <c r="J153" s="184">
        <v>598429</v>
      </c>
      <c r="K153" s="184">
        <v>187340</v>
      </c>
      <c r="L153" s="367">
        <f>(K153-J153)/J153*100</f>
        <v>-68.694698953426396</v>
      </c>
      <c r="M153" s="15">
        <f>LOGEST(G153:K153)*100-100</f>
        <v>76.162866028295724</v>
      </c>
      <c r="N153" s="661">
        <v>113909</v>
      </c>
      <c r="O153" s="662">
        <v>50</v>
      </c>
      <c r="P153" s="663">
        <f>(O153-N153)/N153*100</f>
        <v>-99.956105312135122</v>
      </c>
      <c r="Q153" s="664">
        <f t="shared" si="178"/>
        <v>209682</v>
      </c>
      <c r="R153" s="664">
        <f t="shared" si="179"/>
        <v>65</v>
      </c>
      <c r="S153" s="665">
        <v>100</v>
      </c>
      <c r="T153" s="664">
        <v>265364</v>
      </c>
      <c r="U153" s="664">
        <v>277</v>
      </c>
      <c r="V153" s="665">
        <v>-99.895615079664154</v>
      </c>
      <c r="W153" s="62">
        <f t="shared" si="163"/>
        <v>-475046</v>
      </c>
      <c r="X153" s="62">
        <f t="shared" si="164"/>
        <v>0</v>
      </c>
      <c r="Y153" s="201">
        <f>(X153-W153)/W153*100</f>
        <v>-100</v>
      </c>
      <c r="Z153" s="661">
        <v>323591</v>
      </c>
      <c r="AA153" s="662">
        <v>114304</v>
      </c>
      <c r="AB153" s="201">
        <f>(AA153-Z153)/Z153*100</f>
        <v>-64.67639705677847</v>
      </c>
      <c r="AC153" s="63">
        <f t="shared" si="166"/>
        <v>-209682</v>
      </c>
      <c r="AD153" s="63">
        <f t="shared" si="167"/>
        <v>0</v>
      </c>
      <c r="AE153" s="201">
        <f>(AD153-AC153)/AC153*100</f>
        <v>-100</v>
      </c>
      <c r="AF153" s="662">
        <v>0</v>
      </c>
      <c r="AG153" s="65">
        <v>50</v>
      </c>
      <c r="AH153" s="65">
        <v>0</v>
      </c>
      <c r="AI153" s="60">
        <f t="shared" si="156"/>
        <v>65</v>
      </c>
      <c r="AJ153" s="63"/>
      <c r="AK153" s="63"/>
      <c r="AL153" s="63"/>
      <c r="AM153" s="66"/>
      <c r="AN153" s="63"/>
      <c r="AO153" s="63"/>
      <c r="AP153" s="63"/>
      <c r="AQ153" s="63"/>
      <c r="AR153" s="190">
        <v>100</v>
      </c>
      <c r="AS153" s="661">
        <v>113909</v>
      </c>
      <c r="AT153" s="662">
        <v>115</v>
      </c>
      <c r="AU153" s="663">
        <f>(AT153-AS153)/AS153*100</f>
        <v>-99.89904221791079</v>
      </c>
      <c r="AY153" s="659" t="s">
        <v>555</v>
      </c>
      <c r="BD153" s="184">
        <v>72897</v>
      </c>
      <c r="BE153" s="184">
        <v>114000</v>
      </c>
      <c r="BF153" s="184">
        <v>195929</v>
      </c>
      <c r="BG153" s="184">
        <v>140062</v>
      </c>
      <c r="BH153" s="184">
        <v>23879</v>
      </c>
      <c r="BI153" s="367">
        <f>(BH153-BG153)/BG153*100</f>
        <v>-82.951121646128144</v>
      </c>
      <c r="BJ153" s="15">
        <f>LOGEST(BD153:BH153)*100-100</f>
        <v>-18.34122827406344</v>
      </c>
      <c r="BK153" s="662">
        <v>14641</v>
      </c>
      <c r="BL153" s="662">
        <v>1</v>
      </c>
      <c r="BM153" s="663">
        <f>(BL153-BK153)/BK153*100</f>
        <v>-99.993169865446347</v>
      </c>
      <c r="BN153" s="664">
        <f t="shared" si="170"/>
        <v>30477</v>
      </c>
      <c r="BO153" s="664">
        <f t="shared" si="171"/>
        <v>2</v>
      </c>
      <c r="BP153" s="665">
        <v>100</v>
      </c>
      <c r="BQ153" s="664">
        <v>94911</v>
      </c>
      <c r="BR153" s="664">
        <v>4</v>
      </c>
      <c r="BS153" s="665">
        <v>-99.995785525386935</v>
      </c>
      <c r="BT153" s="62">
        <f t="shared" si="172"/>
        <v>-125388</v>
      </c>
      <c r="BU153" s="62">
        <f t="shared" si="173"/>
        <v>0</v>
      </c>
      <c r="BV153" s="201">
        <f>(BU153-BT153)/BT153*100</f>
        <v>-100</v>
      </c>
      <c r="BW153" s="662">
        <v>45118</v>
      </c>
      <c r="BX153" s="662">
        <v>14646</v>
      </c>
      <c r="BY153" s="201">
        <f>(BX153-BW153)/BW153*100</f>
        <v>-67.538454718737526</v>
      </c>
      <c r="BZ153" s="63">
        <f t="shared" si="175"/>
        <v>-30477</v>
      </c>
      <c r="CA153" s="63">
        <f t="shared" si="176"/>
        <v>0</v>
      </c>
      <c r="CB153" s="201">
        <f>(CA153-BZ153)/BZ153*100</f>
        <v>-100</v>
      </c>
      <c r="CC153" s="662">
        <v>0</v>
      </c>
      <c r="CD153" s="65">
        <v>1</v>
      </c>
      <c r="CE153" s="65">
        <v>0</v>
      </c>
      <c r="CF153" s="60">
        <f t="shared" si="161"/>
        <v>2</v>
      </c>
      <c r="CG153" s="63"/>
      <c r="CH153" s="63"/>
      <c r="CI153" s="63"/>
      <c r="CJ153" s="66"/>
      <c r="CK153" s="63"/>
      <c r="CL153" s="63"/>
      <c r="CM153" s="63"/>
      <c r="CN153" s="63"/>
      <c r="CO153" s="190">
        <v>100</v>
      </c>
      <c r="CP153" s="662">
        <v>14641</v>
      </c>
      <c r="CQ153" s="662">
        <v>3</v>
      </c>
      <c r="CR153" s="663">
        <f>(CQ153-CP153)/CP153*100</f>
        <v>-99.979509596339042</v>
      </c>
    </row>
    <row r="154" spans="4:96" ht="15" hidden="1" customHeight="1" x14ac:dyDescent="0.25">
      <c r="D154" s="770" t="s">
        <v>565</v>
      </c>
      <c r="G154" s="184"/>
      <c r="H154" s="184"/>
      <c r="I154" s="184"/>
      <c r="J154" s="184"/>
      <c r="K154" s="184"/>
      <c r="L154" s="367">
        <v>0</v>
      </c>
      <c r="M154" s="15">
        <v>0</v>
      </c>
      <c r="N154" s="661"/>
      <c r="O154" s="662">
        <v>98</v>
      </c>
      <c r="P154" s="663">
        <v>100</v>
      </c>
      <c r="Q154" s="664"/>
      <c r="R154" s="664"/>
      <c r="S154" s="665"/>
      <c r="T154" s="664"/>
      <c r="U154" s="664"/>
      <c r="V154" s="665"/>
      <c r="W154" s="62"/>
      <c r="X154" s="62"/>
      <c r="Y154" s="201"/>
      <c r="Z154" s="661"/>
      <c r="AA154" s="662"/>
      <c r="AB154" s="201"/>
      <c r="AC154" s="63"/>
      <c r="AD154" s="63"/>
      <c r="AE154" s="201"/>
      <c r="AF154" s="662"/>
      <c r="AG154" s="65"/>
      <c r="AH154" s="65">
        <v>98</v>
      </c>
      <c r="AI154" s="60">
        <f t="shared" si="156"/>
        <v>0</v>
      </c>
      <c r="AJ154" s="63"/>
      <c r="AK154" s="63"/>
      <c r="AL154" s="63"/>
      <c r="AM154" s="66"/>
      <c r="AN154" s="63"/>
      <c r="AO154" s="63"/>
      <c r="AP154" s="63"/>
      <c r="AQ154" s="63"/>
      <c r="AR154" s="190">
        <f>(AI154-AH154)/AH154*100</f>
        <v>-100</v>
      </c>
      <c r="AS154" s="661"/>
      <c r="AT154" s="662">
        <v>98</v>
      </c>
      <c r="AU154" s="663">
        <v>100</v>
      </c>
      <c r="AY154" s="770" t="s">
        <v>565</v>
      </c>
      <c r="BD154" s="184"/>
      <c r="BE154" s="184"/>
      <c r="BF154" s="184"/>
      <c r="BG154" s="184"/>
      <c r="BH154" s="184"/>
      <c r="BI154" s="367"/>
      <c r="BJ154" s="15"/>
      <c r="BK154" s="662"/>
      <c r="BL154" s="662">
        <v>24</v>
      </c>
      <c r="BM154" s="663">
        <v>100</v>
      </c>
      <c r="BN154" s="664"/>
      <c r="BO154" s="664"/>
      <c r="BP154" s="665"/>
      <c r="BQ154" s="664"/>
      <c r="BR154" s="664"/>
      <c r="BS154" s="665"/>
      <c r="BT154" s="62"/>
      <c r="BU154" s="62"/>
      <c r="BV154" s="201"/>
      <c r="BW154" s="662"/>
      <c r="BX154" s="662"/>
      <c r="BY154" s="201"/>
      <c r="BZ154" s="63"/>
      <c r="CA154" s="63"/>
      <c r="CB154" s="201"/>
      <c r="CC154" s="662"/>
      <c r="CD154" s="65"/>
      <c r="CE154" s="65">
        <v>24</v>
      </c>
      <c r="CF154" s="60">
        <f t="shared" si="161"/>
        <v>0</v>
      </c>
      <c r="CG154" s="63"/>
      <c r="CH154" s="63"/>
      <c r="CI154" s="63"/>
      <c r="CJ154" s="66"/>
      <c r="CK154" s="63"/>
      <c r="CL154" s="63"/>
      <c r="CM154" s="63"/>
      <c r="CN154" s="63"/>
      <c r="CO154" s="190">
        <f>(CF154-CE154)/CE154*100</f>
        <v>-100</v>
      </c>
      <c r="CP154" s="662"/>
      <c r="CQ154" s="662">
        <v>24</v>
      </c>
      <c r="CR154" s="663">
        <v>100</v>
      </c>
    </row>
    <row r="155" spans="4:96" ht="15" hidden="1" customHeight="1" x14ac:dyDescent="0.25">
      <c r="D155" s="659" t="s">
        <v>542</v>
      </c>
      <c r="G155" s="184">
        <v>0</v>
      </c>
      <c r="H155" s="184">
        <v>0</v>
      </c>
      <c r="I155" s="184">
        <v>0</v>
      </c>
      <c r="J155" s="184">
        <v>0</v>
      </c>
      <c r="K155" s="184">
        <v>114</v>
      </c>
      <c r="L155" s="367">
        <v>100</v>
      </c>
      <c r="M155" s="15">
        <v>0</v>
      </c>
      <c r="N155" s="661">
        <v>114</v>
      </c>
      <c r="O155" s="662">
        <v>88</v>
      </c>
      <c r="P155" s="663">
        <f>(O155-N155)/N155*100</f>
        <v>-22.807017543859647</v>
      </c>
      <c r="Q155" s="664">
        <f t="shared" ref="Q155:Q163" si="180">Z155-N155</f>
        <v>-114</v>
      </c>
      <c r="R155" s="664">
        <f t="shared" ref="R155:R163" si="181">SUM(AI155:AK155)</f>
        <v>0</v>
      </c>
      <c r="S155" s="665">
        <v>0</v>
      </c>
      <c r="T155" s="664">
        <v>0</v>
      </c>
      <c r="U155" s="664">
        <v>0</v>
      </c>
      <c r="V155" s="665">
        <v>0</v>
      </c>
      <c r="W155" s="62">
        <f t="shared" ref="W155:W163" si="182">AS155-T155-Q155-N155</f>
        <v>114</v>
      </c>
      <c r="X155" s="62">
        <f t="shared" ref="X155:X163" si="183">SUM(AO155:AQ155)</f>
        <v>0</v>
      </c>
      <c r="Y155" s="201">
        <v>0</v>
      </c>
      <c r="Z155" s="661">
        <v>0</v>
      </c>
      <c r="AA155" s="662">
        <v>114</v>
      </c>
      <c r="AB155" s="201">
        <v>100</v>
      </c>
      <c r="AC155" s="63">
        <f t="shared" ref="AC155:AC163" si="184">AS155-Z155</f>
        <v>114</v>
      </c>
      <c r="AD155" s="63">
        <f t="shared" ref="AD155:AD163" si="185">SUM(AL155:AQ155)</f>
        <v>0</v>
      </c>
      <c r="AE155" s="201">
        <v>0</v>
      </c>
      <c r="AF155" s="662">
        <v>0</v>
      </c>
      <c r="AG155" s="65">
        <v>0</v>
      </c>
      <c r="AH155" s="65">
        <v>88</v>
      </c>
      <c r="AI155" s="60">
        <f t="shared" si="156"/>
        <v>0</v>
      </c>
      <c r="AJ155" s="63"/>
      <c r="AK155" s="63"/>
      <c r="AL155" s="63"/>
      <c r="AM155" s="66"/>
      <c r="AN155" s="63"/>
      <c r="AO155" s="63"/>
      <c r="AP155" s="63"/>
      <c r="AQ155" s="63"/>
      <c r="AR155" s="190">
        <f>(AI155-AH155)/AH155*100</f>
        <v>-100</v>
      </c>
      <c r="AS155" s="661">
        <v>114</v>
      </c>
      <c r="AT155" s="662">
        <v>88</v>
      </c>
      <c r="AU155" s="663">
        <f>(AT155-AS155)/AS155*100</f>
        <v>-22.807017543859647</v>
      </c>
      <c r="AY155" s="659" t="s">
        <v>542</v>
      </c>
      <c r="BD155" s="184">
        <v>0</v>
      </c>
      <c r="BE155" s="184">
        <v>0</v>
      </c>
      <c r="BF155" s="184">
        <v>0</v>
      </c>
      <c r="BG155" s="184">
        <v>0</v>
      </c>
      <c r="BH155" s="184">
        <v>10</v>
      </c>
      <c r="BI155" s="367">
        <v>100</v>
      </c>
      <c r="BJ155" s="15">
        <v>0</v>
      </c>
      <c r="BK155" s="662">
        <v>10</v>
      </c>
      <c r="BL155" s="662">
        <v>7</v>
      </c>
      <c r="BM155" s="663">
        <f>(BL155-BK155)/BK155*100</f>
        <v>-30</v>
      </c>
      <c r="BN155" s="664">
        <f t="shared" ref="BN155:BN163" si="186">BW155-BK155</f>
        <v>-10</v>
      </c>
      <c r="BO155" s="664">
        <f t="shared" ref="BO155:BO163" si="187">SUM(CF155:CH155)</f>
        <v>0</v>
      </c>
      <c r="BP155" s="665">
        <v>0</v>
      </c>
      <c r="BQ155" s="664">
        <v>0</v>
      </c>
      <c r="BR155" s="664">
        <v>0</v>
      </c>
      <c r="BS155" s="665">
        <v>0</v>
      </c>
      <c r="BT155" s="62">
        <f t="shared" ref="BT155:BT163" si="188">CP155-BQ155-BN155-BK155</f>
        <v>10</v>
      </c>
      <c r="BU155" s="62">
        <f t="shared" ref="BU155:BU163" si="189">SUM(CL155:CN155)</f>
        <v>0</v>
      </c>
      <c r="BV155" s="201">
        <v>0</v>
      </c>
      <c r="BW155" s="662">
        <v>0</v>
      </c>
      <c r="BX155" s="662">
        <v>10</v>
      </c>
      <c r="BY155" s="201">
        <v>100</v>
      </c>
      <c r="BZ155" s="63">
        <f t="shared" ref="BZ155:BZ163" si="190">CP155-BW155</f>
        <v>10</v>
      </c>
      <c r="CA155" s="63">
        <f t="shared" ref="CA155:CA163" si="191">SUM(CI155:CN155)</f>
        <v>0</v>
      </c>
      <c r="CB155" s="201">
        <v>0</v>
      </c>
      <c r="CC155" s="662">
        <v>0</v>
      </c>
      <c r="CD155" s="65">
        <v>0</v>
      </c>
      <c r="CE155" s="65">
        <v>7</v>
      </c>
      <c r="CF155" s="60">
        <f t="shared" si="161"/>
        <v>0</v>
      </c>
      <c r="CG155" s="63"/>
      <c r="CH155" s="63"/>
      <c r="CI155" s="63"/>
      <c r="CJ155" s="66"/>
      <c r="CK155" s="63"/>
      <c r="CL155" s="63"/>
      <c r="CM155" s="63"/>
      <c r="CN155" s="63"/>
      <c r="CO155" s="190">
        <f>(CF155-CE155)/CE155*100</f>
        <v>-100</v>
      </c>
      <c r="CP155" s="662">
        <v>10</v>
      </c>
      <c r="CQ155" s="662">
        <v>7</v>
      </c>
      <c r="CR155" s="663">
        <f>(CQ155-CP155)/CP155*100</f>
        <v>-30</v>
      </c>
    </row>
    <row r="156" spans="4:96" ht="15" hidden="1" customHeight="1" x14ac:dyDescent="0.25">
      <c r="D156" s="659" t="s">
        <v>686</v>
      </c>
      <c r="G156" s="184">
        <v>0</v>
      </c>
      <c r="H156" s="184">
        <v>20326</v>
      </c>
      <c r="I156" s="184">
        <v>135800</v>
      </c>
      <c r="J156" s="184">
        <v>87600</v>
      </c>
      <c r="K156" s="184">
        <v>97</v>
      </c>
      <c r="L156" s="367">
        <f t="shared" ref="L156:L161" si="192">(K156-J156)/J156*100</f>
        <v>-99.889269406392685</v>
      </c>
      <c r="M156" s="15">
        <v>0</v>
      </c>
      <c r="N156" s="661">
        <v>0</v>
      </c>
      <c r="O156" s="662">
        <v>59</v>
      </c>
      <c r="P156" s="663">
        <v>100</v>
      </c>
      <c r="Q156" s="664">
        <f t="shared" si="180"/>
        <v>45300</v>
      </c>
      <c r="R156" s="664">
        <f t="shared" si="181"/>
        <v>0</v>
      </c>
      <c r="S156" s="665">
        <v>0</v>
      </c>
      <c r="T156" s="664">
        <v>19200</v>
      </c>
      <c r="U156" s="664">
        <v>0</v>
      </c>
      <c r="V156" s="665">
        <v>-100</v>
      </c>
      <c r="W156" s="62">
        <f t="shared" si="182"/>
        <v>-64500</v>
      </c>
      <c r="X156" s="62">
        <f t="shared" si="183"/>
        <v>0</v>
      </c>
      <c r="Y156" s="201">
        <f t="shared" ref="Y156:Y161" si="193">(X156-W156)/W156*100</f>
        <v>-100</v>
      </c>
      <c r="Z156" s="661">
        <v>45300</v>
      </c>
      <c r="AA156" s="662">
        <v>0</v>
      </c>
      <c r="AB156" s="201">
        <f t="shared" ref="AB156:AB161" si="194">(AA156-Z156)/Z156*100</f>
        <v>-100</v>
      </c>
      <c r="AC156" s="63">
        <f t="shared" si="184"/>
        <v>-45300</v>
      </c>
      <c r="AD156" s="63">
        <f t="shared" si="185"/>
        <v>0</v>
      </c>
      <c r="AE156" s="201">
        <f t="shared" ref="AE156:AE161" si="195">(AD156-AC156)/AC156*100</f>
        <v>-100</v>
      </c>
      <c r="AF156" s="662">
        <v>0</v>
      </c>
      <c r="AG156" s="65">
        <v>59</v>
      </c>
      <c r="AH156" s="65">
        <v>0</v>
      </c>
      <c r="AI156" s="60">
        <f t="shared" si="156"/>
        <v>0</v>
      </c>
      <c r="AJ156" s="63"/>
      <c r="AK156" s="63"/>
      <c r="AL156" s="63"/>
      <c r="AM156" s="66"/>
      <c r="AN156" s="63"/>
      <c r="AO156" s="63"/>
      <c r="AP156" s="63"/>
      <c r="AQ156" s="63"/>
      <c r="AR156" s="190">
        <v>0</v>
      </c>
      <c r="AS156" s="661">
        <v>0</v>
      </c>
      <c r="AT156" s="662">
        <v>59</v>
      </c>
      <c r="AU156" s="663">
        <v>100</v>
      </c>
      <c r="AY156" s="659" t="s">
        <v>686</v>
      </c>
      <c r="BD156" s="184">
        <v>0</v>
      </c>
      <c r="BE156" s="184">
        <v>1052</v>
      </c>
      <c r="BF156" s="184">
        <v>23300</v>
      </c>
      <c r="BG156" s="184">
        <v>78000</v>
      </c>
      <c r="BH156" s="184">
        <v>40</v>
      </c>
      <c r="BI156" s="367">
        <f t="shared" ref="BI156:BI161" si="196">(BH156-BG156)/BG156*100</f>
        <v>-99.948717948717942</v>
      </c>
      <c r="BJ156" s="15">
        <v>0</v>
      </c>
      <c r="BK156" s="662">
        <v>0</v>
      </c>
      <c r="BL156" s="662">
        <v>26</v>
      </c>
      <c r="BM156" s="663">
        <v>100</v>
      </c>
      <c r="BN156" s="664">
        <f t="shared" si="186"/>
        <v>41000</v>
      </c>
      <c r="BO156" s="664">
        <f t="shared" si="187"/>
        <v>0</v>
      </c>
      <c r="BP156" s="665">
        <v>0</v>
      </c>
      <c r="BQ156" s="664">
        <v>16000</v>
      </c>
      <c r="BR156" s="664">
        <v>0</v>
      </c>
      <c r="BS156" s="665">
        <v>-100</v>
      </c>
      <c r="BT156" s="62">
        <f t="shared" si="188"/>
        <v>-57000</v>
      </c>
      <c r="BU156" s="62">
        <f t="shared" si="189"/>
        <v>0</v>
      </c>
      <c r="BV156" s="201">
        <f t="shared" ref="BV156:BV161" si="197">(BU156-BT156)/BT156*100</f>
        <v>-100</v>
      </c>
      <c r="BW156" s="662">
        <v>41000</v>
      </c>
      <c r="BX156" s="662">
        <v>0</v>
      </c>
      <c r="BY156" s="201">
        <f t="shared" ref="BY156:BY161" si="198">(BX156-BW156)/BW156*100</f>
        <v>-100</v>
      </c>
      <c r="BZ156" s="63">
        <f t="shared" si="190"/>
        <v>-41000</v>
      </c>
      <c r="CA156" s="63">
        <f t="shared" si="191"/>
        <v>0</v>
      </c>
      <c r="CB156" s="201">
        <f t="shared" ref="CB156:CB161" si="199">(CA156-BZ156)/BZ156*100</f>
        <v>-100</v>
      </c>
      <c r="CC156" s="662">
        <v>0</v>
      </c>
      <c r="CD156" s="65">
        <v>26</v>
      </c>
      <c r="CE156" s="65">
        <v>0</v>
      </c>
      <c r="CF156" s="60">
        <f t="shared" si="161"/>
        <v>0</v>
      </c>
      <c r="CG156" s="63"/>
      <c r="CH156" s="63"/>
      <c r="CI156" s="63"/>
      <c r="CJ156" s="66"/>
      <c r="CK156" s="63"/>
      <c r="CL156" s="63"/>
      <c r="CM156" s="63"/>
      <c r="CN156" s="63"/>
      <c r="CO156" s="190">
        <v>0</v>
      </c>
      <c r="CP156" s="662">
        <v>0</v>
      </c>
      <c r="CQ156" s="662">
        <v>26</v>
      </c>
      <c r="CR156" s="663">
        <v>100</v>
      </c>
    </row>
    <row r="157" spans="4:96" ht="15" hidden="1" customHeight="1" x14ac:dyDescent="0.25">
      <c r="D157" s="659" t="s">
        <v>626</v>
      </c>
      <c r="G157" s="184">
        <v>0</v>
      </c>
      <c r="H157" s="184">
        <v>0</v>
      </c>
      <c r="I157" s="184">
        <v>121573</v>
      </c>
      <c r="J157" s="184">
        <v>34421</v>
      </c>
      <c r="K157" s="184">
        <v>33217</v>
      </c>
      <c r="L157" s="367">
        <f t="shared" si="192"/>
        <v>-3.4978646756340606</v>
      </c>
      <c r="M157" s="15">
        <v>0</v>
      </c>
      <c r="N157" s="661">
        <v>33217</v>
      </c>
      <c r="O157" s="662">
        <v>52</v>
      </c>
      <c r="P157" s="663">
        <f>(O157-N157)/N157*100</f>
        <v>-99.843453653249853</v>
      </c>
      <c r="Q157" s="664">
        <f t="shared" si="180"/>
        <v>-32470</v>
      </c>
      <c r="R157" s="664">
        <f t="shared" si="181"/>
        <v>6</v>
      </c>
      <c r="S157" s="665">
        <v>0</v>
      </c>
      <c r="T157" s="664">
        <v>104</v>
      </c>
      <c r="U157" s="664">
        <v>0</v>
      </c>
      <c r="V157" s="665">
        <v>-100</v>
      </c>
      <c r="W157" s="62">
        <f t="shared" si="182"/>
        <v>32366</v>
      </c>
      <c r="X157" s="62">
        <f t="shared" si="183"/>
        <v>0</v>
      </c>
      <c r="Y157" s="201">
        <f t="shared" si="193"/>
        <v>-100</v>
      </c>
      <c r="Z157" s="661">
        <v>747</v>
      </c>
      <c r="AA157" s="662">
        <v>33217</v>
      </c>
      <c r="AB157" s="201">
        <f t="shared" si="194"/>
        <v>4346.7202141900934</v>
      </c>
      <c r="AC157" s="63">
        <f t="shared" si="184"/>
        <v>32470</v>
      </c>
      <c r="AD157" s="63">
        <f t="shared" si="185"/>
        <v>0</v>
      </c>
      <c r="AE157" s="201">
        <f t="shared" si="195"/>
        <v>-100</v>
      </c>
      <c r="AF157" s="662">
        <v>0</v>
      </c>
      <c r="AG157" s="65">
        <v>52</v>
      </c>
      <c r="AH157" s="65">
        <v>0</v>
      </c>
      <c r="AI157" s="60">
        <f t="shared" si="156"/>
        <v>6</v>
      </c>
      <c r="AJ157" s="63"/>
      <c r="AK157" s="63"/>
      <c r="AL157" s="63"/>
      <c r="AM157" s="66"/>
      <c r="AN157" s="63"/>
      <c r="AO157" s="63"/>
      <c r="AP157" s="63"/>
      <c r="AQ157" s="63"/>
      <c r="AR157" s="190">
        <v>100</v>
      </c>
      <c r="AS157" s="661">
        <v>33217</v>
      </c>
      <c r="AT157" s="662">
        <v>58</v>
      </c>
      <c r="AU157" s="663">
        <f>(AT157-AS157)/AS157*100</f>
        <v>-99.825390613240202</v>
      </c>
      <c r="AY157" s="659" t="s">
        <v>626</v>
      </c>
      <c r="BD157" s="184">
        <v>0</v>
      </c>
      <c r="BE157" s="184">
        <v>0</v>
      </c>
      <c r="BF157" s="184">
        <v>480733</v>
      </c>
      <c r="BG157" s="184">
        <v>245060</v>
      </c>
      <c r="BH157" s="184">
        <v>242460</v>
      </c>
      <c r="BI157" s="367">
        <f t="shared" si="196"/>
        <v>-1.0609646617154982</v>
      </c>
      <c r="BJ157" s="15">
        <v>0</v>
      </c>
      <c r="BK157" s="662">
        <v>242460</v>
      </c>
      <c r="BL157" s="662">
        <v>1</v>
      </c>
      <c r="BM157" s="663">
        <f>(BL157-BK157)/BK157*100</f>
        <v>-99.999587560834783</v>
      </c>
      <c r="BN157" s="664">
        <f t="shared" si="186"/>
        <v>-242451</v>
      </c>
      <c r="BO157" s="664">
        <f t="shared" si="187"/>
        <v>2</v>
      </c>
      <c r="BP157" s="665">
        <v>0</v>
      </c>
      <c r="BQ157" s="664">
        <v>11</v>
      </c>
      <c r="BR157" s="664">
        <v>0</v>
      </c>
      <c r="BS157" s="665">
        <v>-100</v>
      </c>
      <c r="BT157" s="62">
        <f t="shared" si="188"/>
        <v>242440</v>
      </c>
      <c r="BU157" s="62">
        <f t="shared" si="189"/>
        <v>0</v>
      </c>
      <c r="BV157" s="201">
        <f t="shared" si="197"/>
        <v>-100</v>
      </c>
      <c r="BW157" s="662">
        <v>9</v>
      </c>
      <c r="BX157" s="662">
        <v>242460</v>
      </c>
      <c r="BY157" s="201">
        <f t="shared" si="198"/>
        <v>2693900</v>
      </c>
      <c r="BZ157" s="63">
        <f t="shared" si="190"/>
        <v>242451</v>
      </c>
      <c r="CA157" s="63">
        <f t="shared" si="191"/>
        <v>0</v>
      </c>
      <c r="CB157" s="201">
        <f t="shared" si="199"/>
        <v>-100</v>
      </c>
      <c r="CC157" s="662">
        <v>0</v>
      </c>
      <c r="CD157" s="65">
        <v>1</v>
      </c>
      <c r="CE157" s="65">
        <v>0</v>
      </c>
      <c r="CF157" s="60">
        <f t="shared" si="161"/>
        <v>2</v>
      </c>
      <c r="CG157" s="63"/>
      <c r="CH157" s="63"/>
      <c r="CI157" s="63"/>
      <c r="CJ157" s="66"/>
      <c r="CK157" s="63"/>
      <c r="CL157" s="63"/>
      <c r="CM157" s="63"/>
      <c r="CN157" s="63"/>
      <c r="CO157" s="190">
        <v>100</v>
      </c>
      <c r="CP157" s="662">
        <v>242460</v>
      </c>
      <c r="CQ157" s="662">
        <v>3</v>
      </c>
      <c r="CR157" s="663">
        <f>(CQ157-CP157)/CP157*100</f>
        <v>-99.998762682504321</v>
      </c>
    </row>
    <row r="158" spans="4:96" ht="15" hidden="1" customHeight="1" x14ac:dyDescent="0.25">
      <c r="D158" s="659" t="s">
        <v>641</v>
      </c>
      <c r="G158" s="184">
        <v>9191</v>
      </c>
      <c r="H158" s="184">
        <v>0</v>
      </c>
      <c r="I158" s="184">
        <v>4222</v>
      </c>
      <c r="J158" s="184">
        <v>15703</v>
      </c>
      <c r="K158" s="184">
        <v>2835</v>
      </c>
      <c r="L158" s="367">
        <f t="shared" si="192"/>
        <v>-81.946124944278168</v>
      </c>
      <c r="M158" s="15">
        <v>0</v>
      </c>
      <c r="N158" s="661">
        <v>1524</v>
      </c>
      <c r="O158" s="662">
        <v>0</v>
      </c>
      <c r="P158" s="663">
        <f>(O158-N158)/N158*100</f>
        <v>-100</v>
      </c>
      <c r="Q158" s="664">
        <f t="shared" si="180"/>
        <v>7153</v>
      </c>
      <c r="R158" s="664">
        <f t="shared" si="181"/>
        <v>45</v>
      </c>
      <c r="S158" s="665">
        <f>(R158-Q158)/Q158*100</f>
        <v>-99.370893331469318</v>
      </c>
      <c r="T158" s="664">
        <v>2218</v>
      </c>
      <c r="U158" s="664">
        <v>137</v>
      </c>
      <c r="V158" s="665">
        <v>-93.823264201983775</v>
      </c>
      <c r="W158" s="62">
        <f t="shared" si="182"/>
        <v>-8937</v>
      </c>
      <c r="X158" s="62">
        <f t="shared" si="183"/>
        <v>0</v>
      </c>
      <c r="Y158" s="201">
        <f t="shared" si="193"/>
        <v>-100</v>
      </c>
      <c r="Z158" s="661">
        <v>8677</v>
      </c>
      <c r="AA158" s="662">
        <v>1958</v>
      </c>
      <c r="AB158" s="201">
        <f t="shared" si="194"/>
        <v>-77.434597211017632</v>
      </c>
      <c r="AC158" s="63">
        <f t="shared" si="184"/>
        <v>-6719</v>
      </c>
      <c r="AD158" s="63">
        <f t="shared" si="185"/>
        <v>0</v>
      </c>
      <c r="AE158" s="201">
        <f t="shared" si="195"/>
        <v>-100</v>
      </c>
      <c r="AF158" s="662">
        <v>0</v>
      </c>
      <c r="AG158" s="65">
        <v>0</v>
      </c>
      <c r="AH158" s="65">
        <v>0</v>
      </c>
      <c r="AI158" s="60">
        <f t="shared" si="156"/>
        <v>45</v>
      </c>
      <c r="AJ158" s="63"/>
      <c r="AK158" s="63"/>
      <c r="AL158" s="63"/>
      <c r="AM158" s="66"/>
      <c r="AN158" s="63"/>
      <c r="AO158" s="63"/>
      <c r="AP158" s="63"/>
      <c r="AQ158" s="63"/>
      <c r="AR158" s="190">
        <v>100</v>
      </c>
      <c r="AS158" s="661">
        <v>1958</v>
      </c>
      <c r="AT158" s="662">
        <v>45</v>
      </c>
      <c r="AU158" s="663">
        <f>(AT158-AS158)/AS158*100</f>
        <v>-97.701736465781408</v>
      </c>
      <c r="AY158" s="659" t="s">
        <v>641</v>
      </c>
      <c r="BD158" s="184">
        <v>2985</v>
      </c>
      <c r="BE158" s="184">
        <v>0</v>
      </c>
      <c r="BF158" s="184">
        <v>362</v>
      </c>
      <c r="BG158" s="184">
        <v>1351</v>
      </c>
      <c r="BH158" s="184">
        <v>125</v>
      </c>
      <c r="BI158" s="367">
        <f t="shared" si="196"/>
        <v>-90.747594374537371</v>
      </c>
      <c r="BJ158" s="15">
        <v>0</v>
      </c>
      <c r="BK158" s="662">
        <v>94</v>
      </c>
      <c r="BL158" s="662">
        <v>0</v>
      </c>
      <c r="BM158" s="663">
        <f>(BL158-BK158)/BK158*100</f>
        <v>-100</v>
      </c>
      <c r="BN158" s="664">
        <f t="shared" si="186"/>
        <v>690</v>
      </c>
      <c r="BO158" s="664">
        <f t="shared" si="187"/>
        <v>1</v>
      </c>
      <c r="BP158" s="665">
        <f>(BO158-BN158)/BN158*100</f>
        <v>-99.85507246376811</v>
      </c>
      <c r="BQ158" s="664">
        <v>221</v>
      </c>
      <c r="BR158" s="664">
        <v>1</v>
      </c>
      <c r="BS158" s="665">
        <v>-99.547511312217196</v>
      </c>
      <c r="BT158" s="62">
        <f t="shared" si="188"/>
        <v>-882</v>
      </c>
      <c r="BU158" s="62">
        <f t="shared" si="189"/>
        <v>0</v>
      </c>
      <c r="BV158" s="201">
        <f t="shared" si="197"/>
        <v>-100</v>
      </c>
      <c r="BW158" s="662">
        <v>784</v>
      </c>
      <c r="BX158" s="662">
        <v>123</v>
      </c>
      <c r="BY158" s="201">
        <f t="shared" si="198"/>
        <v>-84.311224489795919</v>
      </c>
      <c r="BZ158" s="63">
        <f t="shared" si="190"/>
        <v>-661</v>
      </c>
      <c r="CA158" s="63">
        <f t="shared" si="191"/>
        <v>0</v>
      </c>
      <c r="CB158" s="201">
        <f t="shared" si="199"/>
        <v>-100</v>
      </c>
      <c r="CC158" s="662">
        <v>0</v>
      </c>
      <c r="CD158" s="65">
        <v>0</v>
      </c>
      <c r="CE158" s="65">
        <v>0</v>
      </c>
      <c r="CF158" s="60">
        <f t="shared" si="161"/>
        <v>1</v>
      </c>
      <c r="CG158" s="63"/>
      <c r="CH158" s="63"/>
      <c r="CI158" s="63"/>
      <c r="CJ158" s="66"/>
      <c r="CK158" s="63"/>
      <c r="CL158" s="63"/>
      <c r="CM158" s="63"/>
      <c r="CN158" s="63"/>
      <c r="CO158" s="190">
        <v>100</v>
      </c>
      <c r="CP158" s="662">
        <v>123</v>
      </c>
      <c r="CQ158" s="662">
        <v>1</v>
      </c>
      <c r="CR158" s="663">
        <f>(CQ158-CP158)/CP158*100</f>
        <v>-99.1869918699187</v>
      </c>
    </row>
    <row r="159" spans="4:96" ht="15" hidden="1" customHeight="1" x14ac:dyDescent="0.25">
      <c r="D159" s="659" t="s">
        <v>673</v>
      </c>
      <c r="G159" s="184">
        <v>0</v>
      </c>
      <c r="H159" s="184">
        <v>498250</v>
      </c>
      <c r="I159" s="184">
        <v>2194941</v>
      </c>
      <c r="J159" s="184">
        <v>4023526</v>
      </c>
      <c r="K159" s="184">
        <v>1657560</v>
      </c>
      <c r="L159" s="367">
        <f t="shared" si="192"/>
        <v>-58.803298400457706</v>
      </c>
      <c r="M159" s="15">
        <v>0</v>
      </c>
      <c r="N159" s="661">
        <v>85000</v>
      </c>
      <c r="O159" s="662">
        <v>44</v>
      </c>
      <c r="P159" s="663">
        <f>(O159-N159)/N159*100</f>
        <v>-99.948235294117652</v>
      </c>
      <c r="Q159" s="664">
        <f t="shared" si="180"/>
        <v>1008126</v>
      </c>
      <c r="R159" s="664">
        <f t="shared" si="181"/>
        <v>0</v>
      </c>
      <c r="S159" s="665">
        <f>(R159-Q159)/Q159*100</f>
        <v>-100</v>
      </c>
      <c r="T159" s="664">
        <v>2014650</v>
      </c>
      <c r="U159" s="664">
        <v>0</v>
      </c>
      <c r="V159" s="665">
        <v>-100</v>
      </c>
      <c r="W159" s="62">
        <f t="shared" si="182"/>
        <v>-1726976</v>
      </c>
      <c r="X159" s="62">
        <f t="shared" si="183"/>
        <v>0</v>
      </c>
      <c r="Y159" s="201">
        <f t="shared" si="193"/>
        <v>-100</v>
      </c>
      <c r="Z159" s="661">
        <v>1093126</v>
      </c>
      <c r="AA159" s="662">
        <v>1380800</v>
      </c>
      <c r="AB159" s="201">
        <f t="shared" si="194"/>
        <v>26.316636874431676</v>
      </c>
      <c r="AC159" s="63">
        <f t="shared" si="184"/>
        <v>287674</v>
      </c>
      <c r="AD159" s="63">
        <f t="shared" si="185"/>
        <v>0</v>
      </c>
      <c r="AE159" s="201">
        <f t="shared" si="195"/>
        <v>-100</v>
      </c>
      <c r="AF159" s="662">
        <v>0</v>
      </c>
      <c r="AG159" s="65">
        <v>44</v>
      </c>
      <c r="AH159" s="65">
        <v>0</v>
      </c>
      <c r="AI159" s="60">
        <f t="shared" si="156"/>
        <v>0</v>
      </c>
      <c r="AJ159" s="63"/>
      <c r="AK159" s="63"/>
      <c r="AL159" s="63"/>
      <c r="AM159" s="66"/>
      <c r="AN159" s="63"/>
      <c r="AO159" s="63"/>
      <c r="AP159" s="63"/>
      <c r="AQ159" s="63"/>
      <c r="AR159" s="190">
        <v>0</v>
      </c>
      <c r="AS159" s="661">
        <v>1380800</v>
      </c>
      <c r="AT159" s="662">
        <v>44</v>
      </c>
      <c r="AU159" s="663">
        <f>(AT159-AS159)/AS159*100</f>
        <v>-99.996813441483198</v>
      </c>
      <c r="AY159" s="659" t="s">
        <v>673</v>
      </c>
      <c r="BD159" s="184">
        <v>0</v>
      </c>
      <c r="BE159" s="184">
        <v>2110000</v>
      </c>
      <c r="BF159" s="184">
        <v>9185000</v>
      </c>
      <c r="BG159" s="184">
        <v>14245766</v>
      </c>
      <c r="BH159" s="184">
        <v>5237500</v>
      </c>
      <c r="BI159" s="367">
        <f t="shared" si="196"/>
        <v>-63.234690223045916</v>
      </c>
      <c r="BJ159" s="15">
        <v>0</v>
      </c>
      <c r="BK159" s="662">
        <v>40000</v>
      </c>
      <c r="BL159" s="662">
        <v>2</v>
      </c>
      <c r="BM159" s="663">
        <f>(BL159-BK159)/BK159*100</f>
        <v>-99.995000000000005</v>
      </c>
      <c r="BN159" s="664">
        <f t="shared" si="186"/>
        <v>4030766</v>
      </c>
      <c r="BO159" s="664">
        <f t="shared" si="187"/>
        <v>0</v>
      </c>
      <c r="BP159" s="665">
        <f>(BO159-BN159)/BN159*100</f>
        <v>-100</v>
      </c>
      <c r="BQ159" s="664">
        <v>7122500</v>
      </c>
      <c r="BR159" s="664">
        <v>0</v>
      </c>
      <c r="BS159" s="665">
        <v>-100</v>
      </c>
      <c r="BT159" s="62">
        <f t="shared" si="188"/>
        <v>-6973266</v>
      </c>
      <c r="BU159" s="62">
        <f t="shared" si="189"/>
        <v>0</v>
      </c>
      <c r="BV159" s="201">
        <f t="shared" si="197"/>
        <v>-100</v>
      </c>
      <c r="BW159" s="662">
        <v>4070766</v>
      </c>
      <c r="BX159" s="662">
        <v>4220000</v>
      </c>
      <c r="BY159" s="201">
        <f t="shared" si="198"/>
        <v>3.6659930833656365</v>
      </c>
      <c r="BZ159" s="63">
        <f t="shared" si="190"/>
        <v>149234</v>
      </c>
      <c r="CA159" s="63">
        <f t="shared" si="191"/>
        <v>0</v>
      </c>
      <c r="CB159" s="201">
        <f t="shared" si="199"/>
        <v>-100</v>
      </c>
      <c r="CC159" s="662">
        <v>0</v>
      </c>
      <c r="CD159" s="65">
        <v>2</v>
      </c>
      <c r="CE159" s="65">
        <v>0</v>
      </c>
      <c r="CF159" s="60">
        <f t="shared" si="161"/>
        <v>0</v>
      </c>
      <c r="CG159" s="63"/>
      <c r="CH159" s="63"/>
      <c r="CI159" s="63"/>
      <c r="CJ159" s="66"/>
      <c r="CK159" s="63"/>
      <c r="CL159" s="63"/>
      <c r="CM159" s="63"/>
      <c r="CN159" s="63"/>
      <c r="CO159" s="190">
        <v>0</v>
      </c>
      <c r="CP159" s="662">
        <v>4220000</v>
      </c>
      <c r="CQ159" s="662">
        <v>2</v>
      </c>
      <c r="CR159" s="663">
        <f>(CQ159-CP159)/CP159*100</f>
        <v>-99.999952606635063</v>
      </c>
    </row>
    <row r="160" spans="4:96" ht="15" hidden="1" customHeight="1" x14ac:dyDescent="0.25">
      <c r="D160" s="659" t="s">
        <v>539</v>
      </c>
      <c r="G160" s="184">
        <v>47501</v>
      </c>
      <c r="H160" s="184">
        <v>1505038</v>
      </c>
      <c r="I160" s="184">
        <v>21239</v>
      </c>
      <c r="J160" s="184">
        <v>3435</v>
      </c>
      <c r="K160" s="184">
        <v>99</v>
      </c>
      <c r="L160" s="367">
        <f t="shared" si="192"/>
        <v>-97.117903930131007</v>
      </c>
      <c r="M160" s="15">
        <f>LOGEST(G160:K160)*100-100</f>
        <v>-84.164768530165176</v>
      </c>
      <c r="N160" s="661">
        <v>99</v>
      </c>
      <c r="O160" s="662">
        <v>32</v>
      </c>
      <c r="P160" s="663">
        <f>(O160-N160)/N160*100</f>
        <v>-67.676767676767682</v>
      </c>
      <c r="Q160" s="664">
        <f t="shared" si="180"/>
        <v>2886</v>
      </c>
      <c r="R160" s="664">
        <f t="shared" si="181"/>
        <v>0</v>
      </c>
      <c r="S160" s="665">
        <f>(R160-Q160)/Q160*100</f>
        <v>-100</v>
      </c>
      <c r="T160" s="664">
        <v>244</v>
      </c>
      <c r="U160" s="664">
        <v>0</v>
      </c>
      <c r="V160" s="665">
        <v>-100</v>
      </c>
      <c r="W160" s="62">
        <f t="shared" si="182"/>
        <v>-3130</v>
      </c>
      <c r="X160" s="62">
        <f t="shared" si="183"/>
        <v>0</v>
      </c>
      <c r="Y160" s="201">
        <f t="shared" si="193"/>
        <v>-100</v>
      </c>
      <c r="Z160" s="661">
        <v>2985</v>
      </c>
      <c r="AA160" s="662">
        <v>99</v>
      </c>
      <c r="AB160" s="201">
        <f t="shared" si="194"/>
        <v>-96.683417085427138</v>
      </c>
      <c r="AC160" s="63">
        <f t="shared" si="184"/>
        <v>-2886</v>
      </c>
      <c r="AD160" s="63">
        <f t="shared" si="185"/>
        <v>0</v>
      </c>
      <c r="AE160" s="201">
        <f t="shared" si="195"/>
        <v>-100</v>
      </c>
      <c r="AF160" s="662">
        <v>0</v>
      </c>
      <c r="AG160" s="65">
        <v>32</v>
      </c>
      <c r="AH160" s="65">
        <v>0</v>
      </c>
      <c r="AI160" s="60">
        <f t="shared" si="156"/>
        <v>0</v>
      </c>
      <c r="AJ160" s="63"/>
      <c r="AK160" s="63"/>
      <c r="AL160" s="63"/>
      <c r="AM160" s="66"/>
      <c r="AN160" s="63"/>
      <c r="AO160" s="63"/>
      <c r="AP160" s="63"/>
      <c r="AQ160" s="63"/>
      <c r="AR160" s="190">
        <v>0</v>
      </c>
      <c r="AS160" s="661">
        <v>99</v>
      </c>
      <c r="AT160" s="662">
        <v>32</v>
      </c>
      <c r="AU160" s="663">
        <f>(AT160-AS160)/AS160*100</f>
        <v>-67.676767676767682</v>
      </c>
      <c r="AY160" s="659" t="s">
        <v>539</v>
      </c>
      <c r="BD160" s="184">
        <v>11193</v>
      </c>
      <c r="BE160" s="184">
        <v>1117012</v>
      </c>
      <c r="BF160" s="184">
        <v>422</v>
      </c>
      <c r="BG160" s="184">
        <v>46</v>
      </c>
      <c r="BH160" s="184">
        <v>1</v>
      </c>
      <c r="BI160" s="367">
        <f t="shared" si="196"/>
        <v>-97.826086956521735</v>
      </c>
      <c r="BJ160" s="15">
        <f>LOGEST(BD160:BH160)*100-100</f>
        <v>-94.354782248099355</v>
      </c>
      <c r="BK160" s="662">
        <v>1</v>
      </c>
      <c r="BL160" s="662">
        <v>1</v>
      </c>
      <c r="BM160" s="663">
        <f>(BL160-BK160)/BK160*100</f>
        <v>0</v>
      </c>
      <c r="BN160" s="664">
        <f t="shared" si="186"/>
        <v>40</v>
      </c>
      <c r="BO160" s="664">
        <f t="shared" si="187"/>
        <v>0</v>
      </c>
      <c r="BP160" s="665">
        <f>(BO160-BN160)/BN160*100</f>
        <v>-100</v>
      </c>
      <c r="BQ160" s="664">
        <v>3</v>
      </c>
      <c r="BR160" s="664">
        <v>0</v>
      </c>
      <c r="BS160" s="665">
        <v>-100</v>
      </c>
      <c r="BT160" s="62">
        <f t="shared" si="188"/>
        <v>-43</v>
      </c>
      <c r="BU160" s="62">
        <f t="shared" si="189"/>
        <v>0</v>
      </c>
      <c r="BV160" s="201">
        <f t="shared" si="197"/>
        <v>-100</v>
      </c>
      <c r="BW160" s="662">
        <v>41</v>
      </c>
      <c r="BX160" s="662">
        <v>1</v>
      </c>
      <c r="BY160" s="201">
        <f t="shared" si="198"/>
        <v>-97.560975609756099</v>
      </c>
      <c r="BZ160" s="63">
        <f t="shared" si="190"/>
        <v>-40</v>
      </c>
      <c r="CA160" s="63">
        <f t="shared" si="191"/>
        <v>0</v>
      </c>
      <c r="CB160" s="201">
        <f t="shared" si="199"/>
        <v>-100</v>
      </c>
      <c r="CC160" s="662">
        <v>0</v>
      </c>
      <c r="CD160" s="65">
        <v>1</v>
      </c>
      <c r="CE160" s="65">
        <v>0</v>
      </c>
      <c r="CF160" s="60">
        <f t="shared" si="161"/>
        <v>0</v>
      </c>
      <c r="CG160" s="63"/>
      <c r="CH160" s="63"/>
      <c r="CI160" s="63"/>
      <c r="CJ160" s="66"/>
      <c r="CK160" s="63"/>
      <c r="CL160" s="63"/>
      <c r="CM160" s="63"/>
      <c r="CN160" s="63"/>
      <c r="CO160" s="190">
        <v>0</v>
      </c>
      <c r="CP160" s="662">
        <v>1</v>
      </c>
      <c r="CQ160" s="662">
        <v>1</v>
      </c>
      <c r="CR160" s="663">
        <f>(CQ160-CP160)/CP160*100</f>
        <v>0</v>
      </c>
    </row>
    <row r="161" spans="4:96" ht="15" hidden="1" customHeight="1" x14ac:dyDescent="0.25">
      <c r="D161" s="659" t="s">
        <v>562</v>
      </c>
      <c r="G161" s="184">
        <v>0</v>
      </c>
      <c r="H161" s="184">
        <v>60115</v>
      </c>
      <c r="I161" s="184">
        <v>0</v>
      </c>
      <c r="J161" s="184">
        <v>3106</v>
      </c>
      <c r="K161" s="184">
        <v>144349</v>
      </c>
      <c r="L161" s="367">
        <f t="shared" si="192"/>
        <v>4547.424339987122</v>
      </c>
      <c r="M161" s="15">
        <v>0</v>
      </c>
      <c r="N161" s="661">
        <v>0</v>
      </c>
      <c r="O161" s="662">
        <v>27</v>
      </c>
      <c r="P161" s="663">
        <v>100</v>
      </c>
      <c r="Q161" s="664">
        <f t="shared" si="180"/>
        <v>732</v>
      </c>
      <c r="R161" s="664">
        <f t="shared" si="181"/>
        <v>1</v>
      </c>
      <c r="S161" s="665">
        <f>(R161-Q161)/Q161*100</f>
        <v>-99.863387978142086</v>
      </c>
      <c r="T161" s="664">
        <v>1992</v>
      </c>
      <c r="U161" s="664">
        <v>260</v>
      </c>
      <c r="V161" s="665">
        <v>-86.947791164658639</v>
      </c>
      <c r="W161" s="62">
        <f t="shared" si="182"/>
        <v>141114</v>
      </c>
      <c r="X161" s="62">
        <f t="shared" si="183"/>
        <v>0</v>
      </c>
      <c r="Y161" s="201">
        <f t="shared" si="193"/>
        <v>-100</v>
      </c>
      <c r="Z161" s="661">
        <v>732</v>
      </c>
      <c r="AA161" s="662">
        <v>143838</v>
      </c>
      <c r="AB161" s="201">
        <f t="shared" si="194"/>
        <v>19550</v>
      </c>
      <c r="AC161" s="63">
        <f t="shared" si="184"/>
        <v>143106</v>
      </c>
      <c r="AD161" s="63">
        <f t="shared" si="185"/>
        <v>0</v>
      </c>
      <c r="AE161" s="201">
        <f t="shared" si="195"/>
        <v>-100</v>
      </c>
      <c r="AF161" s="662">
        <v>0</v>
      </c>
      <c r="AG161" s="65">
        <v>27</v>
      </c>
      <c r="AH161" s="65">
        <v>0</v>
      </c>
      <c r="AI161" s="60">
        <f t="shared" si="156"/>
        <v>1</v>
      </c>
      <c r="AJ161" s="63"/>
      <c r="AK161" s="63"/>
      <c r="AL161" s="63"/>
      <c r="AM161" s="66"/>
      <c r="AN161" s="63"/>
      <c r="AO161" s="63"/>
      <c r="AP161" s="63"/>
      <c r="AQ161" s="63"/>
      <c r="AR161" s="190">
        <v>100</v>
      </c>
      <c r="AS161" s="661">
        <v>143838</v>
      </c>
      <c r="AT161" s="662">
        <v>28</v>
      </c>
      <c r="AU161" s="663">
        <f>(AT161-AS161)/AS161*100</f>
        <v>-99.980533655918464</v>
      </c>
      <c r="AY161" s="659" t="s">
        <v>562</v>
      </c>
      <c r="BD161" s="184">
        <v>0</v>
      </c>
      <c r="BE161" s="184">
        <v>261370</v>
      </c>
      <c r="BF161" s="184">
        <v>0</v>
      </c>
      <c r="BG161" s="184">
        <v>46</v>
      </c>
      <c r="BH161" s="184">
        <v>1776</v>
      </c>
      <c r="BI161" s="367">
        <f t="shared" si="196"/>
        <v>3760.8695652173915</v>
      </c>
      <c r="BJ161" s="15">
        <v>0</v>
      </c>
      <c r="BK161" s="662">
        <v>0</v>
      </c>
      <c r="BL161" s="662">
        <v>1</v>
      </c>
      <c r="BM161" s="663">
        <v>100</v>
      </c>
      <c r="BN161" s="664">
        <f t="shared" si="186"/>
        <v>16</v>
      </c>
      <c r="BO161" s="664">
        <f t="shared" si="187"/>
        <v>2</v>
      </c>
      <c r="BP161" s="665">
        <f>(BO161-BN161)/BN161*100</f>
        <v>-87.5</v>
      </c>
      <c r="BQ161" s="664">
        <v>19</v>
      </c>
      <c r="BR161" s="664">
        <v>17</v>
      </c>
      <c r="BS161" s="665">
        <v>-10.526315789473683</v>
      </c>
      <c r="BT161" s="62">
        <f t="shared" si="188"/>
        <v>1715</v>
      </c>
      <c r="BU161" s="62">
        <f t="shared" si="189"/>
        <v>0</v>
      </c>
      <c r="BV161" s="201">
        <f t="shared" si="197"/>
        <v>-100</v>
      </c>
      <c r="BW161" s="662">
        <v>16</v>
      </c>
      <c r="BX161" s="662">
        <v>1750</v>
      </c>
      <c r="BY161" s="201">
        <f t="shared" si="198"/>
        <v>10837.5</v>
      </c>
      <c r="BZ161" s="63">
        <f t="shared" si="190"/>
        <v>1734</v>
      </c>
      <c r="CA161" s="63">
        <f t="shared" si="191"/>
        <v>0</v>
      </c>
      <c r="CB161" s="201">
        <f t="shared" si="199"/>
        <v>-100</v>
      </c>
      <c r="CC161" s="662">
        <v>0</v>
      </c>
      <c r="CD161" s="65">
        <v>1</v>
      </c>
      <c r="CE161" s="65">
        <v>0</v>
      </c>
      <c r="CF161" s="60">
        <f t="shared" si="161"/>
        <v>2</v>
      </c>
      <c r="CG161" s="63"/>
      <c r="CH161" s="63"/>
      <c r="CI161" s="63"/>
      <c r="CJ161" s="66"/>
      <c r="CK161" s="63"/>
      <c r="CL161" s="63"/>
      <c r="CM161" s="63"/>
      <c r="CN161" s="63"/>
      <c r="CO161" s="190">
        <v>100</v>
      </c>
      <c r="CP161" s="662">
        <v>1750</v>
      </c>
      <c r="CQ161" s="662">
        <v>3</v>
      </c>
      <c r="CR161" s="663">
        <f>(CQ161-CP161)/CP161*100</f>
        <v>-99.828571428571436</v>
      </c>
    </row>
    <row r="162" spans="4:96" ht="15" hidden="1" customHeight="1" x14ac:dyDescent="0.25">
      <c r="D162" s="659" t="s">
        <v>690</v>
      </c>
      <c r="G162" s="184">
        <v>19733</v>
      </c>
      <c r="H162" s="184">
        <v>0</v>
      </c>
      <c r="I162" s="184">
        <v>3161</v>
      </c>
      <c r="J162" s="184">
        <v>0</v>
      </c>
      <c r="K162" s="184">
        <v>17145</v>
      </c>
      <c r="L162" s="367">
        <v>100</v>
      </c>
      <c r="M162" s="15">
        <v>0</v>
      </c>
      <c r="N162" s="661">
        <v>0</v>
      </c>
      <c r="O162" s="662">
        <v>0</v>
      </c>
      <c r="P162" s="663">
        <v>0</v>
      </c>
      <c r="Q162" s="664">
        <f t="shared" si="180"/>
        <v>0</v>
      </c>
      <c r="R162" s="664">
        <f t="shared" si="181"/>
        <v>13</v>
      </c>
      <c r="S162" s="665">
        <v>0</v>
      </c>
      <c r="T162" s="664">
        <v>0</v>
      </c>
      <c r="U162" s="664">
        <v>0</v>
      </c>
      <c r="V162" s="665">
        <v>0</v>
      </c>
      <c r="W162" s="62">
        <f t="shared" si="182"/>
        <v>0</v>
      </c>
      <c r="X162" s="62">
        <f t="shared" si="183"/>
        <v>0</v>
      </c>
      <c r="Y162" s="201">
        <v>100</v>
      </c>
      <c r="Z162" s="661">
        <v>0</v>
      </c>
      <c r="AA162" s="662">
        <v>0</v>
      </c>
      <c r="AB162" s="201">
        <v>0</v>
      </c>
      <c r="AC162" s="63">
        <f t="shared" si="184"/>
        <v>0</v>
      </c>
      <c r="AD162" s="63">
        <f t="shared" si="185"/>
        <v>0</v>
      </c>
      <c r="AE162" s="201">
        <v>100</v>
      </c>
      <c r="AF162" s="662">
        <v>0</v>
      </c>
      <c r="AG162" s="65">
        <v>0</v>
      </c>
      <c r="AH162" s="65">
        <v>0</v>
      </c>
      <c r="AI162" s="60">
        <f t="shared" si="156"/>
        <v>13</v>
      </c>
      <c r="AJ162" s="63"/>
      <c r="AK162" s="63"/>
      <c r="AL162" s="63"/>
      <c r="AM162" s="66"/>
      <c r="AN162" s="63"/>
      <c r="AO162" s="63"/>
      <c r="AP162" s="63"/>
      <c r="AQ162" s="63"/>
      <c r="AR162" s="190">
        <v>100</v>
      </c>
      <c r="AS162" s="661">
        <v>0</v>
      </c>
      <c r="AT162" s="662">
        <v>13</v>
      </c>
      <c r="AU162" s="663">
        <v>100</v>
      </c>
      <c r="AY162" s="659" t="s">
        <v>690</v>
      </c>
      <c r="BD162" s="184">
        <v>2494</v>
      </c>
      <c r="BE162" s="184">
        <v>0</v>
      </c>
      <c r="BF162" s="184">
        <v>348</v>
      </c>
      <c r="BG162" s="184">
        <v>0</v>
      </c>
      <c r="BH162" s="184">
        <v>2028</v>
      </c>
      <c r="BI162" s="367">
        <v>100</v>
      </c>
      <c r="BJ162" s="15">
        <v>0</v>
      </c>
      <c r="BK162" s="662">
        <v>0</v>
      </c>
      <c r="BL162" s="662">
        <v>0</v>
      </c>
      <c r="BM162" s="663">
        <v>0</v>
      </c>
      <c r="BN162" s="664">
        <f t="shared" si="186"/>
        <v>0</v>
      </c>
      <c r="BO162" s="664">
        <f t="shared" si="187"/>
        <v>1</v>
      </c>
      <c r="BP162" s="665">
        <v>0</v>
      </c>
      <c r="BQ162" s="664">
        <v>0</v>
      </c>
      <c r="BR162" s="664">
        <v>0</v>
      </c>
      <c r="BS162" s="665">
        <v>0</v>
      </c>
      <c r="BT162" s="62">
        <f t="shared" si="188"/>
        <v>0</v>
      </c>
      <c r="BU162" s="62">
        <f t="shared" si="189"/>
        <v>0</v>
      </c>
      <c r="BV162" s="201">
        <v>100</v>
      </c>
      <c r="BW162" s="662">
        <v>0</v>
      </c>
      <c r="BX162" s="662">
        <v>0</v>
      </c>
      <c r="BY162" s="201">
        <v>0</v>
      </c>
      <c r="BZ162" s="63">
        <f t="shared" si="190"/>
        <v>0</v>
      </c>
      <c r="CA162" s="63">
        <f t="shared" si="191"/>
        <v>0</v>
      </c>
      <c r="CB162" s="201">
        <v>100</v>
      </c>
      <c r="CC162" s="662">
        <v>0</v>
      </c>
      <c r="CD162" s="65">
        <v>0</v>
      </c>
      <c r="CE162" s="65">
        <v>0</v>
      </c>
      <c r="CF162" s="60">
        <f t="shared" si="161"/>
        <v>1</v>
      </c>
      <c r="CG162" s="63"/>
      <c r="CH162" s="63"/>
      <c r="CI162" s="63"/>
      <c r="CJ162" s="66"/>
      <c r="CK162" s="63"/>
      <c r="CL162" s="63"/>
      <c r="CM162" s="63"/>
      <c r="CN162" s="63"/>
      <c r="CO162" s="190">
        <v>100</v>
      </c>
      <c r="CP162" s="662">
        <v>0</v>
      </c>
      <c r="CQ162" s="662">
        <v>1</v>
      </c>
      <c r="CR162" s="663">
        <v>100</v>
      </c>
    </row>
    <row r="163" spans="4:96" ht="15" hidden="1" customHeight="1" x14ac:dyDescent="0.25">
      <c r="D163" s="659" t="s">
        <v>598</v>
      </c>
      <c r="G163" s="184">
        <v>2018</v>
      </c>
      <c r="H163" s="184">
        <v>1398125</v>
      </c>
      <c r="I163" s="184">
        <v>3379408</v>
      </c>
      <c r="J163" s="184">
        <v>1180646</v>
      </c>
      <c r="K163" s="184">
        <v>1246402</v>
      </c>
      <c r="L163" s="367">
        <f>(K163-J163)/J163*100</f>
        <v>5.5694933112889045</v>
      </c>
      <c r="M163" s="15">
        <f>LOGEST(G163:K163)*100-100</f>
        <v>255.47148208426921</v>
      </c>
      <c r="N163" s="661">
        <v>1193145</v>
      </c>
      <c r="O163" s="662">
        <v>13</v>
      </c>
      <c r="P163" s="663">
        <f>(O163-N163)/N163*100</f>
        <v>-99.998910442569837</v>
      </c>
      <c r="Q163" s="664">
        <f t="shared" si="180"/>
        <v>-1193145</v>
      </c>
      <c r="R163" s="664">
        <f t="shared" si="181"/>
        <v>0</v>
      </c>
      <c r="S163" s="665">
        <v>100</v>
      </c>
      <c r="T163" s="664">
        <v>121</v>
      </c>
      <c r="U163" s="664">
        <v>53213</v>
      </c>
      <c r="V163" s="665">
        <v>43877.685950413223</v>
      </c>
      <c r="W163" s="62">
        <f t="shared" si="182"/>
        <v>1193024</v>
      </c>
      <c r="X163" s="62">
        <f t="shared" si="183"/>
        <v>0</v>
      </c>
      <c r="Y163" s="201">
        <f>(X163-W163)/W163*100</f>
        <v>-100</v>
      </c>
      <c r="Z163" s="661">
        <v>0</v>
      </c>
      <c r="AA163" s="662">
        <v>1193189</v>
      </c>
      <c r="AB163" s="201">
        <v>100</v>
      </c>
      <c r="AC163" s="63">
        <f t="shared" si="184"/>
        <v>1193145</v>
      </c>
      <c r="AD163" s="63">
        <f t="shared" si="185"/>
        <v>0</v>
      </c>
      <c r="AE163" s="201">
        <f>(AD163-AC163)/AC163*100</f>
        <v>-100</v>
      </c>
      <c r="AF163" s="662">
        <v>6</v>
      </c>
      <c r="AG163" s="65">
        <v>7</v>
      </c>
      <c r="AH163" s="65">
        <v>0</v>
      </c>
      <c r="AI163" s="60">
        <f t="shared" si="156"/>
        <v>0</v>
      </c>
      <c r="AJ163" s="63"/>
      <c r="AK163" s="63"/>
      <c r="AL163" s="63"/>
      <c r="AM163" s="66"/>
      <c r="AN163" s="63"/>
      <c r="AO163" s="63"/>
      <c r="AP163" s="63"/>
      <c r="AQ163" s="63"/>
      <c r="AR163" s="190">
        <v>0</v>
      </c>
      <c r="AS163" s="661">
        <v>1193145</v>
      </c>
      <c r="AT163" s="662">
        <v>13</v>
      </c>
      <c r="AU163" s="663">
        <f>(AT163-AS163)/AS163*100</f>
        <v>-99.998910442569837</v>
      </c>
      <c r="AY163" s="659" t="s">
        <v>598</v>
      </c>
      <c r="BD163" s="184">
        <v>1923</v>
      </c>
      <c r="BE163" s="184">
        <v>65500000</v>
      </c>
      <c r="BF163" s="184">
        <v>121000146</v>
      </c>
      <c r="BG163" s="184">
        <v>41382003</v>
      </c>
      <c r="BH163" s="184">
        <v>42235925</v>
      </c>
      <c r="BI163" s="367">
        <f>(BH163-BG163)/BG163*100</f>
        <v>2.0635105555427078</v>
      </c>
      <c r="BJ163" s="15">
        <f>LOGEST(BD163:BH163)*100-100</f>
        <v>605.33846108828197</v>
      </c>
      <c r="BK163" s="662">
        <v>42186420</v>
      </c>
      <c r="BL163" s="662">
        <v>4</v>
      </c>
      <c r="BM163" s="663">
        <f>(BL163-BK163)/BK163*100</f>
        <v>-99.99999051827578</v>
      </c>
      <c r="BN163" s="664">
        <f t="shared" si="186"/>
        <v>-42186420</v>
      </c>
      <c r="BO163" s="664">
        <f t="shared" si="187"/>
        <v>0</v>
      </c>
      <c r="BP163" s="665">
        <v>100</v>
      </c>
      <c r="BQ163" s="664">
        <v>3</v>
      </c>
      <c r="BR163" s="664">
        <v>49500</v>
      </c>
      <c r="BS163" s="665">
        <v>1649900</v>
      </c>
      <c r="BT163" s="62">
        <f t="shared" si="188"/>
        <v>42186417</v>
      </c>
      <c r="BU163" s="62">
        <f t="shared" si="189"/>
        <v>0</v>
      </c>
      <c r="BV163" s="201">
        <v>0</v>
      </c>
      <c r="BW163" s="662">
        <v>0</v>
      </c>
      <c r="BX163" s="662">
        <v>42186425</v>
      </c>
      <c r="BY163" s="201">
        <v>100</v>
      </c>
      <c r="BZ163" s="63">
        <f t="shared" si="190"/>
        <v>42186420</v>
      </c>
      <c r="CA163" s="63">
        <f t="shared" si="191"/>
        <v>0</v>
      </c>
      <c r="CB163" s="201">
        <f>(CA163-BZ163)/BZ163*100</f>
        <v>-100</v>
      </c>
      <c r="CC163" s="662">
        <v>2</v>
      </c>
      <c r="CD163" s="65">
        <v>2</v>
      </c>
      <c r="CE163" s="65">
        <v>0</v>
      </c>
      <c r="CF163" s="60">
        <f t="shared" si="161"/>
        <v>0</v>
      </c>
      <c r="CG163" s="63"/>
      <c r="CH163" s="63"/>
      <c r="CI163" s="63"/>
      <c r="CJ163" s="66"/>
      <c r="CK163" s="63"/>
      <c r="CL163" s="63"/>
      <c r="CM163" s="63"/>
      <c r="CN163" s="63"/>
      <c r="CO163" s="190">
        <v>0</v>
      </c>
      <c r="CP163" s="662">
        <v>42186420</v>
      </c>
      <c r="CQ163" s="662">
        <v>4</v>
      </c>
      <c r="CR163" s="663">
        <f>(CQ163-CP163)/CP163*100</f>
        <v>-99.99999051827578</v>
      </c>
    </row>
    <row r="164" spans="4:96" ht="15" hidden="1" customHeight="1" x14ac:dyDescent="0.25">
      <c r="D164" s="659" t="s">
        <v>684</v>
      </c>
      <c r="G164" s="184"/>
      <c r="H164" s="184"/>
      <c r="I164" s="184"/>
      <c r="J164" s="184"/>
      <c r="K164" s="184"/>
      <c r="L164" s="367"/>
      <c r="M164" s="15"/>
      <c r="N164" s="661"/>
      <c r="O164" s="662">
        <v>9</v>
      </c>
      <c r="P164" s="663">
        <v>100</v>
      </c>
      <c r="Q164" s="664"/>
      <c r="R164" s="664"/>
      <c r="S164" s="665"/>
      <c r="T164" s="664"/>
      <c r="U164" s="664"/>
      <c r="V164" s="665"/>
      <c r="W164" s="62"/>
      <c r="X164" s="62"/>
      <c r="Y164" s="201"/>
      <c r="Z164" s="661"/>
      <c r="AA164" s="662"/>
      <c r="AB164" s="201"/>
      <c r="AC164" s="63"/>
      <c r="AD164" s="63"/>
      <c r="AE164" s="201"/>
      <c r="AF164" s="662"/>
      <c r="AG164" s="65">
        <v>9</v>
      </c>
      <c r="AH164" s="65">
        <v>0</v>
      </c>
      <c r="AI164" s="60">
        <f t="shared" si="156"/>
        <v>0</v>
      </c>
      <c r="AJ164" s="63"/>
      <c r="AK164" s="63"/>
      <c r="AL164" s="63"/>
      <c r="AM164" s="66"/>
      <c r="AN164" s="63"/>
      <c r="AO164" s="63"/>
      <c r="AP164" s="63"/>
      <c r="AQ164" s="63"/>
      <c r="AR164" s="190">
        <v>0</v>
      </c>
      <c r="AS164" s="661"/>
      <c r="AT164" s="662">
        <v>9</v>
      </c>
      <c r="AU164" s="663">
        <v>100</v>
      </c>
      <c r="AY164" s="659" t="s">
        <v>684</v>
      </c>
      <c r="BD164" s="184"/>
      <c r="BE164" s="184"/>
      <c r="BF164" s="184"/>
      <c r="BG164" s="184"/>
      <c r="BH164" s="184"/>
      <c r="BI164" s="367"/>
      <c r="BJ164" s="15"/>
      <c r="BK164" s="662"/>
      <c r="BL164" s="662">
        <v>1</v>
      </c>
      <c r="BM164" s="663">
        <v>100</v>
      </c>
      <c r="BN164" s="664"/>
      <c r="BO164" s="664"/>
      <c r="BP164" s="665"/>
      <c r="BQ164" s="664"/>
      <c r="BR164" s="664"/>
      <c r="BS164" s="665"/>
      <c r="BT164" s="62"/>
      <c r="BU164" s="62"/>
      <c r="BV164" s="201"/>
      <c r="BW164" s="662"/>
      <c r="BX164" s="662"/>
      <c r="BY164" s="201"/>
      <c r="BZ164" s="63"/>
      <c r="CA164" s="63"/>
      <c r="CB164" s="201"/>
      <c r="CC164" s="662"/>
      <c r="CD164" s="65">
        <v>1</v>
      </c>
      <c r="CE164" s="65">
        <v>0</v>
      </c>
      <c r="CF164" s="60">
        <f t="shared" si="161"/>
        <v>0</v>
      </c>
      <c r="CG164" s="63"/>
      <c r="CH164" s="63"/>
      <c r="CI164" s="63"/>
      <c r="CJ164" s="66"/>
      <c r="CK164" s="63"/>
      <c r="CL164" s="63"/>
      <c r="CM164" s="63"/>
      <c r="CN164" s="63"/>
      <c r="CO164" s="190">
        <v>0</v>
      </c>
      <c r="CP164" s="662"/>
      <c r="CQ164" s="662">
        <v>1</v>
      </c>
      <c r="CR164" s="663">
        <v>100</v>
      </c>
    </row>
    <row r="165" spans="4:96" ht="15" hidden="1" customHeight="1" x14ac:dyDescent="0.25">
      <c r="D165" s="659" t="s">
        <v>642</v>
      </c>
      <c r="G165" s="184">
        <v>0</v>
      </c>
      <c r="H165" s="184">
        <v>832999</v>
      </c>
      <c r="I165" s="184">
        <v>234227</v>
      </c>
      <c r="J165" s="184">
        <v>509369</v>
      </c>
      <c r="K165" s="184">
        <v>104</v>
      </c>
      <c r="L165" s="367">
        <f>(K165-J165)/J165*100</f>
        <v>-99.979582581586229</v>
      </c>
      <c r="M165" s="15">
        <v>0</v>
      </c>
      <c r="N165" s="661">
        <v>0</v>
      </c>
      <c r="O165" s="662">
        <v>9</v>
      </c>
      <c r="P165" s="663">
        <v>100</v>
      </c>
      <c r="Q165" s="664">
        <f>Z165-N165</f>
        <v>0</v>
      </c>
      <c r="R165" s="664">
        <f>SUM(AI165:AK165)</f>
        <v>0</v>
      </c>
      <c r="S165" s="665">
        <v>100</v>
      </c>
      <c r="T165" s="664">
        <v>0</v>
      </c>
      <c r="U165" s="664">
        <v>0</v>
      </c>
      <c r="V165" s="665">
        <v>0</v>
      </c>
      <c r="W165" s="62">
        <f>AS165-T165-Q165-N165</f>
        <v>0</v>
      </c>
      <c r="X165" s="62">
        <f>SUM(AO165:AQ165)</f>
        <v>0</v>
      </c>
      <c r="Y165" s="201" t="e">
        <f>(X165-W165)/W165*100</f>
        <v>#DIV/0!</v>
      </c>
      <c r="Z165" s="661">
        <v>0</v>
      </c>
      <c r="AA165" s="662">
        <v>104</v>
      </c>
      <c r="AB165" s="201">
        <v>100</v>
      </c>
      <c r="AC165" s="63">
        <f>AS165-Z165</f>
        <v>0</v>
      </c>
      <c r="AD165" s="63">
        <f>SUM(AL165:AQ165)</f>
        <v>0</v>
      </c>
      <c r="AE165" s="201" t="e">
        <f>(AD165-AC165)/AC165*100</f>
        <v>#DIV/0!</v>
      </c>
      <c r="AF165" s="662">
        <v>0</v>
      </c>
      <c r="AG165" s="65">
        <v>0</v>
      </c>
      <c r="AH165" s="65">
        <v>9</v>
      </c>
      <c r="AI165" s="60">
        <f t="shared" si="156"/>
        <v>0</v>
      </c>
      <c r="AJ165" s="63"/>
      <c r="AK165" s="63"/>
      <c r="AL165" s="63"/>
      <c r="AM165" s="66"/>
      <c r="AN165" s="63"/>
      <c r="AO165" s="63"/>
      <c r="AP165" s="63"/>
      <c r="AQ165" s="63"/>
      <c r="AR165" s="190">
        <f>(AI165-AH165)/AH165*100</f>
        <v>-100</v>
      </c>
      <c r="AS165" s="661">
        <v>0</v>
      </c>
      <c r="AT165" s="662">
        <v>9</v>
      </c>
      <c r="AU165" s="663">
        <v>100</v>
      </c>
      <c r="AY165" s="659" t="s">
        <v>642</v>
      </c>
      <c r="BD165" s="184">
        <v>0</v>
      </c>
      <c r="BE165" s="184">
        <v>603233</v>
      </c>
      <c r="BF165" s="184">
        <v>144354</v>
      </c>
      <c r="BG165" s="184">
        <v>267864</v>
      </c>
      <c r="BH165" s="184">
        <v>1</v>
      </c>
      <c r="BI165" s="367">
        <f>(BH165-BG165)/BG165*100</f>
        <v>-99.999626676223755</v>
      </c>
      <c r="BJ165" s="15">
        <v>0</v>
      </c>
      <c r="BK165" s="662">
        <v>0</v>
      </c>
      <c r="BL165" s="662">
        <v>4</v>
      </c>
      <c r="BM165" s="663">
        <v>100</v>
      </c>
      <c r="BN165" s="664">
        <f>BW165-BK165</f>
        <v>0</v>
      </c>
      <c r="BO165" s="664">
        <f>SUM(CF165:CH165)</f>
        <v>0</v>
      </c>
      <c r="BP165" s="665">
        <v>100</v>
      </c>
      <c r="BQ165" s="664">
        <v>0</v>
      </c>
      <c r="BR165" s="664">
        <v>0</v>
      </c>
      <c r="BS165" s="665">
        <v>0</v>
      </c>
      <c r="BT165" s="62">
        <f>CP165-BQ165-BN165-BK165</f>
        <v>0</v>
      </c>
      <c r="BU165" s="62">
        <f>SUM(CL165:CN165)</f>
        <v>0</v>
      </c>
      <c r="BV165" s="201" t="e">
        <f>(BU165-BT165)/BT165*100</f>
        <v>#DIV/0!</v>
      </c>
      <c r="BW165" s="662">
        <v>0</v>
      </c>
      <c r="BX165" s="662">
        <v>1</v>
      </c>
      <c r="BY165" s="201">
        <v>100</v>
      </c>
      <c r="BZ165" s="63">
        <f>CP165-BW165</f>
        <v>0</v>
      </c>
      <c r="CA165" s="63">
        <f>SUM(CI165:CN165)</f>
        <v>0</v>
      </c>
      <c r="CB165" s="201" t="e">
        <f>(CA165-BZ165)/BZ165*100</f>
        <v>#DIV/0!</v>
      </c>
      <c r="CC165" s="662">
        <v>0</v>
      </c>
      <c r="CD165" s="65">
        <v>0</v>
      </c>
      <c r="CE165" s="65">
        <v>4</v>
      </c>
      <c r="CF165" s="60">
        <f t="shared" si="161"/>
        <v>0</v>
      </c>
      <c r="CG165" s="63"/>
      <c r="CH165" s="63"/>
      <c r="CI165" s="63"/>
      <c r="CJ165" s="66"/>
      <c r="CK165" s="63"/>
      <c r="CL165" s="63"/>
      <c r="CM165" s="63"/>
      <c r="CN165" s="63"/>
      <c r="CO165" s="190">
        <f>(CF165-CE165)/CE165*100</f>
        <v>-100</v>
      </c>
      <c r="CP165" s="662">
        <v>0</v>
      </c>
      <c r="CQ165" s="662">
        <v>4</v>
      </c>
      <c r="CR165" s="663">
        <v>100</v>
      </c>
    </row>
    <row r="166" spans="4:96" ht="15" hidden="1" customHeight="1" x14ac:dyDescent="0.25">
      <c r="D166" s="632" t="s">
        <v>592</v>
      </c>
      <c r="G166" s="184">
        <v>758929</v>
      </c>
      <c r="H166" s="184">
        <v>501487</v>
      </c>
      <c r="I166" s="184">
        <v>133</v>
      </c>
      <c r="J166" s="184">
        <v>0</v>
      </c>
      <c r="K166" s="184">
        <v>657</v>
      </c>
      <c r="L166" s="367">
        <v>100</v>
      </c>
      <c r="M166" s="15">
        <v>0</v>
      </c>
      <c r="N166" s="661">
        <v>518</v>
      </c>
      <c r="O166" s="662">
        <v>0</v>
      </c>
      <c r="P166" s="663">
        <f>(O166-N166)/N166*100</f>
        <v>-100</v>
      </c>
      <c r="Q166" s="664">
        <f>Z166-N166</f>
        <v>-518</v>
      </c>
      <c r="R166" s="664">
        <f>SUM(AI166:AK166)</f>
        <v>8</v>
      </c>
      <c r="S166" s="665">
        <v>100</v>
      </c>
      <c r="T166" s="664">
        <v>0</v>
      </c>
      <c r="U166" s="664">
        <v>0</v>
      </c>
      <c r="V166" s="665">
        <v>0</v>
      </c>
      <c r="W166" s="62">
        <f>AS166-T166-Q166-N166</f>
        <v>518</v>
      </c>
      <c r="X166" s="62">
        <f>SUM(AO166:AQ166)</f>
        <v>0</v>
      </c>
      <c r="Y166" s="201">
        <v>100</v>
      </c>
      <c r="Z166" s="661">
        <v>0</v>
      </c>
      <c r="AA166" s="662">
        <v>559</v>
      </c>
      <c r="AB166" s="201">
        <v>100</v>
      </c>
      <c r="AC166" s="63">
        <f>AS166-Z166</f>
        <v>518</v>
      </c>
      <c r="AD166" s="63">
        <f>SUM(AL166:AQ166)</f>
        <v>0</v>
      </c>
      <c r="AE166" s="201">
        <v>100</v>
      </c>
      <c r="AF166" s="662">
        <v>0</v>
      </c>
      <c r="AG166" s="65">
        <v>0</v>
      </c>
      <c r="AH166" s="65">
        <v>0</v>
      </c>
      <c r="AI166" s="60">
        <f t="shared" si="156"/>
        <v>8</v>
      </c>
      <c r="AJ166" s="63"/>
      <c r="AK166" s="63"/>
      <c r="AL166" s="63"/>
      <c r="AM166" s="66"/>
      <c r="AN166" s="63"/>
      <c r="AO166" s="63"/>
      <c r="AP166" s="63"/>
      <c r="AQ166" s="63"/>
      <c r="AR166" s="190">
        <v>100</v>
      </c>
      <c r="AS166" s="661">
        <v>518</v>
      </c>
      <c r="AT166" s="662">
        <v>8</v>
      </c>
      <c r="AU166" s="663">
        <f>(AT166-AS166)/AS166*100</f>
        <v>-98.455598455598462</v>
      </c>
      <c r="AY166" s="632" t="s">
        <v>592</v>
      </c>
      <c r="BD166" s="184">
        <v>30950</v>
      </c>
      <c r="BE166" s="184">
        <v>13178</v>
      </c>
      <c r="BF166" s="184">
        <v>2</v>
      </c>
      <c r="BG166" s="184">
        <v>0</v>
      </c>
      <c r="BH166" s="184">
        <v>8</v>
      </c>
      <c r="BI166" s="367">
        <v>100</v>
      </c>
      <c r="BJ166" s="15">
        <v>0</v>
      </c>
      <c r="BK166" s="662">
        <v>4</v>
      </c>
      <c r="BL166" s="662">
        <v>0</v>
      </c>
      <c r="BM166" s="663">
        <f>(BL166-BK166)/BK166*100</f>
        <v>-100</v>
      </c>
      <c r="BN166" s="664">
        <f>BW166-BK166</f>
        <v>-4</v>
      </c>
      <c r="BO166" s="664">
        <f>SUM(CF166:CH166)</f>
        <v>3</v>
      </c>
      <c r="BP166" s="665">
        <v>100</v>
      </c>
      <c r="BQ166" s="664">
        <v>0</v>
      </c>
      <c r="BR166" s="664">
        <v>0</v>
      </c>
      <c r="BS166" s="665">
        <v>0</v>
      </c>
      <c r="BT166" s="62">
        <f>CP166-BQ166-BN166-BK166</f>
        <v>4</v>
      </c>
      <c r="BU166" s="62">
        <f>SUM(CL166:CN166)</f>
        <v>0</v>
      </c>
      <c r="BV166" s="201">
        <v>100</v>
      </c>
      <c r="BW166" s="662">
        <v>0</v>
      </c>
      <c r="BX166" s="662">
        <v>6</v>
      </c>
      <c r="BY166" s="201">
        <v>100</v>
      </c>
      <c r="BZ166" s="63">
        <f>CP166-BW166</f>
        <v>4</v>
      </c>
      <c r="CA166" s="63">
        <f>SUM(CI166:CN166)</f>
        <v>0</v>
      </c>
      <c r="CB166" s="201">
        <v>100</v>
      </c>
      <c r="CC166" s="662">
        <v>0</v>
      </c>
      <c r="CD166" s="65">
        <v>0</v>
      </c>
      <c r="CE166" s="65">
        <v>0</v>
      </c>
      <c r="CF166" s="60">
        <f t="shared" si="161"/>
        <v>3</v>
      </c>
      <c r="CG166" s="63"/>
      <c r="CH166" s="63"/>
      <c r="CI166" s="63"/>
      <c r="CJ166" s="66"/>
      <c r="CK166" s="63"/>
      <c r="CL166" s="63"/>
      <c r="CM166" s="63"/>
      <c r="CN166" s="63"/>
      <c r="CO166" s="190">
        <v>100</v>
      </c>
      <c r="CP166" s="662">
        <v>4</v>
      </c>
      <c r="CQ166" s="662">
        <v>3</v>
      </c>
      <c r="CR166" s="663">
        <f>(CQ166-CP166)/CP166*100</f>
        <v>-25</v>
      </c>
    </row>
    <row r="167" spans="4:96" ht="15" hidden="1" customHeight="1" x14ac:dyDescent="0.25">
      <c r="D167" s="659" t="s">
        <v>693</v>
      </c>
      <c r="G167" s="184"/>
      <c r="H167" s="184"/>
      <c r="I167" s="184"/>
      <c r="J167" s="184"/>
      <c r="K167" s="184"/>
      <c r="L167" s="367">
        <v>0</v>
      </c>
      <c r="M167" s="15">
        <v>0</v>
      </c>
      <c r="N167" s="661"/>
      <c r="O167" s="662">
        <v>5</v>
      </c>
      <c r="P167" s="663">
        <v>100</v>
      </c>
      <c r="Q167" s="664"/>
      <c r="R167" s="664"/>
      <c r="S167" s="665"/>
      <c r="T167" s="664"/>
      <c r="U167" s="664"/>
      <c r="V167" s="665"/>
      <c r="W167" s="62"/>
      <c r="X167" s="62"/>
      <c r="Y167" s="201"/>
      <c r="Z167" s="661"/>
      <c r="AA167" s="662"/>
      <c r="AB167" s="201"/>
      <c r="AC167" s="63"/>
      <c r="AD167" s="63"/>
      <c r="AE167" s="201"/>
      <c r="AF167" s="662">
        <v>5</v>
      </c>
      <c r="AG167" s="65">
        <v>0</v>
      </c>
      <c r="AH167" s="65">
        <v>0</v>
      </c>
      <c r="AI167" s="60">
        <f t="shared" si="156"/>
        <v>0</v>
      </c>
      <c r="AJ167" s="63"/>
      <c r="AK167" s="63"/>
      <c r="AL167" s="63"/>
      <c r="AM167" s="66"/>
      <c r="AN167" s="63"/>
      <c r="AO167" s="63"/>
      <c r="AP167" s="63"/>
      <c r="AQ167" s="63"/>
      <c r="AR167" s="190">
        <v>0</v>
      </c>
      <c r="AS167" s="661"/>
      <c r="AT167" s="662">
        <v>5</v>
      </c>
      <c r="AU167" s="663">
        <v>100</v>
      </c>
      <c r="AY167" s="659" t="s">
        <v>693</v>
      </c>
      <c r="BD167" s="184"/>
      <c r="BE167" s="184"/>
      <c r="BF167" s="184"/>
      <c r="BG167" s="184"/>
      <c r="BH167" s="184"/>
      <c r="BI167" s="367">
        <v>0</v>
      </c>
      <c r="BJ167" s="15">
        <v>0</v>
      </c>
      <c r="BK167" s="662"/>
      <c r="BL167" s="662">
        <v>1</v>
      </c>
      <c r="BM167" s="663">
        <v>100</v>
      </c>
      <c r="BN167" s="664"/>
      <c r="BO167" s="664"/>
      <c r="BP167" s="665"/>
      <c r="BQ167" s="664"/>
      <c r="BR167" s="664"/>
      <c r="BS167" s="665"/>
      <c r="BT167" s="62"/>
      <c r="BU167" s="62"/>
      <c r="BV167" s="201"/>
      <c r="BW167" s="662"/>
      <c r="BX167" s="662"/>
      <c r="BY167" s="201"/>
      <c r="BZ167" s="63"/>
      <c r="CA167" s="63"/>
      <c r="CB167" s="201"/>
      <c r="CC167" s="662">
        <v>1</v>
      </c>
      <c r="CD167" s="65">
        <v>0</v>
      </c>
      <c r="CE167" s="65">
        <v>0</v>
      </c>
      <c r="CF167" s="60">
        <f t="shared" si="161"/>
        <v>0</v>
      </c>
      <c r="CG167" s="63"/>
      <c r="CH167" s="63"/>
      <c r="CI167" s="63"/>
      <c r="CJ167" s="66"/>
      <c r="CK167" s="63"/>
      <c r="CL167" s="63"/>
      <c r="CM167" s="63"/>
      <c r="CN167" s="63"/>
      <c r="CO167" s="190">
        <v>0</v>
      </c>
      <c r="CP167" s="662"/>
      <c r="CQ167" s="662">
        <v>1</v>
      </c>
      <c r="CR167" s="663">
        <v>100</v>
      </c>
    </row>
    <row r="168" spans="4:96" ht="15" hidden="1" customHeight="1" x14ac:dyDescent="0.25">
      <c r="D168" s="659" t="s">
        <v>702</v>
      </c>
      <c r="G168" s="184">
        <v>4262</v>
      </c>
      <c r="H168" s="184">
        <v>2</v>
      </c>
      <c r="I168" s="184">
        <v>248</v>
      </c>
      <c r="J168" s="184">
        <v>565574</v>
      </c>
      <c r="K168" s="184">
        <v>67881</v>
      </c>
      <c r="L168" s="367">
        <f>(K168-J168)/J168*100</f>
        <v>-87.997857044347867</v>
      </c>
      <c r="M168" s="15">
        <f>LOGEST(G168:K168)*100-100</f>
        <v>510.34150085668614</v>
      </c>
      <c r="N168" s="661">
        <v>50050</v>
      </c>
      <c r="O168" s="662">
        <v>3</v>
      </c>
      <c r="P168" s="663">
        <f>(O168-N168)/N168*100</f>
        <v>-99.994005994006002</v>
      </c>
      <c r="Q168" s="664">
        <f>Z168-N168</f>
        <v>14366</v>
      </c>
      <c r="R168" s="664">
        <f>SUM(AI168:AK168)</f>
        <v>0</v>
      </c>
      <c r="S168" s="665">
        <f>(R168-Q168)/Q168*100</f>
        <v>-100</v>
      </c>
      <c r="T168" s="664">
        <v>389030</v>
      </c>
      <c r="U168" s="664">
        <v>0</v>
      </c>
      <c r="V168" s="665">
        <v>-100</v>
      </c>
      <c r="W168" s="62">
        <f t="shared" ref="W168:W231" si="200">AS168-T168-Q168-N168</f>
        <v>-385565</v>
      </c>
      <c r="X168" s="62">
        <f t="shared" ref="X168:X231" si="201">SUM(AO168:AQ168)</f>
        <v>0</v>
      </c>
      <c r="Y168" s="201">
        <f>(X168-W168)/W168*100</f>
        <v>-100</v>
      </c>
      <c r="Z168" s="661">
        <v>64416</v>
      </c>
      <c r="AA168" s="662">
        <v>67881</v>
      </c>
      <c r="AB168" s="201">
        <f>(AA168-Z168)/Z168*100</f>
        <v>5.3790983606557372</v>
      </c>
      <c r="AC168" s="63">
        <f t="shared" ref="AC168:AC231" si="202">AS168-Z168</f>
        <v>3465</v>
      </c>
      <c r="AD168" s="63">
        <f t="shared" ref="AD168:AD199" si="203">SUM(AL168:AQ168)</f>
        <v>0</v>
      </c>
      <c r="AE168" s="201">
        <f>(AD168-AC168)/AC168*100</f>
        <v>-100</v>
      </c>
      <c r="AF168" s="662">
        <v>0</v>
      </c>
      <c r="AG168" s="65">
        <v>3</v>
      </c>
      <c r="AH168" s="65">
        <v>0</v>
      </c>
      <c r="AI168" s="60">
        <f t="shared" si="156"/>
        <v>0</v>
      </c>
      <c r="AJ168" s="63"/>
      <c r="AK168" s="63"/>
      <c r="AL168" s="63"/>
      <c r="AM168" s="66"/>
      <c r="AN168" s="63"/>
      <c r="AO168" s="63"/>
      <c r="AP168" s="63"/>
      <c r="AQ168" s="63"/>
      <c r="AR168" s="190">
        <v>0</v>
      </c>
      <c r="AS168" s="661">
        <v>67881</v>
      </c>
      <c r="AT168" s="662">
        <v>3</v>
      </c>
      <c r="AU168" s="663">
        <f>(AT168-AS168)/AS168*100</f>
        <v>-99.995580501171162</v>
      </c>
      <c r="AY168" s="659" t="s">
        <v>702</v>
      </c>
      <c r="BD168" s="184">
        <v>430</v>
      </c>
      <c r="BE168" s="184">
        <v>1</v>
      </c>
      <c r="BF168" s="184">
        <v>9</v>
      </c>
      <c r="BG168" s="184">
        <v>20815</v>
      </c>
      <c r="BH168" s="184">
        <v>587</v>
      </c>
      <c r="BI168" s="367">
        <f>(BH168-BG168)/BG168*100</f>
        <v>-97.17991832812875</v>
      </c>
      <c r="BJ168" s="15">
        <f>LOGEST(BD168:BH168)*100-100</f>
        <v>187.65476377364212</v>
      </c>
      <c r="BK168" s="662">
        <v>321</v>
      </c>
      <c r="BL168" s="662">
        <v>2</v>
      </c>
      <c r="BM168" s="663">
        <f>(BL168-BK168)/BK168*100</f>
        <v>-99.376947040498436</v>
      </c>
      <c r="BN168" s="664">
        <f>BW168-BK168</f>
        <v>909</v>
      </c>
      <c r="BO168" s="664">
        <f>SUM(CF168:CH168)</f>
        <v>0</v>
      </c>
      <c r="BP168" s="665">
        <f>(BO168-BN168)/BN168*100</f>
        <v>-100</v>
      </c>
      <c r="BQ168" s="664">
        <v>17991</v>
      </c>
      <c r="BR168" s="664">
        <v>0</v>
      </c>
      <c r="BS168" s="665">
        <v>-100</v>
      </c>
      <c r="BT168" s="62">
        <f t="shared" ref="BT168:BT231" si="204">CP168-BQ168-BN168-BK168</f>
        <v>-18634</v>
      </c>
      <c r="BU168" s="62">
        <f t="shared" ref="BU168:BU231" si="205">SUM(CL168:CN168)</f>
        <v>0</v>
      </c>
      <c r="BV168" s="201">
        <f>(BU168-BT168)/BT168*100</f>
        <v>-100</v>
      </c>
      <c r="BW168" s="662">
        <v>1230</v>
      </c>
      <c r="BX168" s="662">
        <v>587</v>
      </c>
      <c r="BY168" s="201">
        <f>(BX168-BW168)/BW168*100</f>
        <v>-52.27642276422764</v>
      </c>
      <c r="BZ168" s="63">
        <f t="shared" ref="BZ168:BZ231" si="206">CP168-BW168</f>
        <v>-643</v>
      </c>
      <c r="CA168" s="63">
        <f t="shared" ref="CA168:CA199" si="207">SUM(CI168:CN168)</f>
        <v>0</v>
      </c>
      <c r="CB168" s="201">
        <f>(CA168-BZ168)/BZ168*100</f>
        <v>-100</v>
      </c>
      <c r="CC168" s="662">
        <v>0</v>
      </c>
      <c r="CD168" s="65">
        <v>2</v>
      </c>
      <c r="CE168" s="65">
        <v>0</v>
      </c>
      <c r="CF168" s="60">
        <f t="shared" si="161"/>
        <v>0</v>
      </c>
      <c r="CG168" s="63"/>
      <c r="CH168" s="63"/>
      <c r="CI168" s="63"/>
      <c r="CJ168" s="66"/>
      <c r="CK168" s="63"/>
      <c r="CL168" s="63"/>
      <c r="CM168" s="63"/>
      <c r="CN168" s="63"/>
      <c r="CO168" s="190">
        <v>0</v>
      </c>
      <c r="CP168" s="662">
        <v>587</v>
      </c>
      <c r="CQ168" s="662">
        <v>2</v>
      </c>
      <c r="CR168" s="663">
        <f>(CQ168-CP168)/CP168*100</f>
        <v>-99.659284497444631</v>
      </c>
    </row>
    <row r="169" spans="4:96" ht="15" hidden="1" customHeight="1" x14ac:dyDescent="0.25">
      <c r="D169" s="659" t="s">
        <v>680</v>
      </c>
      <c r="G169" s="184">
        <v>0</v>
      </c>
      <c r="H169" s="184">
        <v>0</v>
      </c>
      <c r="I169" s="184">
        <v>0</v>
      </c>
      <c r="J169" s="184">
        <v>2297</v>
      </c>
      <c r="K169" s="184">
        <v>0</v>
      </c>
      <c r="L169" s="367">
        <f>(K169-J169)/J169*100</f>
        <v>-100</v>
      </c>
      <c r="M169" s="15">
        <v>0</v>
      </c>
      <c r="N169" s="661">
        <v>0</v>
      </c>
      <c r="O169" s="662">
        <v>0</v>
      </c>
      <c r="P169" s="663">
        <v>0</v>
      </c>
      <c r="Q169" s="664">
        <f>Z169-N169</f>
        <v>2297</v>
      </c>
      <c r="R169" s="664">
        <f>SUM(AI169:AK169)</f>
        <v>0</v>
      </c>
      <c r="S169" s="665">
        <f>(R169-Q169)/Q169*100</f>
        <v>-100</v>
      </c>
      <c r="T169" s="664">
        <v>0</v>
      </c>
      <c r="U169" s="664">
        <v>0</v>
      </c>
      <c r="V169" s="665">
        <v>0</v>
      </c>
      <c r="W169" s="62">
        <f t="shared" si="200"/>
        <v>-2297</v>
      </c>
      <c r="X169" s="62">
        <f t="shared" si="201"/>
        <v>0</v>
      </c>
      <c r="Y169" s="201">
        <v>0</v>
      </c>
      <c r="Z169" s="661">
        <v>2297</v>
      </c>
      <c r="AA169" s="662">
        <v>0</v>
      </c>
      <c r="AB169" s="201">
        <f>(AA169-Z169)/Z169*100</f>
        <v>-100</v>
      </c>
      <c r="AC169" s="63">
        <f t="shared" si="202"/>
        <v>-2297</v>
      </c>
      <c r="AD169" s="63">
        <f t="shared" si="203"/>
        <v>0</v>
      </c>
      <c r="AE169" s="201">
        <v>0</v>
      </c>
      <c r="AF169" s="662">
        <v>0</v>
      </c>
      <c r="AG169" s="65">
        <v>0</v>
      </c>
      <c r="AH169" s="65">
        <v>0</v>
      </c>
      <c r="AI169" s="60">
        <f t="shared" si="156"/>
        <v>0</v>
      </c>
      <c r="AJ169" s="63"/>
      <c r="AK169" s="63"/>
      <c r="AL169" s="63"/>
      <c r="AM169" s="66"/>
      <c r="AN169" s="63"/>
      <c r="AO169" s="63"/>
      <c r="AP169" s="63"/>
      <c r="AQ169" s="63"/>
      <c r="AR169" s="190">
        <v>0</v>
      </c>
      <c r="AS169" s="661">
        <v>0</v>
      </c>
      <c r="AT169" s="662">
        <v>0</v>
      </c>
      <c r="AU169" s="663">
        <v>0</v>
      </c>
      <c r="AY169" s="659" t="s">
        <v>680</v>
      </c>
      <c r="BD169" s="184">
        <v>0</v>
      </c>
      <c r="BE169" s="184">
        <v>0</v>
      </c>
      <c r="BF169" s="184">
        <v>0</v>
      </c>
      <c r="BG169" s="184">
        <v>738</v>
      </c>
      <c r="BH169" s="184">
        <v>0</v>
      </c>
      <c r="BI169" s="367">
        <f>(BH169-BG169)/BG169*100</f>
        <v>-100</v>
      </c>
      <c r="BJ169" s="15">
        <v>0</v>
      </c>
      <c r="BK169" s="662">
        <v>0</v>
      </c>
      <c r="BL169" s="662">
        <v>0</v>
      </c>
      <c r="BM169" s="663">
        <v>0</v>
      </c>
      <c r="BN169" s="664">
        <f>BW169-BK169</f>
        <v>738</v>
      </c>
      <c r="BO169" s="664">
        <f>SUM(CF169:CH169)</f>
        <v>0</v>
      </c>
      <c r="BP169" s="665">
        <f>(BO169-BN169)/BN169*100</f>
        <v>-100</v>
      </c>
      <c r="BQ169" s="664">
        <v>0</v>
      </c>
      <c r="BR169" s="664">
        <v>0</v>
      </c>
      <c r="BS169" s="665">
        <v>0</v>
      </c>
      <c r="BT169" s="62">
        <f t="shared" si="204"/>
        <v>-738</v>
      </c>
      <c r="BU169" s="62">
        <f t="shared" si="205"/>
        <v>0</v>
      </c>
      <c r="BV169" s="201">
        <v>0</v>
      </c>
      <c r="BW169" s="662">
        <v>738</v>
      </c>
      <c r="BX169" s="662">
        <v>0</v>
      </c>
      <c r="BY169" s="201">
        <f>(BX169-BW169)/BW169*100</f>
        <v>-100</v>
      </c>
      <c r="BZ169" s="63">
        <f t="shared" si="206"/>
        <v>-738</v>
      </c>
      <c r="CA169" s="63">
        <f t="shared" si="207"/>
        <v>0</v>
      </c>
      <c r="CB169" s="201">
        <v>0</v>
      </c>
      <c r="CC169" s="662">
        <v>0</v>
      </c>
      <c r="CD169" s="65">
        <v>0</v>
      </c>
      <c r="CE169" s="65">
        <v>0</v>
      </c>
      <c r="CF169" s="60">
        <f t="shared" si="161"/>
        <v>0</v>
      </c>
      <c r="CG169" s="63"/>
      <c r="CH169" s="63"/>
      <c r="CI169" s="63"/>
      <c r="CJ169" s="66"/>
      <c r="CK169" s="63"/>
      <c r="CL169" s="63"/>
      <c r="CM169" s="63"/>
      <c r="CN169" s="63"/>
      <c r="CO169" s="190">
        <v>0</v>
      </c>
      <c r="CP169" s="662">
        <v>0</v>
      </c>
      <c r="CQ169" s="662">
        <v>0</v>
      </c>
      <c r="CR169" s="663">
        <v>0</v>
      </c>
    </row>
    <row r="170" spans="4:96" ht="15" hidden="1" customHeight="1" x14ac:dyDescent="0.25">
      <c r="D170" s="659" t="s">
        <v>638</v>
      </c>
      <c r="G170" s="184">
        <v>0</v>
      </c>
      <c r="H170" s="184">
        <v>19</v>
      </c>
      <c r="I170" s="184">
        <v>0</v>
      </c>
      <c r="J170" s="184">
        <v>0</v>
      </c>
      <c r="K170" s="184">
        <v>0</v>
      </c>
      <c r="L170" s="367">
        <v>0</v>
      </c>
      <c r="M170" s="15">
        <v>0</v>
      </c>
      <c r="N170" s="661">
        <v>0</v>
      </c>
      <c r="O170" s="662">
        <v>0</v>
      </c>
      <c r="P170" s="663">
        <v>0</v>
      </c>
      <c r="Q170" s="664">
        <f>Z170-N170</f>
        <v>0</v>
      </c>
      <c r="R170" s="664">
        <f>SUM(AI170:AK170)</f>
        <v>0</v>
      </c>
      <c r="S170" s="665">
        <v>0</v>
      </c>
      <c r="T170" s="664">
        <v>0</v>
      </c>
      <c r="U170" s="664">
        <v>0</v>
      </c>
      <c r="V170" s="665">
        <v>0</v>
      </c>
      <c r="W170" s="62">
        <f t="shared" si="200"/>
        <v>0</v>
      </c>
      <c r="X170" s="62">
        <f t="shared" si="201"/>
        <v>0</v>
      </c>
      <c r="Y170" s="201">
        <v>0</v>
      </c>
      <c r="Z170" s="661">
        <v>0</v>
      </c>
      <c r="AA170" s="662">
        <v>0</v>
      </c>
      <c r="AB170" s="201">
        <v>0</v>
      </c>
      <c r="AC170" s="63">
        <f t="shared" si="202"/>
        <v>0</v>
      </c>
      <c r="AD170" s="63">
        <f t="shared" si="203"/>
        <v>0</v>
      </c>
      <c r="AE170" s="201">
        <v>0</v>
      </c>
      <c r="AF170" s="662">
        <v>0</v>
      </c>
      <c r="AG170" s="65">
        <v>0</v>
      </c>
      <c r="AH170" s="65">
        <v>0</v>
      </c>
      <c r="AI170" s="60">
        <f t="shared" si="156"/>
        <v>0</v>
      </c>
      <c r="AJ170" s="63"/>
      <c r="AK170" s="63"/>
      <c r="AL170" s="63"/>
      <c r="AM170" s="66"/>
      <c r="AN170" s="63"/>
      <c r="AO170" s="63"/>
      <c r="AP170" s="63"/>
      <c r="AQ170" s="63"/>
      <c r="AR170" s="190">
        <v>0</v>
      </c>
      <c r="AS170" s="661">
        <v>0</v>
      </c>
      <c r="AT170" s="662">
        <v>0</v>
      </c>
      <c r="AU170" s="663">
        <v>0</v>
      </c>
      <c r="AY170" s="659" t="s">
        <v>638</v>
      </c>
      <c r="BD170" s="184">
        <v>0</v>
      </c>
      <c r="BE170" s="184">
        <v>12</v>
      </c>
      <c r="BF170" s="184">
        <v>0</v>
      </c>
      <c r="BG170" s="184">
        <v>0</v>
      </c>
      <c r="BH170" s="184">
        <v>0</v>
      </c>
      <c r="BI170" s="367">
        <v>0</v>
      </c>
      <c r="BJ170" s="15">
        <v>0</v>
      </c>
      <c r="BK170" s="662">
        <v>0</v>
      </c>
      <c r="BL170" s="662">
        <v>0</v>
      </c>
      <c r="BM170" s="663">
        <v>0</v>
      </c>
      <c r="BN170" s="664">
        <f>BW170-BK170</f>
        <v>0</v>
      </c>
      <c r="BO170" s="664">
        <f>SUM(CF170:CH170)</f>
        <v>0</v>
      </c>
      <c r="BP170" s="665">
        <v>0</v>
      </c>
      <c r="BQ170" s="664">
        <v>0</v>
      </c>
      <c r="BR170" s="664">
        <v>0</v>
      </c>
      <c r="BS170" s="665">
        <v>0</v>
      </c>
      <c r="BT170" s="62">
        <f t="shared" si="204"/>
        <v>0</v>
      </c>
      <c r="BU170" s="62">
        <f t="shared" si="205"/>
        <v>0</v>
      </c>
      <c r="BV170" s="201">
        <v>0</v>
      </c>
      <c r="BW170" s="662">
        <v>0</v>
      </c>
      <c r="BX170" s="662">
        <v>0</v>
      </c>
      <c r="BY170" s="201">
        <v>0</v>
      </c>
      <c r="BZ170" s="63">
        <f t="shared" si="206"/>
        <v>0</v>
      </c>
      <c r="CA170" s="63">
        <f t="shared" si="207"/>
        <v>0</v>
      </c>
      <c r="CB170" s="201">
        <v>0</v>
      </c>
      <c r="CC170" s="662">
        <v>0</v>
      </c>
      <c r="CD170" s="65">
        <v>0</v>
      </c>
      <c r="CE170" s="65">
        <v>0</v>
      </c>
      <c r="CF170" s="60">
        <f t="shared" si="161"/>
        <v>0</v>
      </c>
      <c r="CG170" s="63"/>
      <c r="CH170" s="63"/>
      <c r="CI170" s="63"/>
      <c r="CJ170" s="66"/>
      <c r="CK170" s="63"/>
      <c r="CL170" s="63"/>
      <c r="CM170" s="63"/>
      <c r="CN170" s="63"/>
      <c r="CO170" s="190">
        <v>0</v>
      </c>
      <c r="CP170" s="662">
        <v>0</v>
      </c>
      <c r="CQ170" s="662">
        <v>0</v>
      </c>
      <c r="CR170" s="663">
        <v>0</v>
      </c>
    </row>
    <row r="171" spans="4:96" ht="15" hidden="1" customHeight="1" x14ac:dyDescent="0.25">
      <c r="D171" s="659" t="s">
        <v>543</v>
      </c>
      <c r="G171" s="184">
        <v>0</v>
      </c>
      <c r="H171" s="184">
        <v>0</v>
      </c>
      <c r="I171" s="184">
        <v>40526</v>
      </c>
      <c r="J171" s="184">
        <v>234</v>
      </c>
      <c r="K171" s="184">
        <v>25</v>
      </c>
      <c r="L171" s="367">
        <f>(K171-J171)/J171*100</f>
        <v>-89.316239316239319</v>
      </c>
      <c r="M171" s="15">
        <v>0</v>
      </c>
      <c r="N171" s="661">
        <v>0</v>
      </c>
      <c r="O171" s="662">
        <v>0</v>
      </c>
      <c r="P171" s="663">
        <v>0</v>
      </c>
      <c r="Q171" s="664">
        <f>Z171-N171</f>
        <v>109</v>
      </c>
      <c r="R171" s="664">
        <f>SUM(AI171:AK171)</f>
        <v>0</v>
      </c>
      <c r="S171" s="665">
        <f>(R171-Q171)/Q171*100</f>
        <v>-100</v>
      </c>
      <c r="T171" s="664">
        <v>125</v>
      </c>
      <c r="U171" s="664">
        <v>0</v>
      </c>
      <c r="V171" s="665">
        <v>-100</v>
      </c>
      <c r="W171" s="62">
        <f t="shared" si="200"/>
        <v>-234</v>
      </c>
      <c r="X171" s="62">
        <f t="shared" si="201"/>
        <v>0</v>
      </c>
      <c r="Y171" s="201">
        <v>100</v>
      </c>
      <c r="Z171" s="661">
        <v>109</v>
      </c>
      <c r="AA171" s="662">
        <v>0</v>
      </c>
      <c r="AB171" s="201">
        <f>(AA171-Z171)/Z171*100</f>
        <v>-100</v>
      </c>
      <c r="AC171" s="63">
        <f t="shared" si="202"/>
        <v>-109</v>
      </c>
      <c r="AD171" s="63">
        <f t="shared" si="203"/>
        <v>0</v>
      </c>
      <c r="AE171" s="201">
        <f>(AD171-AC171)/AC171*100</f>
        <v>-100</v>
      </c>
      <c r="AF171" s="662">
        <v>0</v>
      </c>
      <c r="AG171" s="65">
        <v>0</v>
      </c>
      <c r="AH171" s="65">
        <v>0</v>
      </c>
      <c r="AI171" s="60">
        <f t="shared" si="156"/>
        <v>0</v>
      </c>
      <c r="AJ171" s="63"/>
      <c r="AK171" s="63"/>
      <c r="AL171" s="63"/>
      <c r="AM171" s="66"/>
      <c r="AN171" s="63"/>
      <c r="AO171" s="63"/>
      <c r="AP171" s="63"/>
      <c r="AQ171" s="63"/>
      <c r="AR171" s="190">
        <v>0</v>
      </c>
      <c r="AS171" s="661">
        <v>0</v>
      </c>
      <c r="AT171" s="662">
        <v>0</v>
      </c>
      <c r="AU171" s="663">
        <v>0</v>
      </c>
      <c r="AY171" s="659" t="s">
        <v>543</v>
      </c>
      <c r="BD171" s="184">
        <v>0</v>
      </c>
      <c r="BE171" s="184">
        <v>0</v>
      </c>
      <c r="BF171" s="184">
        <v>29518</v>
      </c>
      <c r="BG171" s="184">
        <v>32</v>
      </c>
      <c r="BH171" s="184">
        <v>4</v>
      </c>
      <c r="BI171" s="367">
        <f>(BH171-BG171)/BG171*100</f>
        <v>-87.5</v>
      </c>
      <c r="BJ171" s="15">
        <v>0</v>
      </c>
      <c r="BK171" s="662">
        <v>0</v>
      </c>
      <c r="BL171" s="662">
        <v>0</v>
      </c>
      <c r="BM171" s="663">
        <v>0</v>
      </c>
      <c r="BN171" s="664">
        <f>BW171-BK171</f>
        <v>16</v>
      </c>
      <c r="BO171" s="664">
        <f>SUM(CF171:CH171)</f>
        <v>0</v>
      </c>
      <c r="BP171" s="665">
        <f>(BO171-BN171)/BN171*100</f>
        <v>-100</v>
      </c>
      <c r="BQ171" s="664">
        <v>16</v>
      </c>
      <c r="BR171" s="664">
        <v>0</v>
      </c>
      <c r="BS171" s="665">
        <v>-100</v>
      </c>
      <c r="BT171" s="62">
        <f t="shared" si="204"/>
        <v>-32</v>
      </c>
      <c r="BU171" s="62">
        <f t="shared" si="205"/>
        <v>0</v>
      </c>
      <c r="BV171" s="201">
        <v>100</v>
      </c>
      <c r="BW171" s="662">
        <v>16</v>
      </c>
      <c r="BX171" s="662">
        <v>0</v>
      </c>
      <c r="BY171" s="201">
        <f>(BX171-BW171)/BW171*100</f>
        <v>-100</v>
      </c>
      <c r="BZ171" s="63">
        <f t="shared" si="206"/>
        <v>-16</v>
      </c>
      <c r="CA171" s="63">
        <f t="shared" si="207"/>
        <v>0</v>
      </c>
      <c r="CB171" s="201">
        <f>(CA171-BZ171)/BZ171*100</f>
        <v>-100</v>
      </c>
      <c r="CC171" s="662">
        <v>0</v>
      </c>
      <c r="CD171" s="65">
        <v>0</v>
      </c>
      <c r="CE171" s="65">
        <v>0</v>
      </c>
      <c r="CF171" s="60">
        <f t="shared" si="161"/>
        <v>0</v>
      </c>
      <c r="CG171" s="63"/>
      <c r="CH171" s="63"/>
      <c r="CI171" s="63"/>
      <c r="CJ171" s="66"/>
      <c r="CK171" s="63"/>
      <c r="CL171" s="63"/>
      <c r="CM171" s="63"/>
      <c r="CN171" s="63"/>
      <c r="CO171" s="190">
        <v>0</v>
      </c>
      <c r="CP171" s="662">
        <v>0</v>
      </c>
      <c r="CQ171" s="662">
        <v>0</v>
      </c>
      <c r="CR171" s="663">
        <v>0</v>
      </c>
    </row>
    <row r="172" spans="4:96" ht="15" hidden="1" customHeight="1" x14ac:dyDescent="0.25">
      <c r="D172" s="659" t="s">
        <v>681</v>
      </c>
      <c r="G172" s="184">
        <v>0</v>
      </c>
      <c r="H172" s="184">
        <v>0</v>
      </c>
      <c r="I172" s="184">
        <v>0</v>
      </c>
      <c r="J172" s="184">
        <v>0</v>
      </c>
      <c r="K172" s="184">
        <v>431</v>
      </c>
      <c r="L172" s="367">
        <v>100</v>
      </c>
      <c r="M172" s="15">
        <v>0</v>
      </c>
      <c r="N172" s="661">
        <v>0</v>
      </c>
      <c r="O172" s="662">
        <v>0</v>
      </c>
      <c r="P172" s="663">
        <v>0</v>
      </c>
      <c r="Q172" s="664"/>
      <c r="R172" s="664"/>
      <c r="S172" s="665">
        <v>0</v>
      </c>
      <c r="T172" s="664">
        <v>0</v>
      </c>
      <c r="U172" s="664">
        <v>431</v>
      </c>
      <c r="V172" s="665">
        <v>100</v>
      </c>
      <c r="W172" s="62">
        <f t="shared" si="200"/>
        <v>0</v>
      </c>
      <c r="X172" s="62">
        <f t="shared" si="201"/>
        <v>0</v>
      </c>
      <c r="Y172" s="201">
        <v>0</v>
      </c>
      <c r="Z172" s="661"/>
      <c r="AA172" s="662"/>
      <c r="AB172" s="201"/>
      <c r="AC172" s="63">
        <f t="shared" si="202"/>
        <v>0</v>
      </c>
      <c r="AD172" s="63">
        <f t="shared" si="203"/>
        <v>0</v>
      </c>
      <c r="AE172" s="201">
        <v>100</v>
      </c>
      <c r="AF172" s="662">
        <v>0</v>
      </c>
      <c r="AG172" s="65">
        <v>0</v>
      </c>
      <c r="AH172" s="65">
        <v>0</v>
      </c>
      <c r="AI172" s="60">
        <f t="shared" si="156"/>
        <v>0</v>
      </c>
      <c r="AJ172" s="63"/>
      <c r="AK172" s="63"/>
      <c r="AL172" s="63"/>
      <c r="AM172" s="66"/>
      <c r="AN172" s="63"/>
      <c r="AO172" s="63"/>
      <c r="AP172" s="63"/>
      <c r="AQ172" s="63"/>
      <c r="AR172" s="190">
        <v>0</v>
      </c>
      <c r="AS172" s="661">
        <v>0</v>
      </c>
      <c r="AT172" s="662">
        <v>0</v>
      </c>
      <c r="AU172" s="663">
        <v>0</v>
      </c>
      <c r="AY172" s="659" t="s">
        <v>681</v>
      </c>
      <c r="BD172" s="184">
        <v>0</v>
      </c>
      <c r="BE172" s="184">
        <v>0</v>
      </c>
      <c r="BF172" s="184">
        <v>0</v>
      </c>
      <c r="BG172" s="184">
        <v>0</v>
      </c>
      <c r="BH172" s="184">
        <v>22</v>
      </c>
      <c r="BI172" s="367">
        <v>100</v>
      </c>
      <c r="BJ172" s="15">
        <v>0</v>
      </c>
      <c r="BK172" s="662">
        <v>0</v>
      </c>
      <c r="BL172" s="662">
        <v>0</v>
      </c>
      <c r="BM172" s="663">
        <v>0</v>
      </c>
      <c r="BN172" s="664"/>
      <c r="BO172" s="664"/>
      <c r="BP172" s="665">
        <v>0</v>
      </c>
      <c r="BQ172" s="664">
        <v>0</v>
      </c>
      <c r="BR172" s="664">
        <v>22</v>
      </c>
      <c r="BS172" s="665">
        <v>100</v>
      </c>
      <c r="BT172" s="62">
        <f t="shared" si="204"/>
        <v>0</v>
      </c>
      <c r="BU172" s="62">
        <f t="shared" si="205"/>
        <v>0</v>
      </c>
      <c r="BV172" s="201">
        <v>0</v>
      </c>
      <c r="BW172" s="662"/>
      <c r="BX172" s="662"/>
      <c r="BY172" s="201">
        <v>0</v>
      </c>
      <c r="BZ172" s="63">
        <f t="shared" si="206"/>
        <v>0</v>
      </c>
      <c r="CA172" s="63">
        <f t="shared" si="207"/>
        <v>0</v>
      </c>
      <c r="CB172" s="201">
        <v>100</v>
      </c>
      <c r="CC172" s="662">
        <v>0</v>
      </c>
      <c r="CD172" s="65">
        <v>0</v>
      </c>
      <c r="CE172" s="65">
        <v>0</v>
      </c>
      <c r="CF172" s="60">
        <f t="shared" si="161"/>
        <v>0</v>
      </c>
      <c r="CG172" s="63"/>
      <c r="CH172" s="63"/>
      <c r="CI172" s="63"/>
      <c r="CJ172" s="66"/>
      <c r="CK172" s="63"/>
      <c r="CL172" s="63"/>
      <c r="CM172" s="63"/>
      <c r="CN172" s="63"/>
      <c r="CO172" s="190">
        <v>0</v>
      </c>
      <c r="CP172" s="662">
        <v>0</v>
      </c>
      <c r="CQ172" s="662">
        <v>0</v>
      </c>
      <c r="CR172" s="663">
        <v>0</v>
      </c>
    </row>
    <row r="173" spans="4:96" ht="15" hidden="1" customHeight="1" x14ac:dyDescent="0.25">
      <c r="D173" s="659" t="s">
        <v>549</v>
      </c>
      <c r="G173" s="184">
        <v>0</v>
      </c>
      <c r="H173" s="184">
        <v>0</v>
      </c>
      <c r="I173" s="184">
        <v>0</v>
      </c>
      <c r="J173" s="184">
        <v>0</v>
      </c>
      <c r="K173" s="184">
        <v>0</v>
      </c>
      <c r="L173" s="367">
        <v>0</v>
      </c>
      <c r="M173" s="15">
        <v>0</v>
      </c>
      <c r="N173" s="661">
        <v>0</v>
      </c>
      <c r="O173" s="662">
        <v>0</v>
      </c>
      <c r="P173" s="663">
        <v>0</v>
      </c>
      <c r="Q173" s="664">
        <f>Z173-N173</f>
        <v>0</v>
      </c>
      <c r="R173" s="664">
        <f>SUM(AI173:AK173)</f>
        <v>0</v>
      </c>
      <c r="S173" s="665">
        <v>0</v>
      </c>
      <c r="T173" s="664">
        <v>0</v>
      </c>
      <c r="U173" s="664">
        <v>0</v>
      </c>
      <c r="V173" s="665">
        <v>0</v>
      </c>
      <c r="W173" s="62">
        <f t="shared" si="200"/>
        <v>0</v>
      </c>
      <c r="X173" s="62">
        <f t="shared" si="201"/>
        <v>0</v>
      </c>
      <c r="Y173" s="201">
        <v>0</v>
      </c>
      <c r="Z173" s="661">
        <v>0</v>
      </c>
      <c r="AA173" s="662">
        <v>0</v>
      </c>
      <c r="AB173" s="201">
        <v>0</v>
      </c>
      <c r="AC173" s="63">
        <f t="shared" si="202"/>
        <v>0</v>
      </c>
      <c r="AD173" s="63">
        <f t="shared" si="203"/>
        <v>0</v>
      </c>
      <c r="AE173" s="201">
        <v>0</v>
      </c>
      <c r="AF173" s="662">
        <v>0</v>
      </c>
      <c r="AG173" s="65">
        <v>0</v>
      </c>
      <c r="AH173" s="65">
        <v>0</v>
      </c>
      <c r="AI173" s="60">
        <f t="shared" si="156"/>
        <v>0</v>
      </c>
      <c r="AJ173" s="63"/>
      <c r="AK173" s="63"/>
      <c r="AL173" s="63"/>
      <c r="AM173" s="66"/>
      <c r="AN173" s="63"/>
      <c r="AO173" s="63"/>
      <c r="AP173" s="63"/>
      <c r="AQ173" s="63"/>
      <c r="AR173" s="190">
        <v>0</v>
      </c>
      <c r="AS173" s="661">
        <v>0</v>
      </c>
      <c r="AT173" s="662">
        <v>0</v>
      </c>
      <c r="AU173" s="663">
        <v>0</v>
      </c>
      <c r="AY173" s="659" t="s">
        <v>549</v>
      </c>
      <c r="BD173" s="184">
        <v>0</v>
      </c>
      <c r="BE173" s="184">
        <v>0</v>
      </c>
      <c r="BF173" s="184">
        <v>0</v>
      </c>
      <c r="BG173" s="184">
        <v>0</v>
      </c>
      <c r="BH173" s="184">
        <v>0</v>
      </c>
      <c r="BI173" s="367">
        <v>0</v>
      </c>
      <c r="BJ173" s="15">
        <v>0</v>
      </c>
      <c r="BK173" s="662">
        <v>0</v>
      </c>
      <c r="BL173" s="662">
        <v>0</v>
      </c>
      <c r="BM173" s="663">
        <v>0</v>
      </c>
      <c r="BN173" s="664">
        <f t="shared" ref="BN173:BN189" si="208">BW173-BK173</f>
        <v>0</v>
      </c>
      <c r="BO173" s="664">
        <f t="shared" ref="BO173:BO189" si="209">SUM(CF173:CH173)</f>
        <v>0</v>
      </c>
      <c r="BP173" s="665">
        <v>0</v>
      </c>
      <c r="BQ173" s="664">
        <v>0</v>
      </c>
      <c r="BR173" s="664">
        <v>0</v>
      </c>
      <c r="BS173" s="665">
        <v>0</v>
      </c>
      <c r="BT173" s="62">
        <f t="shared" si="204"/>
        <v>0</v>
      </c>
      <c r="BU173" s="62">
        <f t="shared" si="205"/>
        <v>0</v>
      </c>
      <c r="BV173" s="201">
        <v>0</v>
      </c>
      <c r="BW173" s="662">
        <v>0</v>
      </c>
      <c r="BX173" s="662">
        <v>0</v>
      </c>
      <c r="BY173" s="201">
        <v>0</v>
      </c>
      <c r="BZ173" s="63">
        <f t="shared" si="206"/>
        <v>0</v>
      </c>
      <c r="CA173" s="63">
        <f t="shared" si="207"/>
        <v>0</v>
      </c>
      <c r="CB173" s="201">
        <v>0</v>
      </c>
      <c r="CC173" s="662">
        <v>0</v>
      </c>
      <c r="CD173" s="65">
        <v>0</v>
      </c>
      <c r="CE173" s="65">
        <v>0</v>
      </c>
      <c r="CF173" s="60">
        <f t="shared" si="161"/>
        <v>0</v>
      </c>
      <c r="CG173" s="63"/>
      <c r="CH173" s="63"/>
      <c r="CI173" s="63"/>
      <c r="CJ173" s="66"/>
      <c r="CK173" s="63"/>
      <c r="CL173" s="63"/>
      <c r="CM173" s="63"/>
      <c r="CN173" s="63"/>
      <c r="CO173" s="190">
        <v>0</v>
      </c>
      <c r="CP173" s="662">
        <v>0</v>
      </c>
      <c r="CQ173" s="662">
        <v>0</v>
      </c>
      <c r="CR173" s="663">
        <v>0</v>
      </c>
    </row>
    <row r="174" spans="4:96" ht="15" hidden="1" customHeight="1" x14ac:dyDescent="0.25">
      <c r="D174" s="659" t="s">
        <v>682</v>
      </c>
      <c r="G174" s="184">
        <v>82514</v>
      </c>
      <c r="H174" s="184">
        <v>258</v>
      </c>
      <c r="I174" s="184">
        <v>0</v>
      </c>
      <c r="J174" s="184">
        <v>0</v>
      </c>
      <c r="K174" s="184">
        <v>0</v>
      </c>
      <c r="L174" s="367">
        <v>0</v>
      </c>
      <c r="M174" s="15">
        <v>0</v>
      </c>
      <c r="N174" s="661">
        <v>0</v>
      </c>
      <c r="O174" s="662">
        <v>0</v>
      </c>
      <c r="P174" s="663">
        <v>0</v>
      </c>
      <c r="Q174" s="664">
        <f>Z174-N174</f>
        <v>0</v>
      </c>
      <c r="R174" s="664">
        <f>SUM(AI174:AK174)</f>
        <v>0</v>
      </c>
      <c r="S174" s="665">
        <v>0</v>
      </c>
      <c r="T174" s="664">
        <v>0</v>
      </c>
      <c r="U174" s="664">
        <v>0</v>
      </c>
      <c r="V174" s="665">
        <v>0</v>
      </c>
      <c r="W174" s="62">
        <f t="shared" si="200"/>
        <v>0</v>
      </c>
      <c r="X174" s="62">
        <f t="shared" si="201"/>
        <v>0</v>
      </c>
      <c r="Y174" s="201">
        <v>0</v>
      </c>
      <c r="Z174" s="661">
        <v>0</v>
      </c>
      <c r="AA174" s="662">
        <v>0</v>
      </c>
      <c r="AB174" s="201">
        <v>0</v>
      </c>
      <c r="AC174" s="63">
        <f t="shared" si="202"/>
        <v>0</v>
      </c>
      <c r="AD174" s="63">
        <f t="shared" si="203"/>
        <v>0</v>
      </c>
      <c r="AE174" s="201">
        <v>0</v>
      </c>
      <c r="AF174" s="662">
        <v>0</v>
      </c>
      <c r="AG174" s="65">
        <v>0</v>
      </c>
      <c r="AH174" s="65">
        <v>0</v>
      </c>
      <c r="AI174" s="60">
        <f t="shared" si="156"/>
        <v>0</v>
      </c>
      <c r="AJ174" s="63"/>
      <c r="AK174" s="63"/>
      <c r="AL174" s="63"/>
      <c r="AM174" s="66"/>
      <c r="AN174" s="63"/>
      <c r="AO174" s="63"/>
      <c r="AP174" s="63"/>
      <c r="AQ174" s="63"/>
      <c r="AR174" s="190">
        <v>0</v>
      </c>
      <c r="AS174" s="661">
        <v>0</v>
      </c>
      <c r="AT174" s="662">
        <v>0</v>
      </c>
      <c r="AU174" s="663">
        <v>0</v>
      </c>
      <c r="AY174" s="659" t="s">
        <v>682</v>
      </c>
      <c r="BD174" s="184">
        <v>10528</v>
      </c>
      <c r="BE174" s="184">
        <v>50</v>
      </c>
      <c r="BF174" s="184">
        <v>0</v>
      </c>
      <c r="BG174" s="184">
        <v>0</v>
      </c>
      <c r="BH174" s="184">
        <v>0</v>
      </c>
      <c r="BI174" s="367">
        <v>0</v>
      </c>
      <c r="BJ174" s="15">
        <v>0</v>
      </c>
      <c r="BK174" s="662">
        <v>0</v>
      </c>
      <c r="BL174" s="662">
        <v>0</v>
      </c>
      <c r="BM174" s="663">
        <v>0</v>
      </c>
      <c r="BN174" s="664">
        <f t="shared" si="208"/>
        <v>0</v>
      </c>
      <c r="BO174" s="664">
        <f t="shared" si="209"/>
        <v>0</v>
      </c>
      <c r="BP174" s="665">
        <v>0</v>
      </c>
      <c r="BQ174" s="664">
        <v>0</v>
      </c>
      <c r="BR174" s="664">
        <v>0</v>
      </c>
      <c r="BS174" s="665">
        <v>0</v>
      </c>
      <c r="BT174" s="62">
        <f t="shared" si="204"/>
        <v>0</v>
      </c>
      <c r="BU174" s="62">
        <f t="shared" si="205"/>
        <v>0</v>
      </c>
      <c r="BV174" s="201">
        <v>0</v>
      </c>
      <c r="BW174" s="662">
        <v>0</v>
      </c>
      <c r="BX174" s="662">
        <v>0</v>
      </c>
      <c r="BY174" s="201">
        <v>0</v>
      </c>
      <c r="BZ174" s="63">
        <f t="shared" si="206"/>
        <v>0</v>
      </c>
      <c r="CA174" s="63">
        <f t="shared" si="207"/>
        <v>0</v>
      </c>
      <c r="CB174" s="201">
        <v>0</v>
      </c>
      <c r="CC174" s="662">
        <v>0</v>
      </c>
      <c r="CD174" s="65">
        <v>0</v>
      </c>
      <c r="CE174" s="65">
        <v>0</v>
      </c>
      <c r="CF174" s="60">
        <f t="shared" si="161"/>
        <v>0</v>
      </c>
      <c r="CG174" s="63"/>
      <c r="CH174" s="63"/>
      <c r="CI174" s="63"/>
      <c r="CJ174" s="66"/>
      <c r="CK174" s="63"/>
      <c r="CL174" s="63"/>
      <c r="CM174" s="63"/>
      <c r="CN174" s="63"/>
      <c r="CO174" s="190">
        <v>0</v>
      </c>
      <c r="CP174" s="662">
        <v>0</v>
      </c>
      <c r="CQ174" s="662">
        <v>0</v>
      </c>
      <c r="CR174" s="663">
        <v>0</v>
      </c>
    </row>
    <row r="175" spans="4:96" ht="15" hidden="1" customHeight="1" x14ac:dyDescent="0.25">
      <c r="D175" s="659" t="s">
        <v>683</v>
      </c>
      <c r="G175" s="184">
        <v>0</v>
      </c>
      <c r="H175" s="184">
        <v>0</v>
      </c>
      <c r="I175" s="184">
        <v>0</v>
      </c>
      <c r="J175" s="184">
        <v>0</v>
      </c>
      <c r="K175" s="184">
        <v>0</v>
      </c>
      <c r="L175" s="367">
        <v>0</v>
      </c>
      <c r="M175" s="15">
        <v>0</v>
      </c>
      <c r="N175" s="661">
        <v>0</v>
      </c>
      <c r="O175" s="662">
        <v>0</v>
      </c>
      <c r="P175" s="663">
        <v>0</v>
      </c>
      <c r="Q175" s="664">
        <f>Z175-N175</f>
        <v>0</v>
      </c>
      <c r="R175" s="664">
        <f>SUM(AI175:AK175)</f>
        <v>0</v>
      </c>
      <c r="S175" s="665">
        <v>0</v>
      </c>
      <c r="T175" s="664">
        <v>0</v>
      </c>
      <c r="U175" s="664">
        <v>0</v>
      </c>
      <c r="V175" s="665">
        <v>0</v>
      </c>
      <c r="W175" s="62">
        <f t="shared" si="200"/>
        <v>0</v>
      </c>
      <c r="X175" s="62">
        <f t="shared" si="201"/>
        <v>0</v>
      </c>
      <c r="Y175" s="201">
        <v>0</v>
      </c>
      <c r="Z175" s="661">
        <v>0</v>
      </c>
      <c r="AA175" s="662">
        <v>0</v>
      </c>
      <c r="AB175" s="201">
        <v>0</v>
      </c>
      <c r="AC175" s="63">
        <f t="shared" si="202"/>
        <v>0</v>
      </c>
      <c r="AD175" s="63">
        <f t="shared" si="203"/>
        <v>0</v>
      </c>
      <c r="AE175" s="201">
        <v>0</v>
      </c>
      <c r="AF175" s="662">
        <v>0</v>
      </c>
      <c r="AG175" s="65">
        <v>0</v>
      </c>
      <c r="AH175" s="65">
        <v>0</v>
      </c>
      <c r="AI175" s="60">
        <f t="shared" si="156"/>
        <v>0</v>
      </c>
      <c r="AJ175" s="63"/>
      <c r="AK175" s="63"/>
      <c r="AL175" s="63"/>
      <c r="AM175" s="66"/>
      <c r="AN175" s="63"/>
      <c r="AO175" s="63"/>
      <c r="AP175" s="63"/>
      <c r="AQ175" s="63"/>
      <c r="AR175" s="190">
        <v>0</v>
      </c>
      <c r="AS175" s="661">
        <v>0</v>
      </c>
      <c r="AT175" s="662">
        <v>0</v>
      </c>
      <c r="AU175" s="663">
        <v>0</v>
      </c>
      <c r="AY175" s="659" t="s">
        <v>683</v>
      </c>
      <c r="BD175" s="184">
        <v>0</v>
      </c>
      <c r="BE175" s="184">
        <v>0</v>
      </c>
      <c r="BF175" s="184">
        <v>0</v>
      </c>
      <c r="BG175" s="184">
        <v>0</v>
      </c>
      <c r="BH175" s="184">
        <v>0</v>
      </c>
      <c r="BI175" s="367">
        <v>0</v>
      </c>
      <c r="BJ175" s="15">
        <v>0</v>
      </c>
      <c r="BK175" s="662">
        <v>0</v>
      </c>
      <c r="BL175" s="662">
        <v>0</v>
      </c>
      <c r="BM175" s="663">
        <v>0</v>
      </c>
      <c r="BN175" s="664">
        <f t="shared" si="208"/>
        <v>0</v>
      </c>
      <c r="BO175" s="664">
        <f t="shared" si="209"/>
        <v>0</v>
      </c>
      <c r="BP175" s="665">
        <v>0</v>
      </c>
      <c r="BQ175" s="664">
        <v>0</v>
      </c>
      <c r="BR175" s="664">
        <v>0</v>
      </c>
      <c r="BS175" s="665">
        <v>0</v>
      </c>
      <c r="BT175" s="62">
        <f t="shared" si="204"/>
        <v>0</v>
      </c>
      <c r="BU175" s="62">
        <f t="shared" si="205"/>
        <v>0</v>
      </c>
      <c r="BV175" s="201">
        <v>0</v>
      </c>
      <c r="BW175" s="662">
        <v>0</v>
      </c>
      <c r="BX175" s="662">
        <v>0</v>
      </c>
      <c r="BY175" s="201">
        <v>0</v>
      </c>
      <c r="BZ175" s="63">
        <f t="shared" si="206"/>
        <v>0</v>
      </c>
      <c r="CA175" s="63">
        <f t="shared" si="207"/>
        <v>0</v>
      </c>
      <c r="CB175" s="201">
        <v>0</v>
      </c>
      <c r="CC175" s="662">
        <v>0</v>
      </c>
      <c r="CD175" s="65">
        <v>0</v>
      </c>
      <c r="CE175" s="65">
        <v>0</v>
      </c>
      <c r="CF175" s="60">
        <f t="shared" si="161"/>
        <v>0</v>
      </c>
      <c r="CG175" s="63"/>
      <c r="CH175" s="63"/>
      <c r="CI175" s="63"/>
      <c r="CJ175" s="66"/>
      <c r="CK175" s="63"/>
      <c r="CL175" s="63"/>
      <c r="CM175" s="63"/>
      <c r="CN175" s="63"/>
      <c r="CO175" s="190">
        <v>0</v>
      </c>
      <c r="CP175" s="662">
        <v>0</v>
      </c>
      <c r="CQ175" s="662">
        <v>0</v>
      </c>
      <c r="CR175" s="663">
        <v>0</v>
      </c>
    </row>
    <row r="176" spans="4:96" ht="15" hidden="1" customHeight="1" x14ac:dyDescent="0.25">
      <c r="D176" s="760" t="s">
        <v>538</v>
      </c>
      <c r="G176" s="184">
        <v>8467383</v>
      </c>
      <c r="H176" s="184">
        <v>5786199</v>
      </c>
      <c r="I176" s="184">
        <v>4635406</v>
      </c>
      <c r="J176" s="184">
        <v>2213062</v>
      </c>
      <c r="K176" s="184">
        <v>2354851</v>
      </c>
      <c r="L176" s="367">
        <f>(K176-J176)/J176*100</f>
        <v>6.4069149440910387</v>
      </c>
      <c r="M176" s="15">
        <f>LOGEST(G176:K176)*100-100</f>
        <v>-29.676113030298055</v>
      </c>
      <c r="N176" s="661">
        <v>1523786</v>
      </c>
      <c r="O176" s="662">
        <v>0</v>
      </c>
      <c r="P176" s="663">
        <f>(O176-N176)/N176*100</f>
        <v>-100</v>
      </c>
      <c r="Q176" s="664">
        <f>Z176-N176</f>
        <v>-280121</v>
      </c>
      <c r="R176" s="664">
        <f>SUM(AI176:AK176)</f>
        <v>0</v>
      </c>
      <c r="S176" s="665">
        <v>100</v>
      </c>
      <c r="T176" s="664">
        <v>969397</v>
      </c>
      <c r="U176" s="664">
        <v>0</v>
      </c>
      <c r="V176" s="665">
        <v>-100</v>
      </c>
      <c r="W176" s="62">
        <f t="shared" si="200"/>
        <v>-503629</v>
      </c>
      <c r="X176" s="62">
        <f t="shared" si="201"/>
        <v>0</v>
      </c>
      <c r="Y176" s="201">
        <v>0</v>
      </c>
      <c r="Z176" s="661">
        <v>1243665</v>
      </c>
      <c r="AA176" s="662">
        <v>2354851</v>
      </c>
      <c r="AB176" s="201">
        <f>(AA176-Z176)/Z176*100</f>
        <v>89.347694113768583</v>
      </c>
      <c r="AC176" s="63">
        <f t="shared" si="202"/>
        <v>465768</v>
      </c>
      <c r="AD176" s="63">
        <f t="shared" si="203"/>
        <v>0</v>
      </c>
      <c r="AE176" s="201">
        <f>(AD176-AC176)/AC176*100</f>
        <v>-100</v>
      </c>
      <c r="AF176" s="662">
        <v>0</v>
      </c>
      <c r="AG176" s="65">
        <v>0</v>
      </c>
      <c r="AH176" s="65">
        <v>0</v>
      </c>
      <c r="AI176" s="60">
        <f t="shared" si="156"/>
        <v>0</v>
      </c>
      <c r="AJ176" s="63"/>
      <c r="AK176" s="63"/>
      <c r="AL176" s="63"/>
      <c r="AM176" s="66"/>
      <c r="AN176" s="63"/>
      <c r="AO176" s="63"/>
      <c r="AP176" s="63"/>
      <c r="AQ176" s="63"/>
      <c r="AR176" s="190">
        <v>0</v>
      </c>
      <c r="AS176" s="661">
        <v>1709433</v>
      </c>
      <c r="AT176" s="662">
        <v>0</v>
      </c>
      <c r="AU176" s="663">
        <f>(AT176-AS176)/AS176*100</f>
        <v>-100</v>
      </c>
      <c r="AY176" s="760" t="s">
        <v>538</v>
      </c>
      <c r="BD176" s="184">
        <v>5565760</v>
      </c>
      <c r="BE176" s="184">
        <v>4157271</v>
      </c>
      <c r="BF176" s="184">
        <v>2631737</v>
      </c>
      <c r="BG176" s="184">
        <v>1155697</v>
      </c>
      <c r="BH176" s="184">
        <v>1161926</v>
      </c>
      <c r="BI176" s="367">
        <f>(BH176-BG176)/BG176*100</f>
        <v>0.53898210344060771</v>
      </c>
      <c r="BJ176" s="15">
        <f>LOGEST(BD176:BH176)*100-100</f>
        <v>-35.681728598189451</v>
      </c>
      <c r="BK176" s="662">
        <v>657590</v>
      </c>
      <c r="BL176" s="662">
        <v>0</v>
      </c>
      <c r="BM176" s="663">
        <f>(BL176-BK176)/BK176*100</f>
        <v>-100</v>
      </c>
      <c r="BN176" s="664">
        <f t="shared" si="208"/>
        <v>51663</v>
      </c>
      <c r="BO176" s="664">
        <f t="shared" si="209"/>
        <v>0</v>
      </c>
      <c r="BP176" s="665">
        <v>100</v>
      </c>
      <c r="BQ176" s="664">
        <v>446444</v>
      </c>
      <c r="BR176" s="664">
        <v>0</v>
      </c>
      <c r="BS176" s="665">
        <v>-100</v>
      </c>
      <c r="BT176" s="62">
        <f t="shared" si="204"/>
        <v>-398453</v>
      </c>
      <c r="BU176" s="62">
        <f t="shared" si="205"/>
        <v>0</v>
      </c>
      <c r="BV176" s="201">
        <v>0</v>
      </c>
      <c r="BW176" s="662">
        <v>709253</v>
      </c>
      <c r="BX176" s="662">
        <v>1161926</v>
      </c>
      <c r="BY176" s="201">
        <f>(BX176-BW176)/BW176*100</f>
        <v>63.823910508661932</v>
      </c>
      <c r="BZ176" s="63">
        <f t="shared" si="206"/>
        <v>47991</v>
      </c>
      <c r="CA176" s="63">
        <f t="shared" si="207"/>
        <v>0</v>
      </c>
      <c r="CB176" s="201">
        <f>(CA176-BZ176)/BZ176*100</f>
        <v>-100</v>
      </c>
      <c r="CC176" s="662">
        <v>0</v>
      </c>
      <c r="CD176" s="65">
        <v>0</v>
      </c>
      <c r="CE176" s="65">
        <v>0</v>
      </c>
      <c r="CF176" s="60">
        <f t="shared" si="161"/>
        <v>0</v>
      </c>
      <c r="CG176" s="63"/>
      <c r="CH176" s="63"/>
      <c r="CI176" s="63"/>
      <c r="CJ176" s="66"/>
      <c r="CK176" s="63"/>
      <c r="CL176" s="63"/>
      <c r="CM176" s="63"/>
      <c r="CN176" s="63"/>
      <c r="CO176" s="190">
        <v>0</v>
      </c>
      <c r="CP176" s="662">
        <v>757244</v>
      </c>
      <c r="CQ176" s="662">
        <v>0</v>
      </c>
      <c r="CR176" s="663">
        <f>(CQ176-CP176)/CP176*100</f>
        <v>-100</v>
      </c>
    </row>
    <row r="177" spans="4:96" ht="15" hidden="1" customHeight="1" x14ac:dyDescent="0.25">
      <c r="D177" s="659" t="s">
        <v>627</v>
      </c>
      <c r="G177" s="184">
        <v>0</v>
      </c>
      <c r="H177" s="184">
        <v>0</v>
      </c>
      <c r="I177" s="184">
        <v>0</v>
      </c>
      <c r="J177" s="184">
        <v>0</v>
      </c>
      <c r="K177" s="184">
        <v>49289</v>
      </c>
      <c r="L177" s="367">
        <v>100</v>
      </c>
      <c r="M177" s="15">
        <v>0</v>
      </c>
      <c r="N177" s="661">
        <v>0</v>
      </c>
      <c r="O177" s="662">
        <v>0</v>
      </c>
      <c r="P177" s="663">
        <v>0</v>
      </c>
      <c r="Q177" s="664">
        <f>Z177-N177</f>
        <v>0</v>
      </c>
      <c r="R177" s="664">
        <f>SUM(AI177:AK177)</f>
        <v>0</v>
      </c>
      <c r="S177" s="665">
        <v>0</v>
      </c>
      <c r="T177" s="664">
        <v>0</v>
      </c>
      <c r="U177" s="664">
        <v>49289</v>
      </c>
      <c r="V177" s="665">
        <v>100</v>
      </c>
      <c r="W177" s="62">
        <f t="shared" si="200"/>
        <v>0</v>
      </c>
      <c r="X177" s="62">
        <f t="shared" si="201"/>
        <v>0</v>
      </c>
      <c r="Y177" s="201">
        <v>0</v>
      </c>
      <c r="Z177" s="661">
        <v>0</v>
      </c>
      <c r="AA177" s="662">
        <v>0</v>
      </c>
      <c r="AB177" s="201">
        <v>0</v>
      </c>
      <c r="AC177" s="63">
        <f t="shared" si="202"/>
        <v>0</v>
      </c>
      <c r="AD177" s="63">
        <f t="shared" si="203"/>
        <v>0</v>
      </c>
      <c r="AE177" s="201">
        <v>100</v>
      </c>
      <c r="AF177" s="662">
        <v>0</v>
      </c>
      <c r="AG177" s="65">
        <v>0</v>
      </c>
      <c r="AH177" s="65">
        <v>0</v>
      </c>
      <c r="AI177" s="60">
        <f t="shared" si="156"/>
        <v>0</v>
      </c>
      <c r="AJ177" s="63"/>
      <c r="AK177" s="63"/>
      <c r="AL177" s="63"/>
      <c r="AM177" s="66"/>
      <c r="AN177" s="63"/>
      <c r="AO177" s="63"/>
      <c r="AP177" s="63"/>
      <c r="AQ177" s="63"/>
      <c r="AR177" s="190">
        <v>0</v>
      </c>
      <c r="AS177" s="661">
        <v>0</v>
      </c>
      <c r="AT177" s="662">
        <v>0</v>
      </c>
      <c r="AU177" s="663">
        <v>0</v>
      </c>
      <c r="AY177" s="659" t="s">
        <v>627</v>
      </c>
      <c r="BD177" s="184">
        <v>0</v>
      </c>
      <c r="BE177" s="184">
        <v>0</v>
      </c>
      <c r="BF177" s="184">
        <v>0</v>
      </c>
      <c r="BG177" s="184">
        <v>0</v>
      </c>
      <c r="BH177" s="184">
        <v>1230</v>
      </c>
      <c r="BI177" s="367">
        <v>100</v>
      </c>
      <c r="BJ177" s="15">
        <v>0</v>
      </c>
      <c r="BK177" s="662">
        <v>0</v>
      </c>
      <c r="BL177" s="662">
        <v>0</v>
      </c>
      <c r="BM177" s="663">
        <v>0</v>
      </c>
      <c r="BN177" s="664">
        <f t="shared" si="208"/>
        <v>0</v>
      </c>
      <c r="BO177" s="664">
        <f t="shared" si="209"/>
        <v>0</v>
      </c>
      <c r="BP177" s="665">
        <v>0</v>
      </c>
      <c r="BQ177" s="664">
        <v>0</v>
      </c>
      <c r="BR177" s="664">
        <v>1230</v>
      </c>
      <c r="BS177" s="665">
        <v>100</v>
      </c>
      <c r="BT177" s="62">
        <f t="shared" si="204"/>
        <v>0</v>
      </c>
      <c r="BU177" s="62">
        <f t="shared" si="205"/>
        <v>0</v>
      </c>
      <c r="BV177" s="201">
        <v>0</v>
      </c>
      <c r="BW177" s="662">
        <v>0</v>
      </c>
      <c r="BX177" s="662">
        <v>0</v>
      </c>
      <c r="BY177" s="201">
        <v>0</v>
      </c>
      <c r="BZ177" s="63">
        <f t="shared" si="206"/>
        <v>0</v>
      </c>
      <c r="CA177" s="63">
        <f t="shared" si="207"/>
        <v>0</v>
      </c>
      <c r="CB177" s="201">
        <v>100</v>
      </c>
      <c r="CC177" s="662">
        <v>0</v>
      </c>
      <c r="CD177" s="65">
        <v>0</v>
      </c>
      <c r="CE177" s="65">
        <v>0</v>
      </c>
      <c r="CF177" s="60">
        <f t="shared" si="161"/>
        <v>0</v>
      </c>
      <c r="CG177" s="63"/>
      <c r="CH177" s="63"/>
      <c r="CI177" s="63"/>
      <c r="CJ177" s="66"/>
      <c r="CK177" s="63"/>
      <c r="CL177" s="63"/>
      <c r="CM177" s="63"/>
      <c r="CN177" s="63"/>
      <c r="CO177" s="190">
        <v>0</v>
      </c>
      <c r="CP177" s="662">
        <v>0</v>
      </c>
      <c r="CQ177" s="662">
        <v>0</v>
      </c>
      <c r="CR177" s="663">
        <v>0</v>
      </c>
    </row>
    <row r="178" spans="4:96" ht="15" hidden="1" customHeight="1" x14ac:dyDescent="0.25">
      <c r="D178" s="307" t="s">
        <v>688</v>
      </c>
      <c r="G178" s="184">
        <v>0</v>
      </c>
      <c r="H178" s="184">
        <v>0</v>
      </c>
      <c r="I178" s="184">
        <v>0</v>
      </c>
      <c r="J178" s="184">
        <v>0</v>
      </c>
      <c r="K178" s="184">
        <v>386</v>
      </c>
      <c r="L178" s="367">
        <v>100</v>
      </c>
      <c r="M178" s="15">
        <v>0</v>
      </c>
      <c r="N178" s="661">
        <v>386</v>
      </c>
      <c r="O178" s="662">
        <v>0</v>
      </c>
      <c r="P178" s="663">
        <f>(O178-N178)/N178*100</f>
        <v>-100</v>
      </c>
      <c r="Q178" s="664"/>
      <c r="R178" s="664"/>
      <c r="S178" s="665">
        <v>0</v>
      </c>
      <c r="T178" s="664">
        <v>0</v>
      </c>
      <c r="U178" s="664">
        <v>0</v>
      </c>
      <c r="V178" s="665">
        <v>0</v>
      </c>
      <c r="W178" s="62">
        <f t="shared" si="200"/>
        <v>0</v>
      </c>
      <c r="X178" s="62">
        <f t="shared" si="201"/>
        <v>0</v>
      </c>
      <c r="Y178" s="201">
        <v>0</v>
      </c>
      <c r="Z178" s="661"/>
      <c r="AA178" s="662">
        <v>386</v>
      </c>
      <c r="AB178" s="201">
        <v>100</v>
      </c>
      <c r="AC178" s="63">
        <f t="shared" si="202"/>
        <v>386</v>
      </c>
      <c r="AD178" s="63">
        <f t="shared" si="203"/>
        <v>0</v>
      </c>
      <c r="AE178" s="201">
        <v>0</v>
      </c>
      <c r="AF178" s="662">
        <v>0</v>
      </c>
      <c r="AG178" s="65">
        <v>0</v>
      </c>
      <c r="AH178" s="65">
        <v>0</v>
      </c>
      <c r="AI178" s="60">
        <f t="shared" si="156"/>
        <v>0</v>
      </c>
      <c r="AJ178" s="63"/>
      <c r="AK178" s="63"/>
      <c r="AL178" s="63"/>
      <c r="AM178" s="66"/>
      <c r="AN178" s="63"/>
      <c r="AO178" s="63"/>
      <c r="AP178" s="63"/>
      <c r="AQ178" s="63"/>
      <c r="AR178" s="190">
        <v>0</v>
      </c>
      <c r="AS178" s="661">
        <v>386</v>
      </c>
      <c r="AT178" s="662">
        <v>0</v>
      </c>
      <c r="AU178" s="663">
        <f>(AT178-AS178)/AS178*100</f>
        <v>-100</v>
      </c>
      <c r="AY178" s="307" t="s">
        <v>688</v>
      </c>
      <c r="BD178" s="184">
        <v>0</v>
      </c>
      <c r="BE178" s="184">
        <v>0</v>
      </c>
      <c r="BF178" s="184">
        <v>0</v>
      </c>
      <c r="BG178" s="184">
        <v>0</v>
      </c>
      <c r="BH178" s="184">
        <v>4</v>
      </c>
      <c r="BI178" s="367">
        <v>100</v>
      </c>
      <c r="BJ178" s="15">
        <v>0</v>
      </c>
      <c r="BK178" s="662">
        <v>4</v>
      </c>
      <c r="BL178" s="662">
        <v>0</v>
      </c>
      <c r="BM178" s="663">
        <f>(BL178-BK178)/BK178*100</f>
        <v>-100</v>
      </c>
      <c r="BN178" s="664">
        <f t="shared" si="208"/>
        <v>-4</v>
      </c>
      <c r="BO178" s="664">
        <f t="shared" si="209"/>
        <v>0</v>
      </c>
      <c r="BP178" s="665">
        <v>0</v>
      </c>
      <c r="BQ178" s="664">
        <v>0</v>
      </c>
      <c r="BR178" s="664">
        <v>0</v>
      </c>
      <c r="BS178" s="665">
        <v>0</v>
      </c>
      <c r="BT178" s="62">
        <f t="shared" si="204"/>
        <v>4</v>
      </c>
      <c r="BU178" s="62">
        <f t="shared" si="205"/>
        <v>0</v>
      </c>
      <c r="BV178" s="201">
        <v>0</v>
      </c>
      <c r="BW178" s="662"/>
      <c r="BX178" s="662">
        <v>4</v>
      </c>
      <c r="BY178" s="201">
        <v>100</v>
      </c>
      <c r="BZ178" s="63">
        <f t="shared" si="206"/>
        <v>4</v>
      </c>
      <c r="CA178" s="63">
        <f t="shared" si="207"/>
        <v>0</v>
      </c>
      <c r="CB178" s="201">
        <v>0</v>
      </c>
      <c r="CC178" s="662">
        <v>0</v>
      </c>
      <c r="CD178" s="65">
        <v>0</v>
      </c>
      <c r="CE178" s="65">
        <v>0</v>
      </c>
      <c r="CF178" s="60">
        <f t="shared" si="161"/>
        <v>0</v>
      </c>
      <c r="CG178" s="63"/>
      <c r="CH178" s="63"/>
      <c r="CI178" s="63"/>
      <c r="CJ178" s="66"/>
      <c r="CK178" s="63"/>
      <c r="CL178" s="63"/>
      <c r="CM178" s="63"/>
      <c r="CN178" s="63"/>
      <c r="CO178" s="190">
        <v>0</v>
      </c>
      <c r="CP178" s="662">
        <v>4</v>
      </c>
      <c r="CQ178" s="662">
        <v>0</v>
      </c>
      <c r="CR178" s="663">
        <f>(CQ178-CP178)/CP178*100</f>
        <v>-100</v>
      </c>
    </row>
    <row r="179" spans="4:96" ht="15" hidden="1" customHeight="1" x14ac:dyDescent="0.25">
      <c r="D179" s="659" t="s">
        <v>836</v>
      </c>
      <c r="G179" s="184">
        <v>345789</v>
      </c>
      <c r="H179" s="184">
        <v>158308</v>
      </c>
      <c r="I179" s="184">
        <v>425964</v>
      </c>
      <c r="J179" s="184">
        <v>0</v>
      </c>
      <c r="K179" s="184">
        <v>0</v>
      </c>
      <c r="L179" s="367">
        <v>0</v>
      </c>
      <c r="M179" s="15">
        <v>0</v>
      </c>
      <c r="N179" s="661">
        <v>0</v>
      </c>
      <c r="O179" s="662">
        <v>0</v>
      </c>
      <c r="P179" s="663">
        <v>0</v>
      </c>
      <c r="Q179" s="664">
        <f t="shared" ref="Q179:Q189" si="210">Z179-N179</f>
        <v>0</v>
      </c>
      <c r="R179" s="664">
        <f t="shared" ref="R179:R189" si="211">SUM(AI179:AK179)</f>
        <v>0</v>
      </c>
      <c r="S179" s="665">
        <v>0</v>
      </c>
      <c r="T179" s="664">
        <v>0</v>
      </c>
      <c r="U179" s="664">
        <v>0</v>
      </c>
      <c r="V179" s="665">
        <v>0</v>
      </c>
      <c r="W179" s="62">
        <f t="shared" si="200"/>
        <v>0</v>
      </c>
      <c r="X179" s="62">
        <f t="shared" si="201"/>
        <v>0</v>
      </c>
      <c r="Y179" s="201">
        <v>0</v>
      </c>
      <c r="Z179" s="661">
        <v>0</v>
      </c>
      <c r="AA179" s="662">
        <v>0</v>
      </c>
      <c r="AB179" s="201">
        <v>0</v>
      </c>
      <c r="AC179" s="63">
        <f t="shared" si="202"/>
        <v>0</v>
      </c>
      <c r="AD179" s="63">
        <f t="shared" si="203"/>
        <v>0</v>
      </c>
      <c r="AE179" s="201">
        <v>0</v>
      </c>
      <c r="AF179" s="662">
        <v>0</v>
      </c>
      <c r="AG179" s="65">
        <v>0</v>
      </c>
      <c r="AH179" s="65">
        <v>0</v>
      </c>
      <c r="AI179" s="60">
        <f t="shared" si="156"/>
        <v>0</v>
      </c>
      <c r="AJ179" s="63"/>
      <c r="AK179" s="63"/>
      <c r="AL179" s="63"/>
      <c r="AM179" s="66"/>
      <c r="AN179" s="63"/>
      <c r="AO179" s="63"/>
      <c r="AP179" s="63"/>
      <c r="AQ179" s="63"/>
      <c r="AR179" s="190">
        <v>0</v>
      </c>
      <c r="AS179" s="661">
        <v>0</v>
      </c>
      <c r="AT179" s="662">
        <v>0</v>
      </c>
      <c r="AU179" s="663">
        <v>0</v>
      </c>
      <c r="AY179" s="659" t="s">
        <v>836</v>
      </c>
      <c r="BD179" s="184">
        <v>225446</v>
      </c>
      <c r="BE179" s="184">
        <v>99969</v>
      </c>
      <c r="BF179" s="184">
        <v>241046</v>
      </c>
      <c r="BG179" s="184">
        <v>0</v>
      </c>
      <c r="BH179" s="184">
        <v>0</v>
      </c>
      <c r="BI179" s="367">
        <v>0</v>
      </c>
      <c r="BJ179" s="15">
        <v>0</v>
      </c>
      <c r="BK179" s="662">
        <v>0</v>
      </c>
      <c r="BL179" s="662">
        <v>0</v>
      </c>
      <c r="BM179" s="663">
        <v>0</v>
      </c>
      <c r="BN179" s="664">
        <f t="shared" si="208"/>
        <v>0</v>
      </c>
      <c r="BO179" s="664">
        <f t="shared" si="209"/>
        <v>0</v>
      </c>
      <c r="BP179" s="665">
        <v>0</v>
      </c>
      <c r="BQ179" s="664">
        <v>0</v>
      </c>
      <c r="BR179" s="664">
        <v>0</v>
      </c>
      <c r="BS179" s="665">
        <v>0</v>
      </c>
      <c r="BT179" s="62">
        <f t="shared" si="204"/>
        <v>0</v>
      </c>
      <c r="BU179" s="62">
        <f t="shared" si="205"/>
        <v>0</v>
      </c>
      <c r="BV179" s="201">
        <v>0</v>
      </c>
      <c r="BW179" s="662">
        <v>0</v>
      </c>
      <c r="BX179" s="662">
        <v>0</v>
      </c>
      <c r="BY179" s="201">
        <v>0</v>
      </c>
      <c r="BZ179" s="63">
        <f t="shared" si="206"/>
        <v>0</v>
      </c>
      <c r="CA179" s="63">
        <f t="shared" si="207"/>
        <v>0</v>
      </c>
      <c r="CB179" s="201">
        <v>0</v>
      </c>
      <c r="CC179" s="662">
        <v>0</v>
      </c>
      <c r="CD179" s="65">
        <v>0</v>
      </c>
      <c r="CE179" s="65">
        <v>0</v>
      </c>
      <c r="CF179" s="60">
        <f t="shared" si="161"/>
        <v>0</v>
      </c>
      <c r="CG179" s="63"/>
      <c r="CH179" s="63"/>
      <c r="CI179" s="63"/>
      <c r="CJ179" s="66"/>
      <c r="CK179" s="63"/>
      <c r="CL179" s="63"/>
      <c r="CM179" s="63"/>
      <c r="CN179" s="63"/>
      <c r="CO179" s="190">
        <v>0</v>
      </c>
      <c r="CP179" s="662">
        <v>0</v>
      </c>
      <c r="CQ179" s="662">
        <v>0</v>
      </c>
      <c r="CR179" s="663">
        <v>0</v>
      </c>
    </row>
    <row r="180" spans="4:96" ht="15" hidden="1" customHeight="1" x14ac:dyDescent="0.25">
      <c r="D180" s="659" t="s">
        <v>837</v>
      </c>
      <c r="G180" s="184">
        <v>18</v>
      </c>
      <c r="H180" s="184">
        <v>382</v>
      </c>
      <c r="I180" s="184">
        <v>0</v>
      </c>
      <c r="J180" s="184">
        <v>0</v>
      </c>
      <c r="K180" s="184">
        <v>0</v>
      </c>
      <c r="L180" s="367">
        <v>0</v>
      </c>
      <c r="M180" s="15">
        <v>0</v>
      </c>
      <c r="N180" s="661">
        <v>0</v>
      </c>
      <c r="O180" s="662">
        <v>0</v>
      </c>
      <c r="P180" s="663">
        <v>0</v>
      </c>
      <c r="Q180" s="664">
        <f t="shared" si="210"/>
        <v>0</v>
      </c>
      <c r="R180" s="664">
        <f t="shared" si="211"/>
        <v>0</v>
      </c>
      <c r="S180" s="665">
        <v>0</v>
      </c>
      <c r="T180" s="664">
        <v>0</v>
      </c>
      <c r="U180" s="664">
        <v>0</v>
      </c>
      <c r="V180" s="665">
        <v>0</v>
      </c>
      <c r="W180" s="62">
        <f t="shared" si="200"/>
        <v>0</v>
      </c>
      <c r="X180" s="62">
        <f t="shared" si="201"/>
        <v>0</v>
      </c>
      <c r="Y180" s="201">
        <v>0</v>
      </c>
      <c r="Z180" s="661">
        <v>0</v>
      </c>
      <c r="AA180" s="662">
        <v>0</v>
      </c>
      <c r="AB180" s="201">
        <v>0</v>
      </c>
      <c r="AC180" s="63">
        <f t="shared" si="202"/>
        <v>0</v>
      </c>
      <c r="AD180" s="63">
        <f t="shared" si="203"/>
        <v>0</v>
      </c>
      <c r="AE180" s="201">
        <v>0</v>
      </c>
      <c r="AF180" s="662">
        <v>0</v>
      </c>
      <c r="AG180" s="65">
        <v>0</v>
      </c>
      <c r="AH180" s="65">
        <v>0</v>
      </c>
      <c r="AI180" s="60">
        <f t="shared" si="156"/>
        <v>0</v>
      </c>
      <c r="AJ180" s="63"/>
      <c r="AK180" s="63"/>
      <c r="AL180" s="63"/>
      <c r="AM180" s="66"/>
      <c r="AN180" s="63"/>
      <c r="AO180" s="63"/>
      <c r="AP180" s="63"/>
      <c r="AQ180" s="63"/>
      <c r="AR180" s="190">
        <v>0</v>
      </c>
      <c r="AS180" s="661">
        <v>0</v>
      </c>
      <c r="AT180" s="662">
        <v>0</v>
      </c>
      <c r="AU180" s="663">
        <v>0</v>
      </c>
      <c r="AY180" s="659" t="s">
        <v>837</v>
      </c>
      <c r="BD180" s="184">
        <v>1</v>
      </c>
      <c r="BE180" s="184">
        <v>34</v>
      </c>
      <c r="BF180" s="184">
        <v>0</v>
      </c>
      <c r="BG180" s="184">
        <v>0</v>
      </c>
      <c r="BH180" s="184">
        <v>0</v>
      </c>
      <c r="BI180" s="367">
        <v>0</v>
      </c>
      <c r="BJ180" s="15">
        <v>0</v>
      </c>
      <c r="BK180" s="662">
        <v>0</v>
      </c>
      <c r="BL180" s="662">
        <v>0</v>
      </c>
      <c r="BM180" s="663">
        <v>0</v>
      </c>
      <c r="BN180" s="664">
        <f t="shared" si="208"/>
        <v>0</v>
      </c>
      <c r="BO180" s="664">
        <f t="shared" si="209"/>
        <v>0</v>
      </c>
      <c r="BP180" s="665">
        <v>0</v>
      </c>
      <c r="BQ180" s="664">
        <v>0</v>
      </c>
      <c r="BR180" s="664">
        <v>0</v>
      </c>
      <c r="BS180" s="665">
        <v>0</v>
      </c>
      <c r="BT180" s="62">
        <f t="shared" si="204"/>
        <v>0</v>
      </c>
      <c r="BU180" s="62">
        <f t="shared" si="205"/>
        <v>0</v>
      </c>
      <c r="BV180" s="201">
        <v>0</v>
      </c>
      <c r="BW180" s="662">
        <v>0</v>
      </c>
      <c r="BX180" s="662">
        <v>0</v>
      </c>
      <c r="BY180" s="201">
        <v>0</v>
      </c>
      <c r="BZ180" s="63">
        <f t="shared" si="206"/>
        <v>0</v>
      </c>
      <c r="CA180" s="63">
        <f t="shared" si="207"/>
        <v>0</v>
      </c>
      <c r="CB180" s="201">
        <v>0</v>
      </c>
      <c r="CC180" s="662">
        <v>0</v>
      </c>
      <c r="CD180" s="65">
        <v>0</v>
      </c>
      <c r="CE180" s="65">
        <v>0</v>
      </c>
      <c r="CF180" s="60">
        <f t="shared" si="161"/>
        <v>0</v>
      </c>
      <c r="CG180" s="63"/>
      <c r="CH180" s="63"/>
      <c r="CI180" s="63"/>
      <c r="CJ180" s="66"/>
      <c r="CK180" s="63"/>
      <c r="CL180" s="63"/>
      <c r="CM180" s="63"/>
      <c r="CN180" s="63"/>
      <c r="CO180" s="190">
        <v>0</v>
      </c>
      <c r="CP180" s="662">
        <v>0</v>
      </c>
      <c r="CQ180" s="662">
        <v>0</v>
      </c>
      <c r="CR180" s="663">
        <v>0</v>
      </c>
    </row>
    <row r="181" spans="4:96" ht="15" hidden="1" customHeight="1" x14ac:dyDescent="0.25">
      <c r="D181" s="659" t="s">
        <v>608</v>
      </c>
      <c r="G181" s="184">
        <v>0</v>
      </c>
      <c r="H181" s="184">
        <v>0</v>
      </c>
      <c r="I181" s="184">
        <v>0</v>
      </c>
      <c r="J181" s="184">
        <v>3096</v>
      </c>
      <c r="K181" s="184">
        <v>0</v>
      </c>
      <c r="L181" s="367">
        <f>(K181-J181)/J181*100</f>
        <v>-100</v>
      </c>
      <c r="M181" s="15">
        <v>0</v>
      </c>
      <c r="N181" s="661">
        <v>0</v>
      </c>
      <c r="O181" s="662">
        <v>0</v>
      </c>
      <c r="P181" s="663">
        <v>0</v>
      </c>
      <c r="Q181" s="664">
        <f t="shared" si="210"/>
        <v>3096</v>
      </c>
      <c r="R181" s="664">
        <f t="shared" si="211"/>
        <v>0</v>
      </c>
      <c r="S181" s="665">
        <f>(R181-Q181)/Q181*100</f>
        <v>-100</v>
      </c>
      <c r="T181" s="664">
        <v>0</v>
      </c>
      <c r="U181" s="664">
        <v>0</v>
      </c>
      <c r="V181" s="665">
        <v>0</v>
      </c>
      <c r="W181" s="62">
        <f t="shared" si="200"/>
        <v>-3096</v>
      </c>
      <c r="X181" s="62">
        <f t="shared" si="201"/>
        <v>0</v>
      </c>
      <c r="Y181" s="201">
        <v>0</v>
      </c>
      <c r="Z181" s="661">
        <v>3096</v>
      </c>
      <c r="AA181" s="662">
        <v>0</v>
      </c>
      <c r="AB181" s="201">
        <f>(AA181-Z181)/Z181*100</f>
        <v>-100</v>
      </c>
      <c r="AC181" s="63">
        <f t="shared" si="202"/>
        <v>-3096</v>
      </c>
      <c r="AD181" s="63">
        <f t="shared" si="203"/>
        <v>0</v>
      </c>
      <c r="AE181" s="201">
        <v>0</v>
      </c>
      <c r="AF181" s="662">
        <v>0</v>
      </c>
      <c r="AG181" s="65">
        <v>0</v>
      </c>
      <c r="AH181" s="65">
        <v>0</v>
      </c>
      <c r="AI181" s="60">
        <f t="shared" si="156"/>
        <v>0</v>
      </c>
      <c r="AJ181" s="63"/>
      <c r="AK181" s="63"/>
      <c r="AL181" s="63"/>
      <c r="AM181" s="66"/>
      <c r="AN181" s="63"/>
      <c r="AO181" s="63"/>
      <c r="AP181" s="63"/>
      <c r="AQ181" s="63"/>
      <c r="AR181" s="190">
        <v>0</v>
      </c>
      <c r="AS181" s="661">
        <v>0</v>
      </c>
      <c r="AT181" s="662">
        <v>0</v>
      </c>
      <c r="AU181" s="663">
        <v>0</v>
      </c>
      <c r="AY181" s="659" t="s">
        <v>608</v>
      </c>
      <c r="BD181" s="184">
        <v>0</v>
      </c>
      <c r="BE181" s="184">
        <v>0</v>
      </c>
      <c r="BF181" s="184">
        <v>0</v>
      </c>
      <c r="BG181" s="184">
        <v>101</v>
      </c>
      <c r="BH181" s="184">
        <v>0</v>
      </c>
      <c r="BI181" s="367">
        <f>(BH181-BG181)/BG181*100</f>
        <v>-100</v>
      </c>
      <c r="BJ181" s="15">
        <v>0</v>
      </c>
      <c r="BK181" s="662">
        <v>0</v>
      </c>
      <c r="BL181" s="662">
        <v>0</v>
      </c>
      <c r="BM181" s="663">
        <v>0</v>
      </c>
      <c r="BN181" s="664">
        <f t="shared" si="208"/>
        <v>101</v>
      </c>
      <c r="BO181" s="664">
        <f t="shared" si="209"/>
        <v>0</v>
      </c>
      <c r="BP181" s="665">
        <f>(BO181-BN181)/BN181*100</f>
        <v>-100</v>
      </c>
      <c r="BQ181" s="664">
        <v>0</v>
      </c>
      <c r="BR181" s="664">
        <v>0</v>
      </c>
      <c r="BS181" s="665">
        <v>0</v>
      </c>
      <c r="BT181" s="62">
        <f t="shared" si="204"/>
        <v>-101</v>
      </c>
      <c r="BU181" s="62">
        <f t="shared" si="205"/>
        <v>0</v>
      </c>
      <c r="BV181" s="201">
        <v>0</v>
      </c>
      <c r="BW181" s="662">
        <v>101</v>
      </c>
      <c r="BX181" s="662">
        <v>0</v>
      </c>
      <c r="BY181" s="201">
        <f>(BX181-BW181)/BW181*100</f>
        <v>-100</v>
      </c>
      <c r="BZ181" s="63">
        <f t="shared" si="206"/>
        <v>-101</v>
      </c>
      <c r="CA181" s="63">
        <f t="shared" si="207"/>
        <v>0</v>
      </c>
      <c r="CB181" s="201">
        <v>0</v>
      </c>
      <c r="CC181" s="662">
        <v>0</v>
      </c>
      <c r="CD181" s="65">
        <v>0</v>
      </c>
      <c r="CE181" s="65">
        <v>0</v>
      </c>
      <c r="CF181" s="60">
        <f t="shared" si="161"/>
        <v>0</v>
      </c>
      <c r="CG181" s="63"/>
      <c r="CH181" s="63"/>
      <c r="CI181" s="63"/>
      <c r="CJ181" s="66"/>
      <c r="CK181" s="63"/>
      <c r="CL181" s="63"/>
      <c r="CM181" s="63"/>
      <c r="CN181" s="63"/>
      <c r="CO181" s="190">
        <v>0</v>
      </c>
      <c r="CP181" s="662">
        <v>0</v>
      </c>
      <c r="CQ181" s="662">
        <v>0</v>
      </c>
      <c r="CR181" s="663">
        <v>0</v>
      </c>
    </row>
    <row r="182" spans="4:96" ht="15" hidden="1" customHeight="1" x14ac:dyDescent="0.25">
      <c r="D182" s="659" t="s">
        <v>597</v>
      </c>
      <c r="G182" s="184">
        <v>0</v>
      </c>
      <c r="H182" s="184">
        <v>0</v>
      </c>
      <c r="I182" s="184">
        <v>14620</v>
      </c>
      <c r="J182" s="184">
        <v>0</v>
      </c>
      <c r="K182" s="184">
        <v>80392</v>
      </c>
      <c r="L182" s="367">
        <v>100</v>
      </c>
      <c r="M182" s="15">
        <v>0</v>
      </c>
      <c r="N182" s="661">
        <v>0</v>
      </c>
      <c r="O182" s="662">
        <v>0</v>
      </c>
      <c r="P182" s="663">
        <v>0</v>
      </c>
      <c r="Q182" s="664">
        <f t="shared" si="210"/>
        <v>0</v>
      </c>
      <c r="R182" s="664">
        <f t="shared" si="211"/>
        <v>0</v>
      </c>
      <c r="S182" s="665">
        <v>100</v>
      </c>
      <c r="T182" s="664">
        <v>0</v>
      </c>
      <c r="U182" s="664">
        <v>0</v>
      </c>
      <c r="V182" s="665">
        <v>0</v>
      </c>
      <c r="W182" s="62">
        <f t="shared" si="200"/>
        <v>52529</v>
      </c>
      <c r="X182" s="62">
        <f t="shared" si="201"/>
        <v>0</v>
      </c>
      <c r="Y182" s="201">
        <v>100</v>
      </c>
      <c r="Z182" s="661">
        <v>0</v>
      </c>
      <c r="AA182" s="662">
        <v>80367</v>
      </c>
      <c r="AB182" s="201">
        <v>100</v>
      </c>
      <c r="AC182" s="63">
        <f t="shared" si="202"/>
        <v>52529</v>
      </c>
      <c r="AD182" s="63">
        <f t="shared" si="203"/>
        <v>0</v>
      </c>
      <c r="AE182" s="201">
        <v>100</v>
      </c>
      <c r="AF182" s="662">
        <v>0</v>
      </c>
      <c r="AG182" s="65">
        <v>0</v>
      </c>
      <c r="AH182" s="65">
        <v>0</v>
      </c>
      <c r="AI182" s="60">
        <f t="shared" si="156"/>
        <v>0</v>
      </c>
      <c r="AJ182" s="63"/>
      <c r="AK182" s="63"/>
      <c r="AL182" s="63"/>
      <c r="AM182" s="66"/>
      <c r="AN182" s="63"/>
      <c r="AO182" s="63"/>
      <c r="AP182" s="63"/>
      <c r="AQ182" s="63"/>
      <c r="AR182" s="190">
        <v>0</v>
      </c>
      <c r="AS182" s="661">
        <v>52529</v>
      </c>
      <c r="AT182" s="662">
        <v>0</v>
      </c>
      <c r="AU182" s="663">
        <f>(AT182-AS182)/AS182*100</f>
        <v>-100</v>
      </c>
      <c r="AY182" s="659" t="s">
        <v>597</v>
      </c>
      <c r="BD182" s="184">
        <v>0</v>
      </c>
      <c r="BE182" s="184">
        <v>0</v>
      </c>
      <c r="BF182" s="184">
        <v>2530</v>
      </c>
      <c r="BG182" s="184">
        <v>0</v>
      </c>
      <c r="BH182" s="184">
        <v>486021</v>
      </c>
      <c r="BI182" s="367">
        <v>100</v>
      </c>
      <c r="BJ182" s="15">
        <v>0</v>
      </c>
      <c r="BK182" s="662">
        <v>0</v>
      </c>
      <c r="BL182" s="662">
        <v>0</v>
      </c>
      <c r="BM182" s="663">
        <v>0</v>
      </c>
      <c r="BN182" s="664">
        <f t="shared" si="208"/>
        <v>0</v>
      </c>
      <c r="BO182" s="664">
        <f t="shared" si="209"/>
        <v>0</v>
      </c>
      <c r="BP182" s="665">
        <v>100</v>
      </c>
      <c r="BQ182" s="664">
        <v>0</v>
      </c>
      <c r="BR182" s="664">
        <v>0</v>
      </c>
      <c r="BS182" s="665">
        <v>0</v>
      </c>
      <c r="BT182" s="62">
        <f t="shared" si="204"/>
        <v>318358</v>
      </c>
      <c r="BU182" s="62">
        <f t="shared" si="205"/>
        <v>0</v>
      </c>
      <c r="BV182" s="201">
        <v>100</v>
      </c>
      <c r="BW182" s="662">
        <v>0</v>
      </c>
      <c r="BX182" s="662">
        <v>486019</v>
      </c>
      <c r="BY182" s="201">
        <v>100</v>
      </c>
      <c r="BZ182" s="63">
        <f t="shared" si="206"/>
        <v>318358</v>
      </c>
      <c r="CA182" s="63">
        <f t="shared" si="207"/>
        <v>0</v>
      </c>
      <c r="CB182" s="201">
        <v>100</v>
      </c>
      <c r="CC182" s="662">
        <v>0</v>
      </c>
      <c r="CD182" s="65">
        <v>0</v>
      </c>
      <c r="CE182" s="65">
        <v>0</v>
      </c>
      <c r="CF182" s="60">
        <f t="shared" si="161"/>
        <v>0</v>
      </c>
      <c r="CG182" s="63"/>
      <c r="CH182" s="63"/>
      <c r="CI182" s="63"/>
      <c r="CJ182" s="66"/>
      <c r="CK182" s="63"/>
      <c r="CL182" s="63"/>
      <c r="CM182" s="63"/>
      <c r="CN182" s="63"/>
      <c r="CO182" s="190">
        <v>0</v>
      </c>
      <c r="CP182" s="662">
        <v>318358</v>
      </c>
      <c r="CQ182" s="662">
        <v>0</v>
      </c>
      <c r="CR182" s="663">
        <f>(CQ182-CP182)/CP182*100</f>
        <v>-100</v>
      </c>
    </row>
    <row r="183" spans="4:96" ht="15" hidden="1" customHeight="1" x14ac:dyDescent="0.25">
      <c r="D183" s="659" t="s">
        <v>617</v>
      </c>
      <c r="G183" s="184">
        <v>0</v>
      </c>
      <c r="H183" s="184">
        <v>0</v>
      </c>
      <c r="I183" s="184">
        <v>219</v>
      </c>
      <c r="J183" s="184">
        <v>614</v>
      </c>
      <c r="K183" s="184">
        <v>0</v>
      </c>
      <c r="L183" s="367">
        <f>(K183-J183)/J183*100</f>
        <v>-100</v>
      </c>
      <c r="M183" s="15">
        <v>0</v>
      </c>
      <c r="N183" s="661">
        <v>0</v>
      </c>
      <c r="O183" s="662">
        <v>0</v>
      </c>
      <c r="P183" s="663">
        <v>0</v>
      </c>
      <c r="Q183" s="664">
        <f t="shared" si="210"/>
        <v>307</v>
      </c>
      <c r="R183" s="664">
        <f t="shared" si="211"/>
        <v>0</v>
      </c>
      <c r="S183" s="665">
        <f>(R183-Q183)/Q183*100</f>
        <v>-100</v>
      </c>
      <c r="T183" s="664">
        <v>307</v>
      </c>
      <c r="U183" s="664">
        <v>0</v>
      </c>
      <c r="V183" s="665">
        <v>-100</v>
      </c>
      <c r="W183" s="62">
        <f t="shared" si="200"/>
        <v>-614</v>
      </c>
      <c r="X183" s="62">
        <f t="shared" si="201"/>
        <v>0</v>
      </c>
      <c r="Y183" s="201">
        <v>0</v>
      </c>
      <c r="Z183" s="661">
        <v>307</v>
      </c>
      <c r="AA183" s="662">
        <v>0</v>
      </c>
      <c r="AB183" s="201">
        <f>(AA183-Z183)/Z183*100</f>
        <v>-100</v>
      </c>
      <c r="AC183" s="63">
        <f t="shared" si="202"/>
        <v>-307</v>
      </c>
      <c r="AD183" s="63">
        <f t="shared" si="203"/>
        <v>0</v>
      </c>
      <c r="AE183" s="201">
        <f>(AD183-AC183)/AC183*100</f>
        <v>-100</v>
      </c>
      <c r="AF183" s="662">
        <v>0</v>
      </c>
      <c r="AG183" s="65">
        <v>0</v>
      </c>
      <c r="AH183" s="65">
        <v>0</v>
      </c>
      <c r="AI183" s="60">
        <f t="shared" si="156"/>
        <v>0</v>
      </c>
      <c r="AJ183" s="63"/>
      <c r="AK183" s="63"/>
      <c r="AL183" s="63"/>
      <c r="AM183" s="66"/>
      <c r="AN183" s="63"/>
      <c r="AO183" s="63"/>
      <c r="AP183" s="63"/>
      <c r="AQ183" s="63"/>
      <c r="AR183" s="190">
        <v>0</v>
      </c>
      <c r="AS183" s="661">
        <v>0</v>
      </c>
      <c r="AT183" s="662">
        <v>0</v>
      </c>
      <c r="AU183" s="663">
        <v>0</v>
      </c>
      <c r="AY183" s="659" t="s">
        <v>617</v>
      </c>
      <c r="BD183" s="184">
        <v>0</v>
      </c>
      <c r="BE183" s="184">
        <v>0</v>
      </c>
      <c r="BF183" s="184">
        <v>43</v>
      </c>
      <c r="BG183" s="184">
        <v>191</v>
      </c>
      <c r="BH183" s="184">
        <v>0</v>
      </c>
      <c r="BI183" s="367">
        <f>(BH183-BG183)/BG183*100</f>
        <v>-100</v>
      </c>
      <c r="BJ183" s="15">
        <v>0</v>
      </c>
      <c r="BK183" s="662">
        <v>0</v>
      </c>
      <c r="BL183" s="662">
        <v>0</v>
      </c>
      <c r="BM183" s="663">
        <v>0</v>
      </c>
      <c r="BN183" s="664">
        <f t="shared" si="208"/>
        <v>86</v>
      </c>
      <c r="BO183" s="664">
        <f t="shared" si="209"/>
        <v>0</v>
      </c>
      <c r="BP183" s="665">
        <f>(BO183-BN183)/BN183*100</f>
        <v>-100</v>
      </c>
      <c r="BQ183" s="664">
        <v>105</v>
      </c>
      <c r="BR183" s="664">
        <v>0</v>
      </c>
      <c r="BS183" s="665">
        <v>-100</v>
      </c>
      <c r="BT183" s="62">
        <f t="shared" si="204"/>
        <v>-191</v>
      </c>
      <c r="BU183" s="62">
        <f t="shared" si="205"/>
        <v>0</v>
      </c>
      <c r="BV183" s="201">
        <v>0</v>
      </c>
      <c r="BW183" s="662">
        <v>86</v>
      </c>
      <c r="BX183" s="662">
        <v>0</v>
      </c>
      <c r="BY183" s="201">
        <f>(BX183-BW183)/BW183*100</f>
        <v>-100</v>
      </c>
      <c r="BZ183" s="63">
        <f t="shared" si="206"/>
        <v>-86</v>
      </c>
      <c r="CA183" s="63">
        <f t="shared" si="207"/>
        <v>0</v>
      </c>
      <c r="CB183" s="201">
        <f>(CA183-BZ183)/BZ183*100</f>
        <v>-100</v>
      </c>
      <c r="CC183" s="662">
        <v>0</v>
      </c>
      <c r="CD183" s="65">
        <v>0</v>
      </c>
      <c r="CE183" s="65">
        <v>0</v>
      </c>
      <c r="CF183" s="60">
        <f t="shared" si="161"/>
        <v>0</v>
      </c>
      <c r="CG183" s="63"/>
      <c r="CH183" s="63"/>
      <c r="CI183" s="63"/>
      <c r="CJ183" s="66"/>
      <c r="CK183" s="63"/>
      <c r="CL183" s="63"/>
      <c r="CM183" s="63"/>
      <c r="CN183" s="63"/>
      <c r="CO183" s="190">
        <v>0</v>
      </c>
      <c r="CP183" s="662">
        <v>0</v>
      </c>
      <c r="CQ183" s="662">
        <v>0</v>
      </c>
      <c r="CR183" s="663">
        <v>0</v>
      </c>
    </row>
    <row r="184" spans="4:96" ht="15" hidden="1" customHeight="1" x14ac:dyDescent="0.25">
      <c r="D184" s="659" t="s">
        <v>621</v>
      </c>
      <c r="G184" s="184">
        <v>18539</v>
      </c>
      <c r="H184" s="184">
        <v>0</v>
      </c>
      <c r="I184" s="184">
        <v>28</v>
      </c>
      <c r="J184" s="184">
        <v>7732</v>
      </c>
      <c r="K184" s="184">
        <v>0</v>
      </c>
      <c r="L184" s="367">
        <f>(K184-J184)/J184*100</f>
        <v>-100</v>
      </c>
      <c r="M184" s="15">
        <v>0</v>
      </c>
      <c r="N184" s="661">
        <v>0</v>
      </c>
      <c r="O184" s="662">
        <v>0</v>
      </c>
      <c r="P184" s="663">
        <v>0</v>
      </c>
      <c r="Q184" s="664">
        <f t="shared" si="210"/>
        <v>0</v>
      </c>
      <c r="R184" s="664">
        <f t="shared" si="211"/>
        <v>0</v>
      </c>
      <c r="S184" s="665">
        <v>0</v>
      </c>
      <c r="T184" s="664">
        <v>7732</v>
      </c>
      <c r="U184" s="664">
        <v>0</v>
      </c>
      <c r="V184" s="665">
        <v>-100</v>
      </c>
      <c r="W184" s="62">
        <f t="shared" si="200"/>
        <v>-7732</v>
      </c>
      <c r="X184" s="62">
        <f t="shared" si="201"/>
        <v>0</v>
      </c>
      <c r="Y184" s="201">
        <v>0</v>
      </c>
      <c r="Z184" s="661">
        <v>0</v>
      </c>
      <c r="AA184" s="662">
        <v>0</v>
      </c>
      <c r="AB184" s="201">
        <v>0</v>
      </c>
      <c r="AC184" s="63">
        <f t="shared" si="202"/>
        <v>0</v>
      </c>
      <c r="AD184" s="63">
        <f t="shared" si="203"/>
        <v>0</v>
      </c>
      <c r="AE184" s="201" t="e">
        <f>(AD184-AC184)/AC184*100</f>
        <v>#DIV/0!</v>
      </c>
      <c r="AF184" s="662">
        <v>0</v>
      </c>
      <c r="AG184" s="65">
        <v>0</v>
      </c>
      <c r="AH184" s="65">
        <v>0</v>
      </c>
      <c r="AI184" s="60">
        <f t="shared" si="156"/>
        <v>0</v>
      </c>
      <c r="AJ184" s="63"/>
      <c r="AK184" s="63"/>
      <c r="AL184" s="63"/>
      <c r="AM184" s="66"/>
      <c r="AN184" s="63"/>
      <c r="AO184" s="63"/>
      <c r="AP184" s="63"/>
      <c r="AQ184" s="63"/>
      <c r="AR184" s="190">
        <v>0</v>
      </c>
      <c r="AS184" s="661">
        <v>0</v>
      </c>
      <c r="AT184" s="662">
        <v>0</v>
      </c>
      <c r="AU184" s="663">
        <v>0</v>
      </c>
      <c r="AY184" s="659" t="s">
        <v>621</v>
      </c>
      <c r="BD184" s="184">
        <v>74154</v>
      </c>
      <c r="BE184" s="184">
        <v>0</v>
      </c>
      <c r="BF184" s="184">
        <v>4</v>
      </c>
      <c r="BG184" s="184">
        <v>240</v>
      </c>
      <c r="BH184" s="184">
        <v>0</v>
      </c>
      <c r="BI184" s="367">
        <f>(BH184-BG184)/BG184*100</f>
        <v>-100</v>
      </c>
      <c r="BJ184" s="15">
        <v>0</v>
      </c>
      <c r="BK184" s="662">
        <v>0</v>
      </c>
      <c r="BL184" s="662">
        <v>0</v>
      </c>
      <c r="BM184" s="663">
        <v>0</v>
      </c>
      <c r="BN184" s="664">
        <f t="shared" si="208"/>
        <v>0</v>
      </c>
      <c r="BO184" s="664">
        <f t="shared" si="209"/>
        <v>0</v>
      </c>
      <c r="BP184" s="665">
        <v>0</v>
      </c>
      <c r="BQ184" s="664">
        <v>240</v>
      </c>
      <c r="BR184" s="664">
        <v>0</v>
      </c>
      <c r="BS184" s="665">
        <v>-100</v>
      </c>
      <c r="BT184" s="62">
        <f t="shared" si="204"/>
        <v>-240</v>
      </c>
      <c r="BU184" s="62">
        <f t="shared" si="205"/>
        <v>0</v>
      </c>
      <c r="BV184" s="201">
        <v>0</v>
      </c>
      <c r="BW184" s="662">
        <v>0</v>
      </c>
      <c r="BX184" s="662">
        <v>0</v>
      </c>
      <c r="BY184" s="201">
        <v>0</v>
      </c>
      <c r="BZ184" s="63">
        <f t="shared" si="206"/>
        <v>0</v>
      </c>
      <c r="CA184" s="63">
        <f t="shared" si="207"/>
        <v>0</v>
      </c>
      <c r="CB184" s="201" t="e">
        <f>(CA184-BZ184)/BZ184*100</f>
        <v>#DIV/0!</v>
      </c>
      <c r="CC184" s="662">
        <v>0</v>
      </c>
      <c r="CD184" s="65">
        <v>0</v>
      </c>
      <c r="CE184" s="65">
        <v>0</v>
      </c>
      <c r="CF184" s="60">
        <f t="shared" si="161"/>
        <v>0</v>
      </c>
      <c r="CG184" s="63"/>
      <c r="CH184" s="63"/>
      <c r="CI184" s="63"/>
      <c r="CJ184" s="66"/>
      <c r="CK184" s="63"/>
      <c r="CL184" s="63"/>
      <c r="CM184" s="63"/>
      <c r="CN184" s="63"/>
      <c r="CO184" s="190">
        <v>0</v>
      </c>
      <c r="CP184" s="662">
        <v>0</v>
      </c>
      <c r="CQ184" s="662">
        <v>0</v>
      </c>
      <c r="CR184" s="663">
        <v>0</v>
      </c>
    </row>
    <row r="185" spans="4:96" ht="15" hidden="1" customHeight="1" x14ac:dyDescent="0.25">
      <c r="D185" s="659" t="s">
        <v>674</v>
      </c>
      <c r="G185" s="184">
        <v>30</v>
      </c>
      <c r="H185" s="184">
        <v>0</v>
      </c>
      <c r="I185" s="184">
        <v>0</v>
      </c>
      <c r="J185" s="184">
        <v>0</v>
      </c>
      <c r="K185" s="184">
        <v>0</v>
      </c>
      <c r="L185" s="367">
        <v>0</v>
      </c>
      <c r="M185" s="15">
        <v>0</v>
      </c>
      <c r="N185" s="661">
        <v>0</v>
      </c>
      <c r="O185" s="662">
        <v>0</v>
      </c>
      <c r="P185" s="663">
        <v>0</v>
      </c>
      <c r="Q185" s="664">
        <f t="shared" si="210"/>
        <v>0</v>
      </c>
      <c r="R185" s="664">
        <f t="shared" si="211"/>
        <v>0</v>
      </c>
      <c r="S185" s="665">
        <v>0</v>
      </c>
      <c r="T185" s="664">
        <v>0</v>
      </c>
      <c r="U185" s="664">
        <v>0</v>
      </c>
      <c r="V185" s="665">
        <v>0</v>
      </c>
      <c r="W185" s="62">
        <f t="shared" si="200"/>
        <v>0</v>
      </c>
      <c r="X185" s="62">
        <f t="shared" si="201"/>
        <v>0</v>
      </c>
      <c r="Y185" s="201">
        <v>0</v>
      </c>
      <c r="Z185" s="661">
        <v>0</v>
      </c>
      <c r="AA185" s="662">
        <v>0</v>
      </c>
      <c r="AB185" s="201">
        <v>0</v>
      </c>
      <c r="AC185" s="63">
        <f t="shared" si="202"/>
        <v>0</v>
      </c>
      <c r="AD185" s="63">
        <f t="shared" si="203"/>
        <v>0</v>
      </c>
      <c r="AE185" s="201">
        <v>0</v>
      </c>
      <c r="AF185" s="662">
        <v>0</v>
      </c>
      <c r="AG185" s="65">
        <v>0</v>
      </c>
      <c r="AH185" s="65">
        <v>0</v>
      </c>
      <c r="AI185" s="60">
        <f t="shared" si="156"/>
        <v>0</v>
      </c>
      <c r="AJ185" s="63"/>
      <c r="AK185" s="63"/>
      <c r="AL185" s="63"/>
      <c r="AM185" s="66"/>
      <c r="AN185" s="63"/>
      <c r="AO185" s="63"/>
      <c r="AP185" s="63"/>
      <c r="AQ185" s="63"/>
      <c r="AR185" s="190">
        <v>0</v>
      </c>
      <c r="AS185" s="661">
        <v>0</v>
      </c>
      <c r="AT185" s="662">
        <v>0</v>
      </c>
      <c r="AU185" s="663">
        <v>0</v>
      </c>
      <c r="AY185" s="659" t="s">
        <v>674</v>
      </c>
      <c r="BD185" s="184">
        <v>2</v>
      </c>
      <c r="BE185" s="184">
        <v>0</v>
      </c>
      <c r="BF185" s="184">
        <v>0</v>
      </c>
      <c r="BG185" s="184">
        <v>0</v>
      </c>
      <c r="BH185" s="184">
        <v>0</v>
      </c>
      <c r="BI185" s="367">
        <v>0</v>
      </c>
      <c r="BJ185" s="15">
        <v>0</v>
      </c>
      <c r="BK185" s="662">
        <v>0</v>
      </c>
      <c r="BL185" s="662">
        <v>0</v>
      </c>
      <c r="BM185" s="663">
        <v>0</v>
      </c>
      <c r="BN185" s="664">
        <f t="shared" si="208"/>
        <v>0</v>
      </c>
      <c r="BO185" s="664">
        <f t="shared" si="209"/>
        <v>0</v>
      </c>
      <c r="BP185" s="665">
        <v>0</v>
      </c>
      <c r="BQ185" s="664">
        <v>0</v>
      </c>
      <c r="BR185" s="664">
        <v>0</v>
      </c>
      <c r="BS185" s="665">
        <v>0</v>
      </c>
      <c r="BT185" s="62">
        <f t="shared" si="204"/>
        <v>0</v>
      </c>
      <c r="BU185" s="62">
        <f t="shared" si="205"/>
        <v>0</v>
      </c>
      <c r="BV185" s="201">
        <v>0</v>
      </c>
      <c r="BW185" s="662">
        <v>0</v>
      </c>
      <c r="BX185" s="662">
        <v>0</v>
      </c>
      <c r="BY185" s="201">
        <v>0</v>
      </c>
      <c r="BZ185" s="63">
        <f t="shared" si="206"/>
        <v>0</v>
      </c>
      <c r="CA185" s="63">
        <f t="shared" si="207"/>
        <v>0</v>
      </c>
      <c r="CB185" s="201">
        <v>0</v>
      </c>
      <c r="CC185" s="662">
        <v>0</v>
      </c>
      <c r="CD185" s="65">
        <v>0</v>
      </c>
      <c r="CE185" s="65">
        <v>0</v>
      </c>
      <c r="CF185" s="60">
        <f t="shared" si="161"/>
        <v>0</v>
      </c>
      <c r="CG185" s="63"/>
      <c r="CH185" s="63"/>
      <c r="CI185" s="63"/>
      <c r="CJ185" s="66"/>
      <c r="CK185" s="63"/>
      <c r="CL185" s="63"/>
      <c r="CM185" s="63"/>
      <c r="CN185" s="63"/>
      <c r="CO185" s="190">
        <v>0</v>
      </c>
      <c r="CP185" s="662">
        <v>0</v>
      </c>
      <c r="CQ185" s="662">
        <v>0</v>
      </c>
      <c r="CR185" s="663">
        <v>0</v>
      </c>
    </row>
    <row r="186" spans="4:96" ht="15" hidden="1" customHeight="1" x14ac:dyDescent="0.25">
      <c r="D186" s="659" t="s">
        <v>557</v>
      </c>
      <c r="G186" s="184">
        <v>0</v>
      </c>
      <c r="H186" s="184">
        <v>17960</v>
      </c>
      <c r="I186" s="184">
        <v>29394</v>
      </c>
      <c r="J186" s="184">
        <v>0</v>
      </c>
      <c r="K186" s="184">
        <v>0</v>
      </c>
      <c r="L186" s="367">
        <v>0</v>
      </c>
      <c r="M186" s="15">
        <v>0</v>
      </c>
      <c r="N186" s="661">
        <v>0</v>
      </c>
      <c r="O186" s="662">
        <v>0</v>
      </c>
      <c r="P186" s="663">
        <v>0</v>
      </c>
      <c r="Q186" s="664">
        <f t="shared" si="210"/>
        <v>0</v>
      </c>
      <c r="R186" s="664">
        <f t="shared" si="211"/>
        <v>0</v>
      </c>
      <c r="S186" s="665">
        <v>0</v>
      </c>
      <c r="T186" s="664">
        <v>0</v>
      </c>
      <c r="U186" s="664">
        <v>0</v>
      </c>
      <c r="V186" s="665">
        <v>0</v>
      </c>
      <c r="W186" s="62">
        <f t="shared" si="200"/>
        <v>0</v>
      </c>
      <c r="X186" s="62">
        <f t="shared" si="201"/>
        <v>0</v>
      </c>
      <c r="Y186" s="201">
        <v>0</v>
      </c>
      <c r="Z186" s="661">
        <v>0</v>
      </c>
      <c r="AA186" s="662">
        <v>0</v>
      </c>
      <c r="AB186" s="201">
        <v>0</v>
      </c>
      <c r="AC186" s="63">
        <f t="shared" si="202"/>
        <v>0</v>
      </c>
      <c r="AD186" s="63">
        <f t="shared" si="203"/>
        <v>0</v>
      </c>
      <c r="AE186" s="201">
        <v>0</v>
      </c>
      <c r="AF186" s="662">
        <v>0</v>
      </c>
      <c r="AG186" s="65">
        <v>0</v>
      </c>
      <c r="AH186" s="65">
        <v>0</v>
      </c>
      <c r="AI186" s="60">
        <f t="shared" si="156"/>
        <v>0</v>
      </c>
      <c r="AJ186" s="63"/>
      <c r="AK186" s="63"/>
      <c r="AL186" s="63"/>
      <c r="AM186" s="66"/>
      <c r="AN186" s="63"/>
      <c r="AO186" s="63"/>
      <c r="AP186" s="63"/>
      <c r="AQ186" s="63"/>
      <c r="AR186" s="190">
        <v>0</v>
      </c>
      <c r="AS186" s="661">
        <v>0</v>
      </c>
      <c r="AT186" s="662">
        <v>0</v>
      </c>
      <c r="AU186" s="663">
        <v>0</v>
      </c>
      <c r="AY186" s="659" t="s">
        <v>557</v>
      </c>
      <c r="BD186" s="184">
        <v>0</v>
      </c>
      <c r="BE186" s="184">
        <v>3732</v>
      </c>
      <c r="BF186" s="184">
        <v>25000</v>
      </c>
      <c r="BG186" s="184">
        <v>0</v>
      </c>
      <c r="BH186" s="184">
        <v>0</v>
      </c>
      <c r="BI186" s="367">
        <v>0</v>
      </c>
      <c r="BJ186" s="15">
        <v>0</v>
      </c>
      <c r="BK186" s="662">
        <v>0</v>
      </c>
      <c r="BL186" s="662">
        <v>0</v>
      </c>
      <c r="BM186" s="663">
        <v>0</v>
      </c>
      <c r="BN186" s="664">
        <f t="shared" si="208"/>
        <v>0</v>
      </c>
      <c r="BO186" s="664">
        <f t="shared" si="209"/>
        <v>0</v>
      </c>
      <c r="BP186" s="665">
        <v>0</v>
      </c>
      <c r="BQ186" s="664">
        <v>0</v>
      </c>
      <c r="BR186" s="664">
        <v>0</v>
      </c>
      <c r="BS186" s="665">
        <v>0</v>
      </c>
      <c r="BT186" s="62">
        <f t="shared" si="204"/>
        <v>0</v>
      </c>
      <c r="BU186" s="62">
        <f t="shared" si="205"/>
        <v>0</v>
      </c>
      <c r="BV186" s="201">
        <v>0</v>
      </c>
      <c r="BW186" s="662">
        <v>0</v>
      </c>
      <c r="BX186" s="662">
        <v>0</v>
      </c>
      <c r="BY186" s="201">
        <v>0</v>
      </c>
      <c r="BZ186" s="63">
        <f t="shared" si="206"/>
        <v>0</v>
      </c>
      <c r="CA186" s="63">
        <f t="shared" si="207"/>
        <v>0</v>
      </c>
      <c r="CB186" s="201">
        <v>0</v>
      </c>
      <c r="CC186" s="662">
        <v>0</v>
      </c>
      <c r="CD186" s="65">
        <v>0</v>
      </c>
      <c r="CE186" s="65">
        <v>0</v>
      </c>
      <c r="CF186" s="60">
        <f t="shared" si="161"/>
        <v>0</v>
      </c>
      <c r="CG186" s="63"/>
      <c r="CH186" s="63"/>
      <c r="CI186" s="63"/>
      <c r="CJ186" s="66"/>
      <c r="CK186" s="63"/>
      <c r="CL186" s="63"/>
      <c r="CM186" s="63"/>
      <c r="CN186" s="63"/>
      <c r="CO186" s="190">
        <v>0</v>
      </c>
      <c r="CP186" s="662">
        <v>0</v>
      </c>
      <c r="CQ186" s="662">
        <v>0</v>
      </c>
      <c r="CR186" s="663">
        <v>0</v>
      </c>
    </row>
    <row r="187" spans="4:96" ht="15" hidden="1" customHeight="1" x14ac:dyDescent="0.25">
      <c r="D187" s="659" t="s">
        <v>620</v>
      </c>
      <c r="G187" s="184">
        <v>0</v>
      </c>
      <c r="H187" s="184">
        <v>44893</v>
      </c>
      <c r="I187" s="184">
        <v>88672</v>
      </c>
      <c r="J187" s="184">
        <v>33128</v>
      </c>
      <c r="K187" s="184">
        <v>0</v>
      </c>
      <c r="L187" s="367">
        <f>(K187-J187)/J187*100</f>
        <v>-100</v>
      </c>
      <c r="M187" s="15">
        <v>0</v>
      </c>
      <c r="N187" s="661">
        <v>0</v>
      </c>
      <c r="O187" s="662">
        <v>0</v>
      </c>
      <c r="P187" s="663">
        <v>0</v>
      </c>
      <c r="Q187" s="664">
        <f t="shared" si="210"/>
        <v>33128</v>
      </c>
      <c r="R187" s="664">
        <f t="shared" si="211"/>
        <v>0</v>
      </c>
      <c r="S187" s="665">
        <f>(R187-Q187)/Q187*100</f>
        <v>-100</v>
      </c>
      <c r="T187" s="664">
        <v>0</v>
      </c>
      <c r="U187" s="664">
        <v>0</v>
      </c>
      <c r="V187" s="665">
        <v>0</v>
      </c>
      <c r="W187" s="62">
        <f t="shared" si="200"/>
        <v>-33128</v>
      </c>
      <c r="X187" s="62">
        <f t="shared" si="201"/>
        <v>0</v>
      </c>
      <c r="Y187" s="201">
        <v>0</v>
      </c>
      <c r="Z187" s="661">
        <v>33128</v>
      </c>
      <c r="AA187" s="662">
        <v>0</v>
      </c>
      <c r="AB187" s="201">
        <f>(AA187-Z187)/Z187*100</f>
        <v>-100</v>
      </c>
      <c r="AC187" s="63">
        <f t="shared" si="202"/>
        <v>-33128</v>
      </c>
      <c r="AD187" s="63">
        <f t="shared" si="203"/>
        <v>0</v>
      </c>
      <c r="AE187" s="201">
        <v>0</v>
      </c>
      <c r="AF187" s="662">
        <v>0</v>
      </c>
      <c r="AG187" s="65">
        <v>0</v>
      </c>
      <c r="AH187" s="65">
        <v>0</v>
      </c>
      <c r="AI187" s="60">
        <f t="shared" si="156"/>
        <v>0</v>
      </c>
      <c r="AJ187" s="63"/>
      <c r="AK187" s="63"/>
      <c r="AL187" s="63"/>
      <c r="AM187" s="66"/>
      <c r="AN187" s="63"/>
      <c r="AO187" s="63"/>
      <c r="AP187" s="63"/>
      <c r="AQ187" s="63"/>
      <c r="AR187" s="190">
        <v>0</v>
      </c>
      <c r="AS187" s="661">
        <v>0</v>
      </c>
      <c r="AT187" s="662">
        <v>0</v>
      </c>
      <c r="AU187" s="663">
        <v>0</v>
      </c>
      <c r="AY187" s="659" t="s">
        <v>620</v>
      </c>
      <c r="BD187" s="184">
        <v>0</v>
      </c>
      <c r="BE187" s="184">
        <v>185506</v>
      </c>
      <c r="BF187" s="184">
        <v>308363</v>
      </c>
      <c r="BG187" s="184">
        <v>109881</v>
      </c>
      <c r="BH187" s="184">
        <v>0</v>
      </c>
      <c r="BI187" s="367">
        <f>(BH187-BG187)/BG187*100</f>
        <v>-100</v>
      </c>
      <c r="BJ187" s="15">
        <v>0</v>
      </c>
      <c r="BK187" s="662">
        <v>0</v>
      </c>
      <c r="BL187" s="662">
        <v>0</v>
      </c>
      <c r="BM187" s="663">
        <v>0</v>
      </c>
      <c r="BN187" s="664">
        <f t="shared" si="208"/>
        <v>109881</v>
      </c>
      <c r="BO187" s="664">
        <f t="shared" si="209"/>
        <v>0</v>
      </c>
      <c r="BP187" s="665">
        <f>(BO187-BN187)/BN187*100</f>
        <v>-100</v>
      </c>
      <c r="BQ187" s="664">
        <v>0</v>
      </c>
      <c r="BR187" s="664">
        <v>0</v>
      </c>
      <c r="BS187" s="665">
        <v>0</v>
      </c>
      <c r="BT187" s="62">
        <f t="shared" si="204"/>
        <v>-109881</v>
      </c>
      <c r="BU187" s="62">
        <f t="shared" si="205"/>
        <v>0</v>
      </c>
      <c r="BV187" s="201">
        <v>0</v>
      </c>
      <c r="BW187" s="662">
        <v>109881</v>
      </c>
      <c r="BX187" s="662">
        <v>0</v>
      </c>
      <c r="BY187" s="201">
        <f>(BX187-BW187)/BW187*100</f>
        <v>-100</v>
      </c>
      <c r="BZ187" s="63">
        <f t="shared" si="206"/>
        <v>-109881</v>
      </c>
      <c r="CA187" s="63">
        <f t="shared" si="207"/>
        <v>0</v>
      </c>
      <c r="CB187" s="201">
        <v>0</v>
      </c>
      <c r="CC187" s="662">
        <v>0</v>
      </c>
      <c r="CD187" s="65">
        <v>0</v>
      </c>
      <c r="CE187" s="65">
        <v>0</v>
      </c>
      <c r="CF187" s="60">
        <f t="shared" si="161"/>
        <v>0</v>
      </c>
      <c r="CG187" s="63"/>
      <c r="CH187" s="63"/>
      <c r="CI187" s="63"/>
      <c r="CJ187" s="66"/>
      <c r="CK187" s="63"/>
      <c r="CL187" s="63"/>
      <c r="CM187" s="63"/>
      <c r="CN187" s="63"/>
      <c r="CO187" s="190">
        <v>0</v>
      </c>
      <c r="CP187" s="662">
        <v>0</v>
      </c>
      <c r="CQ187" s="662">
        <v>0</v>
      </c>
      <c r="CR187" s="663">
        <v>0</v>
      </c>
    </row>
    <row r="188" spans="4:96" ht="15" hidden="1" customHeight="1" x14ac:dyDescent="0.25">
      <c r="D188" s="659" t="s">
        <v>652</v>
      </c>
      <c r="G188" s="184">
        <v>2889453</v>
      </c>
      <c r="H188" s="184">
        <v>1529021</v>
      </c>
      <c r="I188" s="184">
        <v>2110890</v>
      </c>
      <c r="J188" s="184">
        <v>1886004</v>
      </c>
      <c r="K188" s="184">
        <v>1394290</v>
      </c>
      <c r="L188" s="367">
        <f>(K188-J188)/J188*100</f>
        <v>-26.071736857397969</v>
      </c>
      <c r="M188" s="15">
        <f>LOGEST(G188:K188)*100-100</f>
        <v>-11.728519329797862</v>
      </c>
      <c r="N188" s="661">
        <v>270303</v>
      </c>
      <c r="O188" s="662">
        <v>0</v>
      </c>
      <c r="P188" s="663">
        <f>(O188-N188)/N188*100</f>
        <v>-100</v>
      </c>
      <c r="Q188" s="664">
        <f t="shared" si="210"/>
        <v>745579</v>
      </c>
      <c r="R188" s="664">
        <f t="shared" si="211"/>
        <v>0</v>
      </c>
      <c r="S188" s="665">
        <f>(R188-Q188)/Q188*100</f>
        <v>-100</v>
      </c>
      <c r="T188" s="664">
        <v>318021</v>
      </c>
      <c r="U188" s="664">
        <v>593130</v>
      </c>
      <c r="V188" s="665">
        <v>86.506551454149246</v>
      </c>
      <c r="W188" s="62">
        <f t="shared" si="200"/>
        <v>-776619</v>
      </c>
      <c r="X188" s="62">
        <f t="shared" si="201"/>
        <v>0</v>
      </c>
      <c r="Y188" s="201">
        <f>(X188-W188)/W188*100</f>
        <v>-100</v>
      </c>
      <c r="Z188" s="661">
        <v>1015882</v>
      </c>
      <c r="AA188" s="662">
        <v>557284</v>
      </c>
      <c r="AB188" s="201">
        <f>(AA188-Z188)/Z188*100</f>
        <v>-45.142841392996431</v>
      </c>
      <c r="AC188" s="63">
        <f t="shared" si="202"/>
        <v>-458598</v>
      </c>
      <c r="AD188" s="63">
        <f t="shared" si="203"/>
        <v>0</v>
      </c>
      <c r="AE188" s="201">
        <f>(AD188-AC188)/AC188*100</f>
        <v>-100</v>
      </c>
      <c r="AF188" s="662">
        <v>0</v>
      </c>
      <c r="AG188" s="65">
        <v>0</v>
      </c>
      <c r="AH188" s="65">
        <v>0</v>
      </c>
      <c r="AI188" s="60">
        <f t="shared" si="156"/>
        <v>0</v>
      </c>
      <c r="AJ188" s="63"/>
      <c r="AK188" s="63"/>
      <c r="AL188" s="63"/>
      <c r="AM188" s="66"/>
      <c r="AN188" s="63"/>
      <c r="AO188" s="63"/>
      <c r="AP188" s="63"/>
      <c r="AQ188" s="63"/>
      <c r="AR188" s="190">
        <v>0</v>
      </c>
      <c r="AS188" s="661">
        <v>557284</v>
      </c>
      <c r="AT188" s="662">
        <v>0</v>
      </c>
      <c r="AU188" s="663">
        <f>(AT188-AS188)/AS188*100</f>
        <v>-100</v>
      </c>
      <c r="AY188" s="659" t="s">
        <v>652</v>
      </c>
      <c r="BD188" s="184">
        <v>1292838</v>
      </c>
      <c r="BE188" s="184">
        <v>800047</v>
      </c>
      <c r="BF188" s="184">
        <v>792498</v>
      </c>
      <c r="BG188" s="184">
        <v>593166</v>
      </c>
      <c r="BH188" s="184">
        <v>498147</v>
      </c>
      <c r="BI188" s="367">
        <f>(BH188-BG188)/BG188*100</f>
        <v>-16.018955907789724</v>
      </c>
      <c r="BJ188" s="15">
        <f>LOGEST(BD188:BH188)*100-100</f>
        <v>-19.801036224090609</v>
      </c>
      <c r="BK188" s="662">
        <v>97677</v>
      </c>
      <c r="BL188" s="662">
        <v>0</v>
      </c>
      <c r="BM188" s="663">
        <f>(BL188-BK188)/BK188*100</f>
        <v>-100</v>
      </c>
      <c r="BN188" s="664">
        <f t="shared" si="208"/>
        <v>196217</v>
      </c>
      <c r="BO188" s="664">
        <f t="shared" si="209"/>
        <v>0</v>
      </c>
      <c r="BP188" s="665">
        <f>(BO188-BN188)/BN188*100</f>
        <v>-100</v>
      </c>
      <c r="BQ188" s="664">
        <v>98071</v>
      </c>
      <c r="BR188" s="664">
        <v>201289</v>
      </c>
      <c r="BS188" s="665">
        <v>105.24823852107146</v>
      </c>
      <c r="BT188" s="62">
        <f t="shared" si="204"/>
        <v>-194602</v>
      </c>
      <c r="BU188" s="62">
        <f t="shared" si="205"/>
        <v>0</v>
      </c>
      <c r="BV188" s="201">
        <f>(BU188-BT188)/BT188*100</f>
        <v>-100</v>
      </c>
      <c r="BW188" s="662">
        <v>293894</v>
      </c>
      <c r="BX188" s="662">
        <v>197363</v>
      </c>
      <c r="BY188" s="201">
        <f>(BX188-BW188)/BW188*100</f>
        <v>-32.84551573016121</v>
      </c>
      <c r="BZ188" s="63">
        <f t="shared" si="206"/>
        <v>-96531</v>
      </c>
      <c r="CA188" s="63">
        <f t="shared" si="207"/>
        <v>0</v>
      </c>
      <c r="CB188" s="201">
        <f>(CA188-BZ188)/BZ188*100</f>
        <v>-100</v>
      </c>
      <c r="CC188" s="662">
        <v>0</v>
      </c>
      <c r="CD188" s="65">
        <v>0</v>
      </c>
      <c r="CE188" s="65">
        <v>0</v>
      </c>
      <c r="CF188" s="60">
        <f t="shared" si="161"/>
        <v>0</v>
      </c>
      <c r="CG188" s="63"/>
      <c r="CH188" s="63"/>
      <c r="CI188" s="63"/>
      <c r="CJ188" s="66"/>
      <c r="CK188" s="63"/>
      <c r="CL188" s="63"/>
      <c r="CM188" s="63"/>
      <c r="CN188" s="63"/>
      <c r="CO188" s="190">
        <v>0</v>
      </c>
      <c r="CP188" s="662">
        <v>197363</v>
      </c>
      <c r="CQ188" s="662">
        <v>0</v>
      </c>
      <c r="CR188" s="663">
        <f>(CQ188-CP188)/CP188*100</f>
        <v>-100</v>
      </c>
    </row>
    <row r="189" spans="4:96" ht="15" hidden="1" customHeight="1" x14ac:dyDescent="0.25">
      <c r="D189" s="659" t="s">
        <v>698</v>
      </c>
      <c r="G189" s="184">
        <v>0</v>
      </c>
      <c r="H189" s="184">
        <v>80937</v>
      </c>
      <c r="I189" s="184">
        <v>0</v>
      </c>
      <c r="J189" s="184">
        <v>0</v>
      </c>
      <c r="K189" s="184">
        <v>4525</v>
      </c>
      <c r="L189" s="367">
        <v>100</v>
      </c>
      <c r="M189" s="15">
        <v>0</v>
      </c>
      <c r="N189" s="661">
        <v>4525</v>
      </c>
      <c r="O189" s="662">
        <v>0</v>
      </c>
      <c r="P189" s="663">
        <f>(O189-N189)/N189*100</f>
        <v>-100</v>
      </c>
      <c r="Q189" s="664">
        <f t="shared" si="210"/>
        <v>-4525</v>
      </c>
      <c r="R189" s="664">
        <f t="shared" si="211"/>
        <v>0</v>
      </c>
      <c r="S189" s="665">
        <v>0</v>
      </c>
      <c r="T189" s="664">
        <v>0</v>
      </c>
      <c r="U189" s="664">
        <v>0</v>
      </c>
      <c r="V189" s="665">
        <v>0</v>
      </c>
      <c r="W189" s="62">
        <f t="shared" si="200"/>
        <v>4525</v>
      </c>
      <c r="X189" s="62">
        <f t="shared" si="201"/>
        <v>0</v>
      </c>
      <c r="Y189" s="201">
        <v>0</v>
      </c>
      <c r="Z189" s="661">
        <v>0</v>
      </c>
      <c r="AA189" s="662">
        <v>4525</v>
      </c>
      <c r="AB189" s="201">
        <v>100</v>
      </c>
      <c r="AC189" s="63">
        <f t="shared" si="202"/>
        <v>4525</v>
      </c>
      <c r="AD189" s="63">
        <f t="shared" si="203"/>
        <v>0</v>
      </c>
      <c r="AE189" s="201">
        <v>0</v>
      </c>
      <c r="AF189" s="662">
        <v>0</v>
      </c>
      <c r="AG189" s="65">
        <v>0</v>
      </c>
      <c r="AH189" s="65">
        <v>0</v>
      </c>
      <c r="AI189" s="60">
        <f t="shared" si="156"/>
        <v>0</v>
      </c>
      <c r="AJ189" s="63"/>
      <c r="AK189" s="63"/>
      <c r="AL189" s="63"/>
      <c r="AM189" s="66"/>
      <c r="AN189" s="63"/>
      <c r="AO189" s="63"/>
      <c r="AP189" s="63"/>
      <c r="AQ189" s="63"/>
      <c r="AR189" s="190">
        <v>0</v>
      </c>
      <c r="AS189" s="661">
        <v>4525</v>
      </c>
      <c r="AT189" s="662">
        <v>0</v>
      </c>
      <c r="AU189" s="663">
        <f>(AT189-AS189)/AS189*100</f>
        <v>-100</v>
      </c>
      <c r="AY189" s="659" t="s">
        <v>698</v>
      </c>
      <c r="BD189" s="184">
        <v>0</v>
      </c>
      <c r="BE189" s="184">
        <v>7951</v>
      </c>
      <c r="BF189" s="184">
        <v>0</v>
      </c>
      <c r="BG189" s="184">
        <v>0</v>
      </c>
      <c r="BH189" s="184">
        <v>180</v>
      </c>
      <c r="BI189" s="367">
        <v>100</v>
      </c>
      <c r="BJ189" s="15">
        <v>0</v>
      </c>
      <c r="BK189" s="662">
        <v>180</v>
      </c>
      <c r="BL189" s="662">
        <v>0</v>
      </c>
      <c r="BM189" s="663">
        <f>(BL189-BK189)/BK189*100</f>
        <v>-100</v>
      </c>
      <c r="BN189" s="664">
        <f t="shared" si="208"/>
        <v>-180</v>
      </c>
      <c r="BO189" s="664">
        <f t="shared" si="209"/>
        <v>0</v>
      </c>
      <c r="BP189" s="665">
        <v>0</v>
      </c>
      <c r="BQ189" s="664">
        <v>0</v>
      </c>
      <c r="BR189" s="664">
        <v>0</v>
      </c>
      <c r="BS189" s="665">
        <v>0</v>
      </c>
      <c r="BT189" s="62">
        <f t="shared" si="204"/>
        <v>180</v>
      </c>
      <c r="BU189" s="62">
        <f t="shared" si="205"/>
        <v>0</v>
      </c>
      <c r="BV189" s="201">
        <v>0</v>
      </c>
      <c r="BW189" s="662">
        <v>0</v>
      </c>
      <c r="BX189" s="662">
        <v>180</v>
      </c>
      <c r="BY189" s="201">
        <v>100</v>
      </c>
      <c r="BZ189" s="63">
        <f t="shared" si="206"/>
        <v>180</v>
      </c>
      <c r="CA189" s="63">
        <f t="shared" si="207"/>
        <v>0</v>
      </c>
      <c r="CB189" s="201">
        <v>0</v>
      </c>
      <c r="CC189" s="662">
        <v>0</v>
      </c>
      <c r="CD189" s="65">
        <v>0</v>
      </c>
      <c r="CE189" s="65">
        <v>0</v>
      </c>
      <c r="CF189" s="60">
        <f t="shared" si="161"/>
        <v>0</v>
      </c>
      <c r="CG189" s="63"/>
      <c r="CH189" s="63"/>
      <c r="CI189" s="63"/>
      <c r="CJ189" s="66"/>
      <c r="CK189" s="63"/>
      <c r="CL189" s="63"/>
      <c r="CM189" s="63"/>
      <c r="CN189" s="63"/>
      <c r="CO189" s="190">
        <v>0</v>
      </c>
      <c r="CP189" s="662">
        <v>180</v>
      </c>
      <c r="CQ189" s="662">
        <v>0</v>
      </c>
      <c r="CR189" s="663">
        <f>(CQ189-CP189)/CP189*100</f>
        <v>-100</v>
      </c>
    </row>
    <row r="190" spans="4:96" ht="15" hidden="1" customHeight="1" x14ac:dyDescent="0.25">
      <c r="D190" s="769" t="s">
        <v>658</v>
      </c>
      <c r="G190" s="184">
        <v>0</v>
      </c>
      <c r="H190" s="184">
        <v>0</v>
      </c>
      <c r="I190" s="184">
        <v>0</v>
      </c>
      <c r="J190" s="184">
        <v>0</v>
      </c>
      <c r="K190" s="184">
        <v>282</v>
      </c>
      <c r="L190" s="367">
        <v>100</v>
      </c>
      <c r="M190" s="15">
        <v>0</v>
      </c>
      <c r="N190" s="661">
        <v>0</v>
      </c>
      <c r="O190" s="662">
        <v>0</v>
      </c>
      <c r="P190" s="663">
        <v>0</v>
      </c>
      <c r="Q190" s="664"/>
      <c r="R190" s="664"/>
      <c r="S190" s="665"/>
      <c r="T190" s="664">
        <v>0</v>
      </c>
      <c r="U190" s="664">
        <v>282</v>
      </c>
      <c r="V190" s="665">
        <v>100</v>
      </c>
      <c r="W190" s="62">
        <f t="shared" si="200"/>
        <v>0</v>
      </c>
      <c r="X190" s="62">
        <f t="shared" si="201"/>
        <v>0</v>
      </c>
      <c r="Y190" s="201">
        <v>0</v>
      </c>
      <c r="Z190" s="661"/>
      <c r="AA190" s="662"/>
      <c r="AB190" s="201">
        <v>0</v>
      </c>
      <c r="AC190" s="63">
        <f t="shared" si="202"/>
        <v>0</v>
      </c>
      <c r="AD190" s="63">
        <f t="shared" si="203"/>
        <v>0</v>
      </c>
      <c r="AE190" s="201">
        <v>100</v>
      </c>
      <c r="AF190" s="662">
        <v>0</v>
      </c>
      <c r="AG190" s="65">
        <v>0</v>
      </c>
      <c r="AH190" s="65">
        <v>0</v>
      </c>
      <c r="AI190" s="60">
        <f t="shared" si="156"/>
        <v>0</v>
      </c>
      <c r="AJ190" s="63"/>
      <c r="AK190" s="63"/>
      <c r="AL190" s="63"/>
      <c r="AM190" s="66"/>
      <c r="AN190" s="63"/>
      <c r="AO190" s="63"/>
      <c r="AP190" s="63"/>
      <c r="AQ190" s="63"/>
      <c r="AR190" s="190">
        <v>0</v>
      </c>
      <c r="AS190" s="661">
        <v>0</v>
      </c>
      <c r="AT190" s="662">
        <v>0</v>
      </c>
      <c r="AU190" s="663">
        <v>0</v>
      </c>
      <c r="AY190" s="769" t="s">
        <v>658</v>
      </c>
      <c r="BD190" s="184">
        <v>0</v>
      </c>
      <c r="BE190" s="184">
        <v>0</v>
      </c>
      <c r="BF190" s="201">
        <v>0</v>
      </c>
      <c r="BG190" s="771">
        <v>0</v>
      </c>
      <c r="BH190" s="771">
        <v>155</v>
      </c>
      <c r="BI190" s="367">
        <v>100</v>
      </c>
      <c r="BJ190" s="15">
        <v>0</v>
      </c>
      <c r="BK190" s="201">
        <v>0</v>
      </c>
      <c r="BL190" s="772">
        <v>0</v>
      </c>
      <c r="BM190" s="663">
        <v>0</v>
      </c>
      <c r="BN190" s="765"/>
      <c r="BO190" s="664"/>
      <c r="BP190" s="764"/>
      <c r="BQ190" s="664">
        <v>0</v>
      </c>
      <c r="BR190" s="664">
        <v>155</v>
      </c>
      <c r="BS190" s="665">
        <v>100</v>
      </c>
      <c r="BT190" s="62">
        <f t="shared" si="204"/>
        <v>0</v>
      </c>
      <c r="BU190" s="62">
        <f t="shared" si="205"/>
        <v>0</v>
      </c>
      <c r="BV190" s="201">
        <v>0</v>
      </c>
      <c r="BW190" s="201">
        <v>0</v>
      </c>
      <c r="BX190" s="773"/>
      <c r="BY190" s="201">
        <v>0</v>
      </c>
      <c r="BZ190" s="63">
        <f t="shared" si="206"/>
        <v>0</v>
      </c>
      <c r="CA190" s="63">
        <f t="shared" si="207"/>
        <v>0</v>
      </c>
      <c r="CB190" s="201">
        <v>100</v>
      </c>
      <c r="CC190" s="772">
        <v>0</v>
      </c>
      <c r="CD190" s="65">
        <v>0</v>
      </c>
      <c r="CE190" s="65">
        <v>0</v>
      </c>
      <c r="CF190" s="60">
        <f t="shared" si="161"/>
        <v>0</v>
      </c>
      <c r="CG190" s="63"/>
      <c r="CH190" s="63"/>
      <c r="CI190" s="63"/>
      <c r="CJ190" s="66"/>
      <c r="CK190" s="63"/>
      <c r="CL190" s="63"/>
      <c r="CM190" s="63"/>
      <c r="CN190" s="63"/>
      <c r="CO190" s="190">
        <v>0</v>
      </c>
      <c r="CP190" s="201">
        <v>0</v>
      </c>
      <c r="CQ190" s="772">
        <v>0</v>
      </c>
      <c r="CR190" s="663">
        <v>0</v>
      </c>
    </row>
    <row r="191" spans="4:96" ht="15" hidden="1" customHeight="1" x14ac:dyDescent="0.25">
      <c r="D191" s="659" t="s">
        <v>569</v>
      </c>
      <c r="G191" s="184">
        <v>0</v>
      </c>
      <c r="H191" s="184">
        <v>4594</v>
      </c>
      <c r="I191" s="184">
        <v>0</v>
      </c>
      <c r="J191" s="184">
        <v>0</v>
      </c>
      <c r="K191" s="184">
        <v>0</v>
      </c>
      <c r="L191" s="367">
        <v>0</v>
      </c>
      <c r="M191" s="15">
        <v>0</v>
      </c>
      <c r="N191" s="661">
        <v>0</v>
      </c>
      <c r="O191" s="662">
        <v>0</v>
      </c>
      <c r="P191" s="663">
        <v>0</v>
      </c>
      <c r="Q191" s="664">
        <f>Z191-N191</f>
        <v>0</v>
      </c>
      <c r="R191" s="664">
        <f>SUM(AI191:AK191)</f>
        <v>0</v>
      </c>
      <c r="S191" s="665">
        <v>0</v>
      </c>
      <c r="T191" s="664">
        <v>0</v>
      </c>
      <c r="U191" s="664">
        <v>0</v>
      </c>
      <c r="V191" s="665">
        <v>0</v>
      </c>
      <c r="W191" s="62">
        <f t="shared" si="200"/>
        <v>0</v>
      </c>
      <c r="X191" s="62">
        <f t="shared" si="201"/>
        <v>0</v>
      </c>
      <c r="Y191" s="201">
        <v>0</v>
      </c>
      <c r="Z191" s="661">
        <v>0</v>
      </c>
      <c r="AA191" s="662">
        <v>0</v>
      </c>
      <c r="AB191" s="201">
        <v>0</v>
      </c>
      <c r="AC191" s="63">
        <f t="shared" si="202"/>
        <v>0</v>
      </c>
      <c r="AD191" s="63">
        <f t="shared" si="203"/>
        <v>0</v>
      </c>
      <c r="AE191" s="201">
        <v>0</v>
      </c>
      <c r="AF191" s="662">
        <v>0</v>
      </c>
      <c r="AG191" s="65">
        <v>0</v>
      </c>
      <c r="AH191" s="65">
        <v>0</v>
      </c>
      <c r="AI191" s="60">
        <f t="shared" si="156"/>
        <v>0</v>
      </c>
      <c r="AJ191" s="63"/>
      <c r="AK191" s="63"/>
      <c r="AL191" s="63"/>
      <c r="AM191" s="66"/>
      <c r="AN191" s="63"/>
      <c r="AO191" s="63"/>
      <c r="AP191" s="63"/>
      <c r="AQ191" s="63"/>
      <c r="AR191" s="190">
        <v>0</v>
      </c>
      <c r="AS191" s="661">
        <v>0</v>
      </c>
      <c r="AT191" s="662">
        <v>0</v>
      </c>
      <c r="AU191" s="663">
        <v>0</v>
      </c>
      <c r="AY191" s="659" t="s">
        <v>569</v>
      </c>
      <c r="BD191" s="184">
        <v>0</v>
      </c>
      <c r="BE191" s="184">
        <v>297</v>
      </c>
      <c r="BF191" s="184">
        <v>0</v>
      </c>
      <c r="BG191" s="184">
        <v>0</v>
      </c>
      <c r="BH191" s="184">
        <v>0</v>
      </c>
      <c r="BI191" s="367">
        <v>0</v>
      </c>
      <c r="BJ191" s="15">
        <v>0</v>
      </c>
      <c r="BK191" s="662">
        <v>0</v>
      </c>
      <c r="BL191" s="662">
        <v>0</v>
      </c>
      <c r="BM191" s="663">
        <v>0</v>
      </c>
      <c r="BN191" s="664">
        <f t="shared" ref="BN191:BN196" si="212">BW191-BK191</f>
        <v>0</v>
      </c>
      <c r="BO191" s="664">
        <f t="shared" ref="BO191:BO196" si="213">SUM(CF191:CH191)</f>
        <v>0</v>
      </c>
      <c r="BP191" s="665">
        <v>0</v>
      </c>
      <c r="BQ191" s="664">
        <v>0</v>
      </c>
      <c r="BR191" s="664">
        <v>0</v>
      </c>
      <c r="BS191" s="665">
        <v>0</v>
      </c>
      <c r="BT191" s="62">
        <f t="shared" si="204"/>
        <v>0</v>
      </c>
      <c r="BU191" s="62">
        <f t="shared" si="205"/>
        <v>0</v>
      </c>
      <c r="BV191" s="201">
        <v>0</v>
      </c>
      <c r="BW191" s="662">
        <v>0</v>
      </c>
      <c r="BX191" s="662">
        <v>0</v>
      </c>
      <c r="BY191" s="201">
        <v>0</v>
      </c>
      <c r="BZ191" s="63">
        <f t="shared" si="206"/>
        <v>0</v>
      </c>
      <c r="CA191" s="63">
        <f t="shared" si="207"/>
        <v>0</v>
      </c>
      <c r="CB191" s="201">
        <v>0</v>
      </c>
      <c r="CC191" s="662">
        <v>0</v>
      </c>
      <c r="CD191" s="65">
        <v>0</v>
      </c>
      <c r="CE191" s="65">
        <v>0</v>
      </c>
      <c r="CF191" s="60">
        <f t="shared" si="161"/>
        <v>0</v>
      </c>
      <c r="CG191" s="63"/>
      <c r="CH191" s="63"/>
      <c r="CI191" s="63"/>
      <c r="CJ191" s="66"/>
      <c r="CK191" s="63"/>
      <c r="CL191" s="63"/>
      <c r="CM191" s="63"/>
      <c r="CN191" s="63"/>
      <c r="CO191" s="190">
        <v>0</v>
      </c>
      <c r="CP191" s="662">
        <v>0</v>
      </c>
      <c r="CQ191" s="662">
        <v>0</v>
      </c>
      <c r="CR191" s="663">
        <v>0</v>
      </c>
    </row>
    <row r="192" spans="4:96" ht="15" hidden="1" customHeight="1" x14ac:dyDescent="0.25">
      <c r="D192" s="659" t="s">
        <v>838</v>
      </c>
      <c r="G192" s="184">
        <v>0</v>
      </c>
      <c r="H192" s="184">
        <v>0</v>
      </c>
      <c r="I192" s="184">
        <v>0</v>
      </c>
      <c r="J192" s="184">
        <v>2117</v>
      </c>
      <c r="K192" s="184">
        <v>0</v>
      </c>
      <c r="L192" s="367">
        <f>(K192-J192)/J192*100</f>
        <v>-100</v>
      </c>
      <c r="M192" s="15">
        <v>0</v>
      </c>
      <c r="N192" s="661">
        <v>0</v>
      </c>
      <c r="O192" s="662">
        <v>0</v>
      </c>
      <c r="P192" s="663">
        <v>0</v>
      </c>
      <c r="Q192" s="664">
        <f>Z192-N192</f>
        <v>0</v>
      </c>
      <c r="R192" s="664">
        <f>SUM(AI192:AK192)</f>
        <v>0</v>
      </c>
      <c r="S192" s="665">
        <v>0</v>
      </c>
      <c r="T192" s="664">
        <v>0</v>
      </c>
      <c r="U192" s="664">
        <v>0</v>
      </c>
      <c r="V192" s="665">
        <v>0</v>
      </c>
      <c r="W192" s="62">
        <f t="shared" si="200"/>
        <v>0</v>
      </c>
      <c r="X192" s="62">
        <f t="shared" si="201"/>
        <v>0</v>
      </c>
      <c r="Y192" s="201" t="e">
        <f>(X192-W192)/W192*100</f>
        <v>#DIV/0!</v>
      </c>
      <c r="Z192" s="661">
        <v>0</v>
      </c>
      <c r="AA192" s="662">
        <v>0</v>
      </c>
      <c r="AB192" s="201">
        <v>0</v>
      </c>
      <c r="AC192" s="63">
        <f t="shared" si="202"/>
        <v>0</v>
      </c>
      <c r="AD192" s="63">
        <f t="shared" si="203"/>
        <v>0</v>
      </c>
      <c r="AE192" s="201" t="e">
        <f>(AD192-AC192)/AC192*100</f>
        <v>#DIV/0!</v>
      </c>
      <c r="AF192" s="662">
        <v>0</v>
      </c>
      <c r="AG192" s="65">
        <v>0</v>
      </c>
      <c r="AH192" s="65">
        <v>0</v>
      </c>
      <c r="AI192" s="60">
        <f t="shared" si="156"/>
        <v>0</v>
      </c>
      <c r="AJ192" s="63"/>
      <c r="AK192" s="63"/>
      <c r="AL192" s="63"/>
      <c r="AM192" s="66"/>
      <c r="AN192" s="63"/>
      <c r="AO192" s="63"/>
      <c r="AP192" s="63"/>
      <c r="AQ192" s="63"/>
      <c r="AR192" s="190">
        <v>0</v>
      </c>
      <c r="AS192" s="661">
        <v>0</v>
      </c>
      <c r="AT192" s="662">
        <v>0</v>
      </c>
      <c r="AU192" s="663">
        <v>0</v>
      </c>
      <c r="AY192" s="659" t="s">
        <v>838</v>
      </c>
      <c r="BD192" s="184">
        <v>0</v>
      </c>
      <c r="BE192" s="184">
        <v>0</v>
      </c>
      <c r="BF192" s="184">
        <v>0</v>
      </c>
      <c r="BG192" s="184">
        <v>124</v>
      </c>
      <c r="BH192" s="184">
        <v>0</v>
      </c>
      <c r="BI192" s="367">
        <f>(BH192-BG192)/BG192*100</f>
        <v>-100</v>
      </c>
      <c r="BJ192" s="15">
        <v>0</v>
      </c>
      <c r="BK192" s="662">
        <v>0</v>
      </c>
      <c r="BL192" s="662">
        <v>0</v>
      </c>
      <c r="BM192" s="663">
        <v>0</v>
      </c>
      <c r="BN192" s="664">
        <f t="shared" si="212"/>
        <v>0</v>
      </c>
      <c r="BO192" s="664">
        <f t="shared" si="213"/>
        <v>0</v>
      </c>
      <c r="BP192" s="665">
        <v>0</v>
      </c>
      <c r="BQ192" s="664">
        <v>0</v>
      </c>
      <c r="BR192" s="664">
        <v>0</v>
      </c>
      <c r="BS192" s="665">
        <v>0</v>
      </c>
      <c r="BT192" s="62">
        <f t="shared" si="204"/>
        <v>0</v>
      </c>
      <c r="BU192" s="62">
        <f t="shared" si="205"/>
        <v>0</v>
      </c>
      <c r="BV192" s="201" t="e">
        <f>(BU192-BT192)/BT192*100</f>
        <v>#DIV/0!</v>
      </c>
      <c r="BW192" s="662">
        <v>0</v>
      </c>
      <c r="BX192" s="662">
        <v>0</v>
      </c>
      <c r="BY192" s="201">
        <v>0</v>
      </c>
      <c r="BZ192" s="63">
        <f t="shared" si="206"/>
        <v>0</v>
      </c>
      <c r="CA192" s="63">
        <f t="shared" si="207"/>
        <v>0</v>
      </c>
      <c r="CB192" s="201" t="e">
        <f>(CA192-BZ192)/BZ192*100</f>
        <v>#DIV/0!</v>
      </c>
      <c r="CC192" s="662">
        <v>0</v>
      </c>
      <c r="CD192" s="65">
        <v>0</v>
      </c>
      <c r="CE192" s="65">
        <v>0</v>
      </c>
      <c r="CF192" s="60">
        <f t="shared" si="161"/>
        <v>0</v>
      </c>
      <c r="CG192" s="63"/>
      <c r="CH192" s="63"/>
      <c r="CI192" s="63"/>
      <c r="CJ192" s="66"/>
      <c r="CK192" s="63"/>
      <c r="CL192" s="63"/>
      <c r="CM192" s="63"/>
      <c r="CN192" s="63"/>
      <c r="CO192" s="190">
        <v>0</v>
      </c>
      <c r="CP192" s="662">
        <v>0</v>
      </c>
      <c r="CQ192" s="662">
        <v>0</v>
      </c>
      <c r="CR192" s="663">
        <v>0</v>
      </c>
    </row>
    <row r="193" spans="4:96" ht="15" hidden="1" customHeight="1" x14ac:dyDescent="0.25">
      <c r="D193" s="659" t="s">
        <v>633</v>
      </c>
      <c r="G193" s="184">
        <v>280512</v>
      </c>
      <c r="H193" s="184">
        <v>96000</v>
      </c>
      <c r="I193" s="184">
        <v>17290375</v>
      </c>
      <c r="J193" s="184">
        <v>273610</v>
      </c>
      <c r="K193" s="184">
        <v>10000</v>
      </c>
      <c r="L193" s="367">
        <f>(K193-J193)/J193*100</f>
        <v>-96.34516282299623</v>
      </c>
      <c r="M193" s="15">
        <f>LOGEST(G193:K193)*100-100</f>
        <v>-42.997253096682684</v>
      </c>
      <c r="N193" s="661">
        <v>10000</v>
      </c>
      <c r="O193" s="662">
        <v>0</v>
      </c>
      <c r="P193" s="663">
        <f>(O193-N193)/N193*100</f>
        <v>-100</v>
      </c>
      <c r="Q193" s="664">
        <f>Z193-N193</f>
        <v>239600</v>
      </c>
      <c r="R193" s="664">
        <f>SUM(AI193:AK193)</f>
        <v>0</v>
      </c>
      <c r="S193" s="665">
        <f>(R193-Q193)/Q193*100</f>
        <v>-100</v>
      </c>
      <c r="T193" s="664">
        <v>12935</v>
      </c>
      <c r="U193" s="664">
        <v>0</v>
      </c>
      <c r="V193" s="665">
        <v>-100</v>
      </c>
      <c r="W193" s="62">
        <f t="shared" si="200"/>
        <v>-252535</v>
      </c>
      <c r="X193" s="62">
        <f t="shared" si="201"/>
        <v>0</v>
      </c>
      <c r="Y193" s="201">
        <f>(X193-W193)/W193*100</f>
        <v>-100</v>
      </c>
      <c r="Z193" s="661">
        <v>249600</v>
      </c>
      <c r="AA193" s="662">
        <v>10000</v>
      </c>
      <c r="AB193" s="201">
        <f>(AA193-Z193)/Z193*100</f>
        <v>-95.993589743589752</v>
      </c>
      <c r="AC193" s="63">
        <f t="shared" si="202"/>
        <v>-239600</v>
      </c>
      <c r="AD193" s="63">
        <f t="shared" si="203"/>
        <v>0</v>
      </c>
      <c r="AE193" s="201">
        <f>(AD193-AC193)/AC193*100</f>
        <v>-100</v>
      </c>
      <c r="AF193" s="662">
        <v>0</v>
      </c>
      <c r="AG193" s="65">
        <v>0</v>
      </c>
      <c r="AH193" s="65">
        <v>0</v>
      </c>
      <c r="AI193" s="60">
        <f t="shared" si="156"/>
        <v>0</v>
      </c>
      <c r="AJ193" s="63"/>
      <c r="AK193" s="63"/>
      <c r="AL193" s="63"/>
      <c r="AM193" s="66"/>
      <c r="AN193" s="63"/>
      <c r="AO193" s="63"/>
      <c r="AP193" s="63"/>
      <c r="AQ193" s="63"/>
      <c r="AR193" s="190">
        <v>0</v>
      </c>
      <c r="AS193" s="661">
        <v>10000</v>
      </c>
      <c r="AT193" s="662">
        <v>0</v>
      </c>
      <c r="AU193" s="663">
        <f>(AT193-AS193)/AS193*100</f>
        <v>-100</v>
      </c>
      <c r="AY193" s="659" t="s">
        <v>633</v>
      </c>
      <c r="BD193" s="184">
        <v>232109</v>
      </c>
      <c r="BE193" s="184">
        <v>75360</v>
      </c>
      <c r="BF193" s="184">
        <v>35470627</v>
      </c>
      <c r="BG193" s="184">
        <v>181010</v>
      </c>
      <c r="BH193" s="184">
        <v>1258</v>
      </c>
      <c r="BI193" s="367">
        <f>(BH193-BG193)/BG193*100</f>
        <v>-99.305010772885467</v>
      </c>
      <c r="BJ193" s="15">
        <f>LOGEST(BD193:BH193)*100-100</f>
        <v>-61.553757584192198</v>
      </c>
      <c r="BK193" s="662">
        <v>1258</v>
      </c>
      <c r="BL193" s="662">
        <v>0</v>
      </c>
      <c r="BM193" s="663">
        <f>(BL193-BK193)/BK193*100</f>
        <v>-100</v>
      </c>
      <c r="BN193" s="664">
        <f t="shared" si="212"/>
        <v>172622</v>
      </c>
      <c r="BO193" s="664">
        <f t="shared" si="213"/>
        <v>0</v>
      </c>
      <c r="BP193" s="665">
        <f>(BO193-BN193)/BN193*100</f>
        <v>-100</v>
      </c>
      <c r="BQ193" s="664">
        <v>4066</v>
      </c>
      <c r="BR193" s="664">
        <v>0</v>
      </c>
      <c r="BS193" s="665">
        <v>-100</v>
      </c>
      <c r="BT193" s="62">
        <f t="shared" si="204"/>
        <v>-176688</v>
      </c>
      <c r="BU193" s="62">
        <f t="shared" si="205"/>
        <v>0</v>
      </c>
      <c r="BV193" s="201">
        <f>(BU193-BT193)/BT193*100</f>
        <v>-100</v>
      </c>
      <c r="BW193" s="662">
        <v>173880</v>
      </c>
      <c r="BX193" s="662">
        <v>1258</v>
      </c>
      <c r="BY193" s="201">
        <f>(BX193-BW193)/BW193*100</f>
        <v>-99.276512537382104</v>
      </c>
      <c r="BZ193" s="63">
        <f t="shared" si="206"/>
        <v>-172622</v>
      </c>
      <c r="CA193" s="63">
        <f t="shared" si="207"/>
        <v>0</v>
      </c>
      <c r="CB193" s="201">
        <f>(CA193-BZ193)/BZ193*100</f>
        <v>-100</v>
      </c>
      <c r="CC193" s="662">
        <v>0</v>
      </c>
      <c r="CD193" s="65">
        <v>0</v>
      </c>
      <c r="CE193" s="65">
        <v>0</v>
      </c>
      <c r="CF193" s="60">
        <f t="shared" si="161"/>
        <v>0</v>
      </c>
      <c r="CG193" s="63"/>
      <c r="CH193" s="63"/>
      <c r="CI193" s="63"/>
      <c r="CJ193" s="66"/>
      <c r="CK193" s="63"/>
      <c r="CL193" s="63"/>
      <c r="CM193" s="63"/>
      <c r="CN193" s="63"/>
      <c r="CO193" s="190">
        <v>0</v>
      </c>
      <c r="CP193" s="662">
        <v>1258</v>
      </c>
      <c r="CQ193" s="662">
        <v>0</v>
      </c>
      <c r="CR193" s="663">
        <f>(CQ193-CP193)/CP193*100</f>
        <v>-100</v>
      </c>
    </row>
    <row r="194" spans="4:96" ht="15" hidden="1" customHeight="1" x14ac:dyDescent="0.25">
      <c r="D194" s="659" t="s">
        <v>574</v>
      </c>
      <c r="G194" s="184">
        <v>0</v>
      </c>
      <c r="H194" s="184">
        <v>0</v>
      </c>
      <c r="I194" s="184">
        <v>0</v>
      </c>
      <c r="J194" s="184">
        <v>4634</v>
      </c>
      <c r="K194" s="184">
        <v>4701</v>
      </c>
      <c r="L194" s="367">
        <f>(K194-J194)/J194*100</f>
        <v>1.4458351316357358</v>
      </c>
      <c r="M194" s="15">
        <v>0</v>
      </c>
      <c r="N194" s="661">
        <v>4701</v>
      </c>
      <c r="O194" s="662">
        <v>0</v>
      </c>
      <c r="P194" s="663">
        <f>(O194-N194)/N194*100</f>
        <v>-100</v>
      </c>
      <c r="Q194" s="664">
        <f>Z194-N194</f>
        <v>-4592</v>
      </c>
      <c r="R194" s="664">
        <f>SUM(AI194:AK194)</f>
        <v>0</v>
      </c>
      <c r="S194" s="665">
        <v>0</v>
      </c>
      <c r="T194" s="664">
        <v>0</v>
      </c>
      <c r="U194" s="664">
        <v>0</v>
      </c>
      <c r="V194" s="665">
        <v>0</v>
      </c>
      <c r="W194" s="62">
        <f t="shared" si="200"/>
        <v>4592</v>
      </c>
      <c r="X194" s="62">
        <f t="shared" si="201"/>
        <v>0</v>
      </c>
      <c r="Y194" s="201">
        <f>(X194-W194)/W194*100</f>
        <v>-100</v>
      </c>
      <c r="Z194" s="661">
        <v>109</v>
      </c>
      <c r="AA194" s="662">
        <v>4701</v>
      </c>
      <c r="AB194" s="201">
        <f>(AA194-Z194)/Z194*100</f>
        <v>4212.8440366972472</v>
      </c>
      <c r="AC194" s="63">
        <f t="shared" si="202"/>
        <v>4592</v>
      </c>
      <c r="AD194" s="63">
        <f t="shared" si="203"/>
        <v>0</v>
      </c>
      <c r="AE194" s="201">
        <f>(AD194-AC194)/AC194*100</f>
        <v>-100</v>
      </c>
      <c r="AF194" s="662">
        <v>0</v>
      </c>
      <c r="AG194" s="65">
        <v>0</v>
      </c>
      <c r="AH194" s="65">
        <v>0</v>
      </c>
      <c r="AI194" s="60">
        <f t="shared" si="156"/>
        <v>0</v>
      </c>
      <c r="AJ194" s="63"/>
      <c r="AK194" s="63"/>
      <c r="AL194" s="63"/>
      <c r="AM194" s="66"/>
      <c r="AN194" s="63"/>
      <c r="AO194" s="63"/>
      <c r="AP194" s="63"/>
      <c r="AQ194" s="63"/>
      <c r="AR194" s="190">
        <v>0</v>
      </c>
      <c r="AS194" s="661">
        <v>4701</v>
      </c>
      <c r="AT194" s="662">
        <v>0</v>
      </c>
      <c r="AU194" s="663">
        <f>(AT194-AS194)/AS194*100</f>
        <v>-100</v>
      </c>
      <c r="AY194" s="659" t="s">
        <v>574</v>
      </c>
      <c r="BD194" s="184">
        <v>0</v>
      </c>
      <c r="BE194" s="184">
        <v>0</v>
      </c>
      <c r="BF194" s="184">
        <v>0</v>
      </c>
      <c r="BG194" s="184">
        <v>460</v>
      </c>
      <c r="BH194" s="184">
        <v>300</v>
      </c>
      <c r="BI194" s="367">
        <f>(BH194-BG194)/BG194*100</f>
        <v>-34.782608695652172</v>
      </c>
      <c r="BJ194" s="15">
        <v>0</v>
      </c>
      <c r="BK194" s="662">
        <v>300</v>
      </c>
      <c r="BL194" s="662">
        <v>0</v>
      </c>
      <c r="BM194" s="663">
        <f>(BL194-BK194)/BK194*100</f>
        <v>-100</v>
      </c>
      <c r="BN194" s="664">
        <f t="shared" si="212"/>
        <v>-298</v>
      </c>
      <c r="BO194" s="664">
        <f t="shared" si="213"/>
        <v>0</v>
      </c>
      <c r="BP194" s="665">
        <v>0</v>
      </c>
      <c r="BQ194" s="664">
        <v>0</v>
      </c>
      <c r="BR194" s="664">
        <v>0</v>
      </c>
      <c r="BS194" s="665">
        <v>0</v>
      </c>
      <c r="BT194" s="62">
        <f t="shared" si="204"/>
        <v>298</v>
      </c>
      <c r="BU194" s="62">
        <f t="shared" si="205"/>
        <v>0</v>
      </c>
      <c r="BV194" s="201">
        <f>(BU194-BT194)/BT194*100</f>
        <v>-100</v>
      </c>
      <c r="BW194" s="662">
        <v>2</v>
      </c>
      <c r="BX194" s="662">
        <v>300</v>
      </c>
      <c r="BY194" s="201">
        <f>(BX194-BW194)/BW194*100</f>
        <v>14900</v>
      </c>
      <c r="BZ194" s="63">
        <f t="shared" si="206"/>
        <v>298</v>
      </c>
      <c r="CA194" s="63">
        <f t="shared" si="207"/>
        <v>0</v>
      </c>
      <c r="CB194" s="201">
        <f>(CA194-BZ194)/BZ194*100</f>
        <v>-100</v>
      </c>
      <c r="CC194" s="662">
        <v>0</v>
      </c>
      <c r="CD194" s="65">
        <v>0</v>
      </c>
      <c r="CE194" s="65">
        <v>0</v>
      </c>
      <c r="CF194" s="60">
        <f t="shared" si="161"/>
        <v>0</v>
      </c>
      <c r="CG194" s="63"/>
      <c r="CH194" s="63"/>
      <c r="CI194" s="63"/>
      <c r="CJ194" s="66"/>
      <c r="CK194" s="63"/>
      <c r="CL194" s="63"/>
      <c r="CM194" s="63"/>
      <c r="CN194" s="63"/>
      <c r="CO194" s="190">
        <v>0</v>
      </c>
      <c r="CP194" s="662">
        <v>300</v>
      </c>
      <c r="CQ194" s="662">
        <v>0</v>
      </c>
      <c r="CR194" s="663">
        <f>(CQ194-CP194)/CP194*100</f>
        <v>-100</v>
      </c>
    </row>
    <row r="195" spans="4:96" ht="15" hidden="1" customHeight="1" x14ac:dyDescent="0.25">
      <c r="D195" s="769" t="s">
        <v>623</v>
      </c>
      <c r="G195" s="184">
        <v>0</v>
      </c>
      <c r="H195" s="184">
        <v>0</v>
      </c>
      <c r="I195" s="184">
        <v>0</v>
      </c>
      <c r="J195" s="184">
        <v>0</v>
      </c>
      <c r="K195" s="184">
        <v>340</v>
      </c>
      <c r="L195" s="367">
        <v>100</v>
      </c>
      <c r="M195" s="15">
        <v>0</v>
      </c>
      <c r="N195" s="661">
        <v>0</v>
      </c>
      <c r="O195" s="662">
        <v>0</v>
      </c>
      <c r="P195" s="663">
        <v>0</v>
      </c>
      <c r="Q195" s="664"/>
      <c r="R195" s="664"/>
      <c r="S195" s="665">
        <v>0</v>
      </c>
      <c r="T195" s="664">
        <v>0</v>
      </c>
      <c r="U195" s="664">
        <v>0</v>
      </c>
      <c r="V195" s="665">
        <v>0</v>
      </c>
      <c r="W195" s="62">
        <f t="shared" si="200"/>
        <v>340</v>
      </c>
      <c r="X195" s="62">
        <f t="shared" si="201"/>
        <v>0</v>
      </c>
      <c r="Y195" s="201">
        <v>0</v>
      </c>
      <c r="Z195" s="661"/>
      <c r="AA195" s="662">
        <v>340</v>
      </c>
      <c r="AB195" s="201">
        <v>100</v>
      </c>
      <c r="AC195" s="63">
        <f t="shared" si="202"/>
        <v>340</v>
      </c>
      <c r="AD195" s="63">
        <f t="shared" si="203"/>
        <v>0</v>
      </c>
      <c r="AE195" s="201">
        <v>0</v>
      </c>
      <c r="AF195" s="662">
        <v>0</v>
      </c>
      <c r="AG195" s="65">
        <v>0</v>
      </c>
      <c r="AH195" s="65">
        <v>0</v>
      </c>
      <c r="AI195" s="60">
        <f t="shared" si="156"/>
        <v>0</v>
      </c>
      <c r="AJ195" s="63"/>
      <c r="AK195" s="63"/>
      <c r="AL195" s="63"/>
      <c r="AM195" s="66"/>
      <c r="AN195" s="63"/>
      <c r="AO195" s="63"/>
      <c r="AP195" s="63"/>
      <c r="AQ195" s="63"/>
      <c r="AR195" s="190">
        <v>0</v>
      </c>
      <c r="AS195" s="661">
        <v>340</v>
      </c>
      <c r="AT195" s="662">
        <v>0</v>
      </c>
      <c r="AU195" s="663">
        <f>(AT195-AS195)/AS195*100</f>
        <v>-100</v>
      </c>
      <c r="AY195" s="769" t="s">
        <v>623</v>
      </c>
      <c r="BD195" s="184">
        <v>0</v>
      </c>
      <c r="BE195" s="184">
        <v>0</v>
      </c>
      <c r="BF195" s="184">
        <v>0</v>
      </c>
      <c r="BG195" s="184">
        <v>0</v>
      </c>
      <c r="BH195" s="184">
        <v>35</v>
      </c>
      <c r="BI195" s="367">
        <v>100</v>
      </c>
      <c r="BJ195" s="15">
        <v>0</v>
      </c>
      <c r="BK195" s="662">
        <v>0</v>
      </c>
      <c r="BL195" s="662">
        <v>0</v>
      </c>
      <c r="BM195" s="663">
        <v>0</v>
      </c>
      <c r="BN195" s="664">
        <f t="shared" si="212"/>
        <v>0</v>
      </c>
      <c r="BO195" s="664">
        <f t="shared" si="213"/>
        <v>0</v>
      </c>
      <c r="BP195" s="665">
        <v>0</v>
      </c>
      <c r="BQ195" s="664">
        <v>0</v>
      </c>
      <c r="BR195" s="664">
        <v>0</v>
      </c>
      <c r="BS195" s="665">
        <v>0</v>
      </c>
      <c r="BT195" s="62">
        <f t="shared" si="204"/>
        <v>35</v>
      </c>
      <c r="BU195" s="62">
        <f t="shared" si="205"/>
        <v>0</v>
      </c>
      <c r="BV195" s="201">
        <v>0</v>
      </c>
      <c r="BW195" s="662"/>
      <c r="BX195" s="662">
        <v>35</v>
      </c>
      <c r="BY195" s="201">
        <v>100</v>
      </c>
      <c r="BZ195" s="63">
        <f t="shared" si="206"/>
        <v>35</v>
      </c>
      <c r="CA195" s="63">
        <f t="shared" si="207"/>
        <v>0</v>
      </c>
      <c r="CB195" s="201">
        <v>0</v>
      </c>
      <c r="CC195" s="662">
        <v>0</v>
      </c>
      <c r="CD195" s="65">
        <v>0</v>
      </c>
      <c r="CE195" s="65">
        <v>0</v>
      </c>
      <c r="CF195" s="60">
        <f t="shared" si="161"/>
        <v>0</v>
      </c>
      <c r="CG195" s="63"/>
      <c r="CH195" s="63"/>
      <c r="CI195" s="63"/>
      <c r="CJ195" s="66"/>
      <c r="CK195" s="63"/>
      <c r="CL195" s="63"/>
      <c r="CM195" s="63"/>
      <c r="CN195" s="63"/>
      <c r="CO195" s="190">
        <v>0</v>
      </c>
      <c r="CP195" s="662">
        <v>35</v>
      </c>
      <c r="CQ195" s="662">
        <v>0</v>
      </c>
      <c r="CR195" s="663">
        <f>(CQ195-CP195)/CP195*100</f>
        <v>-100</v>
      </c>
    </row>
    <row r="196" spans="4:96" ht="15" hidden="1" customHeight="1" x14ac:dyDescent="0.25">
      <c r="D196" s="659" t="s">
        <v>705</v>
      </c>
      <c r="G196" s="184">
        <v>77994</v>
      </c>
      <c r="H196" s="184">
        <v>164293</v>
      </c>
      <c r="I196" s="184">
        <v>137954</v>
      </c>
      <c r="J196" s="184">
        <v>0</v>
      </c>
      <c r="K196" s="184">
        <v>0</v>
      </c>
      <c r="L196" s="367">
        <v>0</v>
      </c>
      <c r="M196" s="15">
        <v>0</v>
      </c>
      <c r="N196" s="661">
        <v>0</v>
      </c>
      <c r="O196" s="662">
        <v>0</v>
      </c>
      <c r="P196" s="663">
        <v>0</v>
      </c>
      <c r="Q196" s="664">
        <f>Z196-N196</f>
        <v>0</v>
      </c>
      <c r="R196" s="664">
        <f>SUM(AI196:AK196)</f>
        <v>0</v>
      </c>
      <c r="S196" s="665">
        <v>0</v>
      </c>
      <c r="T196" s="664">
        <v>0</v>
      </c>
      <c r="U196" s="664">
        <v>0</v>
      </c>
      <c r="V196" s="665">
        <v>0</v>
      </c>
      <c r="W196" s="62">
        <f t="shared" si="200"/>
        <v>0</v>
      </c>
      <c r="X196" s="62">
        <f t="shared" si="201"/>
        <v>0</v>
      </c>
      <c r="Y196" s="201">
        <v>0</v>
      </c>
      <c r="Z196" s="661">
        <v>0</v>
      </c>
      <c r="AA196" s="662">
        <v>0</v>
      </c>
      <c r="AB196" s="201">
        <v>0</v>
      </c>
      <c r="AC196" s="63">
        <f t="shared" si="202"/>
        <v>0</v>
      </c>
      <c r="AD196" s="63">
        <f t="shared" si="203"/>
        <v>0</v>
      </c>
      <c r="AE196" s="201">
        <v>0</v>
      </c>
      <c r="AF196" s="662">
        <v>0</v>
      </c>
      <c r="AG196" s="65">
        <v>0</v>
      </c>
      <c r="AH196" s="65">
        <v>0</v>
      </c>
      <c r="AI196" s="60">
        <f t="shared" si="156"/>
        <v>0</v>
      </c>
      <c r="AJ196" s="63"/>
      <c r="AK196" s="63"/>
      <c r="AL196" s="63"/>
      <c r="AM196" s="66"/>
      <c r="AN196" s="63"/>
      <c r="AO196" s="63"/>
      <c r="AP196" s="63"/>
      <c r="AQ196" s="63"/>
      <c r="AR196" s="190">
        <v>0</v>
      </c>
      <c r="AS196" s="661">
        <v>0</v>
      </c>
      <c r="AT196" s="662">
        <v>0</v>
      </c>
      <c r="AU196" s="663">
        <v>0</v>
      </c>
      <c r="AY196" s="659" t="s">
        <v>705</v>
      </c>
      <c r="BD196" s="184">
        <v>47486</v>
      </c>
      <c r="BE196" s="184">
        <v>97096</v>
      </c>
      <c r="BF196" s="184">
        <v>75391</v>
      </c>
      <c r="BG196" s="184">
        <v>0</v>
      </c>
      <c r="BH196" s="184">
        <v>0</v>
      </c>
      <c r="BI196" s="367">
        <v>0</v>
      </c>
      <c r="BJ196" s="15">
        <v>0</v>
      </c>
      <c r="BK196" s="662">
        <v>0</v>
      </c>
      <c r="BL196" s="662">
        <v>0</v>
      </c>
      <c r="BM196" s="663">
        <v>0</v>
      </c>
      <c r="BN196" s="664">
        <f t="shared" si="212"/>
        <v>0</v>
      </c>
      <c r="BO196" s="664">
        <f t="shared" si="213"/>
        <v>0</v>
      </c>
      <c r="BP196" s="665">
        <v>0</v>
      </c>
      <c r="BQ196" s="664">
        <v>0</v>
      </c>
      <c r="BR196" s="664">
        <v>0</v>
      </c>
      <c r="BS196" s="665">
        <v>0</v>
      </c>
      <c r="BT196" s="62">
        <f t="shared" si="204"/>
        <v>0</v>
      </c>
      <c r="BU196" s="62">
        <f t="shared" si="205"/>
        <v>0</v>
      </c>
      <c r="BV196" s="201">
        <v>0</v>
      </c>
      <c r="BW196" s="662">
        <v>0</v>
      </c>
      <c r="BX196" s="662">
        <v>0</v>
      </c>
      <c r="BY196" s="201">
        <v>0</v>
      </c>
      <c r="BZ196" s="63">
        <f t="shared" si="206"/>
        <v>0</v>
      </c>
      <c r="CA196" s="63">
        <f t="shared" si="207"/>
        <v>0</v>
      </c>
      <c r="CB196" s="201">
        <v>0</v>
      </c>
      <c r="CC196" s="662">
        <v>0</v>
      </c>
      <c r="CD196" s="65">
        <v>0</v>
      </c>
      <c r="CE196" s="65">
        <v>0</v>
      </c>
      <c r="CF196" s="60">
        <f t="shared" si="161"/>
        <v>0</v>
      </c>
      <c r="CG196" s="63"/>
      <c r="CH196" s="63"/>
      <c r="CI196" s="63"/>
      <c r="CJ196" s="66"/>
      <c r="CK196" s="63"/>
      <c r="CL196" s="63"/>
      <c r="CM196" s="63"/>
      <c r="CN196" s="63"/>
      <c r="CO196" s="190">
        <v>0</v>
      </c>
      <c r="CP196" s="662">
        <v>0</v>
      </c>
      <c r="CQ196" s="662">
        <v>0</v>
      </c>
      <c r="CR196" s="663">
        <v>0</v>
      </c>
    </row>
    <row r="197" spans="4:96" ht="15" hidden="1" customHeight="1" x14ac:dyDescent="0.25">
      <c r="D197" s="659" t="s">
        <v>707</v>
      </c>
      <c r="G197" s="184">
        <v>0</v>
      </c>
      <c r="H197" s="184">
        <v>0</v>
      </c>
      <c r="I197" s="184">
        <v>0</v>
      </c>
      <c r="J197" s="184">
        <v>0</v>
      </c>
      <c r="K197" s="184">
        <v>78</v>
      </c>
      <c r="L197" s="367">
        <v>100</v>
      </c>
      <c r="M197" s="15">
        <v>0</v>
      </c>
      <c r="N197" s="661">
        <v>0</v>
      </c>
      <c r="O197" s="662">
        <v>0</v>
      </c>
      <c r="P197" s="663">
        <v>0</v>
      </c>
      <c r="Q197" s="664"/>
      <c r="R197" s="664"/>
      <c r="S197" s="665"/>
      <c r="T197" s="664"/>
      <c r="U197" s="664"/>
      <c r="V197" s="665"/>
      <c r="W197" s="62">
        <f t="shared" si="200"/>
        <v>0</v>
      </c>
      <c r="X197" s="62">
        <f t="shared" si="201"/>
        <v>0</v>
      </c>
      <c r="Y197" s="201">
        <v>100</v>
      </c>
      <c r="Z197" s="661"/>
      <c r="AA197" s="662"/>
      <c r="AB197" s="201"/>
      <c r="AC197" s="63">
        <f t="shared" si="202"/>
        <v>0</v>
      </c>
      <c r="AD197" s="63">
        <f t="shared" si="203"/>
        <v>0</v>
      </c>
      <c r="AE197" s="201">
        <v>100</v>
      </c>
      <c r="AF197" s="662">
        <v>0</v>
      </c>
      <c r="AG197" s="65">
        <v>0</v>
      </c>
      <c r="AH197" s="65">
        <v>0</v>
      </c>
      <c r="AI197" s="60">
        <f t="shared" si="156"/>
        <v>0</v>
      </c>
      <c r="AJ197" s="63"/>
      <c r="AK197" s="63"/>
      <c r="AL197" s="63"/>
      <c r="AM197" s="66"/>
      <c r="AN197" s="63"/>
      <c r="AO197" s="63"/>
      <c r="AP197" s="63"/>
      <c r="AQ197" s="63"/>
      <c r="AR197" s="190">
        <v>0</v>
      </c>
      <c r="AS197" s="661">
        <v>0</v>
      </c>
      <c r="AT197" s="662">
        <v>0</v>
      </c>
      <c r="AU197" s="663">
        <v>0</v>
      </c>
      <c r="AY197" s="659" t="s">
        <v>707</v>
      </c>
      <c r="BD197" s="184">
        <v>0</v>
      </c>
      <c r="BE197" s="184">
        <v>0</v>
      </c>
      <c r="BF197" s="184">
        <v>0</v>
      </c>
      <c r="BG197" s="184">
        <v>0</v>
      </c>
      <c r="BH197" s="184">
        <v>3</v>
      </c>
      <c r="BI197" s="367">
        <v>100</v>
      </c>
      <c r="BJ197" s="15">
        <v>0</v>
      </c>
      <c r="BK197" s="662">
        <v>0</v>
      </c>
      <c r="BL197" s="662">
        <v>0</v>
      </c>
      <c r="BM197" s="663">
        <v>0</v>
      </c>
      <c r="BN197" s="664"/>
      <c r="BO197" s="664"/>
      <c r="BP197" s="665"/>
      <c r="BQ197" s="664"/>
      <c r="BR197" s="664"/>
      <c r="BS197" s="665"/>
      <c r="BT197" s="62">
        <f t="shared" si="204"/>
        <v>0</v>
      </c>
      <c r="BU197" s="62">
        <f t="shared" si="205"/>
        <v>0</v>
      </c>
      <c r="BV197" s="201">
        <v>100</v>
      </c>
      <c r="BW197" s="662"/>
      <c r="BX197" s="662"/>
      <c r="BY197" s="201">
        <v>0</v>
      </c>
      <c r="BZ197" s="63">
        <f t="shared" si="206"/>
        <v>0</v>
      </c>
      <c r="CA197" s="63">
        <f t="shared" si="207"/>
        <v>0</v>
      </c>
      <c r="CB197" s="201">
        <v>100</v>
      </c>
      <c r="CC197" s="662">
        <v>0</v>
      </c>
      <c r="CD197" s="65">
        <v>0</v>
      </c>
      <c r="CE197" s="65">
        <v>0</v>
      </c>
      <c r="CF197" s="60">
        <f t="shared" si="161"/>
        <v>0</v>
      </c>
      <c r="CG197" s="63"/>
      <c r="CH197" s="63"/>
      <c r="CI197" s="63"/>
      <c r="CJ197" s="66"/>
      <c r="CK197" s="63"/>
      <c r="CL197" s="63"/>
      <c r="CM197" s="63"/>
      <c r="CN197" s="63"/>
      <c r="CO197" s="190">
        <v>0</v>
      </c>
      <c r="CP197" s="662">
        <v>0</v>
      </c>
      <c r="CQ197" s="662">
        <v>0</v>
      </c>
      <c r="CR197" s="663">
        <v>0</v>
      </c>
    </row>
    <row r="198" spans="4:96" ht="15" hidden="1" customHeight="1" x14ac:dyDescent="0.25">
      <c r="D198" s="659" t="s">
        <v>556</v>
      </c>
      <c r="G198" s="184">
        <v>195250</v>
      </c>
      <c r="H198" s="184">
        <v>0</v>
      </c>
      <c r="I198" s="184">
        <v>0</v>
      </c>
      <c r="J198" s="184">
        <v>0</v>
      </c>
      <c r="K198" s="184">
        <v>0</v>
      </c>
      <c r="L198" s="367">
        <v>0</v>
      </c>
      <c r="M198" s="15">
        <v>0</v>
      </c>
      <c r="N198" s="661">
        <v>0</v>
      </c>
      <c r="O198" s="662">
        <v>0</v>
      </c>
      <c r="P198" s="663">
        <v>0</v>
      </c>
      <c r="Q198" s="664">
        <f>Z198-N198</f>
        <v>0</v>
      </c>
      <c r="R198" s="664">
        <f>SUM(AI198:AK198)</f>
        <v>0</v>
      </c>
      <c r="S198" s="665">
        <v>0</v>
      </c>
      <c r="T198" s="664">
        <v>0</v>
      </c>
      <c r="U198" s="664">
        <v>0</v>
      </c>
      <c r="V198" s="665">
        <v>0</v>
      </c>
      <c r="W198" s="62">
        <f t="shared" si="200"/>
        <v>0</v>
      </c>
      <c r="X198" s="62">
        <f t="shared" si="201"/>
        <v>0</v>
      </c>
      <c r="Y198" s="201">
        <v>0</v>
      </c>
      <c r="Z198" s="661">
        <v>0</v>
      </c>
      <c r="AA198" s="662">
        <v>0</v>
      </c>
      <c r="AB198" s="201">
        <v>0</v>
      </c>
      <c r="AC198" s="63">
        <f t="shared" si="202"/>
        <v>0</v>
      </c>
      <c r="AD198" s="63">
        <f t="shared" si="203"/>
        <v>0</v>
      </c>
      <c r="AE198" s="201">
        <v>0</v>
      </c>
      <c r="AF198" s="662">
        <v>0</v>
      </c>
      <c r="AG198" s="65">
        <v>0</v>
      </c>
      <c r="AH198" s="65">
        <v>0</v>
      </c>
      <c r="AI198" s="60">
        <f t="shared" si="156"/>
        <v>0</v>
      </c>
      <c r="AJ198" s="63"/>
      <c r="AK198" s="63"/>
      <c r="AL198" s="63"/>
      <c r="AM198" s="66"/>
      <c r="AN198" s="63"/>
      <c r="AO198" s="63"/>
      <c r="AP198" s="63"/>
      <c r="AQ198" s="63"/>
      <c r="AR198" s="190">
        <v>0</v>
      </c>
      <c r="AS198" s="661">
        <v>0</v>
      </c>
      <c r="AT198" s="662">
        <v>0</v>
      </c>
      <c r="AU198" s="663">
        <v>0</v>
      </c>
      <c r="AY198" s="659" t="s">
        <v>556</v>
      </c>
      <c r="BD198" s="184">
        <v>115000</v>
      </c>
      <c r="BE198" s="184">
        <v>0</v>
      </c>
      <c r="BF198" s="184">
        <v>0</v>
      </c>
      <c r="BG198" s="184">
        <v>0</v>
      </c>
      <c r="BH198" s="184">
        <v>0</v>
      </c>
      <c r="BI198" s="367">
        <v>0</v>
      </c>
      <c r="BJ198" s="15">
        <v>0</v>
      </c>
      <c r="BK198" s="662">
        <v>0</v>
      </c>
      <c r="BL198" s="662">
        <v>0</v>
      </c>
      <c r="BM198" s="663">
        <v>0</v>
      </c>
      <c r="BN198" s="664">
        <f>BW198-BK198</f>
        <v>0</v>
      </c>
      <c r="BO198" s="664">
        <f>SUM(CF198:CH198)</f>
        <v>0</v>
      </c>
      <c r="BP198" s="665">
        <v>0</v>
      </c>
      <c r="BQ198" s="664">
        <v>0</v>
      </c>
      <c r="BR198" s="664">
        <v>0</v>
      </c>
      <c r="BS198" s="665">
        <v>0</v>
      </c>
      <c r="BT198" s="62">
        <f t="shared" si="204"/>
        <v>0</v>
      </c>
      <c r="BU198" s="62">
        <f t="shared" si="205"/>
        <v>0</v>
      </c>
      <c r="BV198" s="201">
        <v>0</v>
      </c>
      <c r="BW198" s="662">
        <v>0</v>
      </c>
      <c r="BX198" s="662">
        <v>0</v>
      </c>
      <c r="BY198" s="201">
        <v>0</v>
      </c>
      <c r="BZ198" s="63">
        <f t="shared" si="206"/>
        <v>0</v>
      </c>
      <c r="CA198" s="63">
        <f t="shared" si="207"/>
        <v>0</v>
      </c>
      <c r="CB198" s="201">
        <v>0</v>
      </c>
      <c r="CC198" s="662">
        <v>0</v>
      </c>
      <c r="CD198" s="65">
        <v>0</v>
      </c>
      <c r="CE198" s="65">
        <v>0</v>
      </c>
      <c r="CF198" s="60">
        <f t="shared" si="161"/>
        <v>0</v>
      </c>
      <c r="CG198" s="63"/>
      <c r="CH198" s="63"/>
      <c r="CI198" s="63"/>
      <c r="CJ198" s="66"/>
      <c r="CK198" s="63"/>
      <c r="CL198" s="63"/>
      <c r="CM198" s="63"/>
      <c r="CN198" s="63"/>
      <c r="CO198" s="190">
        <v>0</v>
      </c>
      <c r="CP198" s="662">
        <v>0</v>
      </c>
      <c r="CQ198" s="662">
        <v>0</v>
      </c>
      <c r="CR198" s="663">
        <v>0</v>
      </c>
    </row>
    <row r="199" spans="4:96" ht="15" hidden="1" customHeight="1" x14ac:dyDescent="0.25">
      <c r="D199" s="659" t="s">
        <v>582</v>
      </c>
      <c r="G199" s="184">
        <v>145180</v>
      </c>
      <c r="H199" s="184">
        <v>0</v>
      </c>
      <c r="I199" s="184">
        <v>1243405</v>
      </c>
      <c r="J199" s="184">
        <v>400959</v>
      </c>
      <c r="K199" s="184">
        <v>0</v>
      </c>
      <c r="L199" s="367">
        <f>(K199-J199)/J199*100</f>
        <v>-100</v>
      </c>
      <c r="M199" s="15">
        <v>0</v>
      </c>
      <c r="N199" s="661">
        <v>0</v>
      </c>
      <c r="O199" s="662">
        <v>0</v>
      </c>
      <c r="P199" s="663">
        <v>0</v>
      </c>
      <c r="Q199" s="664">
        <f>Z199-N199</f>
        <v>281257</v>
      </c>
      <c r="R199" s="664">
        <f>SUM(AI199:AK199)</f>
        <v>0</v>
      </c>
      <c r="S199" s="665">
        <f>(R199-Q199)/Q199*100</f>
        <v>-100</v>
      </c>
      <c r="T199" s="664">
        <v>28253</v>
      </c>
      <c r="U199" s="664">
        <v>0</v>
      </c>
      <c r="V199" s="665">
        <v>-100</v>
      </c>
      <c r="W199" s="62">
        <f t="shared" si="200"/>
        <v>-309510</v>
      </c>
      <c r="X199" s="62">
        <f t="shared" si="201"/>
        <v>0</v>
      </c>
      <c r="Y199" s="201">
        <f>(X199-W199)/W199*100</f>
        <v>-100</v>
      </c>
      <c r="Z199" s="661">
        <v>281257</v>
      </c>
      <c r="AA199" s="662">
        <v>0</v>
      </c>
      <c r="AB199" s="201">
        <f>(AA199-Z199)/Z199*100</f>
        <v>-100</v>
      </c>
      <c r="AC199" s="63">
        <f t="shared" si="202"/>
        <v>-281257</v>
      </c>
      <c r="AD199" s="63">
        <f t="shared" si="203"/>
        <v>0</v>
      </c>
      <c r="AE199" s="201">
        <f>(AD199-AC199)/AC199*100</f>
        <v>-100</v>
      </c>
      <c r="AF199" s="662">
        <v>0</v>
      </c>
      <c r="AG199" s="65">
        <v>0</v>
      </c>
      <c r="AH199" s="65">
        <v>0</v>
      </c>
      <c r="AI199" s="60">
        <f t="shared" si="156"/>
        <v>0</v>
      </c>
      <c r="AJ199" s="63"/>
      <c r="AK199" s="63"/>
      <c r="AL199" s="63"/>
      <c r="AM199" s="66"/>
      <c r="AN199" s="63"/>
      <c r="AO199" s="63"/>
      <c r="AP199" s="63"/>
      <c r="AQ199" s="63"/>
      <c r="AR199" s="190">
        <v>0</v>
      </c>
      <c r="AS199" s="661">
        <v>0</v>
      </c>
      <c r="AT199" s="662">
        <v>0</v>
      </c>
      <c r="AU199" s="663">
        <v>0</v>
      </c>
      <c r="AY199" s="659" t="s">
        <v>582</v>
      </c>
      <c r="BD199" s="184">
        <v>49863</v>
      </c>
      <c r="BE199" s="184">
        <v>0</v>
      </c>
      <c r="BF199" s="184">
        <v>511017</v>
      </c>
      <c r="BG199" s="184">
        <v>233937</v>
      </c>
      <c r="BH199" s="184">
        <v>0</v>
      </c>
      <c r="BI199" s="367">
        <f>(BH199-BG199)/BG199*100</f>
        <v>-100</v>
      </c>
      <c r="BJ199" s="15">
        <v>0</v>
      </c>
      <c r="BK199" s="662">
        <v>0</v>
      </c>
      <c r="BL199" s="662">
        <v>0</v>
      </c>
      <c r="BM199" s="663">
        <v>0</v>
      </c>
      <c r="BN199" s="664">
        <f>BW199-BK199</f>
        <v>157039</v>
      </c>
      <c r="BO199" s="664">
        <f>SUM(CF199:CH199)</f>
        <v>0</v>
      </c>
      <c r="BP199" s="665">
        <f>(BO199-BN199)/BN199*100</f>
        <v>-100</v>
      </c>
      <c r="BQ199" s="664">
        <v>18118</v>
      </c>
      <c r="BR199" s="664">
        <v>0</v>
      </c>
      <c r="BS199" s="665">
        <v>-100</v>
      </c>
      <c r="BT199" s="62">
        <f t="shared" si="204"/>
        <v>-175157</v>
      </c>
      <c r="BU199" s="62">
        <f t="shared" si="205"/>
        <v>0</v>
      </c>
      <c r="BV199" s="201">
        <f>(BU199-BT199)/BT199*100</f>
        <v>-100</v>
      </c>
      <c r="BW199" s="662">
        <v>157039</v>
      </c>
      <c r="BX199" s="662">
        <v>0</v>
      </c>
      <c r="BY199" s="201">
        <f>(BX199-BW199)/BW199*100</f>
        <v>-100</v>
      </c>
      <c r="BZ199" s="63">
        <f t="shared" si="206"/>
        <v>-157039</v>
      </c>
      <c r="CA199" s="63">
        <f t="shared" si="207"/>
        <v>0</v>
      </c>
      <c r="CB199" s="201">
        <f>(CA199-BZ199)/BZ199*100</f>
        <v>-100</v>
      </c>
      <c r="CC199" s="662">
        <v>0</v>
      </c>
      <c r="CD199" s="65">
        <v>0</v>
      </c>
      <c r="CE199" s="65">
        <v>0</v>
      </c>
      <c r="CF199" s="60">
        <f t="shared" si="161"/>
        <v>0</v>
      </c>
      <c r="CG199" s="63"/>
      <c r="CH199" s="63"/>
      <c r="CI199" s="63"/>
      <c r="CJ199" s="66"/>
      <c r="CK199" s="63"/>
      <c r="CL199" s="63"/>
      <c r="CM199" s="63"/>
      <c r="CN199" s="63"/>
      <c r="CO199" s="190">
        <v>0</v>
      </c>
      <c r="CP199" s="662">
        <v>0</v>
      </c>
      <c r="CQ199" s="662">
        <v>0</v>
      </c>
      <c r="CR199" s="663">
        <v>0</v>
      </c>
    </row>
    <row r="200" spans="4:96" ht="15" hidden="1" customHeight="1" x14ac:dyDescent="0.25">
      <c r="D200" s="659" t="s">
        <v>663</v>
      </c>
      <c r="G200" s="184">
        <v>0</v>
      </c>
      <c r="H200" s="184">
        <v>0</v>
      </c>
      <c r="I200" s="184">
        <v>102189</v>
      </c>
      <c r="J200" s="184">
        <v>0</v>
      </c>
      <c r="K200" s="184">
        <v>0</v>
      </c>
      <c r="L200" s="367">
        <v>0</v>
      </c>
      <c r="M200" s="15">
        <v>0</v>
      </c>
      <c r="N200" s="661">
        <v>0</v>
      </c>
      <c r="O200" s="662">
        <v>0</v>
      </c>
      <c r="P200" s="663">
        <v>0</v>
      </c>
      <c r="Q200" s="664">
        <f>Z200-N200</f>
        <v>0</v>
      </c>
      <c r="R200" s="664">
        <f>SUM(AI200:AK200)</f>
        <v>0</v>
      </c>
      <c r="S200" s="665">
        <v>0</v>
      </c>
      <c r="T200" s="664">
        <v>0</v>
      </c>
      <c r="U200" s="664">
        <v>0</v>
      </c>
      <c r="V200" s="665">
        <v>0</v>
      </c>
      <c r="W200" s="62">
        <f t="shared" si="200"/>
        <v>0</v>
      </c>
      <c r="X200" s="62">
        <f t="shared" si="201"/>
        <v>0</v>
      </c>
      <c r="Y200" s="201">
        <v>0</v>
      </c>
      <c r="Z200" s="661">
        <v>0</v>
      </c>
      <c r="AA200" s="662">
        <v>0</v>
      </c>
      <c r="AB200" s="201">
        <v>0</v>
      </c>
      <c r="AC200" s="63">
        <f t="shared" si="202"/>
        <v>0</v>
      </c>
      <c r="AD200" s="63">
        <f t="shared" ref="AD200:AD236" si="214">SUM(AL200:AQ200)</f>
        <v>0</v>
      </c>
      <c r="AE200" s="201">
        <v>0</v>
      </c>
      <c r="AF200" s="662">
        <v>0</v>
      </c>
      <c r="AG200" s="65">
        <v>0</v>
      </c>
      <c r="AH200" s="65">
        <v>0</v>
      </c>
      <c r="AI200" s="60">
        <f t="shared" si="156"/>
        <v>0</v>
      </c>
      <c r="AJ200" s="63"/>
      <c r="AK200" s="63"/>
      <c r="AL200" s="63"/>
      <c r="AM200" s="66"/>
      <c r="AN200" s="63"/>
      <c r="AO200" s="63"/>
      <c r="AP200" s="63"/>
      <c r="AQ200" s="63"/>
      <c r="AR200" s="190">
        <v>0</v>
      </c>
      <c r="AS200" s="661">
        <v>0</v>
      </c>
      <c r="AT200" s="662">
        <v>0</v>
      </c>
      <c r="AU200" s="663">
        <v>0</v>
      </c>
      <c r="AY200" s="659" t="s">
        <v>663</v>
      </c>
      <c r="BD200" s="184">
        <v>0</v>
      </c>
      <c r="BE200" s="184">
        <v>0</v>
      </c>
      <c r="BF200" s="184">
        <v>4481</v>
      </c>
      <c r="BG200" s="184">
        <v>0</v>
      </c>
      <c r="BH200" s="184">
        <v>0</v>
      </c>
      <c r="BI200" s="367">
        <v>0</v>
      </c>
      <c r="BJ200" s="15">
        <v>0</v>
      </c>
      <c r="BK200" s="662">
        <v>0</v>
      </c>
      <c r="BL200" s="662">
        <v>0</v>
      </c>
      <c r="BM200" s="663">
        <v>0</v>
      </c>
      <c r="BN200" s="664">
        <f>BW200-BK200</f>
        <v>0</v>
      </c>
      <c r="BO200" s="664">
        <f>SUM(CF200:CH200)</f>
        <v>0</v>
      </c>
      <c r="BP200" s="665">
        <v>0</v>
      </c>
      <c r="BQ200" s="664">
        <v>0</v>
      </c>
      <c r="BR200" s="664">
        <v>0</v>
      </c>
      <c r="BS200" s="665">
        <v>0</v>
      </c>
      <c r="BT200" s="62">
        <f t="shared" si="204"/>
        <v>0</v>
      </c>
      <c r="BU200" s="62">
        <f t="shared" si="205"/>
        <v>0</v>
      </c>
      <c r="BV200" s="201">
        <v>0</v>
      </c>
      <c r="BW200" s="662">
        <v>0</v>
      </c>
      <c r="BX200" s="662">
        <v>0</v>
      </c>
      <c r="BY200" s="201">
        <v>0</v>
      </c>
      <c r="BZ200" s="63">
        <f t="shared" si="206"/>
        <v>0</v>
      </c>
      <c r="CA200" s="63">
        <f t="shared" ref="CA200:CA236" si="215">SUM(CI200:CN200)</f>
        <v>0</v>
      </c>
      <c r="CB200" s="201">
        <v>0</v>
      </c>
      <c r="CC200" s="662">
        <v>0</v>
      </c>
      <c r="CD200" s="65">
        <v>0</v>
      </c>
      <c r="CE200" s="65">
        <v>0</v>
      </c>
      <c r="CF200" s="60">
        <f t="shared" si="161"/>
        <v>0</v>
      </c>
      <c r="CG200" s="63"/>
      <c r="CH200" s="63"/>
      <c r="CI200" s="63"/>
      <c r="CJ200" s="66"/>
      <c r="CK200" s="63"/>
      <c r="CL200" s="63"/>
      <c r="CM200" s="63"/>
      <c r="CN200" s="63"/>
      <c r="CO200" s="190">
        <v>0</v>
      </c>
      <c r="CP200" s="662">
        <v>0</v>
      </c>
      <c r="CQ200" s="662">
        <v>0</v>
      </c>
      <c r="CR200" s="663">
        <v>0</v>
      </c>
    </row>
    <row r="201" spans="4:96" ht="15" hidden="1" customHeight="1" x14ac:dyDescent="0.25">
      <c r="D201" s="659" t="s">
        <v>671</v>
      </c>
      <c r="G201" s="184">
        <v>254803</v>
      </c>
      <c r="H201" s="184">
        <v>440479</v>
      </c>
      <c r="I201" s="184">
        <v>0</v>
      </c>
      <c r="J201" s="184">
        <v>0</v>
      </c>
      <c r="K201" s="184">
        <v>0</v>
      </c>
      <c r="L201" s="367">
        <v>0</v>
      </c>
      <c r="M201" s="15">
        <v>0</v>
      </c>
      <c r="N201" s="661">
        <v>0</v>
      </c>
      <c r="O201" s="662">
        <v>0</v>
      </c>
      <c r="P201" s="663">
        <v>0</v>
      </c>
      <c r="Q201" s="664">
        <f>Z201-N201</f>
        <v>0</v>
      </c>
      <c r="R201" s="664">
        <f>SUM(AI201:AK201)</f>
        <v>0</v>
      </c>
      <c r="S201" s="665">
        <v>0</v>
      </c>
      <c r="T201" s="664">
        <v>0</v>
      </c>
      <c r="U201" s="664">
        <v>0</v>
      </c>
      <c r="V201" s="665">
        <v>0</v>
      </c>
      <c r="W201" s="62">
        <f t="shared" si="200"/>
        <v>0</v>
      </c>
      <c r="X201" s="62">
        <f t="shared" si="201"/>
        <v>0</v>
      </c>
      <c r="Y201" s="201">
        <v>0</v>
      </c>
      <c r="Z201" s="661">
        <v>0</v>
      </c>
      <c r="AA201" s="662">
        <v>0</v>
      </c>
      <c r="AB201" s="201">
        <v>0</v>
      </c>
      <c r="AC201" s="63">
        <f t="shared" si="202"/>
        <v>0</v>
      </c>
      <c r="AD201" s="63">
        <f t="shared" si="214"/>
        <v>0</v>
      </c>
      <c r="AE201" s="201">
        <v>0</v>
      </c>
      <c r="AF201" s="662">
        <v>0</v>
      </c>
      <c r="AG201" s="65">
        <v>0</v>
      </c>
      <c r="AH201" s="65">
        <v>0</v>
      </c>
      <c r="AI201" s="60">
        <f t="shared" ref="AI201:AI232" si="216">AT201-AH201-AG201-AF201</f>
        <v>0</v>
      </c>
      <c r="AJ201" s="63"/>
      <c r="AK201" s="63"/>
      <c r="AL201" s="63"/>
      <c r="AM201" s="66"/>
      <c r="AN201" s="63"/>
      <c r="AO201" s="63"/>
      <c r="AP201" s="63"/>
      <c r="AQ201" s="63"/>
      <c r="AR201" s="190">
        <v>0</v>
      </c>
      <c r="AS201" s="661">
        <v>0</v>
      </c>
      <c r="AT201" s="662">
        <v>0</v>
      </c>
      <c r="AU201" s="663">
        <v>0</v>
      </c>
      <c r="AY201" s="659" t="s">
        <v>671</v>
      </c>
      <c r="BD201" s="184">
        <v>1226940</v>
      </c>
      <c r="BE201" s="184">
        <v>1968515</v>
      </c>
      <c r="BF201" s="184">
        <v>0</v>
      </c>
      <c r="BG201" s="184">
        <v>0</v>
      </c>
      <c r="BH201" s="184">
        <v>0</v>
      </c>
      <c r="BI201" s="367">
        <v>0</v>
      </c>
      <c r="BJ201" s="15">
        <v>0</v>
      </c>
      <c r="BK201" s="662">
        <v>0</v>
      </c>
      <c r="BL201" s="662">
        <v>0</v>
      </c>
      <c r="BM201" s="663">
        <v>0</v>
      </c>
      <c r="BN201" s="664">
        <f>BW201-BK201</f>
        <v>0</v>
      </c>
      <c r="BO201" s="664">
        <f>SUM(CF201:CH201)</f>
        <v>0</v>
      </c>
      <c r="BP201" s="665">
        <v>0</v>
      </c>
      <c r="BQ201" s="664">
        <v>0</v>
      </c>
      <c r="BR201" s="664">
        <v>0</v>
      </c>
      <c r="BS201" s="665">
        <v>0</v>
      </c>
      <c r="BT201" s="62">
        <f t="shared" si="204"/>
        <v>0</v>
      </c>
      <c r="BU201" s="62">
        <f t="shared" si="205"/>
        <v>0</v>
      </c>
      <c r="BV201" s="201">
        <v>0</v>
      </c>
      <c r="BW201" s="662">
        <v>0</v>
      </c>
      <c r="BX201" s="662">
        <v>0</v>
      </c>
      <c r="BY201" s="201">
        <v>0</v>
      </c>
      <c r="BZ201" s="63">
        <f t="shared" si="206"/>
        <v>0</v>
      </c>
      <c r="CA201" s="63">
        <f t="shared" si="215"/>
        <v>0</v>
      </c>
      <c r="CB201" s="201">
        <v>0</v>
      </c>
      <c r="CC201" s="662">
        <v>0</v>
      </c>
      <c r="CD201" s="65">
        <v>0</v>
      </c>
      <c r="CE201" s="65">
        <v>0</v>
      </c>
      <c r="CF201" s="60">
        <f t="shared" ref="CF201:CF232" si="217">CQ201-CE201-CD201-CC201</f>
        <v>0</v>
      </c>
      <c r="CG201" s="63"/>
      <c r="CH201" s="63"/>
      <c r="CI201" s="63"/>
      <c r="CJ201" s="66"/>
      <c r="CK201" s="63"/>
      <c r="CL201" s="63"/>
      <c r="CM201" s="63"/>
      <c r="CN201" s="63"/>
      <c r="CO201" s="190">
        <v>0</v>
      </c>
      <c r="CP201" s="662">
        <v>0</v>
      </c>
      <c r="CQ201" s="662">
        <v>0</v>
      </c>
      <c r="CR201" s="663">
        <v>0</v>
      </c>
    </row>
    <row r="202" spans="4:96" ht="15" hidden="1" customHeight="1" x14ac:dyDescent="0.25">
      <c r="D202" s="632" t="s">
        <v>676</v>
      </c>
      <c r="G202" s="184">
        <v>0</v>
      </c>
      <c r="H202" s="184">
        <v>0</v>
      </c>
      <c r="I202" s="184">
        <v>0</v>
      </c>
      <c r="J202" s="184">
        <v>309</v>
      </c>
      <c r="K202" s="184">
        <v>0</v>
      </c>
      <c r="L202" s="367">
        <f>(K202-J202)/J202*100</f>
        <v>-100</v>
      </c>
      <c r="M202" s="15">
        <v>0</v>
      </c>
      <c r="N202" s="661">
        <v>0</v>
      </c>
      <c r="O202" s="662">
        <v>0</v>
      </c>
      <c r="P202" s="663">
        <v>0</v>
      </c>
      <c r="Q202" s="664">
        <f>Z202-N202</f>
        <v>309</v>
      </c>
      <c r="R202" s="664">
        <f>SUM(AI202:AK202)</f>
        <v>0</v>
      </c>
      <c r="S202" s="665">
        <f>(R202-Q202)/Q202*100</f>
        <v>-100</v>
      </c>
      <c r="T202" s="664">
        <v>0</v>
      </c>
      <c r="U202" s="664">
        <v>0</v>
      </c>
      <c r="V202" s="665">
        <v>0</v>
      </c>
      <c r="W202" s="62">
        <f t="shared" si="200"/>
        <v>-309</v>
      </c>
      <c r="X202" s="62">
        <f t="shared" si="201"/>
        <v>0</v>
      </c>
      <c r="Y202" s="201">
        <v>0</v>
      </c>
      <c r="Z202" s="661">
        <v>309</v>
      </c>
      <c r="AA202" s="662">
        <v>0</v>
      </c>
      <c r="AB202" s="201">
        <f>(AA202-Z202)/Z202*100</f>
        <v>-100</v>
      </c>
      <c r="AC202" s="63">
        <f t="shared" si="202"/>
        <v>-309</v>
      </c>
      <c r="AD202" s="63">
        <f t="shared" si="214"/>
        <v>0</v>
      </c>
      <c r="AE202" s="201">
        <v>0</v>
      </c>
      <c r="AF202" s="662">
        <v>0</v>
      </c>
      <c r="AG202" s="65">
        <v>0</v>
      </c>
      <c r="AH202" s="65">
        <v>0</v>
      </c>
      <c r="AI202" s="60">
        <f t="shared" si="216"/>
        <v>0</v>
      </c>
      <c r="AJ202" s="63"/>
      <c r="AK202" s="63"/>
      <c r="AL202" s="63"/>
      <c r="AM202" s="66"/>
      <c r="AN202" s="63"/>
      <c r="AO202" s="63"/>
      <c r="AP202" s="63"/>
      <c r="AQ202" s="63"/>
      <c r="AR202" s="190">
        <v>0</v>
      </c>
      <c r="AS202" s="661">
        <v>0</v>
      </c>
      <c r="AT202" s="662">
        <v>0</v>
      </c>
      <c r="AU202" s="663">
        <v>0</v>
      </c>
      <c r="AY202" s="632" t="s">
        <v>676</v>
      </c>
      <c r="BD202" s="184">
        <v>0</v>
      </c>
      <c r="BE202" s="184">
        <v>0</v>
      </c>
      <c r="BF202" s="184">
        <v>0</v>
      </c>
      <c r="BG202" s="184">
        <v>11</v>
      </c>
      <c r="BH202" s="184">
        <v>0</v>
      </c>
      <c r="BI202" s="367">
        <f>(BH202-BG202)/BG202*100</f>
        <v>-100</v>
      </c>
      <c r="BJ202" s="15">
        <v>0</v>
      </c>
      <c r="BK202" s="662">
        <v>0</v>
      </c>
      <c r="BL202" s="662">
        <v>0</v>
      </c>
      <c r="BM202" s="663">
        <v>0</v>
      </c>
      <c r="BN202" s="664">
        <f>BW202-BK202</f>
        <v>11</v>
      </c>
      <c r="BO202" s="664">
        <f>SUM(CF202:CH202)</f>
        <v>0</v>
      </c>
      <c r="BP202" s="665">
        <f>(BO202-BN202)/BN202*100</f>
        <v>-100</v>
      </c>
      <c r="BQ202" s="664">
        <v>0</v>
      </c>
      <c r="BR202" s="664">
        <v>0</v>
      </c>
      <c r="BS202" s="665">
        <v>0</v>
      </c>
      <c r="BT202" s="62">
        <f t="shared" si="204"/>
        <v>-11</v>
      </c>
      <c r="BU202" s="62">
        <f t="shared" si="205"/>
        <v>0</v>
      </c>
      <c r="BV202" s="201">
        <v>0</v>
      </c>
      <c r="BW202" s="662">
        <v>11</v>
      </c>
      <c r="BX202" s="662">
        <v>0</v>
      </c>
      <c r="BY202" s="201">
        <f>(BX202-BW202)/BW202*100</f>
        <v>-100</v>
      </c>
      <c r="BZ202" s="63">
        <f t="shared" si="206"/>
        <v>-11</v>
      </c>
      <c r="CA202" s="63">
        <f t="shared" si="215"/>
        <v>0</v>
      </c>
      <c r="CB202" s="201">
        <v>0</v>
      </c>
      <c r="CC202" s="662">
        <v>0</v>
      </c>
      <c r="CD202" s="65">
        <v>0</v>
      </c>
      <c r="CE202" s="65">
        <v>0</v>
      </c>
      <c r="CF202" s="60">
        <f t="shared" si="217"/>
        <v>0</v>
      </c>
      <c r="CG202" s="63"/>
      <c r="CH202" s="63"/>
      <c r="CI202" s="63"/>
      <c r="CJ202" s="66"/>
      <c r="CK202" s="63"/>
      <c r="CL202" s="63"/>
      <c r="CM202" s="63"/>
      <c r="CN202" s="63"/>
      <c r="CO202" s="190">
        <v>0</v>
      </c>
      <c r="CP202" s="662">
        <v>0</v>
      </c>
      <c r="CQ202" s="662">
        <v>0</v>
      </c>
      <c r="CR202" s="663">
        <v>0</v>
      </c>
    </row>
    <row r="203" spans="4:96" ht="15" hidden="1" customHeight="1" x14ac:dyDescent="0.25">
      <c r="D203" s="659" t="s">
        <v>605</v>
      </c>
      <c r="G203" s="184">
        <v>0</v>
      </c>
      <c r="H203" s="184">
        <v>0</v>
      </c>
      <c r="I203" s="184">
        <v>0</v>
      </c>
      <c r="J203" s="184">
        <v>0</v>
      </c>
      <c r="K203" s="184">
        <v>55</v>
      </c>
      <c r="L203" s="367">
        <v>100</v>
      </c>
      <c r="M203" s="15">
        <v>0</v>
      </c>
      <c r="N203" s="661">
        <v>0</v>
      </c>
      <c r="O203" s="662">
        <v>0</v>
      </c>
      <c r="P203" s="663">
        <v>0</v>
      </c>
      <c r="Q203" s="664"/>
      <c r="R203" s="664"/>
      <c r="S203" s="665">
        <v>0</v>
      </c>
      <c r="T203" s="664">
        <v>0</v>
      </c>
      <c r="U203" s="664">
        <v>55</v>
      </c>
      <c r="V203" s="665">
        <v>100</v>
      </c>
      <c r="W203" s="62">
        <f t="shared" si="200"/>
        <v>0</v>
      </c>
      <c r="X203" s="62">
        <f t="shared" si="201"/>
        <v>0</v>
      </c>
      <c r="Y203" s="201">
        <v>0</v>
      </c>
      <c r="Z203" s="661"/>
      <c r="AA203" s="662"/>
      <c r="AB203" s="201">
        <v>0</v>
      </c>
      <c r="AC203" s="63">
        <f t="shared" si="202"/>
        <v>0</v>
      </c>
      <c r="AD203" s="63">
        <f t="shared" si="214"/>
        <v>0</v>
      </c>
      <c r="AE203" s="201">
        <v>100</v>
      </c>
      <c r="AF203" s="662">
        <v>0</v>
      </c>
      <c r="AG203" s="65">
        <v>0</v>
      </c>
      <c r="AH203" s="65">
        <v>0</v>
      </c>
      <c r="AI203" s="60">
        <f t="shared" si="216"/>
        <v>0</v>
      </c>
      <c r="AJ203" s="63"/>
      <c r="AK203" s="63"/>
      <c r="AL203" s="63"/>
      <c r="AM203" s="66"/>
      <c r="AN203" s="63"/>
      <c r="AO203" s="63"/>
      <c r="AP203" s="63"/>
      <c r="AQ203" s="63"/>
      <c r="AR203" s="190">
        <v>0</v>
      </c>
      <c r="AS203" s="661">
        <v>0</v>
      </c>
      <c r="AT203" s="662">
        <v>0</v>
      </c>
      <c r="AU203" s="663">
        <v>0</v>
      </c>
      <c r="AY203" s="659" t="s">
        <v>605</v>
      </c>
      <c r="BD203" s="184">
        <v>0</v>
      </c>
      <c r="BE203" s="184">
        <v>0</v>
      </c>
      <c r="BF203" s="184">
        <v>0</v>
      </c>
      <c r="BG203" s="184">
        <v>0</v>
      </c>
      <c r="BH203" s="184">
        <v>8</v>
      </c>
      <c r="BI203" s="367">
        <v>100</v>
      </c>
      <c r="BJ203" s="15">
        <v>0</v>
      </c>
      <c r="BK203" s="662">
        <v>0</v>
      </c>
      <c r="BL203" s="662">
        <v>0</v>
      </c>
      <c r="BM203" s="663">
        <v>0</v>
      </c>
      <c r="BN203" s="664"/>
      <c r="BO203" s="664"/>
      <c r="BP203" s="665">
        <v>0</v>
      </c>
      <c r="BQ203" s="664">
        <v>0</v>
      </c>
      <c r="BR203" s="664">
        <v>8</v>
      </c>
      <c r="BS203" s="665">
        <v>100</v>
      </c>
      <c r="BT203" s="62">
        <f t="shared" si="204"/>
        <v>0</v>
      </c>
      <c r="BU203" s="62">
        <f t="shared" si="205"/>
        <v>0</v>
      </c>
      <c r="BV203" s="201">
        <v>0</v>
      </c>
      <c r="BW203" s="662"/>
      <c r="BX203" s="662"/>
      <c r="BY203" s="201">
        <v>0</v>
      </c>
      <c r="BZ203" s="63">
        <f t="shared" si="206"/>
        <v>0</v>
      </c>
      <c r="CA203" s="63">
        <f t="shared" si="215"/>
        <v>0</v>
      </c>
      <c r="CB203" s="201">
        <v>100</v>
      </c>
      <c r="CC203" s="662">
        <v>0</v>
      </c>
      <c r="CD203" s="65">
        <v>0</v>
      </c>
      <c r="CE203" s="65">
        <v>0</v>
      </c>
      <c r="CF203" s="60">
        <f t="shared" si="217"/>
        <v>0</v>
      </c>
      <c r="CG203" s="63"/>
      <c r="CH203" s="63"/>
      <c r="CI203" s="63"/>
      <c r="CJ203" s="66"/>
      <c r="CK203" s="63"/>
      <c r="CL203" s="63"/>
      <c r="CM203" s="63"/>
      <c r="CN203" s="63"/>
      <c r="CO203" s="190">
        <v>0</v>
      </c>
      <c r="CP203" s="662">
        <v>0</v>
      </c>
      <c r="CQ203" s="662">
        <v>0</v>
      </c>
      <c r="CR203" s="663">
        <v>0</v>
      </c>
    </row>
    <row r="204" spans="4:96" ht="15" hidden="1" customHeight="1" x14ac:dyDescent="0.25">
      <c r="D204" s="659" t="s">
        <v>645</v>
      </c>
      <c r="G204" s="184">
        <v>532845</v>
      </c>
      <c r="H204" s="184">
        <v>0</v>
      </c>
      <c r="I204" s="184">
        <v>0</v>
      </c>
      <c r="J204" s="184">
        <v>0</v>
      </c>
      <c r="K204" s="184">
        <v>0</v>
      </c>
      <c r="L204" s="367">
        <v>0</v>
      </c>
      <c r="M204" s="15">
        <v>0</v>
      </c>
      <c r="N204" s="661">
        <v>0</v>
      </c>
      <c r="O204" s="662">
        <v>0</v>
      </c>
      <c r="P204" s="663">
        <v>0</v>
      </c>
      <c r="Q204" s="664">
        <f t="shared" ref="Q204:Q210" si="218">Z204-N204</f>
        <v>0</v>
      </c>
      <c r="R204" s="664">
        <f t="shared" ref="R204:R210" si="219">SUM(AI204:AK204)</f>
        <v>0</v>
      </c>
      <c r="S204" s="665">
        <v>0</v>
      </c>
      <c r="T204" s="664">
        <v>0</v>
      </c>
      <c r="U204" s="664">
        <v>0</v>
      </c>
      <c r="V204" s="665">
        <v>0</v>
      </c>
      <c r="W204" s="62">
        <f t="shared" si="200"/>
        <v>0</v>
      </c>
      <c r="X204" s="62">
        <f t="shared" si="201"/>
        <v>0</v>
      </c>
      <c r="Y204" s="201">
        <v>0</v>
      </c>
      <c r="Z204" s="661">
        <v>0</v>
      </c>
      <c r="AA204" s="662">
        <v>0</v>
      </c>
      <c r="AB204" s="201">
        <v>0</v>
      </c>
      <c r="AC204" s="63">
        <f t="shared" si="202"/>
        <v>0</v>
      </c>
      <c r="AD204" s="63">
        <f t="shared" si="214"/>
        <v>0</v>
      </c>
      <c r="AE204" s="201">
        <v>0</v>
      </c>
      <c r="AF204" s="662">
        <v>0</v>
      </c>
      <c r="AG204" s="65">
        <v>0</v>
      </c>
      <c r="AH204" s="65">
        <v>0</v>
      </c>
      <c r="AI204" s="60">
        <f t="shared" si="216"/>
        <v>0</v>
      </c>
      <c r="AJ204" s="63"/>
      <c r="AK204" s="63"/>
      <c r="AL204" s="63"/>
      <c r="AM204" s="66"/>
      <c r="AN204" s="63"/>
      <c r="AO204" s="63"/>
      <c r="AP204" s="63"/>
      <c r="AQ204" s="63"/>
      <c r="AR204" s="190">
        <v>0</v>
      </c>
      <c r="AS204" s="661">
        <v>0</v>
      </c>
      <c r="AT204" s="662">
        <v>0</v>
      </c>
      <c r="AU204" s="663">
        <v>0</v>
      </c>
      <c r="AY204" s="659" t="s">
        <v>645</v>
      </c>
      <c r="BD204" s="184">
        <v>323608</v>
      </c>
      <c r="BE204" s="184">
        <v>0</v>
      </c>
      <c r="BF204" s="184">
        <v>0</v>
      </c>
      <c r="BG204" s="184">
        <v>0</v>
      </c>
      <c r="BH204" s="184">
        <v>0</v>
      </c>
      <c r="BI204" s="367">
        <v>0</v>
      </c>
      <c r="BJ204" s="15">
        <v>0</v>
      </c>
      <c r="BK204" s="662">
        <v>0</v>
      </c>
      <c r="BL204" s="662">
        <v>0</v>
      </c>
      <c r="BM204" s="663">
        <v>0</v>
      </c>
      <c r="BN204" s="664">
        <f t="shared" ref="BN204:BN222" si="220">BW204-BK204</f>
        <v>0</v>
      </c>
      <c r="BO204" s="664">
        <f t="shared" ref="BO204:BO222" si="221">SUM(CF204:CH204)</f>
        <v>0</v>
      </c>
      <c r="BP204" s="665">
        <v>0</v>
      </c>
      <c r="BQ204" s="664">
        <v>0</v>
      </c>
      <c r="BR204" s="664">
        <v>0</v>
      </c>
      <c r="BS204" s="665">
        <v>0</v>
      </c>
      <c r="BT204" s="62">
        <f t="shared" si="204"/>
        <v>0</v>
      </c>
      <c r="BU204" s="62">
        <f t="shared" si="205"/>
        <v>0</v>
      </c>
      <c r="BV204" s="201">
        <v>0</v>
      </c>
      <c r="BW204" s="662">
        <v>0</v>
      </c>
      <c r="BX204" s="662">
        <v>0</v>
      </c>
      <c r="BY204" s="201">
        <v>0</v>
      </c>
      <c r="BZ204" s="63">
        <f t="shared" si="206"/>
        <v>0</v>
      </c>
      <c r="CA204" s="63">
        <f t="shared" si="215"/>
        <v>0</v>
      </c>
      <c r="CB204" s="201">
        <v>0</v>
      </c>
      <c r="CC204" s="662">
        <v>0</v>
      </c>
      <c r="CD204" s="65">
        <v>0</v>
      </c>
      <c r="CE204" s="65">
        <v>0</v>
      </c>
      <c r="CF204" s="60">
        <f t="shared" si="217"/>
        <v>0</v>
      </c>
      <c r="CG204" s="63"/>
      <c r="CH204" s="63"/>
      <c r="CI204" s="63"/>
      <c r="CJ204" s="66"/>
      <c r="CK204" s="63"/>
      <c r="CL204" s="63"/>
      <c r="CM204" s="63"/>
      <c r="CN204" s="63"/>
      <c r="CO204" s="190">
        <v>0</v>
      </c>
      <c r="CP204" s="662">
        <v>0</v>
      </c>
      <c r="CQ204" s="662">
        <v>0</v>
      </c>
      <c r="CR204" s="663">
        <v>0</v>
      </c>
    </row>
    <row r="205" spans="4:96" ht="15" hidden="1" customHeight="1" x14ac:dyDescent="0.25">
      <c r="D205" s="659" t="s">
        <v>710</v>
      </c>
      <c r="G205" s="184">
        <v>0</v>
      </c>
      <c r="H205" s="184">
        <v>0</v>
      </c>
      <c r="I205" s="184">
        <v>0</v>
      </c>
      <c r="J205" s="184">
        <v>0</v>
      </c>
      <c r="K205" s="184">
        <v>2976</v>
      </c>
      <c r="L205" s="367">
        <v>100</v>
      </c>
      <c r="M205" s="15">
        <v>0</v>
      </c>
      <c r="N205" s="661">
        <v>0</v>
      </c>
      <c r="O205" s="662">
        <v>0</v>
      </c>
      <c r="P205" s="663">
        <v>0</v>
      </c>
      <c r="Q205" s="664">
        <f t="shared" si="218"/>
        <v>0</v>
      </c>
      <c r="R205" s="664">
        <f t="shared" si="219"/>
        <v>0</v>
      </c>
      <c r="S205" s="665">
        <v>100</v>
      </c>
      <c r="T205" s="664">
        <v>0</v>
      </c>
      <c r="U205" s="664">
        <v>301</v>
      </c>
      <c r="V205" s="665">
        <v>100</v>
      </c>
      <c r="W205" s="62">
        <f t="shared" si="200"/>
        <v>2675</v>
      </c>
      <c r="X205" s="62">
        <f t="shared" si="201"/>
        <v>0</v>
      </c>
      <c r="Y205" s="201">
        <v>0</v>
      </c>
      <c r="Z205" s="661">
        <v>0</v>
      </c>
      <c r="AA205" s="662">
        <v>2675</v>
      </c>
      <c r="AB205" s="201">
        <v>100</v>
      </c>
      <c r="AC205" s="63">
        <f t="shared" si="202"/>
        <v>2675</v>
      </c>
      <c r="AD205" s="63">
        <f t="shared" si="214"/>
        <v>0</v>
      </c>
      <c r="AE205" s="201">
        <v>100</v>
      </c>
      <c r="AF205" s="662">
        <v>0</v>
      </c>
      <c r="AG205" s="65">
        <v>0</v>
      </c>
      <c r="AH205" s="65">
        <v>0</v>
      </c>
      <c r="AI205" s="60">
        <f t="shared" si="216"/>
        <v>0</v>
      </c>
      <c r="AJ205" s="63"/>
      <c r="AK205" s="63"/>
      <c r="AL205" s="63"/>
      <c r="AM205" s="66"/>
      <c r="AN205" s="63"/>
      <c r="AO205" s="63"/>
      <c r="AP205" s="63"/>
      <c r="AQ205" s="63"/>
      <c r="AR205" s="190">
        <v>0</v>
      </c>
      <c r="AS205" s="661">
        <v>2675</v>
      </c>
      <c r="AT205" s="662">
        <v>0</v>
      </c>
      <c r="AU205" s="663">
        <f>(AT205-AS205)/AS205*100</f>
        <v>-100</v>
      </c>
      <c r="AY205" s="659" t="s">
        <v>710</v>
      </c>
      <c r="BD205" s="184">
        <v>0</v>
      </c>
      <c r="BE205" s="184">
        <v>0</v>
      </c>
      <c r="BF205" s="184">
        <v>0</v>
      </c>
      <c r="BG205" s="184">
        <v>0</v>
      </c>
      <c r="BH205" s="184">
        <v>115</v>
      </c>
      <c r="BI205" s="367">
        <v>100</v>
      </c>
      <c r="BJ205" s="15">
        <v>0</v>
      </c>
      <c r="BK205" s="662">
        <v>0</v>
      </c>
      <c r="BL205" s="662">
        <v>0</v>
      </c>
      <c r="BM205" s="663">
        <v>0</v>
      </c>
      <c r="BN205" s="664">
        <f t="shared" si="220"/>
        <v>0</v>
      </c>
      <c r="BO205" s="664">
        <f t="shared" si="221"/>
        <v>0</v>
      </c>
      <c r="BP205" s="665">
        <v>100</v>
      </c>
      <c r="BQ205" s="664">
        <v>0</v>
      </c>
      <c r="BR205" s="664">
        <v>35</v>
      </c>
      <c r="BS205" s="665">
        <v>100</v>
      </c>
      <c r="BT205" s="62">
        <f t="shared" si="204"/>
        <v>80</v>
      </c>
      <c r="BU205" s="62">
        <f t="shared" si="205"/>
        <v>0</v>
      </c>
      <c r="BV205" s="201">
        <v>0</v>
      </c>
      <c r="BW205" s="662">
        <v>0</v>
      </c>
      <c r="BX205" s="662">
        <v>80</v>
      </c>
      <c r="BY205" s="201">
        <v>100</v>
      </c>
      <c r="BZ205" s="63">
        <f t="shared" si="206"/>
        <v>80</v>
      </c>
      <c r="CA205" s="63">
        <f t="shared" si="215"/>
        <v>0</v>
      </c>
      <c r="CB205" s="201">
        <v>100</v>
      </c>
      <c r="CC205" s="662">
        <v>0</v>
      </c>
      <c r="CD205" s="65">
        <v>0</v>
      </c>
      <c r="CE205" s="65">
        <v>0</v>
      </c>
      <c r="CF205" s="60">
        <f t="shared" si="217"/>
        <v>0</v>
      </c>
      <c r="CG205" s="63"/>
      <c r="CH205" s="63"/>
      <c r="CI205" s="63"/>
      <c r="CJ205" s="66"/>
      <c r="CK205" s="63"/>
      <c r="CL205" s="63"/>
      <c r="CM205" s="63"/>
      <c r="CN205" s="63"/>
      <c r="CO205" s="190">
        <v>0</v>
      </c>
      <c r="CP205" s="662">
        <v>80</v>
      </c>
      <c r="CQ205" s="662">
        <v>0</v>
      </c>
      <c r="CR205" s="663">
        <f>(CQ205-CP205)/CP205*100</f>
        <v>-100</v>
      </c>
    </row>
    <row r="206" spans="4:96" ht="15" hidden="1" customHeight="1" x14ac:dyDescent="0.25">
      <c r="D206" s="659" t="s">
        <v>670</v>
      </c>
      <c r="G206" s="184">
        <v>0</v>
      </c>
      <c r="H206" s="184">
        <v>0</v>
      </c>
      <c r="I206" s="184">
        <v>0</v>
      </c>
      <c r="J206" s="184">
        <v>130</v>
      </c>
      <c r="K206" s="184">
        <v>40</v>
      </c>
      <c r="L206" s="367">
        <f>(K206-J206)/J206*100</f>
        <v>-69.230769230769226</v>
      </c>
      <c r="M206" s="15">
        <v>0</v>
      </c>
      <c r="N206" s="661">
        <v>0</v>
      </c>
      <c r="O206" s="662">
        <v>0</v>
      </c>
      <c r="P206" s="663">
        <v>0</v>
      </c>
      <c r="Q206" s="664">
        <f t="shared" si="218"/>
        <v>130</v>
      </c>
      <c r="R206" s="664">
        <f t="shared" si="219"/>
        <v>0</v>
      </c>
      <c r="S206" s="665">
        <f>(R206-Q206)/Q206*100</f>
        <v>-100</v>
      </c>
      <c r="T206" s="664">
        <v>0</v>
      </c>
      <c r="U206" s="664">
        <v>40</v>
      </c>
      <c r="V206" s="665">
        <v>100</v>
      </c>
      <c r="W206" s="62">
        <f t="shared" si="200"/>
        <v>-130</v>
      </c>
      <c r="X206" s="62">
        <f t="shared" si="201"/>
        <v>0</v>
      </c>
      <c r="Y206" s="201">
        <v>0</v>
      </c>
      <c r="Z206" s="661">
        <v>130</v>
      </c>
      <c r="AA206" s="662">
        <v>0</v>
      </c>
      <c r="AB206" s="201">
        <f>(AA206-Z206)/Z206*100</f>
        <v>-100</v>
      </c>
      <c r="AC206" s="63">
        <f t="shared" si="202"/>
        <v>-130</v>
      </c>
      <c r="AD206" s="63">
        <f t="shared" si="214"/>
        <v>0</v>
      </c>
      <c r="AE206" s="201">
        <v>100</v>
      </c>
      <c r="AF206" s="662">
        <v>0</v>
      </c>
      <c r="AG206" s="65">
        <v>0</v>
      </c>
      <c r="AH206" s="65">
        <v>0</v>
      </c>
      <c r="AI206" s="60">
        <f t="shared" si="216"/>
        <v>0</v>
      </c>
      <c r="AJ206" s="63"/>
      <c r="AK206" s="63"/>
      <c r="AL206" s="63"/>
      <c r="AM206" s="66"/>
      <c r="AN206" s="63"/>
      <c r="AO206" s="63"/>
      <c r="AP206" s="63"/>
      <c r="AQ206" s="63"/>
      <c r="AR206" s="190">
        <v>0</v>
      </c>
      <c r="AS206" s="661">
        <v>0</v>
      </c>
      <c r="AT206" s="662">
        <v>0</v>
      </c>
      <c r="AU206" s="663">
        <v>0</v>
      </c>
      <c r="AY206" s="659" t="s">
        <v>670</v>
      </c>
      <c r="BD206" s="184">
        <v>0</v>
      </c>
      <c r="BE206" s="184">
        <v>0</v>
      </c>
      <c r="BF206" s="184">
        <v>0</v>
      </c>
      <c r="BG206" s="184">
        <v>3</v>
      </c>
      <c r="BH206" s="184">
        <v>2</v>
      </c>
      <c r="BI206" s="367">
        <f>(BH206-BG206)/BG206*100</f>
        <v>-33.333333333333329</v>
      </c>
      <c r="BJ206" s="15">
        <v>0</v>
      </c>
      <c r="BK206" s="662">
        <v>0</v>
      </c>
      <c r="BL206" s="662">
        <v>0</v>
      </c>
      <c r="BM206" s="663">
        <v>0</v>
      </c>
      <c r="BN206" s="664">
        <f t="shared" si="220"/>
        <v>3</v>
      </c>
      <c r="BO206" s="664">
        <f t="shared" si="221"/>
        <v>0</v>
      </c>
      <c r="BP206" s="665">
        <f>(BO206-BN206)/BN206*100</f>
        <v>-100</v>
      </c>
      <c r="BQ206" s="664">
        <v>0</v>
      </c>
      <c r="BR206" s="664">
        <v>2</v>
      </c>
      <c r="BS206" s="665">
        <v>100</v>
      </c>
      <c r="BT206" s="62">
        <f t="shared" si="204"/>
        <v>-3</v>
      </c>
      <c r="BU206" s="62">
        <f t="shared" si="205"/>
        <v>0</v>
      </c>
      <c r="BV206" s="201">
        <v>0</v>
      </c>
      <c r="BW206" s="662">
        <v>3</v>
      </c>
      <c r="BX206" s="662">
        <v>0</v>
      </c>
      <c r="BY206" s="201">
        <f>(BX206-BW206)/BW206*100</f>
        <v>-100</v>
      </c>
      <c r="BZ206" s="63">
        <f t="shared" si="206"/>
        <v>-3</v>
      </c>
      <c r="CA206" s="63">
        <f t="shared" si="215"/>
        <v>0</v>
      </c>
      <c r="CB206" s="201">
        <v>100</v>
      </c>
      <c r="CC206" s="662">
        <v>0</v>
      </c>
      <c r="CD206" s="65">
        <v>0</v>
      </c>
      <c r="CE206" s="65">
        <v>0</v>
      </c>
      <c r="CF206" s="60">
        <f t="shared" si="217"/>
        <v>0</v>
      </c>
      <c r="CG206" s="63"/>
      <c r="CH206" s="63"/>
      <c r="CI206" s="63"/>
      <c r="CJ206" s="66"/>
      <c r="CK206" s="63"/>
      <c r="CL206" s="63"/>
      <c r="CM206" s="63"/>
      <c r="CN206" s="63"/>
      <c r="CO206" s="190">
        <v>0</v>
      </c>
      <c r="CP206" s="662">
        <v>0</v>
      </c>
      <c r="CQ206" s="662">
        <v>0</v>
      </c>
      <c r="CR206" s="663">
        <v>0</v>
      </c>
    </row>
    <row r="207" spans="4:96" ht="15" hidden="1" customHeight="1" x14ac:dyDescent="0.25">
      <c r="D207" s="659" t="s">
        <v>712</v>
      </c>
      <c r="G207" s="184">
        <v>163682</v>
      </c>
      <c r="H207" s="184">
        <v>283970</v>
      </c>
      <c r="I207" s="184">
        <v>338168</v>
      </c>
      <c r="J207" s="184">
        <v>327693</v>
      </c>
      <c r="K207" s="184">
        <v>373408</v>
      </c>
      <c r="L207" s="367">
        <f>(K207-J207)/J207*100</f>
        <v>13.950557381451542</v>
      </c>
      <c r="M207" s="15">
        <f>LOGEST(G207:K207)*100-100</f>
        <v>19.634381682263523</v>
      </c>
      <c r="N207" s="661">
        <v>373408</v>
      </c>
      <c r="O207" s="662">
        <v>0</v>
      </c>
      <c r="P207" s="663">
        <f>(O207-N207)/N207*100</f>
        <v>-100</v>
      </c>
      <c r="Q207" s="664">
        <f t="shared" si="218"/>
        <v>-45715</v>
      </c>
      <c r="R207" s="664">
        <f t="shared" si="219"/>
        <v>0</v>
      </c>
      <c r="S207" s="665">
        <v>0</v>
      </c>
      <c r="T207" s="664">
        <v>0</v>
      </c>
      <c r="U207" s="664">
        <v>0</v>
      </c>
      <c r="V207" s="665">
        <v>0</v>
      </c>
      <c r="W207" s="62">
        <f t="shared" si="200"/>
        <v>45715</v>
      </c>
      <c r="X207" s="62">
        <f t="shared" si="201"/>
        <v>0</v>
      </c>
      <c r="Y207" s="201">
        <v>0</v>
      </c>
      <c r="Z207" s="661">
        <v>327693</v>
      </c>
      <c r="AA207" s="662">
        <v>373408</v>
      </c>
      <c r="AB207" s="201">
        <f>(AA207-Z207)/Z207*100</f>
        <v>13.950557381451542</v>
      </c>
      <c r="AC207" s="63">
        <f t="shared" si="202"/>
        <v>45715</v>
      </c>
      <c r="AD207" s="63">
        <f t="shared" si="214"/>
        <v>0</v>
      </c>
      <c r="AE207" s="201">
        <v>0</v>
      </c>
      <c r="AF207" s="662">
        <v>0</v>
      </c>
      <c r="AG207" s="65">
        <v>0</v>
      </c>
      <c r="AH207" s="65">
        <v>0</v>
      </c>
      <c r="AI207" s="60">
        <f t="shared" si="216"/>
        <v>0</v>
      </c>
      <c r="AJ207" s="63"/>
      <c r="AK207" s="63"/>
      <c r="AL207" s="63"/>
      <c r="AM207" s="66"/>
      <c r="AN207" s="63"/>
      <c r="AO207" s="63"/>
      <c r="AP207" s="63"/>
      <c r="AQ207" s="63"/>
      <c r="AR207" s="190">
        <v>0</v>
      </c>
      <c r="AS207" s="661">
        <v>373408</v>
      </c>
      <c r="AT207" s="662">
        <v>0</v>
      </c>
      <c r="AU207" s="663">
        <f>(AT207-AS207)/AS207*100</f>
        <v>-100</v>
      </c>
      <c r="AY207" s="659" t="s">
        <v>712</v>
      </c>
      <c r="BD207" s="184">
        <v>17760</v>
      </c>
      <c r="BE207" s="184">
        <v>28971</v>
      </c>
      <c r="BF207" s="184">
        <v>38360</v>
      </c>
      <c r="BG207" s="184">
        <v>38280</v>
      </c>
      <c r="BH207" s="184">
        <v>37848</v>
      </c>
      <c r="BI207" s="367">
        <f>(BH207-BG207)/BG207*100</f>
        <v>-1.128526645768025</v>
      </c>
      <c r="BJ207" s="15">
        <f>LOGEST(BD207:BH207)*100-100</f>
        <v>19.624693767703903</v>
      </c>
      <c r="BK207" s="662">
        <v>37848</v>
      </c>
      <c r="BL207" s="662">
        <v>0</v>
      </c>
      <c r="BM207" s="663">
        <f>(BL207-BK207)/BK207*100</f>
        <v>-100</v>
      </c>
      <c r="BN207" s="664">
        <f t="shared" si="220"/>
        <v>432</v>
      </c>
      <c r="BO207" s="664">
        <f t="shared" si="221"/>
        <v>0</v>
      </c>
      <c r="BP207" s="665">
        <v>0</v>
      </c>
      <c r="BQ207" s="664">
        <v>0</v>
      </c>
      <c r="BR207" s="664">
        <v>0</v>
      </c>
      <c r="BS207" s="665">
        <v>0</v>
      </c>
      <c r="BT207" s="62">
        <f t="shared" si="204"/>
        <v>-432</v>
      </c>
      <c r="BU207" s="62">
        <f t="shared" si="205"/>
        <v>0</v>
      </c>
      <c r="BV207" s="201">
        <v>0</v>
      </c>
      <c r="BW207" s="662">
        <v>38280</v>
      </c>
      <c r="BX207" s="662">
        <v>37848</v>
      </c>
      <c r="BY207" s="201">
        <f>(BX207-BW207)/BW207*100</f>
        <v>-1.128526645768025</v>
      </c>
      <c r="BZ207" s="63">
        <f t="shared" si="206"/>
        <v>-432</v>
      </c>
      <c r="CA207" s="63">
        <f t="shared" si="215"/>
        <v>0</v>
      </c>
      <c r="CB207" s="201">
        <v>0</v>
      </c>
      <c r="CC207" s="662">
        <v>0</v>
      </c>
      <c r="CD207" s="65">
        <v>0</v>
      </c>
      <c r="CE207" s="65">
        <v>0</v>
      </c>
      <c r="CF207" s="60">
        <f t="shared" si="217"/>
        <v>0</v>
      </c>
      <c r="CG207" s="63"/>
      <c r="CH207" s="63"/>
      <c r="CI207" s="63"/>
      <c r="CJ207" s="66"/>
      <c r="CK207" s="63"/>
      <c r="CL207" s="63"/>
      <c r="CM207" s="63"/>
      <c r="CN207" s="63"/>
      <c r="CO207" s="190">
        <v>0</v>
      </c>
      <c r="CP207" s="662">
        <v>37848</v>
      </c>
      <c r="CQ207" s="662">
        <v>0</v>
      </c>
      <c r="CR207" s="663">
        <f>(CQ207-CP207)/CP207*100</f>
        <v>-100</v>
      </c>
    </row>
    <row r="208" spans="4:96" ht="15" hidden="1" customHeight="1" x14ac:dyDescent="0.25">
      <c r="D208" s="659" t="s">
        <v>839</v>
      </c>
      <c r="G208" s="184">
        <v>11840</v>
      </c>
      <c r="H208" s="184">
        <v>0</v>
      </c>
      <c r="I208" s="184">
        <v>0</v>
      </c>
      <c r="J208" s="184">
        <v>0</v>
      </c>
      <c r="K208" s="184">
        <v>0</v>
      </c>
      <c r="L208" s="367">
        <v>0</v>
      </c>
      <c r="M208" s="15">
        <v>0</v>
      </c>
      <c r="N208" s="661">
        <v>0</v>
      </c>
      <c r="O208" s="662">
        <v>0</v>
      </c>
      <c r="P208" s="663">
        <v>0</v>
      </c>
      <c r="Q208" s="664">
        <f t="shared" si="218"/>
        <v>0</v>
      </c>
      <c r="R208" s="664">
        <f t="shared" si="219"/>
        <v>0</v>
      </c>
      <c r="S208" s="665">
        <v>0</v>
      </c>
      <c r="T208" s="664">
        <v>0</v>
      </c>
      <c r="U208" s="664">
        <v>0</v>
      </c>
      <c r="V208" s="665">
        <v>0</v>
      </c>
      <c r="W208" s="62">
        <f t="shared" si="200"/>
        <v>0</v>
      </c>
      <c r="X208" s="62">
        <f t="shared" si="201"/>
        <v>0</v>
      </c>
      <c r="Y208" s="201">
        <v>0</v>
      </c>
      <c r="Z208" s="661">
        <v>0</v>
      </c>
      <c r="AA208" s="662">
        <v>0</v>
      </c>
      <c r="AB208" s="201">
        <v>0</v>
      </c>
      <c r="AC208" s="63">
        <f t="shared" si="202"/>
        <v>0</v>
      </c>
      <c r="AD208" s="63">
        <f t="shared" si="214"/>
        <v>0</v>
      </c>
      <c r="AE208" s="201">
        <v>0</v>
      </c>
      <c r="AF208" s="662">
        <v>0</v>
      </c>
      <c r="AG208" s="65">
        <v>0</v>
      </c>
      <c r="AH208" s="65">
        <v>0</v>
      </c>
      <c r="AI208" s="60">
        <f t="shared" si="216"/>
        <v>0</v>
      </c>
      <c r="AJ208" s="63"/>
      <c r="AK208" s="63"/>
      <c r="AL208" s="63"/>
      <c r="AM208" s="66"/>
      <c r="AN208" s="63"/>
      <c r="AO208" s="63"/>
      <c r="AP208" s="63"/>
      <c r="AQ208" s="63"/>
      <c r="AR208" s="190">
        <v>0</v>
      </c>
      <c r="AS208" s="661">
        <v>0</v>
      </c>
      <c r="AT208" s="662">
        <v>0</v>
      </c>
      <c r="AU208" s="663">
        <v>0</v>
      </c>
      <c r="AY208" s="659" t="s">
        <v>839</v>
      </c>
      <c r="BD208" s="184">
        <v>7720</v>
      </c>
      <c r="BE208" s="184">
        <v>0</v>
      </c>
      <c r="BF208" s="184">
        <v>0</v>
      </c>
      <c r="BG208" s="184">
        <v>0</v>
      </c>
      <c r="BH208" s="184">
        <v>0</v>
      </c>
      <c r="BI208" s="367">
        <v>0</v>
      </c>
      <c r="BJ208" s="15">
        <v>0</v>
      </c>
      <c r="BK208" s="662">
        <v>0</v>
      </c>
      <c r="BL208" s="662">
        <v>0</v>
      </c>
      <c r="BM208" s="663">
        <v>0</v>
      </c>
      <c r="BN208" s="664">
        <f t="shared" si="220"/>
        <v>0</v>
      </c>
      <c r="BO208" s="664">
        <f t="shared" si="221"/>
        <v>0</v>
      </c>
      <c r="BP208" s="665">
        <v>0</v>
      </c>
      <c r="BQ208" s="664">
        <v>0</v>
      </c>
      <c r="BR208" s="664">
        <v>0</v>
      </c>
      <c r="BS208" s="665">
        <v>0</v>
      </c>
      <c r="BT208" s="62">
        <f t="shared" si="204"/>
        <v>0</v>
      </c>
      <c r="BU208" s="62">
        <f t="shared" si="205"/>
        <v>0</v>
      </c>
      <c r="BV208" s="201">
        <v>0</v>
      </c>
      <c r="BW208" s="662">
        <v>0</v>
      </c>
      <c r="BX208" s="662">
        <v>0</v>
      </c>
      <c r="BY208" s="201">
        <v>0</v>
      </c>
      <c r="BZ208" s="63">
        <f t="shared" si="206"/>
        <v>0</v>
      </c>
      <c r="CA208" s="63">
        <f t="shared" si="215"/>
        <v>0</v>
      </c>
      <c r="CB208" s="201">
        <v>0</v>
      </c>
      <c r="CC208" s="662">
        <v>0</v>
      </c>
      <c r="CD208" s="65">
        <v>0</v>
      </c>
      <c r="CE208" s="65">
        <v>0</v>
      </c>
      <c r="CF208" s="60">
        <f t="shared" si="217"/>
        <v>0</v>
      </c>
      <c r="CG208" s="63"/>
      <c r="CH208" s="63"/>
      <c r="CI208" s="63"/>
      <c r="CJ208" s="66"/>
      <c r="CK208" s="63"/>
      <c r="CL208" s="63"/>
      <c r="CM208" s="63"/>
      <c r="CN208" s="63"/>
      <c r="CO208" s="190">
        <v>0</v>
      </c>
      <c r="CP208" s="662">
        <v>0</v>
      </c>
      <c r="CQ208" s="662">
        <v>0</v>
      </c>
      <c r="CR208" s="663">
        <v>0</v>
      </c>
    </row>
    <row r="209" spans="4:96" ht="15" hidden="1" customHeight="1" x14ac:dyDescent="0.25">
      <c r="D209" s="659" t="s">
        <v>609</v>
      </c>
      <c r="G209" s="184">
        <v>0</v>
      </c>
      <c r="H209" s="184">
        <v>0</v>
      </c>
      <c r="I209" s="184">
        <v>0</v>
      </c>
      <c r="J209" s="184">
        <v>23</v>
      </c>
      <c r="K209" s="184">
        <v>0</v>
      </c>
      <c r="L209" s="367">
        <f>(K209-J209)/J209*100</f>
        <v>-100</v>
      </c>
      <c r="M209" s="15">
        <v>0</v>
      </c>
      <c r="N209" s="661">
        <v>0</v>
      </c>
      <c r="O209" s="662">
        <v>0</v>
      </c>
      <c r="P209" s="663">
        <v>0</v>
      </c>
      <c r="Q209" s="664">
        <f t="shared" si="218"/>
        <v>23</v>
      </c>
      <c r="R209" s="664">
        <f t="shared" si="219"/>
        <v>0</v>
      </c>
      <c r="S209" s="665">
        <v>0</v>
      </c>
      <c r="T209" s="664">
        <v>0</v>
      </c>
      <c r="U209" s="664">
        <v>0</v>
      </c>
      <c r="V209" s="665">
        <v>0</v>
      </c>
      <c r="W209" s="62">
        <f t="shared" si="200"/>
        <v>-23</v>
      </c>
      <c r="X209" s="62">
        <f t="shared" si="201"/>
        <v>0</v>
      </c>
      <c r="Y209" s="201">
        <v>0</v>
      </c>
      <c r="Z209" s="661">
        <v>23</v>
      </c>
      <c r="AA209" s="662">
        <v>0</v>
      </c>
      <c r="AB209" s="201">
        <f>(AA209-Z209)/Z209*100</f>
        <v>-100</v>
      </c>
      <c r="AC209" s="63">
        <f t="shared" si="202"/>
        <v>-23</v>
      </c>
      <c r="AD209" s="63">
        <f t="shared" si="214"/>
        <v>0</v>
      </c>
      <c r="AE209" s="201">
        <v>0</v>
      </c>
      <c r="AF209" s="662">
        <v>0</v>
      </c>
      <c r="AG209" s="65">
        <v>0</v>
      </c>
      <c r="AH209" s="65">
        <v>0</v>
      </c>
      <c r="AI209" s="60">
        <f t="shared" si="216"/>
        <v>0</v>
      </c>
      <c r="AJ209" s="63"/>
      <c r="AK209" s="63"/>
      <c r="AL209" s="63"/>
      <c r="AM209" s="66"/>
      <c r="AN209" s="63"/>
      <c r="AO209" s="63"/>
      <c r="AP209" s="63"/>
      <c r="AQ209" s="63"/>
      <c r="AR209" s="190">
        <v>0</v>
      </c>
      <c r="AS209" s="661">
        <v>0</v>
      </c>
      <c r="AT209" s="662">
        <v>0</v>
      </c>
      <c r="AU209" s="663">
        <v>0</v>
      </c>
      <c r="AY209" s="659" t="s">
        <v>609</v>
      </c>
      <c r="BD209" s="184">
        <v>0</v>
      </c>
      <c r="BE209" s="184">
        <v>0</v>
      </c>
      <c r="BF209" s="184">
        <v>0</v>
      </c>
      <c r="BG209" s="184">
        <v>1</v>
      </c>
      <c r="BH209" s="184">
        <v>0</v>
      </c>
      <c r="BI209" s="367">
        <f>(BH209-BG209)/BG209*100</f>
        <v>-100</v>
      </c>
      <c r="BJ209" s="15">
        <v>0</v>
      </c>
      <c r="BK209" s="662">
        <v>0</v>
      </c>
      <c r="BL209" s="662">
        <v>0</v>
      </c>
      <c r="BM209" s="663">
        <v>0</v>
      </c>
      <c r="BN209" s="664">
        <f t="shared" si="220"/>
        <v>1</v>
      </c>
      <c r="BO209" s="664">
        <f t="shared" si="221"/>
        <v>0</v>
      </c>
      <c r="BP209" s="665">
        <v>0</v>
      </c>
      <c r="BQ209" s="664">
        <v>0</v>
      </c>
      <c r="BR209" s="664">
        <v>0</v>
      </c>
      <c r="BS209" s="665">
        <v>0</v>
      </c>
      <c r="BT209" s="62">
        <f t="shared" si="204"/>
        <v>-1</v>
      </c>
      <c r="BU209" s="62">
        <f t="shared" si="205"/>
        <v>0</v>
      </c>
      <c r="BV209" s="201">
        <v>0</v>
      </c>
      <c r="BW209" s="662">
        <v>1</v>
      </c>
      <c r="BX209" s="662">
        <v>0</v>
      </c>
      <c r="BY209" s="201">
        <f>(BX209-BW209)/BW209*100</f>
        <v>-100</v>
      </c>
      <c r="BZ209" s="63">
        <f t="shared" si="206"/>
        <v>-1</v>
      </c>
      <c r="CA209" s="63">
        <f t="shared" si="215"/>
        <v>0</v>
      </c>
      <c r="CB209" s="201">
        <v>0</v>
      </c>
      <c r="CC209" s="662">
        <v>0</v>
      </c>
      <c r="CD209" s="65">
        <v>0</v>
      </c>
      <c r="CE209" s="65">
        <v>0</v>
      </c>
      <c r="CF209" s="60">
        <f t="shared" si="217"/>
        <v>0</v>
      </c>
      <c r="CG209" s="63"/>
      <c r="CH209" s="63"/>
      <c r="CI209" s="63"/>
      <c r="CJ209" s="66"/>
      <c r="CK209" s="63"/>
      <c r="CL209" s="63"/>
      <c r="CM209" s="63"/>
      <c r="CN209" s="63"/>
      <c r="CO209" s="190">
        <v>0</v>
      </c>
      <c r="CP209" s="662">
        <v>0</v>
      </c>
      <c r="CQ209" s="662">
        <v>0</v>
      </c>
      <c r="CR209" s="663">
        <v>0</v>
      </c>
    </row>
    <row r="210" spans="4:96" ht="15" hidden="1" customHeight="1" x14ac:dyDescent="0.25">
      <c r="D210" s="659" t="s">
        <v>840</v>
      </c>
      <c r="G210" s="184">
        <v>0</v>
      </c>
      <c r="H210" s="184">
        <v>0</v>
      </c>
      <c r="I210" s="184">
        <v>0</v>
      </c>
      <c r="J210" s="184">
        <v>0</v>
      </c>
      <c r="K210" s="184">
        <v>0</v>
      </c>
      <c r="L210" s="367">
        <v>0</v>
      </c>
      <c r="M210" s="15">
        <v>0</v>
      </c>
      <c r="N210" s="661">
        <v>0</v>
      </c>
      <c r="O210" s="662">
        <v>0</v>
      </c>
      <c r="P210" s="663">
        <v>0</v>
      </c>
      <c r="Q210" s="664">
        <f t="shared" si="218"/>
        <v>0</v>
      </c>
      <c r="R210" s="664">
        <f t="shared" si="219"/>
        <v>0</v>
      </c>
      <c r="S210" s="665">
        <v>0</v>
      </c>
      <c r="T210" s="664">
        <v>0</v>
      </c>
      <c r="U210" s="664">
        <v>0</v>
      </c>
      <c r="V210" s="665">
        <v>0</v>
      </c>
      <c r="W210" s="62">
        <f t="shared" si="200"/>
        <v>0</v>
      </c>
      <c r="X210" s="62">
        <f t="shared" si="201"/>
        <v>0</v>
      </c>
      <c r="Y210" s="201">
        <v>0</v>
      </c>
      <c r="Z210" s="661">
        <v>0</v>
      </c>
      <c r="AA210" s="662">
        <v>0</v>
      </c>
      <c r="AB210" s="201">
        <v>0</v>
      </c>
      <c r="AC210" s="63">
        <f t="shared" si="202"/>
        <v>0</v>
      </c>
      <c r="AD210" s="63">
        <f t="shared" si="214"/>
        <v>0</v>
      </c>
      <c r="AE210" s="201">
        <v>0</v>
      </c>
      <c r="AF210" s="662">
        <v>0</v>
      </c>
      <c r="AG210" s="65">
        <v>0</v>
      </c>
      <c r="AH210" s="65">
        <v>0</v>
      </c>
      <c r="AI210" s="60">
        <f t="shared" si="216"/>
        <v>0</v>
      </c>
      <c r="AJ210" s="63"/>
      <c r="AK210" s="63"/>
      <c r="AL210" s="63"/>
      <c r="AM210" s="66"/>
      <c r="AN210" s="63"/>
      <c r="AO210" s="63"/>
      <c r="AP210" s="63"/>
      <c r="AQ210" s="63"/>
      <c r="AR210" s="190">
        <v>0</v>
      </c>
      <c r="AS210" s="661">
        <v>0</v>
      </c>
      <c r="AT210" s="662">
        <v>0</v>
      </c>
      <c r="AU210" s="663">
        <v>0</v>
      </c>
      <c r="AY210" s="659" t="s">
        <v>840</v>
      </c>
      <c r="BD210" s="184">
        <v>0</v>
      </c>
      <c r="BE210" s="184">
        <v>0</v>
      </c>
      <c r="BF210" s="184">
        <v>0</v>
      </c>
      <c r="BG210" s="184">
        <v>0</v>
      </c>
      <c r="BH210" s="184">
        <v>0</v>
      </c>
      <c r="BI210" s="367">
        <v>0</v>
      </c>
      <c r="BJ210" s="15">
        <v>0</v>
      </c>
      <c r="BK210" s="662">
        <v>0</v>
      </c>
      <c r="BL210" s="662">
        <v>0</v>
      </c>
      <c r="BM210" s="663">
        <v>0</v>
      </c>
      <c r="BN210" s="664">
        <f t="shared" si="220"/>
        <v>0</v>
      </c>
      <c r="BO210" s="664">
        <f t="shared" si="221"/>
        <v>0</v>
      </c>
      <c r="BP210" s="665">
        <v>0</v>
      </c>
      <c r="BQ210" s="664">
        <v>0</v>
      </c>
      <c r="BR210" s="664">
        <v>0</v>
      </c>
      <c r="BS210" s="665">
        <v>0</v>
      </c>
      <c r="BT210" s="62">
        <f t="shared" si="204"/>
        <v>0</v>
      </c>
      <c r="BU210" s="62">
        <f t="shared" si="205"/>
        <v>0</v>
      </c>
      <c r="BV210" s="201">
        <v>0</v>
      </c>
      <c r="BW210" s="662">
        <v>0</v>
      </c>
      <c r="BX210" s="662">
        <v>0</v>
      </c>
      <c r="BY210" s="201">
        <v>0</v>
      </c>
      <c r="BZ210" s="63">
        <f t="shared" si="206"/>
        <v>0</v>
      </c>
      <c r="CA210" s="63">
        <f t="shared" si="215"/>
        <v>0</v>
      </c>
      <c r="CB210" s="201">
        <v>0</v>
      </c>
      <c r="CC210" s="662">
        <v>0</v>
      </c>
      <c r="CD210" s="65">
        <v>0</v>
      </c>
      <c r="CE210" s="65">
        <v>0</v>
      </c>
      <c r="CF210" s="60">
        <f t="shared" si="217"/>
        <v>0</v>
      </c>
      <c r="CG210" s="63"/>
      <c r="CH210" s="63"/>
      <c r="CI210" s="63"/>
      <c r="CJ210" s="66"/>
      <c r="CK210" s="63"/>
      <c r="CL210" s="63"/>
      <c r="CM210" s="63"/>
      <c r="CN210" s="63"/>
      <c r="CO210" s="190">
        <v>0</v>
      </c>
      <c r="CP210" s="662">
        <v>0</v>
      </c>
      <c r="CQ210" s="662">
        <v>0</v>
      </c>
      <c r="CR210" s="663">
        <v>0</v>
      </c>
    </row>
    <row r="211" spans="4:96" ht="15" hidden="1" customHeight="1" x14ac:dyDescent="0.25">
      <c r="D211" s="769" t="s">
        <v>635</v>
      </c>
      <c r="G211" s="184">
        <v>0</v>
      </c>
      <c r="H211" s="184">
        <v>0</v>
      </c>
      <c r="I211" s="184">
        <v>0</v>
      </c>
      <c r="J211" s="184">
        <v>0</v>
      </c>
      <c r="K211" s="184">
        <v>337</v>
      </c>
      <c r="L211" s="367">
        <v>100</v>
      </c>
      <c r="M211" s="15">
        <v>0</v>
      </c>
      <c r="N211" s="661">
        <v>0</v>
      </c>
      <c r="O211" s="662">
        <v>0</v>
      </c>
      <c r="P211" s="663">
        <v>0</v>
      </c>
      <c r="Q211" s="664"/>
      <c r="R211" s="664"/>
      <c r="S211" s="665">
        <v>0</v>
      </c>
      <c r="T211" s="664">
        <v>0</v>
      </c>
      <c r="U211" s="664">
        <v>0</v>
      </c>
      <c r="V211" s="665">
        <v>0</v>
      </c>
      <c r="W211" s="62">
        <f t="shared" si="200"/>
        <v>336</v>
      </c>
      <c r="X211" s="62">
        <f t="shared" si="201"/>
        <v>0</v>
      </c>
      <c r="Y211" s="201">
        <v>0</v>
      </c>
      <c r="Z211" s="661"/>
      <c r="AA211" s="662">
        <v>337</v>
      </c>
      <c r="AB211" s="201">
        <v>100</v>
      </c>
      <c r="AC211" s="63">
        <f t="shared" si="202"/>
        <v>336</v>
      </c>
      <c r="AD211" s="63">
        <f t="shared" si="214"/>
        <v>0</v>
      </c>
      <c r="AE211" s="201">
        <v>0</v>
      </c>
      <c r="AF211" s="662">
        <v>0</v>
      </c>
      <c r="AG211" s="65">
        <v>0</v>
      </c>
      <c r="AH211" s="65">
        <v>0</v>
      </c>
      <c r="AI211" s="60">
        <f t="shared" si="216"/>
        <v>0</v>
      </c>
      <c r="AJ211" s="63"/>
      <c r="AK211" s="63"/>
      <c r="AL211" s="63"/>
      <c r="AM211" s="66"/>
      <c r="AN211" s="63"/>
      <c r="AO211" s="63"/>
      <c r="AP211" s="63"/>
      <c r="AQ211" s="63"/>
      <c r="AR211" s="190">
        <v>0</v>
      </c>
      <c r="AS211" s="661">
        <v>336</v>
      </c>
      <c r="AT211" s="662">
        <v>0</v>
      </c>
      <c r="AU211" s="663">
        <f>(AT211-AS211)/AS211*100</f>
        <v>-100</v>
      </c>
      <c r="AY211" s="769" t="s">
        <v>635</v>
      </c>
      <c r="BD211" s="184">
        <v>0</v>
      </c>
      <c r="BE211" s="184">
        <v>0</v>
      </c>
      <c r="BF211" s="184">
        <v>0</v>
      </c>
      <c r="BG211" s="184">
        <v>0</v>
      </c>
      <c r="BH211" s="184">
        <v>44</v>
      </c>
      <c r="BI211" s="367">
        <v>100</v>
      </c>
      <c r="BJ211" s="15">
        <v>0</v>
      </c>
      <c r="BK211" s="662">
        <v>0</v>
      </c>
      <c r="BL211" s="662">
        <v>0</v>
      </c>
      <c r="BM211" s="663">
        <v>0</v>
      </c>
      <c r="BN211" s="664">
        <f t="shared" si="220"/>
        <v>0</v>
      </c>
      <c r="BO211" s="664">
        <f t="shared" si="221"/>
        <v>0</v>
      </c>
      <c r="BP211" s="665">
        <v>0</v>
      </c>
      <c r="BQ211" s="664">
        <v>0</v>
      </c>
      <c r="BR211" s="664">
        <v>0</v>
      </c>
      <c r="BS211" s="665">
        <v>0</v>
      </c>
      <c r="BT211" s="62">
        <f t="shared" si="204"/>
        <v>43</v>
      </c>
      <c r="BU211" s="62">
        <f t="shared" si="205"/>
        <v>0</v>
      </c>
      <c r="BV211" s="201">
        <v>0</v>
      </c>
      <c r="BW211" s="662"/>
      <c r="BX211" s="662">
        <v>44</v>
      </c>
      <c r="BY211" s="201">
        <v>100</v>
      </c>
      <c r="BZ211" s="63">
        <f t="shared" si="206"/>
        <v>43</v>
      </c>
      <c r="CA211" s="63">
        <f t="shared" si="215"/>
        <v>0</v>
      </c>
      <c r="CB211" s="201">
        <v>0</v>
      </c>
      <c r="CC211" s="662">
        <v>0</v>
      </c>
      <c r="CD211" s="65">
        <v>0</v>
      </c>
      <c r="CE211" s="65">
        <v>0</v>
      </c>
      <c r="CF211" s="60">
        <f t="shared" si="217"/>
        <v>0</v>
      </c>
      <c r="CG211" s="63"/>
      <c r="CH211" s="63"/>
      <c r="CI211" s="63"/>
      <c r="CJ211" s="66"/>
      <c r="CK211" s="63"/>
      <c r="CL211" s="63"/>
      <c r="CM211" s="63"/>
      <c r="CN211" s="63"/>
      <c r="CO211" s="190">
        <v>0</v>
      </c>
      <c r="CP211" s="662">
        <v>43</v>
      </c>
      <c r="CQ211" s="662">
        <v>0</v>
      </c>
      <c r="CR211" s="663">
        <f>(CQ211-CP211)/CP211*100</f>
        <v>-100</v>
      </c>
    </row>
    <row r="212" spans="4:96" ht="15" hidden="1" customHeight="1" x14ac:dyDescent="0.25">
      <c r="D212" s="659" t="s">
        <v>713</v>
      </c>
      <c r="G212" s="184">
        <v>2817133</v>
      </c>
      <c r="H212" s="184">
        <v>1456000</v>
      </c>
      <c r="I212" s="184">
        <v>1673321</v>
      </c>
      <c r="J212" s="184">
        <v>431788</v>
      </c>
      <c r="K212" s="184">
        <v>0</v>
      </c>
      <c r="L212" s="367">
        <f>(K212-J212)/J212*100</f>
        <v>-100</v>
      </c>
      <c r="M212" s="15">
        <v>0</v>
      </c>
      <c r="N212" s="661">
        <v>0</v>
      </c>
      <c r="O212" s="662">
        <v>0</v>
      </c>
      <c r="P212" s="663">
        <v>0</v>
      </c>
      <c r="Q212" s="664">
        <f t="shared" ref="Q212:Q222" si="222">Z212-N212</f>
        <v>191867</v>
      </c>
      <c r="R212" s="664">
        <f t="shared" ref="R212:R222" si="223">SUM(AI212:AK212)</f>
        <v>0</v>
      </c>
      <c r="S212" s="665">
        <v>0</v>
      </c>
      <c r="T212" s="664">
        <v>0</v>
      </c>
      <c r="U212" s="664">
        <v>0</v>
      </c>
      <c r="V212" s="665">
        <v>0</v>
      </c>
      <c r="W212" s="62">
        <f t="shared" si="200"/>
        <v>-191867</v>
      </c>
      <c r="X212" s="62">
        <f t="shared" si="201"/>
        <v>0</v>
      </c>
      <c r="Y212" s="201">
        <f>(X212-W212)/W212*100</f>
        <v>-100</v>
      </c>
      <c r="Z212" s="661">
        <v>191867</v>
      </c>
      <c r="AA212" s="662">
        <v>0</v>
      </c>
      <c r="AB212" s="201">
        <f>(AA212-Z212)/Z212*100</f>
        <v>-100</v>
      </c>
      <c r="AC212" s="63">
        <f t="shared" si="202"/>
        <v>-191867</v>
      </c>
      <c r="AD212" s="63">
        <f t="shared" si="214"/>
        <v>0</v>
      </c>
      <c r="AE212" s="201">
        <f>(AD212-AC212)/AC212*100</f>
        <v>-100</v>
      </c>
      <c r="AF212" s="662">
        <v>0</v>
      </c>
      <c r="AG212" s="65">
        <v>0</v>
      </c>
      <c r="AH212" s="65">
        <v>0</v>
      </c>
      <c r="AI212" s="60">
        <f t="shared" si="216"/>
        <v>0</v>
      </c>
      <c r="AJ212" s="63"/>
      <c r="AK212" s="63"/>
      <c r="AL212" s="63"/>
      <c r="AM212" s="66"/>
      <c r="AN212" s="63"/>
      <c r="AO212" s="63"/>
      <c r="AP212" s="63"/>
      <c r="AQ212" s="63"/>
      <c r="AR212" s="190">
        <v>0</v>
      </c>
      <c r="AS212" s="661">
        <v>0</v>
      </c>
      <c r="AT212" s="662">
        <v>0</v>
      </c>
      <c r="AU212" s="663">
        <v>0</v>
      </c>
      <c r="AY212" s="659" t="s">
        <v>713</v>
      </c>
      <c r="BD212" s="184">
        <v>1795802</v>
      </c>
      <c r="BE212" s="184">
        <v>906324</v>
      </c>
      <c r="BF212" s="184">
        <v>942423</v>
      </c>
      <c r="BG212" s="184">
        <v>214989</v>
      </c>
      <c r="BH212" s="184">
        <v>0</v>
      </c>
      <c r="BI212" s="367">
        <f>(BH212-BG212)/BG212*100</f>
        <v>-100</v>
      </c>
      <c r="BJ212" s="15">
        <v>0</v>
      </c>
      <c r="BK212" s="662">
        <v>0</v>
      </c>
      <c r="BL212" s="662">
        <v>0</v>
      </c>
      <c r="BM212" s="663">
        <v>0</v>
      </c>
      <c r="BN212" s="664">
        <f t="shared" si="220"/>
        <v>97787</v>
      </c>
      <c r="BO212" s="664">
        <f t="shared" si="221"/>
        <v>0</v>
      </c>
      <c r="BP212" s="665">
        <v>0</v>
      </c>
      <c r="BQ212" s="664">
        <v>0</v>
      </c>
      <c r="BR212" s="664">
        <v>0</v>
      </c>
      <c r="BS212" s="665">
        <v>0</v>
      </c>
      <c r="BT212" s="62">
        <f t="shared" si="204"/>
        <v>-97787</v>
      </c>
      <c r="BU212" s="62">
        <f t="shared" si="205"/>
        <v>0</v>
      </c>
      <c r="BV212" s="201">
        <f>(BU212-BT212)/BT212*100</f>
        <v>-100</v>
      </c>
      <c r="BW212" s="662">
        <v>97787</v>
      </c>
      <c r="BX212" s="662">
        <v>0</v>
      </c>
      <c r="BY212" s="201">
        <f>(BX212-BW212)/BW212*100</f>
        <v>-100</v>
      </c>
      <c r="BZ212" s="63">
        <f t="shared" si="206"/>
        <v>-97787</v>
      </c>
      <c r="CA212" s="63">
        <f t="shared" si="215"/>
        <v>0</v>
      </c>
      <c r="CB212" s="201">
        <f>(CA212-BZ212)/BZ212*100</f>
        <v>-100</v>
      </c>
      <c r="CC212" s="662">
        <v>0</v>
      </c>
      <c r="CD212" s="65">
        <v>0</v>
      </c>
      <c r="CE212" s="65">
        <v>0</v>
      </c>
      <c r="CF212" s="60">
        <f t="shared" si="217"/>
        <v>0</v>
      </c>
      <c r="CG212" s="63"/>
      <c r="CH212" s="63"/>
      <c r="CI212" s="63"/>
      <c r="CJ212" s="66"/>
      <c r="CK212" s="63"/>
      <c r="CL212" s="63"/>
      <c r="CM212" s="63"/>
      <c r="CN212" s="63"/>
      <c r="CO212" s="190">
        <v>0</v>
      </c>
      <c r="CP212" s="662">
        <v>0</v>
      </c>
      <c r="CQ212" s="662">
        <v>0</v>
      </c>
      <c r="CR212" s="663">
        <v>0</v>
      </c>
    </row>
    <row r="213" spans="4:96" ht="15" hidden="1" customHeight="1" x14ac:dyDescent="0.25">
      <c r="D213" s="659" t="s">
        <v>590</v>
      </c>
      <c r="G213" s="184">
        <v>0</v>
      </c>
      <c r="H213" s="184">
        <v>0</v>
      </c>
      <c r="I213" s="184">
        <v>53471</v>
      </c>
      <c r="J213" s="184">
        <v>39197</v>
      </c>
      <c r="K213" s="184">
        <v>9987</v>
      </c>
      <c r="L213" s="367">
        <f>(K213-J213)/J213*100</f>
        <v>-74.521009260912834</v>
      </c>
      <c r="M213" s="15">
        <v>0</v>
      </c>
      <c r="N213" s="661">
        <v>9252</v>
      </c>
      <c r="O213" s="662">
        <v>0</v>
      </c>
      <c r="P213" s="663">
        <f>(O213-N213)/N213*100</f>
        <v>-100</v>
      </c>
      <c r="Q213" s="664">
        <f t="shared" si="222"/>
        <v>-9252</v>
      </c>
      <c r="R213" s="664">
        <f t="shared" si="223"/>
        <v>0</v>
      </c>
      <c r="S213" s="665">
        <v>100</v>
      </c>
      <c r="T213" s="664">
        <v>38477</v>
      </c>
      <c r="U213" s="664">
        <v>0</v>
      </c>
      <c r="V213" s="665">
        <v>-100</v>
      </c>
      <c r="W213" s="62">
        <f t="shared" si="200"/>
        <v>-29225</v>
      </c>
      <c r="X213" s="62">
        <f t="shared" si="201"/>
        <v>0</v>
      </c>
      <c r="Y213" s="201">
        <f>(X213-W213)/W213*100</f>
        <v>-100</v>
      </c>
      <c r="Z213" s="661">
        <v>0</v>
      </c>
      <c r="AA213" s="662">
        <v>9293</v>
      </c>
      <c r="AB213" s="201">
        <v>200</v>
      </c>
      <c r="AC213" s="63">
        <f t="shared" si="202"/>
        <v>9252</v>
      </c>
      <c r="AD213" s="63">
        <f t="shared" si="214"/>
        <v>0</v>
      </c>
      <c r="AE213" s="201">
        <f>(AD213-AC213)/AC213*100</f>
        <v>-100</v>
      </c>
      <c r="AF213" s="662">
        <v>0</v>
      </c>
      <c r="AG213" s="65">
        <v>0</v>
      </c>
      <c r="AH213" s="65">
        <v>0</v>
      </c>
      <c r="AI213" s="60">
        <f t="shared" si="216"/>
        <v>0</v>
      </c>
      <c r="AJ213" s="63"/>
      <c r="AK213" s="63"/>
      <c r="AL213" s="63"/>
      <c r="AM213" s="66"/>
      <c r="AN213" s="63"/>
      <c r="AO213" s="63"/>
      <c r="AP213" s="63"/>
      <c r="AQ213" s="63"/>
      <c r="AR213" s="190">
        <v>0</v>
      </c>
      <c r="AS213" s="661">
        <v>9252</v>
      </c>
      <c r="AT213" s="662">
        <v>0</v>
      </c>
      <c r="AU213" s="663">
        <f>(AT213-AS213)/AS213*100</f>
        <v>-100</v>
      </c>
      <c r="AY213" s="659" t="s">
        <v>590</v>
      </c>
      <c r="BD213" s="184">
        <v>0</v>
      </c>
      <c r="BE213" s="184">
        <v>0</v>
      </c>
      <c r="BF213" s="184">
        <v>15400</v>
      </c>
      <c r="BG213" s="184">
        <v>11094</v>
      </c>
      <c r="BH213" s="184">
        <v>1617</v>
      </c>
      <c r="BI213" s="367">
        <f>(BH213-BG213)/BG213*100</f>
        <v>-85.424553812871821</v>
      </c>
      <c r="BJ213" s="15">
        <v>0</v>
      </c>
      <c r="BK213" s="662">
        <v>1608</v>
      </c>
      <c r="BL213" s="662">
        <v>0</v>
      </c>
      <c r="BM213" s="663">
        <f>(BL213-BK213)/BK213*100</f>
        <v>-100</v>
      </c>
      <c r="BN213" s="664">
        <f t="shared" si="220"/>
        <v>-1608</v>
      </c>
      <c r="BO213" s="664">
        <f t="shared" si="221"/>
        <v>0</v>
      </c>
      <c r="BP213" s="665">
        <v>100</v>
      </c>
      <c r="BQ213" s="664">
        <v>10849</v>
      </c>
      <c r="BR213" s="664">
        <v>0</v>
      </c>
      <c r="BS213" s="665">
        <v>-100</v>
      </c>
      <c r="BT213" s="62">
        <f t="shared" si="204"/>
        <v>-9241</v>
      </c>
      <c r="BU213" s="62">
        <f t="shared" si="205"/>
        <v>0</v>
      </c>
      <c r="BV213" s="201">
        <f>(BU213-BT213)/BT213*100</f>
        <v>-100</v>
      </c>
      <c r="BW213" s="662">
        <v>0</v>
      </c>
      <c r="BX213" s="662">
        <v>1610</v>
      </c>
      <c r="BY213" s="201">
        <v>100</v>
      </c>
      <c r="BZ213" s="63">
        <f t="shared" si="206"/>
        <v>1608</v>
      </c>
      <c r="CA213" s="63">
        <f t="shared" si="215"/>
        <v>0</v>
      </c>
      <c r="CB213" s="201">
        <f>(CA213-BZ213)/BZ213*100</f>
        <v>-100</v>
      </c>
      <c r="CC213" s="662">
        <v>0</v>
      </c>
      <c r="CD213" s="65">
        <v>0</v>
      </c>
      <c r="CE213" s="65">
        <v>0</v>
      </c>
      <c r="CF213" s="60">
        <f t="shared" si="217"/>
        <v>0</v>
      </c>
      <c r="CG213" s="63"/>
      <c r="CH213" s="63"/>
      <c r="CI213" s="63"/>
      <c r="CJ213" s="66"/>
      <c r="CK213" s="63"/>
      <c r="CL213" s="63"/>
      <c r="CM213" s="63"/>
      <c r="CN213" s="63"/>
      <c r="CO213" s="190">
        <v>0</v>
      </c>
      <c r="CP213" s="662">
        <v>1608</v>
      </c>
      <c r="CQ213" s="662">
        <v>0</v>
      </c>
      <c r="CR213" s="663">
        <f>(CQ213-CP213)/CP213*100</f>
        <v>-100</v>
      </c>
    </row>
    <row r="214" spans="4:96" ht="15" hidden="1" customHeight="1" x14ac:dyDescent="0.25">
      <c r="D214" s="659" t="s">
        <v>661</v>
      </c>
      <c r="G214" s="184">
        <v>0</v>
      </c>
      <c r="H214" s="184">
        <v>216686</v>
      </c>
      <c r="I214" s="184">
        <v>4773353</v>
      </c>
      <c r="J214" s="184">
        <v>3695000</v>
      </c>
      <c r="K214" s="184">
        <v>157500</v>
      </c>
      <c r="L214" s="367">
        <f>(K214-J214)/J214*100</f>
        <v>-95.737483085250346</v>
      </c>
      <c r="M214" s="15">
        <v>0</v>
      </c>
      <c r="N214" s="661">
        <v>157500</v>
      </c>
      <c r="O214" s="662">
        <v>0</v>
      </c>
      <c r="P214" s="663">
        <f>(O214-N214)/N214*100</f>
        <v>-100</v>
      </c>
      <c r="Q214" s="664">
        <f t="shared" si="222"/>
        <v>2967500</v>
      </c>
      <c r="R214" s="664">
        <f t="shared" si="223"/>
        <v>0</v>
      </c>
      <c r="S214" s="665">
        <v>0</v>
      </c>
      <c r="T214" s="664">
        <v>570000</v>
      </c>
      <c r="U214" s="664">
        <v>0</v>
      </c>
      <c r="V214" s="665">
        <v>-100</v>
      </c>
      <c r="W214" s="62">
        <f t="shared" si="200"/>
        <v>-3537500</v>
      </c>
      <c r="X214" s="62">
        <f t="shared" si="201"/>
        <v>0</v>
      </c>
      <c r="Y214" s="201">
        <v>0</v>
      </c>
      <c r="Z214" s="661">
        <v>3125000</v>
      </c>
      <c r="AA214" s="662">
        <v>157500</v>
      </c>
      <c r="AB214" s="201">
        <f>(AA214-Z214)/Z214*100</f>
        <v>-94.96</v>
      </c>
      <c r="AC214" s="63">
        <f t="shared" si="202"/>
        <v>-2967500</v>
      </c>
      <c r="AD214" s="63">
        <f t="shared" si="214"/>
        <v>0</v>
      </c>
      <c r="AE214" s="201">
        <f>(AD214-AC214)/AC214*100</f>
        <v>-100</v>
      </c>
      <c r="AF214" s="662">
        <v>0</v>
      </c>
      <c r="AG214" s="65">
        <v>0</v>
      </c>
      <c r="AH214" s="65">
        <v>0</v>
      </c>
      <c r="AI214" s="60">
        <f t="shared" si="216"/>
        <v>0</v>
      </c>
      <c r="AJ214" s="63"/>
      <c r="AK214" s="63"/>
      <c r="AL214" s="63"/>
      <c r="AM214" s="66"/>
      <c r="AN214" s="63"/>
      <c r="AO214" s="63"/>
      <c r="AP214" s="63"/>
      <c r="AQ214" s="63"/>
      <c r="AR214" s="190">
        <v>0</v>
      </c>
      <c r="AS214" s="661">
        <v>157500</v>
      </c>
      <c r="AT214" s="662">
        <v>0</v>
      </c>
      <c r="AU214" s="663">
        <f>(AT214-AS214)/AS214*100</f>
        <v>-100</v>
      </c>
      <c r="AY214" s="659" t="s">
        <v>661</v>
      </c>
      <c r="BD214" s="184">
        <v>0</v>
      </c>
      <c r="BE214" s="184">
        <v>24595</v>
      </c>
      <c r="BF214" s="184">
        <v>594114</v>
      </c>
      <c r="BG214" s="184">
        <v>475000</v>
      </c>
      <c r="BH214" s="184">
        <v>25000</v>
      </c>
      <c r="BI214" s="367">
        <f>(BH214-BG214)/BG214*100</f>
        <v>-94.73684210526315</v>
      </c>
      <c r="BJ214" s="15">
        <v>0</v>
      </c>
      <c r="BK214" s="662">
        <v>25000</v>
      </c>
      <c r="BL214" s="662">
        <v>0</v>
      </c>
      <c r="BM214" s="663">
        <f>(BL214-BK214)/BK214*100</f>
        <v>-100</v>
      </c>
      <c r="BN214" s="664">
        <f t="shared" si="220"/>
        <v>375000</v>
      </c>
      <c r="BO214" s="664">
        <f t="shared" si="221"/>
        <v>0</v>
      </c>
      <c r="BP214" s="665">
        <v>0</v>
      </c>
      <c r="BQ214" s="664">
        <v>75000</v>
      </c>
      <c r="BR214" s="664">
        <v>0</v>
      </c>
      <c r="BS214" s="665">
        <v>-100</v>
      </c>
      <c r="BT214" s="62">
        <f t="shared" si="204"/>
        <v>-450000</v>
      </c>
      <c r="BU214" s="62">
        <f t="shared" si="205"/>
        <v>0</v>
      </c>
      <c r="BV214" s="201">
        <v>0</v>
      </c>
      <c r="BW214" s="662">
        <v>400000</v>
      </c>
      <c r="BX214" s="662">
        <v>25000</v>
      </c>
      <c r="BY214" s="201">
        <f>(BX214-BW214)/BW214*100</f>
        <v>-93.75</v>
      </c>
      <c r="BZ214" s="63">
        <f t="shared" si="206"/>
        <v>-375000</v>
      </c>
      <c r="CA214" s="63">
        <f t="shared" si="215"/>
        <v>0</v>
      </c>
      <c r="CB214" s="201">
        <f>(CA214-BZ214)/BZ214*100</f>
        <v>-100</v>
      </c>
      <c r="CC214" s="662">
        <v>0</v>
      </c>
      <c r="CD214" s="65">
        <v>0</v>
      </c>
      <c r="CE214" s="65">
        <v>0</v>
      </c>
      <c r="CF214" s="60">
        <f t="shared" si="217"/>
        <v>0</v>
      </c>
      <c r="CG214" s="63"/>
      <c r="CH214" s="63"/>
      <c r="CI214" s="63"/>
      <c r="CJ214" s="66"/>
      <c r="CK214" s="63"/>
      <c r="CL214" s="63"/>
      <c r="CM214" s="63"/>
      <c r="CN214" s="63"/>
      <c r="CO214" s="190">
        <v>0</v>
      </c>
      <c r="CP214" s="662">
        <v>25000</v>
      </c>
      <c r="CQ214" s="662">
        <v>0</v>
      </c>
      <c r="CR214" s="663">
        <f>(CQ214-CP214)/CP214*100</f>
        <v>-100</v>
      </c>
    </row>
    <row r="215" spans="4:96" ht="15" hidden="1" customHeight="1" x14ac:dyDescent="0.25">
      <c r="D215" s="659" t="s">
        <v>678</v>
      </c>
      <c r="G215" s="184">
        <v>268</v>
      </c>
      <c r="H215" s="184">
        <v>0</v>
      </c>
      <c r="I215" s="184">
        <v>44190</v>
      </c>
      <c r="J215" s="184">
        <v>0</v>
      </c>
      <c r="K215" s="184">
        <v>0</v>
      </c>
      <c r="L215" s="367">
        <v>0</v>
      </c>
      <c r="M215" s="15">
        <v>0</v>
      </c>
      <c r="N215" s="661">
        <v>0</v>
      </c>
      <c r="O215" s="662">
        <v>0</v>
      </c>
      <c r="P215" s="663">
        <v>0</v>
      </c>
      <c r="Q215" s="664">
        <f t="shared" si="222"/>
        <v>0</v>
      </c>
      <c r="R215" s="664">
        <f t="shared" si="223"/>
        <v>0</v>
      </c>
      <c r="S215" s="665">
        <v>0</v>
      </c>
      <c r="T215" s="664">
        <v>0</v>
      </c>
      <c r="U215" s="664">
        <v>0</v>
      </c>
      <c r="V215" s="665">
        <v>0</v>
      </c>
      <c r="W215" s="62">
        <f t="shared" si="200"/>
        <v>0</v>
      </c>
      <c r="X215" s="62">
        <f t="shared" si="201"/>
        <v>0</v>
      </c>
      <c r="Y215" s="201">
        <v>0</v>
      </c>
      <c r="Z215" s="661">
        <v>0</v>
      </c>
      <c r="AA215" s="662">
        <v>0</v>
      </c>
      <c r="AB215" s="201">
        <v>0</v>
      </c>
      <c r="AC215" s="63">
        <f t="shared" si="202"/>
        <v>0</v>
      </c>
      <c r="AD215" s="63">
        <f t="shared" si="214"/>
        <v>0</v>
      </c>
      <c r="AE215" s="201">
        <v>0</v>
      </c>
      <c r="AF215" s="662">
        <v>0</v>
      </c>
      <c r="AG215" s="65">
        <v>0</v>
      </c>
      <c r="AH215" s="65">
        <v>0</v>
      </c>
      <c r="AI215" s="60">
        <f t="shared" si="216"/>
        <v>0</v>
      </c>
      <c r="AJ215" s="63"/>
      <c r="AK215" s="63"/>
      <c r="AL215" s="63"/>
      <c r="AM215" s="66"/>
      <c r="AN215" s="63"/>
      <c r="AO215" s="63"/>
      <c r="AP215" s="63"/>
      <c r="AQ215" s="63"/>
      <c r="AR215" s="190">
        <v>0</v>
      </c>
      <c r="AS215" s="661">
        <v>0</v>
      </c>
      <c r="AT215" s="662">
        <v>0</v>
      </c>
      <c r="AU215" s="663">
        <v>0</v>
      </c>
      <c r="AY215" s="659" t="s">
        <v>678</v>
      </c>
      <c r="BD215" s="184">
        <v>86</v>
      </c>
      <c r="BE215" s="184">
        <v>0</v>
      </c>
      <c r="BF215" s="184">
        <v>29450</v>
      </c>
      <c r="BG215" s="184">
        <v>0</v>
      </c>
      <c r="BH215" s="184">
        <v>0</v>
      </c>
      <c r="BI215" s="367">
        <v>0</v>
      </c>
      <c r="BJ215" s="15">
        <v>0</v>
      </c>
      <c r="BK215" s="662">
        <v>0</v>
      </c>
      <c r="BL215" s="662">
        <v>0</v>
      </c>
      <c r="BM215" s="663">
        <v>0</v>
      </c>
      <c r="BN215" s="664">
        <f t="shared" si="220"/>
        <v>0</v>
      </c>
      <c r="BO215" s="664">
        <f t="shared" si="221"/>
        <v>0</v>
      </c>
      <c r="BP215" s="665">
        <v>0</v>
      </c>
      <c r="BQ215" s="664">
        <v>0</v>
      </c>
      <c r="BR215" s="664">
        <v>0</v>
      </c>
      <c r="BS215" s="665">
        <v>0</v>
      </c>
      <c r="BT215" s="62">
        <f t="shared" si="204"/>
        <v>0</v>
      </c>
      <c r="BU215" s="62">
        <f t="shared" si="205"/>
        <v>0</v>
      </c>
      <c r="BV215" s="201">
        <v>0</v>
      </c>
      <c r="BW215" s="662">
        <v>0</v>
      </c>
      <c r="BX215" s="662">
        <v>0</v>
      </c>
      <c r="BY215" s="201">
        <v>0</v>
      </c>
      <c r="BZ215" s="63">
        <f t="shared" si="206"/>
        <v>0</v>
      </c>
      <c r="CA215" s="63">
        <f t="shared" si="215"/>
        <v>0</v>
      </c>
      <c r="CB215" s="201">
        <v>0</v>
      </c>
      <c r="CC215" s="662">
        <v>0</v>
      </c>
      <c r="CD215" s="65">
        <v>0</v>
      </c>
      <c r="CE215" s="65">
        <v>0</v>
      </c>
      <c r="CF215" s="60">
        <f t="shared" si="217"/>
        <v>0</v>
      </c>
      <c r="CG215" s="63"/>
      <c r="CH215" s="63"/>
      <c r="CI215" s="63"/>
      <c r="CJ215" s="66"/>
      <c r="CK215" s="63"/>
      <c r="CL215" s="63"/>
      <c r="CM215" s="63"/>
      <c r="CN215" s="63"/>
      <c r="CO215" s="190">
        <v>0</v>
      </c>
      <c r="CP215" s="662">
        <v>0</v>
      </c>
      <c r="CQ215" s="662">
        <v>0</v>
      </c>
      <c r="CR215" s="663">
        <v>0</v>
      </c>
    </row>
    <row r="216" spans="4:96" ht="15" hidden="1" customHeight="1" x14ac:dyDescent="0.25">
      <c r="D216" s="659" t="s">
        <v>599</v>
      </c>
      <c r="G216" s="184">
        <v>18156</v>
      </c>
      <c r="H216" s="184">
        <v>0</v>
      </c>
      <c r="I216" s="184">
        <v>0</v>
      </c>
      <c r="J216" s="184">
        <v>0</v>
      </c>
      <c r="K216" s="184">
        <v>0</v>
      </c>
      <c r="L216" s="367">
        <v>0</v>
      </c>
      <c r="M216" s="15">
        <v>0</v>
      </c>
      <c r="N216" s="661">
        <v>0</v>
      </c>
      <c r="O216" s="662">
        <v>0</v>
      </c>
      <c r="P216" s="663">
        <v>0</v>
      </c>
      <c r="Q216" s="664">
        <f t="shared" si="222"/>
        <v>0</v>
      </c>
      <c r="R216" s="664">
        <f t="shared" si="223"/>
        <v>0</v>
      </c>
      <c r="S216" s="665">
        <v>0</v>
      </c>
      <c r="T216" s="664">
        <v>0</v>
      </c>
      <c r="U216" s="664">
        <v>0</v>
      </c>
      <c r="V216" s="665">
        <v>0</v>
      </c>
      <c r="W216" s="62">
        <f t="shared" si="200"/>
        <v>0</v>
      </c>
      <c r="X216" s="62">
        <f t="shared" si="201"/>
        <v>0</v>
      </c>
      <c r="Y216" s="201">
        <v>0</v>
      </c>
      <c r="Z216" s="661">
        <v>0</v>
      </c>
      <c r="AA216" s="662">
        <v>0</v>
      </c>
      <c r="AB216" s="201">
        <v>0</v>
      </c>
      <c r="AC216" s="63">
        <f t="shared" si="202"/>
        <v>0</v>
      </c>
      <c r="AD216" s="63">
        <f t="shared" si="214"/>
        <v>0</v>
      </c>
      <c r="AE216" s="201">
        <v>0</v>
      </c>
      <c r="AF216" s="662">
        <v>0</v>
      </c>
      <c r="AG216" s="65">
        <v>0</v>
      </c>
      <c r="AH216" s="65">
        <v>0</v>
      </c>
      <c r="AI216" s="60">
        <f t="shared" si="216"/>
        <v>0</v>
      </c>
      <c r="AJ216" s="63"/>
      <c r="AK216" s="63"/>
      <c r="AL216" s="63"/>
      <c r="AM216" s="66"/>
      <c r="AN216" s="63"/>
      <c r="AO216" s="63"/>
      <c r="AP216" s="63"/>
      <c r="AQ216" s="63"/>
      <c r="AR216" s="190">
        <v>0</v>
      </c>
      <c r="AS216" s="661">
        <v>0</v>
      </c>
      <c r="AT216" s="662">
        <v>0</v>
      </c>
      <c r="AU216" s="663">
        <v>0</v>
      </c>
      <c r="AY216" s="659" t="s">
        <v>599</v>
      </c>
      <c r="BD216" s="184">
        <v>318</v>
      </c>
      <c r="BE216" s="184">
        <v>0</v>
      </c>
      <c r="BF216" s="184">
        <v>0</v>
      </c>
      <c r="BG216" s="184">
        <v>0</v>
      </c>
      <c r="BH216" s="184">
        <v>0</v>
      </c>
      <c r="BI216" s="367">
        <v>0</v>
      </c>
      <c r="BJ216" s="15">
        <v>0</v>
      </c>
      <c r="BK216" s="662">
        <v>0</v>
      </c>
      <c r="BL216" s="662">
        <v>0</v>
      </c>
      <c r="BM216" s="663">
        <v>0</v>
      </c>
      <c r="BN216" s="664">
        <f t="shared" si="220"/>
        <v>0</v>
      </c>
      <c r="BO216" s="664">
        <f t="shared" si="221"/>
        <v>0</v>
      </c>
      <c r="BP216" s="665">
        <v>0</v>
      </c>
      <c r="BQ216" s="664">
        <v>0</v>
      </c>
      <c r="BR216" s="664">
        <v>0</v>
      </c>
      <c r="BS216" s="665">
        <v>0</v>
      </c>
      <c r="BT216" s="62">
        <f t="shared" si="204"/>
        <v>0</v>
      </c>
      <c r="BU216" s="62">
        <f t="shared" si="205"/>
        <v>0</v>
      </c>
      <c r="BV216" s="201">
        <v>0</v>
      </c>
      <c r="BW216" s="662">
        <v>0</v>
      </c>
      <c r="BX216" s="662">
        <v>0</v>
      </c>
      <c r="BY216" s="201">
        <v>0</v>
      </c>
      <c r="BZ216" s="63">
        <f t="shared" si="206"/>
        <v>0</v>
      </c>
      <c r="CA216" s="63">
        <f t="shared" si="215"/>
        <v>0</v>
      </c>
      <c r="CB216" s="201">
        <v>0</v>
      </c>
      <c r="CC216" s="662">
        <v>0</v>
      </c>
      <c r="CD216" s="65">
        <v>0</v>
      </c>
      <c r="CE216" s="65">
        <v>0</v>
      </c>
      <c r="CF216" s="60">
        <f t="shared" si="217"/>
        <v>0</v>
      </c>
      <c r="CG216" s="63"/>
      <c r="CH216" s="63"/>
      <c r="CI216" s="63"/>
      <c r="CJ216" s="66"/>
      <c r="CK216" s="63"/>
      <c r="CL216" s="63"/>
      <c r="CM216" s="63"/>
      <c r="CN216" s="63"/>
      <c r="CO216" s="190">
        <v>0</v>
      </c>
      <c r="CP216" s="662">
        <v>0</v>
      </c>
      <c r="CQ216" s="662">
        <v>0</v>
      </c>
      <c r="CR216" s="663">
        <v>0</v>
      </c>
    </row>
    <row r="217" spans="4:96" ht="15" hidden="1" customHeight="1" x14ac:dyDescent="0.25">
      <c r="D217" s="659" t="s">
        <v>646</v>
      </c>
      <c r="G217" s="184">
        <v>77819</v>
      </c>
      <c r="H217" s="184">
        <v>51624</v>
      </c>
      <c r="I217" s="184">
        <v>0</v>
      </c>
      <c r="J217" s="184">
        <v>0</v>
      </c>
      <c r="K217" s="184">
        <v>0</v>
      </c>
      <c r="L217" s="367">
        <v>0</v>
      </c>
      <c r="M217" s="15">
        <v>0</v>
      </c>
      <c r="N217" s="661">
        <v>0</v>
      </c>
      <c r="O217" s="662">
        <v>0</v>
      </c>
      <c r="P217" s="663">
        <v>0</v>
      </c>
      <c r="Q217" s="664">
        <f t="shared" si="222"/>
        <v>0</v>
      </c>
      <c r="R217" s="664">
        <f t="shared" si="223"/>
        <v>0</v>
      </c>
      <c r="S217" s="665">
        <v>0</v>
      </c>
      <c r="T217" s="664">
        <v>0</v>
      </c>
      <c r="U217" s="664">
        <v>0</v>
      </c>
      <c r="V217" s="665">
        <v>0</v>
      </c>
      <c r="W217" s="62">
        <f t="shared" si="200"/>
        <v>0</v>
      </c>
      <c r="X217" s="62">
        <f t="shared" si="201"/>
        <v>0</v>
      </c>
      <c r="Y217" s="201">
        <v>0</v>
      </c>
      <c r="Z217" s="661">
        <v>0</v>
      </c>
      <c r="AA217" s="662">
        <v>0</v>
      </c>
      <c r="AB217" s="201">
        <v>0</v>
      </c>
      <c r="AC217" s="63">
        <f t="shared" si="202"/>
        <v>0</v>
      </c>
      <c r="AD217" s="63">
        <f t="shared" si="214"/>
        <v>0</v>
      </c>
      <c r="AE217" s="201">
        <v>0</v>
      </c>
      <c r="AF217" s="662">
        <v>0</v>
      </c>
      <c r="AG217" s="65">
        <v>0</v>
      </c>
      <c r="AH217" s="65">
        <v>0</v>
      </c>
      <c r="AI217" s="60">
        <f t="shared" si="216"/>
        <v>0</v>
      </c>
      <c r="AJ217" s="63"/>
      <c r="AK217" s="63"/>
      <c r="AL217" s="63"/>
      <c r="AM217" s="66"/>
      <c r="AN217" s="63"/>
      <c r="AO217" s="63"/>
      <c r="AP217" s="63"/>
      <c r="AQ217" s="63"/>
      <c r="AR217" s="190">
        <v>0</v>
      </c>
      <c r="AS217" s="661">
        <v>0</v>
      </c>
      <c r="AT217" s="662">
        <v>0</v>
      </c>
      <c r="AU217" s="663">
        <v>0</v>
      </c>
      <c r="AY217" s="659" t="s">
        <v>646</v>
      </c>
      <c r="BD217" s="184">
        <v>319223</v>
      </c>
      <c r="BE217" s="184">
        <v>217816</v>
      </c>
      <c r="BF217" s="184">
        <v>0</v>
      </c>
      <c r="BG217" s="184">
        <v>0</v>
      </c>
      <c r="BH217" s="184">
        <v>0</v>
      </c>
      <c r="BI217" s="367">
        <v>0</v>
      </c>
      <c r="BJ217" s="15">
        <v>0</v>
      </c>
      <c r="BK217" s="662">
        <v>0</v>
      </c>
      <c r="BL217" s="662">
        <v>0</v>
      </c>
      <c r="BM217" s="663">
        <v>0</v>
      </c>
      <c r="BN217" s="664">
        <f t="shared" si="220"/>
        <v>0</v>
      </c>
      <c r="BO217" s="664">
        <f t="shared" si="221"/>
        <v>0</v>
      </c>
      <c r="BP217" s="665">
        <v>0</v>
      </c>
      <c r="BQ217" s="664">
        <v>0</v>
      </c>
      <c r="BR217" s="664">
        <v>0</v>
      </c>
      <c r="BS217" s="665">
        <v>0</v>
      </c>
      <c r="BT217" s="62">
        <f t="shared" si="204"/>
        <v>0</v>
      </c>
      <c r="BU217" s="62">
        <f t="shared" si="205"/>
        <v>0</v>
      </c>
      <c r="BV217" s="201">
        <v>0</v>
      </c>
      <c r="BW217" s="662">
        <v>0</v>
      </c>
      <c r="BX217" s="662">
        <v>0</v>
      </c>
      <c r="BY217" s="201">
        <v>0</v>
      </c>
      <c r="BZ217" s="63">
        <f t="shared" si="206"/>
        <v>0</v>
      </c>
      <c r="CA217" s="63">
        <f t="shared" si="215"/>
        <v>0</v>
      </c>
      <c r="CB217" s="201">
        <v>0</v>
      </c>
      <c r="CC217" s="662">
        <v>0</v>
      </c>
      <c r="CD217" s="65">
        <v>0</v>
      </c>
      <c r="CE217" s="65">
        <v>0</v>
      </c>
      <c r="CF217" s="60">
        <f t="shared" si="217"/>
        <v>0</v>
      </c>
      <c r="CG217" s="63"/>
      <c r="CH217" s="63"/>
      <c r="CI217" s="63"/>
      <c r="CJ217" s="66"/>
      <c r="CK217" s="63"/>
      <c r="CL217" s="63"/>
      <c r="CM217" s="63"/>
      <c r="CN217" s="63"/>
      <c r="CO217" s="190">
        <v>0</v>
      </c>
      <c r="CP217" s="662">
        <v>0</v>
      </c>
      <c r="CQ217" s="662">
        <v>0</v>
      </c>
      <c r="CR217" s="663">
        <v>0</v>
      </c>
    </row>
    <row r="218" spans="4:96" ht="15" hidden="1" customHeight="1" x14ac:dyDescent="0.25">
      <c r="D218" s="659" t="s">
        <v>668</v>
      </c>
      <c r="G218" s="184">
        <v>348321</v>
      </c>
      <c r="H218" s="184">
        <v>0</v>
      </c>
      <c r="I218" s="184">
        <v>658923</v>
      </c>
      <c r="J218" s="184">
        <v>90797</v>
      </c>
      <c r="K218" s="184">
        <v>308070</v>
      </c>
      <c r="L218" s="367">
        <f>(K218-J218)/J218*100</f>
        <v>239.29535116799013</v>
      </c>
      <c r="M218" s="15">
        <v>0</v>
      </c>
      <c r="N218" s="661">
        <v>308070</v>
      </c>
      <c r="O218" s="662">
        <v>0</v>
      </c>
      <c r="P218" s="663">
        <f>(O218-N218)/N218*100</f>
        <v>-100</v>
      </c>
      <c r="Q218" s="664">
        <f t="shared" si="222"/>
        <v>-217273</v>
      </c>
      <c r="R218" s="664">
        <f t="shared" si="223"/>
        <v>0</v>
      </c>
      <c r="S218" s="665">
        <f>(R218-Q218)/Q218*100</f>
        <v>-100</v>
      </c>
      <c r="T218" s="664">
        <v>0</v>
      </c>
      <c r="U218" s="664">
        <v>0</v>
      </c>
      <c r="V218" s="665">
        <v>0</v>
      </c>
      <c r="W218" s="62">
        <f t="shared" si="200"/>
        <v>217273</v>
      </c>
      <c r="X218" s="62">
        <f t="shared" si="201"/>
        <v>0</v>
      </c>
      <c r="Y218" s="201">
        <v>0</v>
      </c>
      <c r="Z218" s="661">
        <v>90797</v>
      </c>
      <c r="AA218" s="662">
        <v>308070</v>
      </c>
      <c r="AB218" s="201">
        <f>(AA218-Z218)/Z218*100</f>
        <v>239.29535116799013</v>
      </c>
      <c r="AC218" s="63">
        <f t="shared" si="202"/>
        <v>217273</v>
      </c>
      <c r="AD218" s="63">
        <f t="shared" si="214"/>
        <v>0</v>
      </c>
      <c r="AE218" s="201">
        <v>0</v>
      </c>
      <c r="AF218" s="662">
        <v>0</v>
      </c>
      <c r="AG218" s="65">
        <v>0</v>
      </c>
      <c r="AH218" s="65">
        <v>0</v>
      </c>
      <c r="AI218" s="60">
        <f t="shared" si="216"/>
        <v>0</v>
      </c>
      <c r="AJ218" s="63"/>
      <c r="AK218" s="63"/>
      <c r="AL218" s="63"/>
      <c r="AM218" s="66"/>
      <c r="AN218" s="63"/>
      <c r="AO218" s="63"/>
      <c r="AP218" s="63"/>
      <c r="AQ218" s="63"/>
      <c r="AR218" s="190">
        <v>0</v>
      </c>
      <c r="AS218" s="661">
        <v>308070</v>
      </c>
      <c r="AT218" s="662">
        <v>0</v>
      </c>
      <c r="AU218" s="663">
        <f>(AT218-AS218)/AS218*100</f>
        <v>-100</v>
      </c>
      <c r="AY218" s="659" t="s">
        <v>668</v>
      </c>
      <c r="BD218" s="184">
        <v>200087</v>
      </c>
      <c r="BE218" s="184">
        <v>0</v>
      </c>
      <c r="BF218" s="184">
        <v>600056</v>
      </c>
      <c r="BG218" s="184">
        <v>7536</v>
      </c>
      <c r="BH218" s="184">
        <v>160990</v>
      </c>
      <c r="BI218" s="367">
        <f>(BH218-BG218)/BG218*100</f>
        <v>2036.2791932059447</v>
      </c>
      <c r="BJ218" s="15">
        <v>0</v>
      </c>
      <c r="BK218" s="662">
        <v>160990</v>
      </c>
      <c r="BL218" s="662">
        <v>0</v>
      </c>
      <c r="BM218" s="663">
        <f>(BL218-BK218)/BK218*100</f>
        <v>-100</v>
      </c>
      <c r="BN218" s="664">
        <f t="shared" si="220"/>
        <v>-153454</v>
      </c>
      <c r="BO218" s="664">
        <f t="shared" si="221"/>
        <v>0</v>
      </c>
      <c r="BP218" s="665">
        <f>(BO218-BN218)/BN218*100</f>
        <v>-100</v>
      </c>
      <c r="BQ218" s="664">
        <v>0</v>
      </c>
      <c r="BR218" s="664">
        <v>0</v>
      </c>
      <c r="BS218" s="665">
        <v>0</v>
      </c>
      <c r="BT218" s="62">
        <f t="shared" si="204"/>
        <v>153454</v>
      </c>
      <c r="BU218" s="62">
        <f t="shared" si="205"/>
        <v>0</v>
      </c>
      <c r="BV218" s="201">
        <v>0</v>
      </c>
      <c r="BW218" s="662">
        <v>7536</v>
      </c>
      <c r="BX218" s="662">
        <v>160990</v>
      </c>
      <c r="BY218" s="201">
        <f>(BX218-BW218)/BW218*100</f>
        <v>2036.2791932059447</v>
      </c>
      <c r="BZ218" s="63">
        <f t="shared" si="206"/>
        <v>153454</v>
      </c>
      <c r="CA218" s="63">
        <f t="shared" si="215"/>
        <v>0</v>
      </c>
      <c r="CB218" s="201">
        <v>0</v>
      </c>
      <c r="CC218" s="662">
        <v>0</v>
      </c>
      <c r="CD218" s="65">
        <v>0</v>
      </c>
      <c r="CE218" s="65">
        <v>0</v>
      </c>
      <c r="CF218" s="60">
        <f t="shared" si="217"/>
        <v>0</v>
      </c>
      <c r="CG218" s="63"/>
      <c r="CH218" s="63"/>
      <c r="CI218" s="63"/>
      <c r="CJ218" s="66"/>
      <c r="CK218" s="63"/>
      <c r="CL218" s="63"/>
      <c r="CM218" s="63"/>
      <c r="CN218" s="63"/>
      <c r="CO218" s="190">
        <v>0</v>
      </c>
      <c r="CP218" s="662">
        <v>160990</v>
      </c>
      <c r="CQ218" s="662">
        <v>0</v>
      </c>
      <c r="CR218" s="663">
        <f>(CQ218-CP218)/CP218*100</f>
        <v>-100</v>
      </c>
    </row>
    <row r="219" spans="4:96" ht="15" hidden="1" customHeight="1" x14ac:dyDescent="0.25">
      <c r="D219" s="659" t="s">
        <v>716</v>
      </c>
      <c r="G219" s="184">
        <v>0</v>
      </c>
      <c r="H219" s="184">
        <v>95</v>
      </c>
      <c r="I219" s="184">
        <v>0</v>
      </c>
      <c r="J219" s="184">
        <v>0</v>
      </c>
      <c r="K219" s="184">
        <v>0</v>
      </c>
      <c r="L219" s="367">
        <v>0</v>
      </c>
      <c r="M219" s="15">
        <v>0</v>
      </c>
      <c r="N219" s="661">
        <v>0</v>
      </c>
      <c r="O219" s="662">
        <v>0</v>
      </c>
      <c r="P219" s="663">
        <v>0</v>
      </c>
      <c r="Q219" s="664">
        <f t="shared" si="222"/>
        <v>0</v>
      </c>
      <c r="R219" s="664">
        <f t="shared" si="223"/>
        <v>0</v>
      </c>
      <c r="S219" s="665">
        <v>0</v>
      </c>
      <c r="T219" s="664">
        <v>0</v>
      </c>
      <c r="U219" s="664">
        <v>0</v>
      </c>
      <c r="V219" s="665">
        <v>0</v>
      </c>
      <c r="W219" s="62">
        <f t="shared" si="200"/>
        <v>0</v>
      </c>
      <c r="X219" s="62">
        <f t="shared" si="201"/>
        <v>0</v>
      </c>
      <c r="Y219" s="201">
        <v>0</v>
      </c>
      <c r="Z219" s="661">
        <v>0</v>
      </c>
      <c r="AA219" s="662">
        <v>0</v>
      </c>
      <c r="AB219" s="201">
        <v>0</v>
      </c>
      <c r="AC219" s="63">
        <f t="shared" si="202"/>
        <v>0</v>
      </c>
      <c r="AD219" s="63">
        <f t="shared" si="214"/>
        <v>0</v>
      </c>
      <c r="AE219" s="201">
        <v>0</v>
      </c>
      <c r="AF219" s="662">
        <v>0</v>
      </c>
      <c r="AG219" s="65">
        <v>0</v>
      </c>
      <c r="AH219" s="65">
        <v>0</v>
      </c>
      <c r="AI219" s="60">
        <f t="shared" si="216"/>
        <v>0</v>
      </c>
      <c r="AJ219" s="63"/>
      <c r="AK219" s="63"/>
      <c r="AL219" s="63"/>
      <c r="AM219" s="66"/>
      <c r="AN219" s="63"/>
      <c r="AO219" s="63"/>
      <c r="AP219" s="63"/>
      <c r="AQ219" s="63"/>
      <c r="AR219" s="190">
        <v>0</v>
      </c>
      <c r="AS219" s="661">
        <v>0</v>
      </c>
      <c r="AT219" s="662">
        <v>0</v>
      </c>
      <c r="AU219" s="663">
        <v>0</v>
      </c>
      <c r="AY219" s="659" t="s">
        <v>716</v>
      </c>
      <c r="BD219" s="184">
        <v>0</v>
      </c>
      <c r="BE219" s="184">
        <v>4</v>
      </c>
      <c r="BF219" s="184">
        <v>0</v>
      </c>
      <c r="BG219" s="184">
        <v>0</v>
      </c>
      <c r="BH219" s="184">
        <v>0</v>
      </c>
      <c r="BI219" s="367">
        <v>0</v>
      </c>
      <c r="BJ219" s="15">
        <v>0</v>
      </c>
      <c r="BK219" s="662">
        <v>0</v>
      </c>
      <c r="BL219" s="662">
        <v>0</v>
      </c>
      <c r="BM219" s="663">
        <v>0</v>
      </c>
      <c r="BN219" s="664">
        <f t="shared" si="220"/>
        <v>0</v>
      </c>
      <c r="BO219" s="664">
        <f t="shared" si="221"/>
        <v>0</v>
      </c>
      <c r="BP219" s="665">
        <v>0</v>
      </c>
      <c r="BQ219" s="664">
        <v>0</v>
      </c>
      <c r="BR219" s="664">
        <v>0</v>
      </c>
      <c r="BS219" s="665">
        <v>0</v>
      </c>
      <c r="BT219" s="62">
        <f t="shared" si="204"/>
        <v>0</v>
      </c>
      <c r="BU219" s="62">
        <f t="shared" si="205"/>
        <v>0</v>
      </c>
      <c r="BV219" s="201">
        <v>0</v>
      </c>
      <c r="BW219" s="662">
        <v>0</v>
      </c>
      <c r="BX219" s="662">
        <v>0</v>
      </c>
      <c r="BY219" s="201">
        <v>0</v>
      </c>
      <c r="BZ219" s="63">
        <f t="shared" si="206"/>
        <v>0</v>
      </c>
      <c r="CA219" s="63">
        <f t="shared" si="215"/>
        <v>0</v>
      </c>
      <c r="CB219" s="201">
        <v>0</v>
      </c>
      <c r="CC219" s="662">
        <v>0</v>
      </c>
      <c r="CD219" s="65">
        <v>0</v>
      </c>
      <c r="CE219" s="65">
        <v>0</v>
      </c>
      <c r="CF219" s="60">
        <f t="shared" si="217"/>
        <v>0</v>
      </c>
      <c r="CG219" s="63"/>
      <c r="CH219" s="63"/>
      <c r="CI219" s="63"/>
      <c r="CJ219" s="66"/>
      <c r="CK219" s="63"/>
      <c r="CL219" s="63"/>
      <c r="CM219" s="63"/>
      <c r="CN219" s="63"/>
      <c r="CO219" s="190">
        <v>0</v>
      </c>
      <c r="CP219" s="662">
        <v>0</v>
      </c>
      <c r="CQ219" s="662">
        <v>0</v>
      </c>
      <c r="CR219" s="663">
        <v>0</v>
      </c>
    </row>
    <row r="220" spans="4:96" ht="15" hidden="1" customHeight="1" x14ac:dyDescent="0.25">
      <c r="D220" s="659" t="s">
        <v>717</v>
      </c>
      <c r="G220" s="184">
        <v>3203</v>
      </c>
      <c r="H220" s="184">
        <v>0</v>
      </c>
      <c r="I220" s="184">
        <v>0</v>
      </c>
      <c r="J220" s="184">
        <v>0</v>
      </c>
      <c r="K220" s="184">
        <v>0</v>
      </c>
      <c r="L220" s="367">
        <v>0</v>
      </c>
      <c r="M220" s="15">
        <v>0</v>
      </c>
      <c r="N220" s="661">
        <v>0</v>
      </c>
      <c r="O220" s="662">
        <v>0</v>
      </c>
      <c r="P220" s="663">
        <v>0</v>
      </c>
      <c r="Q220" s="664">
        <f t="shared" si="222"/>
        <v>0</v>
      </c>
      <c r="R220" s="664">
        <f t="shared" si="223"/>
        <v>0</v>
      </c>
      <c r="S220" s="665">
        <v>0</v>
      </c>
      <c r="T220" s="664">
        <v>0</v>
      </c>
      <c r="U220" s="664">
        <v>0</v>
      </c>
      <c r="V220" s="665">
        <v>0</v>
      </c>
      <c r="W220" s="62">
        <f t="shared" si="200"/>
        <v>0</v>
      </c>
      <c r="X220" s="62">
        <f t="shared" si="201"/>
        <v>0</v>
      </c>
      <c r="Y220" s="201">
        <v>0</v>
      </c>
      <c r="Z220" s="661">
        <v>0</v>
      </c>
      <c r="AA220" s="662">
        <v>0</v>
      </c>
      <c r="AB220" s="201">
        <v>0</v>
      </c>
      <c r="AC220" s="63">
        <f t="shared" si="202"/>
        <v>0</v>
      </c>
      <c r="AD220" s="63">
        <f t="shared" si="214"/>
        <v>0</v>
      </c>
      <c r="AE220" s="201">
        <v>0</v>
      </c>
      <c r="AF220" s="662">
        <v>0</v>
      </c>
      <c r="AG220" s="65">
        <v>0</v>
      </c>
      <c r="AH220" s="65">
        <v>0</v>
      </c>
      <c r="AI220" s="60">
        <f t="shared" si="216"/>
        <v>0</v>
      </c>
      <c r="AJ220" s="63"/>
      <c r="AK220" s="63"/>
      <c r="AL220" s="63"/>
      <c r="AM220" s="66"/>
      <c r="AN220" s="63"/>
      <c r="AO220" s="63"/>
      <c r="AP220" s="63"/>
      <c r="AQ220" s="63"/>
      <c r="AR220" s="190">
        <v>0</v>
      </c>
      <c r="AS220" s="661">
        <v>0</v>
      </c>
      <c r="AT220" s="662">
        <v>0</v>
      </c>
      <c r="AU220" s="663">
        <v>0</v>
      </c>
      <c r="AY220" s="659" t="s">
        <v>717</v>
      </c>
      <c r="BD220" s="184">
        <v>1665</v>
      </c>
      <c r="BE220" s="184">
        <v>0</v>
      </c>
      <c r="BF220" s="184">
        <v>0</v>
      </c>
      <c r="BG220" s="184">
        <v>0</v>
      </c>
      <c r="BH220" s="184">
        <v>0</v>
      </c>
      <c r="BI220" s="367">
        <v>0</v>
      </c>
      <c r="BJ220" s="15">
        <v>0</v>
      </c>
      <c r="BK220" s="662">
        <v>0</v>
      </c>
      <c r="BL220" s="662">
        <v>0</v>
      </c>
      <c r="BM220" s="663">
        <v>0</v>
      </c>
      <c r="BN220" s="664">
        <f t="shared" si="220"/>
        <v>0</v>
      </c>
      <c r="BO220" s="664">
        <f t="shared" si="221"/>
        <v>0</v>
      </c>
      <c r="BP220" s="665">
        <v>0</v>
      </c>
      <c r="BQ220" s="664">
        <v>0</v>
      </c>
      <c r="BR220" s="664">
        <v>0</v>
      </c>
      <c r="BS220" s="665">
        <v>0</v>
      </c>
      <c r="BT220" s="62">
        <f t="shared" si="204"/>
        <v>0</v>
      </c>
      <c r="BU220" s="62">
        <f t="shared" si="205"/>
        <v>0</v>
      </c>
      <c r="BV220" s="201">
        <v>0</v>
      </c>
      <c r="BW220" s="662">
        <v>0</v>
      </c>
      <c r="BX220" s="662">
        <v>0</v>
      </c>
      <c r="BY220" s="201">
        <v>0</v>
      </c>
      <c r="BZ220" s="63">
        <f t="shared" si="206"/>
        <v>0</v>
      </c>
      <c r="CA220" s="63">
        <f t="shared" si="215"/>
        <v>0</v>
      </c>
      <c r="CB220" s="201">
        <v>0</v>
      </c>
      <c r="CC220" s="662">
        <v>0</v>
      </c>
      <c r="CD220" s="65">
        <v>0</v>
      </c>
      <c r="CE220" s="65">
        <v>0</v>
      </c>
      <c r="CF220" s="60">
        <f t="shared" si="217"/>
        <v>0</v>
      </c>
      <c r="CG220" s="63"/>
      <c r="CH220" s="63"/>
      <c r="CI220" s="63"/>
      <c r="CJ220" s="66"/>
      <c r="CK220" s="63"/>
      <c r="CL220" s="63"/>
      <c r="CM220" s="63"/>
      <c r="CN220" s="63"/>
      <c r="CO220" s="190">
        <v>0</v>
      </c>
      <c r="CP220" s="662">
        <v>0</v>
      </c>
      <c r="CQ220" s="662">
        <v>0</v>
      </c>
      <c r="CR220" s="663">
        <v>0</v>
      </c>
    </row>
    <row r="221" spans="4:96" ht="15" hidden="1" customHeight="1" x14ac:dyDescent="0.25">
      <c r="D221" s="659" t="s">
        <v>563</v>
      </c>
      <c r="G221" s="184">
        <v>309387</v>
      </c>
      <c r="H221" s="184">
        <v>630859</v>
      </c>
      <c r="I221" s="184">
        <v>189201</v>
      </c>
      <c r="J221" s="184">
        <v>0</v>
      </c>
      <c r="K221" s="184">
        <v>0</v>
      </c>
      <c r="L221" s="367">
        <v>0</v>
      </c>
      <c r="M221" s="15">
        <v>0</v>
      </c>
      <c r="N221" s="661">
        <v>0</v>
      </c>
      <c r="O221" s="662">
        <v>0</v>
      </c>
      <c r="P221" s="663">
        <v>0</v>
      </c>
      <c r="Q221" s="664">
        <f t="shared" si="222"/>
        <v>0</v>
      </c>
      <c r="R221" s="664">
        <f t="shared" si="223"/>
        <v>0</v>
      </c>
      <c r="S221" s="665">
        <v>0</v>
      </c>
      <c r="T221" s="664">
        <v>0</v>
      </c>
      <c r="U221" s="664">
        <v>0</v>
      </c>
      <c r="V221" s="665">
        <v>0</v>
      </c>
      <c r="W221" s="62">
        <f t="shared" si="200"/>
        <v>0</v>
      </c>
      <c r="X221" s="62">
        <f t="shared" si="201"/>
        <v>0</v>
      </c>
      <c r="Y221" s="201">
        <v>0</v>
      </c>
      <c r="Z221" s="661">
        <v>0</v>
      </c>
      <c r="AA221" s="662">
        <v>0</v>
      </c>
      <c r="AB221" s="201">
        <v>0</v>
      </c>
      <c r="AC221" s="63">
        <f t="shared" si="202"/>
        <v>0</v>
      </c>
      <c r="AD221" s="63">
        <f t="shared" si="214"/>
        <v>0</v>
      </c>
      <c r="AE221" s="201">
        <v>0</v>
      </c>
      <c r="AF221" s="662">
        <v>0</v>
      </c>
      <c r="AG221" s="65">
        <v>0</v>
      </c>
      <c r="AH221" s="65">
        <v>0</v>
      </c>
      <c r="AI221" s="60">
        <f t="shared" si="216"/>
        <v>0</v>
      </c>
      <c r="AJ221" s="63"/>
      <c r="AK221" s="63"/>
      <c r="AL221" s="63"/>
      <c r="AM221" s="66"/>
      <c r="AN221" s="63"/>
      <c r="AO221" s="63"/>
      <c r="AP221" s="63"/>
      <c r="AQ221" s="63"/>
      <c r="AR221" s="190">
        <v>0</v>
      </c>
      <c r="AS221" s="661">
        <v>0</v>
      </c>
      <c r="AT221" s="662">
        <v>0</v>
      </c>
      <c r="AU221" s="663">
        <v>0</v>
      </c>
      <c r="AY221" s="659" t="s">
        <v>563</v>
      </c>
      <c r="BD221" s="184">
        <v>792397</v>
      </c>
      <c r="BE221" s="184">
        <v>396946</v>
      </c>
      <c r="BF221" s="184">
        <v>100670</v>
      </c>
      <c r="BG221" s="184">
        <v>0</v>
      </c>
      <c r="BH221" s="184">
        <v>0</v>
      </c>
      <c r="BI221" s="367">
        <v>0</v>
      </c>
      <c r="BJ221" s="15">
        <v>0</v>
      </c>
      <c r="BK221" s="662">
        <v>0</v>
      </c>
      <c r="BL221" s="662">
        <v>0</v>
      </c>
      <c r="BM221" s="663">
        <v>0</v>
      </c>
      <c r="BN221" s="664">
        <f t="shared" si="220"/>
        <v>0</v>
      </c>
      <c r="BO221" s="664">
        <f t="shared" si="221"/>
        <v>0</v>
      </c>
      <c r="BP221" s="665">
        <v>0</v>
      </c>
      <c r="BQ221" s="664">
        <v>0</v>
      </c>
      <c r="BR221" s="664">
        <v>0</v>
      </c>
      <c r="BS221" s="665">
        <v>0</v>
      </c>
      <c r="BT221" s="62">
        <f t="shared" si="204"/>
        <v>0</v>
      </c>
      <c r="BU221" s="62">
        <f t="shared" si="205"/>
        <v>0</v>
      </c>
      <c r="BV221" s="201">
        <v>0</v>
      </c>
      <c r="BW221" s="662">
        <v>0</v>
      </c>
      <c r="BX221" s="662">
        <v>0</v>
      </c>
      <c r="BY221" s="201">
        <v>0</v>
      </c>
      <c r="BZ221" s="63">
        <f t="shared" si="206"/>
        <v>0</v>
      </c>
      <c r="CA221" s="63">
        <f t="shared" si="215"/>
        <v>0</v>
      </c>
      <c r="CB221" s="201">
        <v>0</v>
      </c>
      <c r="CC221" s="662">
        <v>0</v>
      </c>
      <c r="CD221" s="65">
        <v>0</v>
      </c>
      <c r="CE221" s="65">
        <v>0</v>
      </c>
      <c r="CF221" s="60">
        <f t="shared" si="217"/>
        <v>0</v>
      </c>
      <c r="CG221" s="63"/>
      <c r="CH221" s="63"/>
      <c r="CI221" s="63"/>
      <c r="CJ221" s="66"/>
      <c r="CK221" s="63"/>
      <c r="CL221" s="63"/>
      <c r="CM221" s="63"/>
      <c r="CN221" s="63"/>
      <c r="CO221" s="190">
        <v>0</v>
      </c>
      <c r="CP221" s="662">
        <v>0</v>
      </c>
      <c r="CQ221" s="662">
        <v>0</v>
      </c>
      <c r="CR221" s="663">
        <v>0</v>
      </c>
    </row>
    <row r="222" spans="4:96" ht="15" hidden="1" customHeight="1" x14ac:dyDescent="0.25">
      <c r="D222" s="659" t="s">
        <v>588</v>
      </c>
      <c r="G222" s="184">
        <v>1460237</v>
      </c>
      <c r="H222" s="184">
        <v>1375461</v>
      </c>
      <c r="I222" s="184">
        <v>0</v>
      </c>
      <c r="J222" s="184">
        <v>0</v>
      </c>
      <c r="K222" s="184">
        <v>0</v>
      </c>
      <c r="L222" s="367">
        <v>0</v>
      </c>
      <c r="M222" s="15">
        <v>0</v>
      </c>
      <c r="N222" s="661">
        <v>0</v>
      </c>
      <c r="O222" s="662">
        <v>0</v>
      </c>
      <c r="P222" s="663">
        <v>0</v>
      </c>
      <c r="Q222" s="664">
        <f t="shared" si="222"/>
        <v>0</v>
      </c>
      <c r="R222" s="664">
        <f t="shared" si="223"/>
        <v>0</v>
      </c>
      <c r="S222" s="665">
        <v>0</v>
      </c>
      <c r="T222" s="664">
        <v>0</v>
      </c>
      <c r="U222" s="664">
        <v>0</v>
      </c>
      <c r="V222" s="665">
        <v>0</v>
      </c>
      <c r="W222" s="62">
        <f t="shared" si="200"/>
        <v>0</v>
      </c>
      <c r="X222" s="62">
        <f t="shared" si="201"/>
        <v>0</v>
      </c>
      <c r="Y222" s="201">
        <v>0</v>
      </c>
      <c r="Z222" s="661">
        <v>0</v>
      </c>
      <c r="AA222" s="662">
        <v>0</v>
      </c>
      <c r="AB222" s="201">
        <v>0</v>
      </c>
      <c r="AC222" s="63">
        <f t="shared" si="202"/>
        <v>0</v>
      </c>
      <c r="AD222" s="63">
        <f t="shared" si="214"/>
        <v>0</v>
      </c>
      <c r="AE222" s="201">
        <v>0</v>
      </c>
      <c r="AF222" s="662">
        <v>0</v>
      </c>
      <c r="AG222" s="65">
        <v>0</v>
      </c>
      <c r="AH222" s="65">
        <v>0</v>
      </c>
      <c r="AI222" s="60">
        <f t="shared" si="216"/>
        <v>0</v>
      </c>
      <c r="AJ222" s="63"/>
      <c r="AK222" s="63"/>
      <c r="AL222" s="63"/>
      <c r="AM222" s="66"/>
      <c r="AN222" s="63"/>
      <c r="AO222" s="63"/>
      <c r="AP222" s="63"/>
      <c r="AQ222" s="63"/>
      <c r="AR222" s="190">
        <v>0</v>
      </c>
      <c r="AS222" s="661">
        <v>0</v>
      </c>
      <c r="AT222" s="662">
        <v>0</v>
      </c>
      <c r="AU222" s="663">
        <v>0</v>
      </c>
      <c r="AY222" s="659" t="s">
        <v>588</v>
      </c>
      <c r="BD222" s="184">
        <v>158989</v>
      </c>
      <c r="BE222" s="184">
        <v>173466</v>
      </c>
      <c r="BF222" s="184">
        <v>0</v>
      </c>
      <c r="BG222" s="184">
        <v>0</v>
      </c>
      <c r="BH222" s="184">
        <v>0</v>
      </c>
      <c r="BI222" s="367">
        <v>0</v>
      </c>
      <c r="BJ222" s="15">
        <v>0</v>
      </c>
      <c r="BK222" s="662">
        <v>0</v>
      </c>
      <c r="BL222" s="662">
        <v>0</v>
      </c>
      <c r="BM222" s="663">
        <v>0</v>
      </c>
      <c r="BN222" s="664">
        <f t="shared" si="220"/>
        <v>0</v>
      </c>
      <c r="BO222" s="664">
        <f t="shared" si="221"/>
        <v>0</v>
      </c>
      <c r="BP222" s="665">
        <v>0</v>
      </c>
      <c r="BQ222" s="664">
        <v>0</v>
      </c>
      <c r="BR222" s="664">
        <v>0</v>
      </c>
      <c r="BS222" s="665">
        <v>0</v>
      </c>
      <c r="BT222" s="62">
        <f t="shared" si="204"/>
        <v>0</v>
      </c>
      <c r="BU222" s="62">
        <f t="shared" si="205"/>
        <v>0</v>
      </c>
      <c r="BV222" s="201">
        <v>0</v>
      </c>
      <c r="BW222" s="662">
        <v>0</v>
      </c>
      <c r="BX222" s="662">
        <v>0</v>
      </c>
      <c r="BY222" s="201">
        <v>0</v>
      </c>
      <c r="BZ222" s="63">
        <f t="shared" si="206"/>
        <v>0</v>
      </c>
      <c r="CA222" s="63">
        <f t="shared" si="215"/>
        <v>0</v>
      </c>
      <c r="CB222" s="201">
        <v>0</v>
      </c>
      <c r="CC222" s="662">
        <v>0</v>
      </c>
      <c r="CD222" s="65">
        <v>0</v>
      </c>
      <c r="CE222" s="65">
        <v>0</v>
      </c>
      <c r="CF222" s="60">
        <f t="shared" si="217"/>
        <v>0</v>
      </c>
      <c r="CG222" s="63"/>
      <c r="CH222" s="63"/>
      <c r="CI222" s="63"/>
      <c r="CJ222" s="66"/>
      <c r="CK222" s="63"/>
      <c r="CL222" s="63"/>
      <c r="CM222" s="63"/>
      <c r="CN222" s="63"/>
      <c r="CO222" s="190">
        <v>0</v>
      </c>
      <c r="CP222" s="662">
        <v>0</v>
      </c>
      <c r="CQ222" s="662">
        <v>0</v>
      </c>
      <c r="CR222" s="663">
        <v>0</v>
      </c>
    </row>
    <row r="223" spans="4:96" ht="15" hidden="1" customHeight="1" x14ac:dyDescent="0.25">
      <c r="D223" s="659" t="s">
        <v>719</v>
      </c>
      <c r="G223" s="184">
        <v>0</v>
      </c>
      <c r="H223" s="184">
        <v>0</v>
      </c>
      <c r="I223" s="184">
        <v>0</v>
      </c>
      <c r="J223" s="184">
        <v>0</v>
      </c>
      <c r="K223" s="184">
        <v>1372</v>
      </c>
      <c r="L223" s="367">
        <v>100</v>
      </c>
      <c r="M223" s="15">
        <v>0</v>
      </c>
      <c r="N223" s="661">
        <v>0</v>
      </c>
      <c r="O223" s="662">
        <v>0</v>
      </c>
      <c r="P223" s="663">
        <v>0</v>
      </c>
      <c r="Q223" s="664"/>
      <c r="R223" s="664"/>
      <c r="S223" s="665"/>
      <c r="T223" s="664"/>
      <c r="U223" s="664"/>
      <c r="V223" s="665"/>
      <c r="W223" s="62">
        <f t="shared" si="200"/>
        <v>0</v>
      </c>
      <c r="X223" s="62">
        <f t="shared" si="201"/>
        <v>0</v>
      </c>
      <c r="Y223" s="201">
        <v>100</v>
      </c>
      <c r="Z223" s="661"/>
      <c r="AA223" s="662"/>
      <c r="AB223" s="201"/>
      <c r="AC223" s="63">
        <f t="shared" si="202"/>
        <v>0</v>
      </c>
      <c r="AD223" s="63">
        <f t="shared" si="214"/>
        <v>0</v>
      </c>
      <c r="AE223" s="201">
        <v>100</v>
      </c>
      <c r="AF223" s="662">
        <v>0</v>
      </c>
      <c r="AG223" s="65">
        <v>0</v>
      </c>
      <c r="AH223" s="65">
        <v>0</v>
      </c>
      <c r="AI223" s="60">
        <f t="shared" si="216"/>
        <v>0</v>
      </c>
      <c r="AJ223" s="63"/>
      <c r="AK223" s="63"/>
      <c r="AL223" s="63"/>
      <c r="AM223" s="66"/>
      <c r="AN223" s="63"/>
      <c r="AO223" s="63"/>
      <c r="AP223" s="63"/>
      <c r="AQ223" s="63"/>
      <c r="AR223" s="190">
        <v>0</v>
      </c>
      <c r="AS223" s="661">
        <v>0</v>
      </c>
      <c r="AT223" s="662">
        <v>0</v>
      </c>
      <c r="AU223" s="663">
        <v>0</v>
      </c>
      <c r="AY223" s="659" t="s">
        <v>719</v>
      </c>
      <c r="BD223" s="184">
        <v>0</v>
      </c>
      <c r="BE223" s="184">
        <v>0</v>
      </c>
      <c r="BF223" s="184">
        <v>0</v>
      </c>
      <c r="BG223" s="184">
        <v>0</v>
      </c>
      <c r="BH223" s="184">
        <v>156</v>
      </c>
      <c r="BI223" s="367">
        <v>100</v>
      </c>
      <c r="BJ223" s="15">
        <v>0</v>
      </c>
      <c r="BK223" s="662">
        <v>0</v>
      </c>
      <c r="BL223" s="662">
        <v>0</v>
      </c>
      <c r="BM223" s="663">
        <v>0</v>
      </c>
      <c r="BN223" s="664"/>
      <c r="BO223" s="664"/>
      <c r="BP223" s="665"/>
      <c r="BQ223" s="664"/>
      <c r="BR223" s="664"/>
      <c r="BS223" s="665"/>
      <c r="BT223" s="62">
        <f t="shared" si="204"/>
        <v>0</v>
      </c>
      <c r="BU223" s="62">
        <f t="shared" si="205"/>
        <v>0</v>
      </c>
      <c r="BV223" s="201">
        <v>100</v>
      </c>
      <c r="BW223" s="662"/>
      <c r="BX223" s="662"/>
      <c r="BY223" s="201">
        <v>0</v>
      </c>
      <c r="BZ223" s="63">
        <f t="shared" si="206"/>
        <v>0</v>
      </c>
      <c r="CA223" s="63">
        <f t="shared" si="215"/>
        <v>0</v>
      </c>
      <c r="CB223" s="201">
        <v>100</v>
      </c>
      <c r="CC223" s="662">
        <v>0</v>
      </c>
      <c r="CD223" s="65">
        <v>0</v>
      </c>
      <c r="CE223" s="65">
        <v>0</v>
      </c>
      <c r="CF223" s="60">
        <f t="shared" si="217"/>
        <v>0</v>
      </c>
      <c r="CG223" s="63"/>
      <c r="CH223" s="63"/>
      <c r="CI223" s="63"/>
      <c r="CJ223" s="66"/>
      <c r="CK223" s="63"/>
      <c r="CL223" s="63"/>
      <c r="CM223" s="63"/>
      <c r="CN223" s="63"/>
      <c r="CO223" s="190">
        <v>0</v>
      </c>
      <c r="CP223" s="662">
        <v>0</v>
      </c>
      <c r="CQ223" s="662">
        <v>0</v>
      </c>
      <c r="CR223" s="663">
        <v>0</v>
      </c>
    </row>
    <row r="224" spans="4:96" ht="15" hidden="1" customHeight="1" x14ac:dyDescent="0.25">
      <c r="D224" s="659" t="s">
        <v>720</v>
      </c>
      <c r="G224" s="184">
        <v>0</v>
      </c>
      <c r="H224" s="184">
        <v>0</v>
      </c>
      <c r="I224" s="184">
        <v>0</v>
      </c>
      <c r="J224" s="184">
        <v>890</v>
      </c>
      <c r="K224" s="184">
        <v>0</v>
      </c>
      <c r="L224" s="367">
        <f>(K224-J224)/J224*100</f>
        <v>-100</v>
      </c>
      <c r="M224" s="15">
        <v>0</v>
      </c>
      <c r="N224" s="661">
        <v>0</v>
      </c>
      <c r="O224" s="662">
        <v>0</v>
      </c>
      <c r="P224" s="663">
        <v>0</v>
      </c>
      <c r="Q224" s="664">
        <f t="shared" ref="Q224:Q236" si="224">Z224-N224</f>
        <v>890</v>
      </c>
      <c r="R224" s="664">
        <f t="shared" ref="R224:R236" si="225">SUM(AI224:AK224)</f>
        <v>0</v>
      </c>
      <c r="S224" s="665">
        <f>(R224-Q224)/Q224*100</f>
        <v>-100</v>
      </c>
      <c r="T224" s="664">
        <v>0</v>
      </c>
      <c r="U224" s="664">
        <v>0</v>
      </c>
      <c r="V224" s="665">
        <v>0</v>
      </c>
      <c r="W224" s="62">
        <f t="shared" si="200"/>
        <v>-890</v>
      </c>
      <c r="X224" s="62">
        <f t="shared" si="201"/>
        <v>0</v>
      </c>
      <c r="Y224" s="201">
        <v>0</v>
      </c>
      <c r="Z224" s="661">
        <v>890</v>
      </c>
      <c r="AA224" s="662">
        <v>0</v>
      </c>
      <c r="AB224" s="201">
        <f>(AA224-Z224)/Z224*100</f>
        <v>-100</v>
      </c>
      <c r="AC224" s="63">
        <f t="shared" si="202"/>
        <v>-890</v>
      </c>
      <c r="AD224" s="63">
        <f t="shared" si="214"/>
        <v>0</v>
      </c>
      <c r="AE224" s="201">
        <v>0</v>
      </c>
      <c r="AF224" s="662">
        <v>0</v>
      </c>
      <c r="AG224" s="65">
        <v>0</v>
      </c>
      <c r="AH224" s="65">
        <v>0</v>
      </c>
      <c r="AI224" s="60">
        <f t="shared" si="216"/>
        <v>0</v>
      </c>
      <c r="AJ224" s="63"/>
      <c r="AK224" s="63"/>
      <c r="AL224" s="63"/>
      <c r="AM224" s="66"/>
      <c r="AN224" s="63"/>
      <c r="AO224" s="63"/>
      <c r="AP224" s="63"/>
      <c r="AQ224" s="63"/>
      <c r="AR224" s="190">
        <v>0</v>
      </c>
      <c r="AS224" s="661">
        <v>0</v>
      </c>
      <c r="AT224" s="662">
        <v>0</v>
      </c>
      <c r="AU224" s="663">
        <v>0</v>
      </c>
      <c r="AY224" s="659" t="s">
        <v>720</v>
      </c>
      <c r="BD224" s="184">
        <v>0</v>
      </c>
      <c r="BE224" s="184">
        <v>0</v>
      </c>
      <c r="BF224" s="184">
        <v>0</v>
      </c>
      <c r="BG224" s="184">
        <v>11</v>
      </c>
      <c r="BH224" s="184">
        <v>0</v>
      </c>
      <c r="BI224" s="367">
        <f>(BH224-BG224)/BG224*100</f>
        <v>-100</v>
      </c>
      <c r="BJ224" s="15">
        <v>0</v>
      </c>
      <c r="BK224" s="662">
        <v>0</v>
      </c>
      <c r="BL224" s="662">
        <v>0</v>
      </c>
      <c r="BM224" s="663">
        <v>0</v>
      </c>
      <c r="BN224" s="664">
        <f t="shared" ref="BN224:BN236" si="226">BW224-BK224</f>
        <v>11</v>
      </c>
      <c r="BO224" s="664">
        <f t="shared" ref="BO224:BO236" si="227">SUM(CF224:CH224)</f>
        <v>0</v>
      </c>
      <c r="BP224" s="665">
        <f>(BO224-BN224)/BN224*100</f>
        <v>-100</v>
      </c>
      <c r="BQ224" s="664">
        <v>0</v>
      </c>
      <c r="BR224" s="664">
        <v>0</v>
      </c>
      <c r="BS224" s="665">
        <v>0</v>
      </c>
      <c r="BT224" s="62">
        <f t="shared" si="204"/>
        <v>-11</v>
      </c>
      <c r="BU224" s="62">
        <f t="shared" si="205"/>
        <v>0</v>
      </c>
      <c r="BV224" s="201">
        <v>0</v>
      </c>
      <c r="BW224" s="662">
        <v>11</v>
      </c>
      <c r="BX224" s="662">
        <v>0</v>
      </c>
      <c r="BY224" s="201">
        <f>(BX224-BW224)/BW224*100</f>
        <v>-100</v>
      </c>
      <c r="BZ224" s="63">
        <f t="shared" si="206"/>
        <v>-11</v>
      </c>
      <c r="CA224" s="63">
        <f t="shared" si="215"/>
        <v>0</v>
      </c>
      <c r="CB224" s="201">
        <v>0</v>
      </c>
      <c r="CC224" s="662">
        <v>0</v>
      </c>
      <c r="CD224" s="65">
        <v>0</v>
      </c>
      <c r="CE224" s="65">
        <v>0</v>
      </c>
      <c r="CF224" s="60">
        <f t="shared" si="217"/>
        <v>0</v>
      </c>
      <c r="CG224" s="63"/>
      <c r="CH224" s="63"/>
      <c r="CI224" s="63"/>
      <c r="CJ224" s="66"/>
      <c r="CK224" s="63"/>
      <c r="CL224" s="63"/>
      <c r="CM224" s="63"/>
      <c r="CN224" s="63"/>
      <c r="CO224" s="190">
        <v>0</v>
      </c>
      <c r="CP224" s="662">
        <v>0</v>
      </c>
      <c r="CQ224" s="662">
        <v>0</v>
      </c>
      <c r="CR224" s="663">
        <v>0</v>
      </c>
    </row>
    <row r="225" spans="4:96" ht="15" hidden="1" customHeight="1" x14ac:dyDescent="0.25">
      <c r="D225" s="659" t="s">
        <v>613</v>
      </c>
      <c r="G225" s="184">
        <v>0</v>
      </c>
      <c r="H225" s="184">
        <v>0</v>
      </c>
      <c r="I225" s="184">
        <v>10520</v>
      </c>
      <c r="J225" s="184">
        <v>0</v>
      </c>
      <c r="K225" s="184">
        <v>0</v>
      </c>
      <c r="L225" s="367">
        <v>0</v>
      </c>
      <c r="M225" s="15">
        <v>0</v>
      </c>
      <c r="N225" s="661">
        <v>0</v>
      </c>
      <c r="O225" s="662">
        <v>0</v>
      </c>
      <c r="P225" s="663">
        <v>0</v>
      </c>
      <c r="Q225" s="664">
        <f t="shared" si="224"/>
        <v>0</v>
      </c>
      <c r="R225" s="664">
        <f t="shared" si="225"/>
        <v>0</v>
      </c>
      <c r="S225" s="665">
        <v>0</v>
      </c>
      <c r="T225" s="664">
        <v>0</v>
      </c>
      <c r="U225" s="664">
        <v>0</v>
      </c>
      <c r="V225" s="665">
        <v>0</v>
      </c>
      <c r="W225" s="62">
        <f t="shared" si="200"/>
        <v>0</v>
      </c>
      <c r="X225" s="62">
        <f t="shared" si="201"/>
        <v>0</v>
      </c>
      <c r="Y225" s="201">
        <v>0</v>
      </c>
      <c r="Z225" s="661">
        <v>0</v>
      </c>
      <c r="AA225" s="662">
        <v>0</v>
      </c>
      <c r="AB225" s="201">
        <v>0</v>
      </c>
      <c r="AC225" s="63">
        <f t="shared" si="202"/>
        <v>0</v>
      </c>
      <c r="AD225" s="63">
        <f t="shared" si="214"/>
        <v>0</v>
      </c>
      <c r="AE225" s="201">
        <v>0</v>
      </c>
      <c r="AF225" s="662">
        <v>0</v>
      </c>
      <c r="AG225" s="65">
        <v>0</v>
      </c>
      <c r="AH225" s="65">
        <v>0</v>
      </c>
      <c r="AI225" s="60">
        <f t="shared" si="216"/>
        <v>0</v>
      </c>
      <c r="AJ225" s="63"/>
      <c r="AK225" s="63"/>
      <c r="AL225" s="63"/>
      <c r="AM225" s="66"/>
      <c r="AN225" s="63"/>
      <c r="AO225" s="63"/>
      <c r="AP225" s="63"/>
      <c r="AQ225" s="63"/>
      <c r="AR225" s="190">
        <v>0</v>
      </c>
      <c r="AS225" s="661">
        <v>0</v>
      </c>
      <c r="AT225" s="662">
        <v>0</v>
      </c>
      <c r="AU225" s="663">
        <v>0</v>
      </c>
      <c r="AY225" s="659" t="s">
        <v>613</v>
      </c>
      <c r="BD225" s="184">
        <v>0</v>
      </c>
      <c r="BE225" s="184">
        <v>0</v>
      </c>
      <c r="BF225" s="184">
        <v>18483</v>
      </c>
      <c r="BG225" s="184">
        <v>0</v>
      </c>
      <c r="BH225" s="184">
        <v>0</v>
      </c>
      <c r="BI225" s="367">
        <v>0</v>
      </c>
      <c r="BJ225" s="15">
        <v>0</v>
      </c>
      <c r="BK225" s="662">
        <v>0</v>
      </c>
      <c r="BL225" s="662">
        <v>0</v>
      </c>
      <c r="BM225" s="663">
        <v>0</v>
      </c>
      <c r="BN225" s="664">
        <f t="shared" si="226"/>
        <v>0</v>
      </c>
      <c r="BO225" s="664">
        <f t="shared" si="227"/>
        <v>0</v>
      </c>
      <c r="BP225" s="665">
        <v>0</v>
      </c>
      <c r="BQ225" s="664">
        <v>0</v>
      </c>
      <c r="BR225" s="664">
        <v>0</v>
      </c>
      <c r="BS225" s="665">
        <v>0</v>
      </c>
      <c r="BT225" s="62">
        <f t="shared" si="204"/>
        <v>0</v>
      </c>
      <c r="BU225" s="62">
        <f t="shared" si="205"/>
        <v>0</v>
      </c>
      <c r="BV225" s="201">
        <v>0</v>
      </c>
      <c r="BW225" s="662">
        <v>0</v>
      </c>
      <c r="BX225" s="662">
        <v>0</v>
      </c>
      <c r="BY225" s="201">
        <v>0</v>
      </c>
      <c r="BZ225" s="63">
        <f t="shared" si="206"/>
        <v>0</v>
      </c>
      <c r="CA225" s="63">
        <f t="shared" si="215"/>
        <v>0</v>
      </c>
      <c r="CB225" s="201">
        <v>0</v>
      </c>
      <c r="CC225" s="662">
        <v>0</v>
      </c>
      <c r="CD225" s="65">
        <v>0</v>
      </c>
      <c r="CE225" s="65">
        <v>0</v>
      </c>
      <c r="CF225" s="60">
        <f t="shared" si="217"/>
        <v>0</v>
      </c>
      <c r="CG225" s="63"/>
      <c r="CH225" s="63"/>
      <c r="CI225" s="63"/>
      <c r="CJ225" s="66"/>
      <c r="CK225" s="63"/>
      <c r="CL225" s="63"/>
      <c r="CM225" s="63"/>
      <c r="CN225" s="63"/>
      <c r="CO225" s="190">
        <v>0</v>
      </c>
      <c r="CP225" s="662">
        <v>0</v>
      </c>
      <c r="CQ225" s="662">
        <v>0</v>
      </c>
      <c r="CR225" s="663">
        <v>0</v>
      </c>
    </row>
    <row r="226" spans="4:96" ht="15" hidden="1" customHeight="1" x14ac:dyDescent="0.25">
      <c r="D226" s="659" t="s">
        <v>677</v>
      </c>
      <c r="G226" s="184">
        <v>45102</v>
      </c>
      <c r="H226" s="184">
        <v>14658</v>
      </c>
      <c r="I226" s="184">
        <v>0</v>
      </c>
      <c r="J226" s="184">
        <v>61</v>
      </c>
      <c r="K226" s="184">
        <v>98289</v>
      </c>
      <c r="L226" s="367">
        <f>(K226-J226)/J226*100</f>
        <v>161029.50819672129</v>
      </c>
      <c r="M226" s="15">
        <v>0</v>
      </c>
      <c r="N226" s="661">
        <v>0</v>
      </c>
      <c r="O226" s="662">
        <v>0</v>
      </c>
      <c r="P226" s="663">
        <v>0</v>
      </c>
      <c r="Q226" s="664">
        <f t="shared" si="224"/>
        <v>0</v>
      </c>
      <c r="R226" s="664">
        <f t="shared" si="225"/>
        <v>0</v>
      </c>
      <c r="S226" s="665">
        <v>0</v>
      </c>
      <c r="T226" s="664">
        <v>0</v>
      </c>
      <c r="U226" s="664">
        <v>98234</v>
      </c>
      <c r="V226" s="665">
        <v>100</v>
      </c>
      <c r="W226" s="62">
        <f t="shared" si="200"/>
        <v>0</v>
      </c>
      <c r="X226" s="62">
        <f t="shared" si="201"/>
        <v>0</v>
      </c>
      <c r="Y226" s="201" t="e">
        <f>(X226-W226)/W226*100</f>
        <v>#DIV/0!</v>
      </c>
      <c r="Z226" s="661">
        <v>0</v>
      </c>
      <c r="AA226" s="662">
        <v>0</v>
      </c>
      <c r="AB226" s="201">
        <v>0</v>
      </c>
      <c r="AC226" s="63">
        <f t="shared" si="202"/>
        <v>0</v>
      </c>
      <c r="AD226" s="63">
        <f t="shared" si="214"/>
        <v>0</v>
      </c>
      <c r="AE226" s="201" t="e">
        <f>(AD226-AC226)/AC226*100</f>
        <v>#DIV/0!</v>
      </c>
      <c r="AF226" s="662">
        <v>0</v>
      </c>
      <c r="AG226" s="65">
        <v>0</v>
      </c>
      <c r="AH226" s="65">
        <v>0</v>
      </c>
      <c r="AI226" s="60">
        <f t="shared" si="216"/>
        <v>0</v>
      </c>
      <c r="AJ226" s="63"/>
      <c r="AK226" s="63"/>
      <c r="AL226" s="63"/>
      <c r="AM226" s="66"/>
      <c r="AN226" s="63"/>
      <c r="AO226" s="63"/>
      <c r="AP226" s="63"/>
      <c r="AQ226" s="63"/>
      <c r="AR226" s="190">
        <v>0</v>
      </c>
      <c r="AS226" s="661">
        <v>0</v>
      </c>
      <c r="AT226" s="662">
        <v>0</v>
      </c>
      <c r="AU226" s="663">
        <v>0</v>
      </c>
      <c r="AY226" s="659" t="s">
        <v>677</v>
      </c>
      <c r="BD226" s="184">
        <v>3212</v>
      </c>
      <c r="BE226" s="184">
        <v>2900</v>
      </c>
      <c r="BF226" s="184">
        <v>0</v>
      </c>
      <c r="BG226" s="184">
        <v>15</v>
      </c>
      <c r="BH226" s="184">
        <v>2111</v>
      </c>
      <c r="BI226" s="367">
        <f>(BH226-BG226)/BG226*100</f>
        <v>13973.333333333332</v>
      </c>
      <c r="BJ226" s="15">
        <v>0</v>
      </c>
      <c r="BK226" s="662">
        <v>0</v>
      </c>
      <c r="BL226" s="662">
        <v>0</v>
      </c>
      <c r="BM226" s="663">
        <v>0</v>
      </c>
      <c r="BN226" s="664">
        <f t="shared" si="226"/>
        <v>0</v>
      </c>
      <c r="BO226" s="664">
        <f t="shared" si="227"/>
        <v>0</v>
      </c>
      <c r="BP226" s="665">
        <v>0</v>
      </c>
      <c r="BQ226" s="664">
        <v>0</v>
      </c>
      <c r="BR226" s="664">
        <v>2110</v>
      </c>
      <c r="BS226" s="665">
        <v>100</v>
      </c>
      <c r="BT226" s="62">
        <f t="shared" si="204"/>
        <v>0</v>
      </c>
      <c r="BU226" s="62">
        <f t="shared" si="205"/>
        <v>0</v>
      </c>
      <c r="BV226" s="201" t="e">
        <f>(BU226-BT226)/BT226*100</f>
        <v>#DIV/0!</v>
      </c>
      <c r="BW226" s="662">
        <v>0</v>
      </c>
      <c r="BX226" s="662">
        <v>0</v>
      </c>
      <c r="BY226" s="201">
        <v>0</v>
      </c>
      <c r="BZ226" s="63">
        <f t="shared" si="206"/>
        <v>0</v>
      </c>
      <c r="CA226" s="63">
        <f t="shared" si="215"/>
        <v>0</v>
      </c>
      <c r="CB226" s="201" t="e">
        <f>(CA226-BZ226)/BZ226*100</f>
        <v>#DIV/0!</v>
      </c>
      <c r="CC226" s="662">
        <v>0</v>
      </c>
      <c r="CD226" s="65">
        <v>0</v>
      </c>
      <c r="CE226" s="65">
        <v>0</v>
      </c>
      <c r="CF226" s="60">
        <f t="shared" si="217"/>
        <v>0</v>
      </c>
      <c r="CG226" s="63"/>
      <c r="CH226" s="63"/>
      <c r="CI226" s="63"/>
      <c r="CJ226" s="66"/>
      <c r="CK226" s="63"/>
      <c r="CL226" s="63"/>
      <c r="CM226" s="63"/>
      <c r="CN226" s="63"/>
      <c r="CO226" s="190">
        <v>0</v>
      </c>
      <c r="CP226" s="662">
        <v>0</v>
      </c>
      <c r="CQ226" s="662">
        <v>0</v>
      </c>
      <c r="CR226" s="663">
        <v>0</v>
      </c>
    </row>
    <row r="227" spans="4:96" ht="15" hidden="1" customHeight="1" x14ac:dyDescent="0.25">
      <c r="D227" s="659" t="s">
        <v>540</v>
      </c>
      <c r="G227" s="184">
        <v>0</v>
      </c>
      <c r="H227" s="184">
        <v>0</v>
      </c>
      <c r="I227" s="184">
        <v>0</v>
      </c>
      <c r="J227" s="184">
        <v>386</v>
      </c>
      <c r="K227" s="184">
        <v>0</v>
      </c>
      <c r="L227" s="367">
        <f>(K227-J227)/J227*100</f>
        <v>-100</v>
      </c>
      <c r="M227" s="15">
        <v>0</v>
      </c>
      <c r="N227" s="661">
        <v>0</v>
      </c>
      <c r="O227" s="662">
        <v>0</v>
      </c>
      <c r="P227" s="663">
        <v>0</v>
      </c>
      <c r="Q227" s="664">
        <f t="shared" si="224"/>
        <v>386</v>
      </c>
      <c r="R227" s="664">
        <f t="shared" si="225"/>
        <v>0</v>
      </c>
      <c r="S227" s="665">
        <v>0</v>
      </c>
      <c r="T227" s="664">
        <v>0</v>
      </c>
      <c r="U227" s="664">
        <v>0</v>
      </c>
      <c r="V227" s="665">
        <v>0</v>
      </c>
      <c r="W227" s="62">
        <f t="shared" si="200"/>
        <v>-386</v>
      </c>
      <c r="X227" s="62">
        <f t="shared" si="201"/>
        <v>0</v>
      </c>
      <c r="Y227" s="201">
        <v>0</v>
      </c>
      <c r="Z227" s="661">
        <v>386</v>
      </c>
      <c r="AA227" s="662">
        <v>0</v>
      </c>
      <c r="AB227" s="201">
        <f>(AA227-Z227)/Z227*100</f>
        <v>-100</v>
      </c>
      <c r="AC227" s="63">
        <f t="shared" si="202"/>
        <v>-386</v>
      </c>
      <c r="AD227" s="63">
        <f t="shared" si="214"/>
        <v>0</v>
      </c>
      <c r="AE227" s="201">
        <v>0</v>
      </c>
      <c r="AF227" s="662">
        <v>0</v>
      </c>
      <c r="AG227" s="65">
        <v>0</v>
      </c>
      <c r="AH227" s="65">
        <v>0</v>
      </c>
      <c r="AI227" s="60">
        <f t="shared" si="216"/>
        <v>0</v>
      </c>
      <c r="AJ227" s="63"/>
      <c r="AK227" s="63"/>
      <c r="AL227" s="63"/>
      <c r="AM227" s="66"/>
      <c r="AN227" s="63"/>
      <c r="AO227" s="63"/>
      <c r="AP227" s="63"/>
      <c r="AQ227" s="63"/>
      <c r="AR227" s="190">
        <v>0</v>
      </c>
      <c r="AS227" s="661">
        <v>0</v>
      </c>
      <c r="AT227" s="662">
        <v>0</v>
      </c>
      <c r="AU227" s="663">
        <v>0</v>
      </c>
      <c r="AY227" s="659" t="s">
        <v>540</v>
      </c>
      <c r="BD227" s="184">
        <v>0</v>
      </c>
      <c r="BE227" s="184">
        <v>0</v>
      </c>
      <c r="BF227" s="184">
        <v>0</v>
      </c>
      <c r="BG227" s="184">
        <v>2</v>
      </c>
      <c r="BH227" s="184">
        <v>0</v>
      </c>
      <c r="BI227" s="367">
        <f>(BH227-BG227)/BG227*100</f>
        <v>-100</v>
      </c>
      <c r="BJ227" s="15">
        <v>0</v>
      </c>
      <c r="BK227" s="662">
        <v>0</v>
      </c>
      <c r="BL227" s="662">
        <v>0</v>
      </c>
      <c r="BM227" s="663">
        <v>0</v>
      </c>
      <c r="BN227" s="664">
        <f t="shared" si="226"/>
        <v>2</v>
      </c>
      <c r="BO227" s="664">
        <f t="shared" si="227"/>
        <v>0</v>
      </c>
      <c r="BP227" s="665">
        <v>0</v>
      </c>
      <c r="BQ227" s="664">
        <v>0</v>
      </c>
      <c r="BR227" s="664">
        <v>0</v>
      </c>
      <c r="BS227" s="665">
        <v>0</v>
      </c>
      <c r="BT227" s="62">
        <f t="shared" si="204"/>
        <v>-2</v>
      </c>
      <c r="BU227" s="62">
        <f t="shared" si="205"/>
        <v>0</v>
      </c>
      <c r="BV227" s="201">
        <v>0</v>
      </c>
      <c r="BW227" s="662">
        <v>2</v>
      </c>
      <c r="BX227" s="662">
        <v>0</v>
      </c>
      <c r="BY227" s="201">
        <f>(BX227-BW227)/BW227*100</f>
        <v>-100</v>
      </c>
      <c r="BZ227" s="63">
        <f t="shared" si="206"/>
        <v>-2</v>
      </c>
      <c r="CA227" s="63">
        <f t="shared" si="215"/>
        <v>0</v>
      </c>
      <c r="CB227" s="201">
        <v>0</v>
      </c>
      <c r="CC227" s="662">
        <v>0</v>
      </c>
      <c r="CD227" s="65">
        <v>0</v>
      </c>
      <c r="CE227" s="65">
        <v>0</v>
      </c>
      <c r="CF227" s="60">
        <f t="shared" si="217"/>
        <v>0</v>
      </c>
      <c r="CG227" s="63"/>
      <c r="CH227" s="63"/>
      <c r="CI227" s="63"/>
      <c r="CJ227" s="66"/>
      <c r="CK227" s="63"/>
      <c r="CL227" s="63"/>
      <c r="CM227" s="63"/>
      <c r="CN227" s="63"/>
      <c r="CO227" s="190">
        <v>0</v>
      </c>
      <c r="CP227" s="662">
        <v>0</v>
      </c>
      <c r="CQ227" s="662">
        <v>0</v>
      </c>
      <c r="CR227" s="663">
        <v>0</v>
      </c>
    </row>
    <row r="228" spans="4:96" ht="15" hidden="1" customHeight="1" x14ac:dyDescent="0.25">
      <c r="D228" s="761" t="s">
        <v>841</v>
      </c>
      <c r="G228" s="774">
        <v>0</v>
      </c>
      <c r="H228" s="774">
        <v>0</v>
      </c>
      <c r="I228" s="774">
        <v>0</v>
      </c>
      <c r="J228" s="774">
        <v>7488</v>
      </c>
      <c r="K228" s="774">
        <v>0</v>
      </c>
      <c r="L228" s="367">
        <f>(K228-J228)/J228*100</f>
        <v>-100</v>
      </c>
      <c r="M228" s="15">
        <v>0</v>
      </c>
      <c r="N228" s="661">
        <v>0</v>
      </c>
      <c r="O228" s="662">
        <v>0</v>
      </c>
      <c r="P228" s="663">
        <v>0</v>
      </c>
      <c r="Q228" s="775">
        <f t="shared" si="224"/>
        <v>7488</v>
      </c>
      <c r="R228" s="775">
        <f t="shared" si="225"/>
        <v>0</v>
      </c>
      <c r="S228" s="665">
        <f>(R228-Q228)/Q228*100</f>
        <v>-100</v>
      </c>
      <c r="T228" s="664">
        <v>0</v>
      </c>
      <c r="U228" s="664">
        <v>0</v>
      </c>
      <c r="V228" s="665">
        <v>0</v>
      </c>
      <c r="W228" s="62">
        <f t="shared" si="200"/>
        <v>-7488</v>
      </c>
      <c r="X228" s="62">
        <f t="shared" si="201"/>
        <v>0</v>
      </c>
      <c r="Y228" s="201">
        <v>0</v>
      </c>
      <c r="Z228" s="661">
        <v>7488</v>
      </c>
      <c r="AA228" s="662">
        <v>0</v>
      </c>
      <c r="AB228" s="201">
        <f>(AA228-Z228)/Z228*100</f>
        <v>-100</v>
      </c>
      <c r="AC228" s="63">
        <f t="shared" si="202"/>
        <v>-7488</v>
      </c>
      <c r="AD228" s="63">
        <f t="shared" si="214"/>
        <v>0</v>
      </c>
      <c r="AE228" s="201">
        <v>0</v>
      </c>
      <c r="AF228" s="662">
        <v>0</v>
      </c>
      <c r="AG228" s="65">
        <v>0</v>
      </c>
      <c r="AH228" s="65">
        <v>0</v>
      </c>
      <c r="AI228" s="60">
        <f t="shared" si="216"/>
        <v>0</v>
      </c>
      <c r="AJ228" s="63"/>
      <c r="AK228" s="63"/>
      <c r="AL228" s="63"/>
      <c r="AM228" s="66"/>
      <c r="AN228" s="63"/>
      <c r="AO228" s="63"/>
      <c r="AP228" s="63"/>
      <c r="AQ228" s="63"/>
      <c r="AR228" s="190">
        <v>0</v>
      </c>
      <c r="AS228" s="661">
        <v>0</v>
      </c>
      <c r="AT228" s="662">
        <v>0</v>
      </c>
      <c r="AU228" s="663">
        <v>0</v>
      </c>
      <c r="AY228" s="761" t="s">
        <v>841</v>
      </c>
      <c r="BD228" s="774">
        <v>0</v>
      </c>
      <c r="BE228" s="774">
        <v>0</v>
      </c>
      <c r="BF228" s="774">
        <v>0</v>
      </c>
      <c r="BG228" s="774">
        <v>104000</v>
      </c>
      <c r="BH228" s="774">
        <v>0</v>
      </c>
      <c r="BI228" s="367">
        <f>(BH228-BG228)/BG228*100</f>
        <v>-100</v>
      </c>
      <c r="BJ228" s="15">
        <v>0</v>
      </c>
      <c r="BK228" s="662">
        <v>0</v>
      </c>
      <c r="BL228" s="662">
        <v>0</v>
      </c>
      <c r="BM228" s="663">
        <v>0</v>
      </c>
      <c r="BN228" s="664">
        <f t="shared" si="226"/>
        <v>104000</v>
      </c>
      <c r="BO228" s="664">
        <f t="shared" si="227"/>
        <v>0</v>
      </c>
      <c r="BP228" s="665">
        <f>(BO228-BN228)/BN228*100</f>
        <v>-100</v>
      </c>
      <c r="BQ228" s="664">
        <v>0</v>
      </c>
      <c r="BR228" s="664">
        <v>0</v>
      </c>
      <c r="BS228" s="665">
        <v>0</v>
      </c>
      <c r="BT228" s="62">
        <f t="shared" si="204"/>
        <v>-104000</v>
      </c>
      <c r="BU228" s="62">
        <f t="shared" si="205"/>
        <v>0</v>
      </c>
      <c r="BV228" s="201">
        <v>0</v>
      </c>
      <c r="BW228" s="662">
        <v>104000</v>
      </c>
      <c r="BX228" s="662">
        <v>0</v>
      </c>
      <c r="BY228" s="201">
        <f>(BX228-BW228)/BW228*100</f>
        <v>-100</v>
      </c>
      <c r="BZ228" s="63">
        <f t="shared" si="206"/>
        <v>-104000</v>
      </c>
      <c r="CA228" s="63">
        <f t="shared" si="215"/>
        <v>0</v>
      </c>
      <c r="CB228" s="201">
        <v>0</v>
      </c>
      <c r="CC228" s="662">
        <v>0</v>
      </c>
      <c r="CD228" s="65">
        <v>0</v>
      </c>
      <c r="CE228" s="65">
        <v>0</v>
      </c>
      <c r="CF228" s="60">
        <f t="shared" si="217"/>
        <v>0</v>
      </c>
      <c r="CG228" s="63"/>
      <c r="CH228" s="63"/>
      <c r="CI228" s="63"/>
      <c r="CJ228" s="66"/>
      <c r="CK228" s="63"/>
      <c r="CL228" s="63"/>
      <c r="CM228" s="63"/>
      <c r="CN228" s="63"/>
      <c r="CO228" s="190">
        <v>0</v>
      </c>
      <c r="CP228" s="662">
        <v>0</v>
      </c>
      <c r="CQ228" s="662">
        <v>0</v>
      </c>
      <c r="CR228" s="663">
        <v>0</v>
      </c>
    </row>
    <row r="229" spans="4:96" ht="15" hidden="1" customHeight="1" x14ac:dyDescent="0.25">
      <c r="D229" s="659" t="s">
        <v>619</v>
      </c>
      <c r="G229" s="184">
        <v>2679</v>
      </c>
      <c r="H229" s="184">
        <v>17451</v>
      </c>
      <c r="I229" s="184">
        <v>0</v>
      </c>
      <c r="J229" s="184">
        <v>0</v>
      </c>
      <c r="K229" s="184">
        <v>0</v>
      </c>
      <c r="L229" s="367">
        <v>0</v>
      </c>
      <c r="M229" s="15">
        <v>0</v>
      </c>
      <c r="N229" s="776">
        <v>0</v>
      </c>
      <c r="O229" s="662">
        <v>0</v>
      </c>
      <c r="P229" s="663">
        <v>0</v>
      </c>
      <c r="Q229" s="196">
        <f t="shared" si="224"/>
        <v>0</v>
      </c>
      <c r="R229" s="196">
        <f t="shared" si="225"/>
        <v>0</v>
      </c>
      <c r="S229" s="665">
        <v>0</v>
      </c>
      <c r="T229" s="664">
        <v>0</v>
      </c>
      <c r="U229" s="664">
        <v>0</v>
      </c>
      <c r="V229" s="665">
        <v>0</v>
      </c>
      <c r="W229" s="62">
        <f t="shared" si="200"/>
        <v>0</v>
      </c>
      <c r="X229" s="62">
        <f t="shared" si="201"/>
        <v>0</v>
      </c>
      <c r="Y229" s="201">
        <v>0</v>
      </c>
      <c r="Z229" s="776">
        <v>0</v>
      </c>
      <c r="AA229" s="662">
        <v>0</v>
      </c>
      <c r="AB229" s="201">
        <v>0</v>
      </c>
      <c r="AC229" s="63">
        <f t="shared" si="202"/>
        <v>0</v>
      </c>
      <c r="AD229" s="63">
        <f t="shared" si="214"/>
        <v>0</v>
      </c>
      <c r="AE229" s="201">
        <v>0</v>
      </c>
      <c r="AF229" s="662">
        <v>0</v>
      </c>
      <c r="AG229" s="65">
        <v>0</v>
      </c>
      <c r="AH229" s="65">
        <v>0</v>
      </c>
      <c r="AI229" s="60">
        <f t="shared" si="216"/>
        <v>0</v>
      </c>
      <c r="AJ229" s="63"/>
      <c r="AK229" s="63"/>
      <c r="AL229" s="63"/>
      <c r="AM229" s="66"/>
      <c r="AN229" s="63"/>
      <c r="AO229" s="63"/>
      <c r="AP229" s="63"/>
      <c r="AQ229" s="63"/>
      <c r="AR229" s="190">
        <v>0</v>
      </c>
      <c r="AS229" s="776">
        <v>0</v>
      </c>
      <c r="AT229" s="662">
        <v>0</v>
      </c>
      <c r="AU229" s="663">
        <v>0</v>
      </c>
      <c r="AY229" s="659" t="s">
        <v>619</v>
      </c>
      <c r="BD229" s="184">
        <v>218</v>
      </c>
      <c r="BE229" s="184">
        <v>75873</v>
      </c>
      <c r="BF229" s="184">
        <v>0</v>
      </c>
      <c r="BG229" s="184">
        <v>0</v>
      </c>
      <c r="BH229" s="184">
        <v>0</v>
      </c>
      <c r="BI229" s="367">
        <v>0</v>
      </c>
      <c r="BJ229" s="15">
        <v>0</v>
      </c>
      <c r="BK229" s="776">
        <v>0</v>
      </c>
      <c r="BL229" s="662">
        <v>0</v>
      </c>
      <c r="BM229" s="663">
        <v>0</v>
      </c>
      <c r="BN229" s="664">
        <f t="shared" si="226"/>
        <v>0</v>
      </c>
      <c r="BO229" s="664">
        <f t="shared" si="227"/>
        <v>0</v>
      </c>
      <c r="BP229" s="665">
        <v>0</v>
      </c>
      <c r="BQ229" s="664">
        <v>0</v>
      </c>
      <c r="BR229" s="664">
        <v>0</v>
      </c>
      <c r="BS229" s="665">
        <v>0</v>
      </c>
      <c r="BT229" s="62">
        <f t="shared" si="204"/>
        <v>0</v>
      </c>
      <c r="BU229" s="62">
        <f t="shared" si="205"/>
        <v>0</v>
      </c>
      <c r="BV229" s="201">
        <v>0</v>
      </c>
      <c r="BW229" s="777">
        <v>0</v>
      </c>
      <c r="BX229" s="662">
        <v>0</v>
      </c>
      <c r="BY229" s="201">
        <v>0</v>
      </c>
      <c r="BZ229" s="63">
        <f t="shared" si="206"/>
        <v>0</v>
      </c>
      <c r="CA229" s="63">
        <f t="shared" si="215"/>
        <v>0</v>
      </c>
      <c r="CB229" s="201">
        <v>0</v>
      </c>
      <c r="CC229" s="662">
        <v>0</v>
      </c>
      <c r="CD229" s="65">
        <v>0</v>
      </c>
      <c r="CE229" s="65">
        <v>0</v>
      </c>
      <c r="CF229" s="60">
        <f t="shared" si="217"/>
        <v>0</v>
      </c>
      <c r="CG229" s="63"/>
      <c r="CH229" s="63"/>
      <c r="CI229" s="63"/>
      <c r="CJ229" s="66"/>
      <c r="CK229" s="63"/>
      <c r="CL229" s="63"/>
      <c r="CM229" s="63"/>
      <c r="CN229" s="63"/>
      <c r="CO229" s="190">
        <v>0</v>
      </c>
      <c r="CP229" s="776">
        <v>0</v>
      </c>
      <c r="CQ229" s="662">
        <v>0</v>
      </c>
      <c r="CR229" s="663">
        <v>0</v>
      </c>
    </row>
    <row r="230" spans="4:96" ht="15" hidden="1" customHeight="1" x14ac:dyDescent="0.25">
      <c r="D230" s="766" t="s">
        <v>723</v>
      </c>
      <c r="G230" s="778">
        <v>0</v>
      </c>
      <c r="H230" s="778">
        <v>0</v>
      </c>
      <c r="I230" s="778">
        <v>0</v>
      </c>
      <c r="J230" s="778">
        <v>0</v>
      </c>
      <c r="K230" s="778">
        <v>0</v>
      </c>
      <c r="L230" s="367">
        <v>0</v>
      </c>
      <c r="M230" s="15">
        <v>0</v>
      </c>
      <c r="N230" s="661">
        <v>0</v>
      </c>
      <c r="O230" s="662">
        <v>0</v>
      </c>
      <c r="P230" s="663">
        <v>0</v>
      </c>
      <c r="Q230" s="779">
        <f t="shared" si="224"/>
        <v>0</v>
      </c>
      <c r="R230" s="779">
        <f t="shared" si="225"/>
        <v>0</v>
      </c>
      <c r="S230" s="665">
        <v>0</v>
      </c>
      <c r="T230" s="664">
        <v>0</v>
      </c>
      <c r="U230" s="664">
        <v>0</v>
      </c>
      <c r="V230" s="665">
        <v>0</v>
      </c>
      <c r="W230" s="62">
        <f t="shared" si="200"/>
        <v>0</v>
      </c>
      <c r="X230" s="62">
        <f t="shared" si="201"/>
        <v>0</v>
      </c>
      <c r="Y230" s="201">
        <v>0</v>
      </c>
      <c r="Z230" s="661">
        <v>0</v>
      </c>
      <c r="AA230" s="662">
        <v>0</v>
      </c>
      <c r="AB230" s="201">
        <v>0</v>
      </c>
      <c r="AC230" s="63">
        <f t="shared" si="202"/>
        <v>0</v>
      </c>
      <c r="AD230" s="63">
        <f t="shared" si="214"/>
        <v>0</v>
      </c>
      <c r="AE230" s="201">
        <v>0</v>
      </c>
      <c r="AF230" s="662">
        <v>0</v>
      </c>
      <c r="AG230" s="65">
        <v>0</v>
      </c>
      <c r="AH230" s="65">
        <v>0</v>
      </c>
      <c r="AI230" s="60">
        <f t="shared" si="216"/>
        <v>0</v>
      </c>
      <c r="AJ230" s="63"/>
      <c r="AK230" s="63"/>
      <c r="AL230" s="63"/>
      <c r="AM230" s="66"/>
      <c r="AN230" s="63"/>
      <c r="AO230" s="63"/>
      <c r="AP230" s="63"/>
      <c r="AQ230" s="63"/>
      <c r="AR230" s="190">
        <v>0</v>
      </c>
      <c r="AS230" s="661">
        <v>0</v>
      </c>
      <c r="AT230" s="662">
        <v>0</v>
      </c>
      <c r="AU230" s="663">
        <v>0</v>
      </c>
      <c r="AY230" s="766" t="s">
        <v>723</v>
      </c>
      <c r="BD230" s="778">
        <v>0</v>
      </c>
      <c r="BE230" s="778">
        <v>0</v>
      </c>
      <c r="BF230" s="778">
        <v>0</v>
      </c>
      <c r="BG230" s="778">
        <v>0</v>
      </c>
      <c r="BH230" s="778">
        <v>0</v>
      </c>
      <c r="BI230" s="367">
        <v>0</v>
      </c>
      <c r="BJ230" s="15">
        <v>0</v>
      </c>
      <c r="BK230" s="662">
        <v>0</v>
      </c>
      <c r="BL230" s="662">
        <v>0</v>
      </c>
      <c r="BM230" s="663">
        <v>0</v>
      </c>
      <c r="BN230" s="664">
        <f t="shared" si="226"/>
        <v>0</v>
      </c>
      <c r="BO230" s="664">
        <f t="shared" si="227"/>
        <v>0</v>
      </c>
      <c r="BP230" s="665">
        <v>0</v>
      </c>
      <c r="BQ230" s="664">
        <v>0</v>
      </c>
      <c r="BR230" s="664">
        <v>0</v>
      </c>
      <c r="BS230" s="665">
        <v>0</v>
      </c>
      <c r="BT230" s="62">
        <f t="shared" si="204"/>
        <v>0</v>
      </c>
      <c r="BU230" s="62">
        <f t="shared" si="205"/>
        <v>0</v>
      </c>
      <c r="BV230" s="201">
        <v>0</v>
      </c>
      <c r="BW230" s="662">
        <v>0</v>
      </c>
      <c r="BX230" s="662">
        <v>0</v>
      </c>
      <c r="BY230" s="201">
        <v>0</v>
      </c>
      <c r="BZ230" s="63">
        <f t="shared" si="206"/>
        <v>0</v>
      </c>
      <c r="CA230" s="63">
        <f t="shared" si="215"/>
        <v>0</v>
      </c>
      <c r="CB230" s="201">
        <v>0</v>
      </c>
      <c r="CC230" s="662">
        <v>0</v>
      </c>
      <c r="CD230" s="65">
        <v>0</v>
      </c>
      <c r="CE230" s="65">
        <v>0</v>
      </c>
      <c r="CF230" s="60">
        <f t="shared" si="217"/>
        <v>0</v>
      </c>
      <c r="CG230" s="63"/>
      <c r="CH230" s="63"/>
      <c r="CI230" s="63"/>
      <c r="CJ230" s="66"/>
      <c r="CK230" s="63"/>
      <c r="CL230" s="63"/>
      <c r="CM230" s="63"/>
      <c r="CN230" s="63"/>
      <c r="CO230" s="190">
        <v>0</v>
      </c>
      <c r="CP230" s="662">
        <v>0</v>
      </c>
      <c r="CQ230" s="662">
        <v>0</v>
      </c>
      <c r="CR230" s="663">
        <v>0</v>
      </c>
    </row>
    <row r="231" spans="4:96" ht="15" hidden="1" customHeight="1" x14ac:dyDescent="0.25">
      <c r="D231" s="659" t="s">
        <v>842</v>
      </c>
      <c r="G231" s="184">
        <v>0</v>
      </c>
      <c r="H231" s="184">
        <v>0</v>
      </c>
      <c r="I231" s="184">
        <v>0</v>
      </c>
      <c r="J231" s="184">
        <v>0</v>
      </c>
      <c r="K231" s="184">
        <v>0</v>
      </c>
      <c r="L231" s="367">
        <v>0</v>
      </c>
      <c r="M231" s="15">
        <v>0</v>
      </c>
      <c r="N231" s="661">
        <v>0</v>
      </c>
      <c r="O231" s="662">
        <v>0</v>
      </c>
      <c r="P231" s="663">
        <v>0</v>
      </c>
      <c r="Q231" s="664">
        <f t="shared" si="224"/>
        <v>0</v>
      </c>
      <c r="R231" s="664">
        <f t="shared" si="225"/>
        <v>0</v>
      </c>
      <c r="S231" s="665">
        <v>0</v>
      </c>
      <c r="T231" s="664">
        <v>0</v>
      </c>
      <c r="U231" s="664">
        <v>0</v>
      </c>
      <c r="V231" s="665">
        <v>0</v>
      </c>
      <c r="W231" s="62">
        <f t="shared" si="200"/>
        <v>0</v>
      </c>
      <c r="X231" s="62">
        <f t="shared" si="201"/>
        <v>0</v>
      </c>
      <c r="Y231" s="201">
        <v>0</v>
      </c>
      <c r="Z231" s="661">
        <v>0</v>
      </c>
      <c r="AA231" s="662">
        <v>0</v>
      </c>
      <c r="AB231" s="201">
        <v>0</v>
      </c>
      <c r="AC231" s="63">
        <f t="shared" si="202"/>
        <v>0</v>
      </c>
      <c r="AD231" s="63">
        <f t="shared" si="214"/>
        <v>0</v>
      </c>
      <c r="AE231" s="201">
        <v>0</v>
      </c>
      <c r="AF231" s="662">
        <v>0</v>
      </c>
      <c r="AG231" s="65">
        <v>0</v>
      </c>
      <c r="AH231" s="65">
        <v>0</v>
      </c>
      <c r="AI231" s="60">
        <f t="shared" si="216"/>
        <v>0</v>
      </c>
      <c r="AJ231" s="63"/>
      <c r="AK231" s="63"/>
      <c r="AL231" s="63"/>
      <c r="AM231" s="66"/>
      <c r="AN231" s="63"/>
      <c r="AO231" s="63"/>
      <c r="AP231" s="63"/>
      <c r="AQ231" s="63"/>
      <c r="AR231" s="190">
        <v>0</v>
      </c>
      <c r="AS231" s="661">
        <v>0</v>
      </c>
      <c r="AT231" s="662">
        <v>0</v>
      </c>
      <c r="AU231" s="663">
        <v>0</v>
      </c>
      <c r="AY231" s="659" t="s">
        <v>842</v>
      </c>
      <c r="BD231" s="184">
        <v>0</v>
      </c>
      <c r="BE231" s="184">
        <v>0</v>
      </c>
      <c r="BF231" s="184">
        <v>0</v>
      </c>
      <c r="BG231" s="184">
        <v>0</v>
      </c>
      <c r="BH231" s="184">
        <v>0</v>
      </c>
      <c r="BI231" s="367">
        <v>0</v>
      </c>
      <c r="BJ231" s="15">
        <v>0</v>
      </c>
      <c r="BK231" s="662">
        <v>0</v>
      </c>
      <c r="BL231" s="662">
        <v>0</v>
      </c>
      <c r="BM231" s="663">
        <v>0</v>
      </c>
      <c r="BN231" s="664">
        <f t="shared" si="226"/>
        <v>0</v>
      </c>
      <c r="BO231" s="664">
        <f t="shared" si="227"/>
        <v>0</v>
      </c>
      <c r="BP231" s="665">
        <v>0</v>
      </c>
      <c r="BQ231" s="664">
        <v>0</v>
      </c>
      <c r="BR231" s="664">
        <v>0</v>
      </c>
      <c r="BS231" s="665">
        <v>0</v>
      </c>
      <c r="BT231" s="62">
        <f t="shared" si="204"/>
        <v>0</v>
      </c>
      <c r="BU231" s="62">
        <f t="shared" si="205"/>
        <v>0</v>
      </c>
      <c r="BV231" s="201">
        <v>0</v>
      </c>
      <c r="BW231" s="662">
        <v>0</v>
      </c>
      <c r="BX231" s="662">
        <v>0</v>
      </c>
      <c r="BY231" s="201">
        <v>0</v>
      </c>
      <c r="BZ231" s="63">
        <f t="shared" si="206"/>
        <v>0</v>
      </c>
      <c r="CA231" s="63">
        <f t="shared" si="215"/>
        <v>0</v>
      </c>
      <c r="CB231" s="201">
        <v>0</v>
      </c>
      <c r="CC231" s="662">
        <v>0</v>
      </c>
      <c r="CD231" s="65">
        <v>0</v>
      </c>
      <c r="CE231" s="65">
        <v>0</v>
      </c>
      <c r="CF231" s="60">
        <f t="shared" si="217"/>
        <v>0</v>
      </c>
      <c r="CG231" s="63"/>
      <c r="CH231" s="63"/>
      <c r="CI231" s="63"/>
      <c r="CJ231" s="66"/>
      <c r="CK231" s="63"/>
      <c r="CL231" s="63"/>
      <c r="CM231" s="63"/>
      <c r="CN231" s="63"/>
      <c r="CO231" s="190">
        <v>0</v>
      </c>
      <c r="CP231" s="662">
        <v>0</v>
      </c>
      <c r="CQ231" s="662">
        <v>0</v>
      </c>
      <c r="CR231" s="663">
        <v>0</v>
      </c>
    </row>
    <row r="232" spans="4:96" ht="15" hidden="1" customHeight="1" x14ac:dyDescent="0.25">
      <c r="D232" s="659" t="s">
        <v>724</v>
      </c>
      <c r="G232" s="184">
        <v>0</v>
      </c>
      <c r="H232" s="184">
        <v>0</v>
      </c>
      <c r="I232" s="184">
        <v>0</v>
      </c>
      <c r="J232" s="184">
        <v>0</v>
      </c>
      <c r="K232" s="184">
        <v>0</v>
      </c>
      <c r="L232" s="367">
        <v>0</v>
      </c>
      <c r="M232" s="15">
        <v>0</v>
      </c>
      <c r="N232" s="661">
        <v>0</v>
      </c>
      <c r="O232" s="662">
        <v>0</v>
      </c>
      <c r="P232" s="663">
        <v>0</v>
      </c>
      <c r="Q232" s="664">
        <f t="shared" si="224"/>
        <v>0</v>
      </c>
      <c r="R232" s="664">
        <f t="shared" si="225"/>
        <v>0</v>
      </c>
      <c r="S232" s="665">
        <v>0</v>
      </c>
      <c r="T232" s="664">
        <v>0</v>
      </c>
      <c r="U232" s="664">
        <v>0</v>
      </c>
      <c r="V232" s="665">
        <v>0</v>
      </c>
      <c r="W232" s="62">
        <f t="shared" ref="W232:W268" si="228">AS232-T232-Q232-N232</f>
        <v>0</v>
      </c>
      <c r="X232" s="62">
        <f t="shared" ref="X232:X268" si="229">SUM(AO232:AQ232)</f>
        <v>0</v>
      </c>
      <c r="Y232" s="201">
        <v>0</v>
      </c>
      <c r="Z232" s="661">
        <v>0</v>
      </c>
      <c r="AA232" s="662">
        <v>0</v>
      </c>
      <c r="AB232" s="201">
        <v>0</v>
      </c>
      <c r="AC232" s="63">
        <f t="shared" ref="AC232:AC268" si="230">AS232-Z232</f>
        <v>0</v>
      </c>
      <c r="AD232" s="63">
        <f t="shared" si="214"/>
        <v>0</v>
      </c>
      <c r="AE232" s="201">
        <v>0</v>
      </c>
      <c r="AF232" s="662">
        <v>0</v>
      </c>
      <c r="AG232" s="65">
        <v>0</v>
      </c>
      <c r="AH232" s="65">
        <v>0</v>
      </c>
      <c r="AI232" s="60">
        <f t="shared" si="216"/>
        <v>0</v>
      </c>
      <c r="AJ232" s="63"/>
      <c r="AK232" s="63"/>
      <c r="AL232" s="63"/>
      <c r="AM232" s="66"/>
      <c r="AN232" s="63"/>
      <c r="AO232" s="63"/>
      <c r="AP232" s="63"/>
      <c r="AQ232" s="63"/>
      <c r="AR232" s="190">
        <v>0</v>
      </c>
      <c r="AS232" s="661">
        <v>0</v>
      </c>
      <c r="AT232" s="662">
        <v>0</v>
      </c>
      <c r="AU232" s="663">
        <v>0</v>
      </c>
      <c r="AY232" s="659" t="s">
        <v>724</v>
      </c>
      <c r="BD232" s="184">
        <v>0</v>
      </c>
      <c r="BE232" s="184">
        <v>0</v>
      </c>
      <c r="BF232" s="184">
        <v>0</v>
      </c>
      <c r="BG232" s="184">
        <v>0</v>
      </c>
      <c r="BH232" s="184">
        <v>0</v>
      </c>
      <c r="BI232" s="367">
        <v>0</v>
      </c>
      <c r="BJ232" s="15">
        <v>0</v>
      </c>
      <c r="BK232" s="662">
        <v>0</v>
      </c>
      <c r="BL232" s="662">
        <v>0</v>
      </c>
      <c r="BM232" s="663">
        <v>0</v>
      </c>
      <c r="BN232" s="664">
        <f t="shared" si="226"/>
        <v>0</v>
      </c>
      <c r="BO232" s="664">
        <f t="shared" si="227"/>
        <v>0</v>
      </c>
      <c r="BP232" s="665">
        <v>0</v>
      </c>
      <c r="BQ232" s="664">
        <v>0</v>
      </c>
      <c r="BR232" s="664">
        <v>0</v>
      </c>
      <c r="BS232" s="665">
        <v>0</v>
      </c>
      <c r="BT232" s="62">
        <f t="shared" ref="BT232:BT268" si="231">CP232-BQ232-BN232-BK232</f>
        <v>0</v>
      </c>
      <c r="BU232" s="62">
        <f t="shared" ref="BU232:BU268" si="232">SUM(CL232:CN232)</f>
        <v>0</v>
      </c>
      <c r="BV232" s="201">
        <v>0</v>
      </c>
      <c r="BW232" s="662">
        <v>0</v>
      </c>
      <c r="BX232" s="662">
        <v>0</v>
      </c>
      <c r="BY232" s="201">
        <v>0</v>
      </c>
      <c r="BZ232" s="63">
        <f t="shared" ref="BZ232:BZ268" si="233">CP232-BW232</f>
        <v>0</v>
      </c>
      <c r="CA232" s="63">
        <f t="shared" si="215"/>
        <v>0</v>
      </c>
      <c r="CB232" s="201">
        <v>0</v>
      </c>
      <c r="CC232" s="662">
        <v>0</v>
      </c>
      <c r="CD232" s="65">
        <v>0</v>
      </c>
      <c r="CE232" s="65">
        <v>0</v>
      </c>
      <c r="CF232" s="60">
        <f t="shared" si="217"/>
        <v>0</v>
      </c>
      <c r="CG232" s="63"/>
      <c r="CH232" s="63"/>
      <c r="CI232" s="63"/>
      <c r="CJ232" s="66"/>
      <c r="CK232" s="63"/>
      <c r="CL232" s="63"/>
      <c r="CM232" s="63"/>
      <c r="CN232" s="63"/>
      <c r="CO232" s="190">
        <v>0</v>
      </c>
      <c r="CP232" s="662">
        <v>0</v>
      </c>
      <c r="CQ232" s="662">
        <v>0</v>
      </c>
      <c r="CR232" s="663">
        <v>0</v>
      </c>
    </row>
    <row r="233" spans="4:96" ht="15" hidden="1" customHeight="1" x14ac:dyDescent="0.25">
      <c r="D233" s="769" t="s">
        <v>625</v>
      </c>
      <c r="G233" s="780">
        <v>0</v>
      </c>
      <c r="H233" s="780">
        <v>0</v>
      </c>
      <c r="I233" s="780">
        <v>0</v>
      </c>
      <c r="J233" s="781">
        <v>6063</v>
      </c>
      <c r="K233" s="781">
        <v>758</v>
      </c>
      <c r="L233" s="367">
        <f>(K233-J233)/J233*100</f>
        <v>-87.497938314365825</v>
      </c>
      <c r="M233" s="15">
        <v>0</v>
      </c>
      <c r="N233" s="782">
        <v>758</v>
      </c>
      <c r="O233" s="780">
        <v>0</v>
      </c>
      <c r="P233" s="663">
        <f>(O233-N233)/N233*100</f>
        <v>-100</v>
      </c>
      <c r="Q233" s="664">
        <f t="shared" si="224"/>
        <v>2425</v>
      </c>
      <c r="R233" s="664">
        <f t="shared" si="225"/>
        <v>0</v>
      </c>
      <c r="S233" s="665">
        <f>(R233-Q233)/Q233*100</f>
        <v>-100</v>
      </c>
      <c r="T233" s="664">
        <v>0</v>
      </c>
      <c r="U233" s="664">
        <v>0</v>
      </c>
      <c r="V233" s="665">
        <v>0</v>
      </c>
      <c r="W233" s="62">
        <f t="shared" si="228"/>
        <v>-2425</v>
      </c>
      <c r="X233" s="62">
        <f t="shared" si="229"/>
        <v>0</v>
      </c>
      <c r="Y233" s="201">
        <f>(X233-W233)/W233*100</f>
        <v>-100</v>
      </c>
      <c r="Z233" s="783">
        <v>3183</v>
      </c>
      <c r="AA233" s="781">
        <v>758</v>
      </c>
      <c r="AB233" s="201">
        <f>(AA233-Z233)/Z233*100</f>
        <v>-76.18598806157712</v>
      </c>
      <c r="AC233" s="63">
        <f t="shared" si="230"/>
        <v>-2425</v>
      </c>
      <c r="AD233" s="63">
        <f t="shared" si="214"/>
        <v>0</v>
      </c>
      <c r="AE233" s="201">
        <f>(AD233-AC233)/AC233*100</f>
        <v>-100</v>
      </c>
      <c r="AF233" s="781">
        <v>0</v>
      </c>
      <c r="AG233" s="65">
        <v>0</v>
      </c>
      <c r="AH233" s="65">
        <v>0</v>
      </c>
      <c r="AI233" s="60">
        <f>AT233-AH233-AG233-AF233</f>
        <v>0</v>
      </c>
      <c r="AJ233" s="63"/>
      <c r="AK233" s="63"/>
      <c r="AL233" s="63"/>
      <c r="AM233" s="66"/>
      <c r="AN233" s="63"/>
      <c r="AO233" s="63"/>
      <c r="AP233" s="63"/>
      <c r="AQ233" s="63"/>
      <c r="AR233" s="190">
        <v>0</v>
      </c>
      <c r="AS233" s="782">
        <v>758</v>
      </c>
      <c r="AT233" s="780">
        <v>0</v>
      </c>
      <c r="AU233" s="663">
        <f>(AT233-AS233)/AS233*100</f>
        <v>-100</v>
      </c>
      <c r="AY233" s="769" t="s">
        <v>625</v>
      </c>
      <c r="BD233" s="780">
        <v>0</v>
      </c>
      <c r="BE233" s="780">
        <v>0</v>
      </c>
      <c r="BF233" s="780">
        <v>0</v>
      </c>
      <c r="BG233" s="781">
        <v>1968</v>
      </c>
      <c r="BH233" s="781">
        <v>101</v>
      </c>
      <c r="BI233" s="367">
        <f>(BH233-BG233)/BG233*100</f>
        <v>-94.867886178861795</v>
      </c>
      <c r="BJ233" s="15">
        <v>0</v>
      </c>
      <c r="BK233" s="780">
        <v>101</v>
      </c>
      <c r="BL233" s="780">
        <v>0</v>
      </c>
      <c r="BM233" s="663">
        <f>(BL233-BK233)/BK233*100</f>
        <v>-100</v>
      </c>
      <c r="BN233" s="664">
        <f t="shared" si="226"/>
        <v>985</v>
      </c>
      <c r="BO233" s="664">
        <f t="shared" si="227"/>
        <v>0</v>
      </c>
      <c r="BP233" s="665">
        <f>(BO233-BN233)/BN233*100</f>
        <v>-100</v>
      </c>
      <c r="BQ233" s="664">
        <v>0</v>
      </c>
      <c r="BR233" s="664">
        <v>0</v>
      </c>
      <c r="BS233" s="665">
        <v>0</v>
      </c>
      <c r="BT233" s="62">
        <f t="shared" si="231"/>
        <v>-985</v>
      </c>
      <c r="BU233" s="62">
        <f t="shared" si="232"/>
        <v>0</v>
      </c>
      <c r="BV233" s="201">
        <f>(BU233-BT233)/BT233*100</f>
        <v>-100</v>
      </c>
      <c r="BW233" s="781">
        <v>1086</v>
      </c>
      <c r="BX233" s="781">
        <v>101</v>
      </c>
      <c r="BY233" s="201">
        <f>(BX233-BW233)/BW233*100</f>
        <v>-90.699815837937379</v>
      </c>
      <c r="BZ233" s="63">
        <f t="shared" si="233"/>
        <v>-985</v>
      </c>
      <c r="CA233" s="63">
        <f t="shared" si="215"/>
        <v>0</v>
      </c>
      <c r="CB233" s="201">
        <f>(CA233-BZ233)/BZ233*100</f>
        <v>-100</v>
      </c>
      <c r="CC233" s="781">
        <v>0</v>
      </c>
      <c r="CD233" s="65">
        <v>0</v>
      </c>
      <c r="CE233" s="65">
        <v>0</v>
      </c>
      <c r="CF233" s="60">
        <f>CQ233-CE233-CD233-CC233</f>
        <v>0</v>
      </c>
      <c r="CG233" s="63"/>
      <c r="CH233" s="63"/>
      <c r="CI233" s="63"/>
      <c r="CJ233" s="66"/>
      <c r="CK233" s="63"/>
      <c r="CL233" s="63"/>
      <c r="CM233" s="63"/>
      <c r="CN233" s="63"/>
      <c r="CO233" s="190">
        <v>0</v>
      </c>
      <c r="CP233" s="780">
        <v>101</v>
      </c>
      <c r="CQ233" s="780">
        <v>0</v>
      </c>
      <c r="CR233" s="663">
        <f>(CQ233-CP233)/CP233*100</f>
        <v>-100</v>
      </c>
    </row>
    <row r="234" spans="4:96" ht="15" hidden="1" customHeight="1" x14ac:dyDescent="0.25">
      <c r="D234" s="659" t="s">
        <v>725</v>
      </c>
      <c r="G234" s="184">
        <v>7309</v>
      </c>
      <c r="H234" s="184">
        <v>21557</v>
      </c>
      <c r="I234" s="184">
        <v>73712</v>
      </c>
      <c r="J234" s="184">
        <v>0</v>
      </c>
      <c r="K234" s="184">
        <v>0</v>
      </c>
      <c r="L234" s="367">
        <v>0</v>
      </c>
      <c r="M234" s="15">
        <v>0</v>
      </c>
      <c r="N234" s="661">
        <v>0</v>
      </c>
      <c r="O234" s="662">
        <v>0</v>
      </c>
      <c r="P234" s="663">
        <v>0</v>
      </c>
      <c r="Q234" s="664">
        <f t="shared" si="224"/>
        <v>0</v>
      </c>
      <c r="R234" s="664">
        <f t="shared" si="225"/>
        <v>0</v>
      </c>
      <c r="S234" s="665">
        <v>0</v>
      </c>
      <c r="T234" s="664">
        <v>0</v>
      </c>
      <c r="U234" s="664">
        <v>0</v>
      </c>
      <c r="V234" s="665">
        <v>0</v>
      </c>
      <c r="W234" s="62">
        <f t="shared" si="228"/>
        <v>0</v>
      </c>
      <c r="X234" s="62">
        <f t="shared" si="229"/>
        <v>0</v>
      </c>
      <c r="Y234" s="201">
        <v>0</v>
      </c>
      <c r="Z234" s="661">
        <v>0</v>
      </c>
      <c r="AA234" s="662">
        <v>0</v>
      </c>
      <c r="AB234" s="201">
        <v>0</v>
      </c>
      <c r="AC234" s="63">
        <f t="shared" si="230"/>
        <v>0</v>
      </c>
      <c r="AD234" s="63">
        <f t="shared" si="214"/>
        <v>0</v>
      </c>
      <c r="AE234" s="201">
        <v>0</v>
      </c>
      <c r="AF234" s="662">
        <v>0</v>
      </c>
      <c r="AG234" s="65">
        <v>0</v>
      </c>
      <c r="AH234" s="65">
        <v>0</v>
      </c>
      <c r="AI234" s="60">
        <f>AT234-AH234-AG234-AF234</f>
        <v>0</v>
      </c>
      <c r="AJ234" s="63"/>
      <c r="AK234" s="63"/>
      <c r="AL234" s="63"/>
      <c r="AM234" s="66"/>
      <c r="AN234" s="63"/>
      <c r="AO234" s="63"/>
      <c r="AP234" s="63"/>
      <c r="AQ234" s="63"/>
      <c r="AR234" s="190">
        <v>0</v>
      </c>
      <c r="AS234" s="661">
        <v>0</v>
      </c>
      <c r="AT234" s="662">
        <v>0</v>
      </c>
      <c r="AU234" s="663">
        <v>0</v>
      </c>
      <c r="AY234" s="659" t="s">
        <v>725</v>
      </c>
      <c r="BD234" s="184">
        <v>187</v>
      </c>
      <c r="BE234" s="184">
        <v>356</v>
      </c>
      <c r="BF234" s="184">
        <v>3177</v>
      </c>
      <c r="BG234" s="184">
        <v>0</v>
      </c>
      <c r="BH234" s="184">
        <v>0</v>
      </c>
      <c r="BI234" s="367">
        <v>0</v>
      </c>
      <c r="BJ234" s="15">
        <v>0</v>
      </c>
      <c r="BK234" s="662">
        <v>0</v>
      </c>
      <c r="BL234" s="662">
        <v>0</v>
      </c>
      <c r="BM234" s="663">
        <v>0</v>
      </c>
      <c r="BN234" s="664">
        <f t="shared" si="226"/>
        <v>0</v>
      </c>
      <c r="BO234" s="664">
        <f t="shared" si="227"/>
        <v>0</v>
      </c>
      <c r="BP234" s="665">
        <v>0</v>
      </c>
      <c r="BQ234" s="664">
        <v>0</v>
      </c>
      <c r="BR234" s="664">
        <v>0</v>
      </c>
      <c r="BS234" s="665">
        <v>0</v>
      </c>
      <c r="BT234" s="62">
        <f t="shared" si="231"/>
        <v>0</v>
      </c>
      <c r="BU234" s="62">
        <f t="shared" si="232"/>
        <v>0</v>
      </c>
      <c r="BV234" s="201">
        <v>0</v>
      </c>
      <c r="BW234" s="662">
        <v>0</v>
      </c>
      <c r="BX234" s="662">
        <v>0</v>
      </c>
      <c r="BY234" s="201">
        <v>0</v>
      </c>
      <c r="BZ234" s="63">
        <f t="shared" si="233"/>
        <v>0</v>
      </c>
      <c r="CA234" s="63">
        <f t="shared" si="215"/>
        <v>0</v>
      </c>
      <c r="CB234" s="201">
        <v>0</v>
      </c>
      <c r="CC234" s="662">
        <v>0</v>
      </c>
      <c r="CD234" s="65">
        <v>0</v>
      </c>
      <c r="CE234" s="65">
        <v>0</v>
      </c>
      <c r="CF234" s="60">
        <f>CQ234-CE234-CD234-CC234</f>
        <v>0</v>
      </c>
      <c r="CG234" s="63"/>
      <c r="CH234" s="63"/>
      <c r="CI234" s="63"/>
      <c r="CJ234" s="66"/>
      <c r="CK234" s="63"/>
      <c r="CL234" s="63"/>
      <c r="CM234" s="63"/>
      <c r="CN234" s="63"/>
      <c r="CO234" s="190">
        <v>0</v>
      </c>
      <c r="CP234" s="662">
        <v>0</v>
      </c>
      <c r="CQ234" s="662">
        <v>0</v>
      </c>
      <c r="CR234" s="663">
        <v>0</v>
      </c>
    </row>
    <row r="235" spans="4:96" ht="15" hidden="1" customHeight="1" x14ac:dyDescent="0.25">
      <c r="D235" s="659" t="s">
        <v>560</v>
      </c>
      <c r="G235" s="184">
        <v>0</v>
      </c>
      <c r="H235" s="184">
        <v>0</v>
      </c>
      <c r="I235" s="184">
        <v>88</v>
      </c>
      <c r="J235" s="184">
        <v>188512</v>
      </c>
      <c r="K235" s="184">
        <v>63955</v>
      </c>
      <c r="L235" s="367">
        <f>(K235-J235)/J235*100</f>
        <v>-66.07377779663895</v>
      </c>
      <c r="M235" s="15">
        <v>0</v>
      </c>
      <c r="N235" s="661">
        <v>893</v>
      </c>
      <c r="O235" s="662">
        <v>0</v>
      </c>
      <c r="P235" s="663">
        <f>(O235-N235)/N235*100</f>
        <v>-100</v>
      </c>
      <c r="Q235" s="664">
        <f t="shared" si="224"/>
        <v>30562</v>
      </c>
      <c r="R235" s="664">
        <f t="shared" si="225"/>
        <v>0</v>
      </c>
      <c r="S235" s="665">
        <f>(R235-Q235)/Q235*100</f>
        <v>-100</v>
      </c>
      <c r="T235" s="664">
        <v>2292</v>
      </c>
      <c r="U235" s="664">
        <v>212</v>
      </c>
      <c r="V235" s="665">
        <v>-90.750436300174513</v>
      </c>
      <c r="W235" s="62">
        <f t="shared" si="228"/>
        <v>-32841</v>
      </c>
      <c r="X235" s="62">
        <f t="shared" si="229"/>
        <v>0</v>
      </c>
      <c r="Y235" s="201">
        <f>(X235-W235)/W235*100</f>
        <v>-100</v>
      </c>
      <c r="Z235" s="661">
        <v>31455</v>
      </c>
      <c r="AA235" s="662">
        <v>927</v>
      </c>
      <c r="AB235" s="201">
        <f>(AA235-Z235)/Z235*100</f>
        <v>-97.052932761087263</v>
      </c>
      <c r="AC235" s="63">
        <f t="shared" si="230"/>
        <v>-30549</v>
      </c>
      <c r="AD235" s="63">
        <f t="shared" si="214"/>
        <v>0</v>
      </c>
      <c r="AE235" s="201">
        <f>(AD235-AC235)/AC235*100</f>
        <v>-100</v>
      </c>
      <c r="AF235" s="662">
        <v>0</v>
      </c>
      <c r="AG235" s="65">
        <v>0</v>
      </c>
      <c r="AH235" s="65">
        <v>0</v>
      </c>
      <c r="AI235" s="60">
        <f>AT235-AH235-AG235-AF235</f>
        <v>0</v>
      </c>
      <c r="AJ235" s="63"/>
      <c r="AK235" s="63"/>
      <c r="AL235" s="63"/>
      <c r="AM235" s="66"/>
      <c r="AN235" s="63"/>
      <c r="AO235" s="63"/>
      <c r="AP235" s="63"/>
      <c r="AQ235" s="63"/>
      <c r="AR235" s="190">
        <v>0</v>
      </c>
      <c r="AS235" s="661">
        <v>906</v>
      </c>
      <c r="AT235" s="662">
        <v>0</v>
      </c>
      <c r="AU235" s="663">
        <f>(AT235-AS235)/AS235*100</f>
        <v>-100</v>
      </c>
      <c r="AY235" s="659" t="s">
        <v>560</v>
      </c>
      <c r="BD235" s="184">
        <v>0</v>
      </c>
      <c r="BE235" s="184">
        <v>0</v>
      </c>
      <c r="BF235" s="184">
        <v>19</v>
      </c>
      <c r="BG235" s="184">
        <v>506249</v>
      </c>
      <c r="BH235" s="184">
        <v>199462</v>
      </c>
      <c r="BI235" s="367">
        <f>(BH235-BG235)/BG235*100</f>
        <v>-60.600020938312959</v>
      </c>
      <c r="BJ235" s="15">
        <v>0</v>
      </c>
      <c r="BK235" s="662">
        <v>46</v>
      </c>
      <c r="BL235" s="662">
        <v>0</v>
      </c>
      <c r="BM235" s="663">
        <f>(BL235-BK235)/BK235*100</f>
        <v>-100</v>
      </c>
      <c r="BN235" s="664">
        <f t="shared" si="226"/>
        <v>5930</v>
      </c>
      <c r="BO235" s="664">
        <f t="shared" si="227"/>
        <v>0</v>
      </c>
      <c r="BP235" s="665">
        <f>(BO235-BN235)/BN235*100</f>
        <v>-100</v>
      </c>
      <c r="BQ235" s="664">
        <v>201</v>
      </c>
      <c r="BR235" s="664">
        <v>12</v>
      </c>
      <c r="BS235" s="665">
        <v>-94.029850746268664</v>
      </c>
      <c r="BT235" s="62">
        <f t="shared" si="231"/>
        <v>-6125</v>
      </c>
      <c r="BU235" s="62">
        <f t="shared" si="232"/>
        <v>0</v>
      </c>
      <c r="BV235" s="201">
        <f>(BU235-BT235)/BT235*100</f>
        <v>-100</v>
      </c>
      <c r="BW235" s="662">
        <v>5976</v>
      </c>
      <c r="BX235" s="662">
        <v>58</v>
      </c>
      <c r="BY235" s="201">
        <f>(BX235-BW235)/BW235*100</f>
        <v>-99.029451137884877</v>
      </c>
      <c r="BZ235" s="63">
        <f t="shared" si="233"/>
        <v>-5924</v>
      </c>
      <c r="CA235" s="63">
        <f t="shared" si="215"/>
        <v>0</v>
      </c>
      <c r="CB235" s="201">
        <f>(CA235-BZ235)/BZ235*100</f>
        <v>-100</v>
      </c>
      <c r="CC235" s="662">
        <v>0</v>
      </c>
      <c r="CD235" s="65">
        <v>0</v>
      </c>
      <c r="CE235" s="65">
        <v>0</v>
      </c>
      <c r="CF235" s="60">
        <f>CQ235-CE235-CD235-CC235</f>
        <v>0</v>
      </c>
      <c r="CG235" s="63"/>
      <c r="CH235" s="63"/>
      <c r="CI235" s="63"/>
      <c r="CJ235" s="66"/>
      <c r="CK235" s="63"/>
      <c r="CL235" s="63"/>
      <c r="CM235" s="63"/>
      <c r="CN235" s="63"/>
      <c r="CO235" s="190">
        <v>0</v>
      </c>
      <c r="CP235" s="662">
        <v>52</v>
      </c>
      <c r="CQ235" s="662">
        <v>0</v>
      </c>
      <c r="CR235" s="663">
        <f>(CQ235-CP235)/CP235*100</f>
        <v>-100</v>
      </c>
    </row>
    <row r="236" spans="4:96" ht="15" hidden="1" customHeight="1" x14ac:dyDescent="0.25">
      <c r="D236" s="784" t="s">
        <v>640</v>
      </c>
      <c r="G236" s="211">
        <v>1210383</v>
      </c>
      <c r="H236" s="211">
        <v>3007133</v>
      </c>
      <c r="I236" s="211">
        <v>0</v>
      </c>
      <c r="J236" s="211">
        <v>403221</v>
      </c>
      <c r="K236" s="211">
        <v>1457066</v>
      </c>
      <c r="L236" s="385">
        <f>(K236-J236)/J236*100</f>
        <v>261.35667537157042</v>
      </c>
      <c r="M236" s="109">
        <v>0</v>
      </c>
      <c r="N236" s="672">
        <v>203925</v>
      </c>
      <c r="O236" s="673">
        <v>0</v>
      </c>
      <c r="P236" s="674">
        <f>(O236-N236)/N236*100</f>
        <v>-100</v>
      </c>
      <c r="Q236" s="639">
        <f t="shared" si="224"/>
        <v>-203925</v>
      </c>
      <c r="R236" s="639">
        <f t="shared" si="225"/>
        <v>0</v>
      </c>
      <c r="S236" s="675">
        <v>0</v>
      </c>
      <c r="T236" s="785">
        <v>0</v>
      </c>
      <c r="U236" s="785">
        <v>0</v>
      </c>
      <c r="V236" s="786">
        <v>0</v>
      </c>
      <c r="W236" s="214">
        <f t="shared" si="228"/>
        <v>203925</v>
      </c>
      <c r="X236" s="214">
        <f t="shared" si="229"/>
        <v>0</v>
      </c>
      <c r="Y236" s="208">
        <f>(X236-W236)/W236*100</f>
        <v>-100</v>
      </c>
      <c r="Z236" s="672">
        <v>0</v>
      </c>
      <c r="AA236" s="673">
        <v>203925</v>
      </c>
      <c r="AB236" s="208">
        <v>100</v>
      </c>
      <c r="AC236" s="112">
        <f t="shared" si="230"/>
        <v>203925</v>
      </c>
      <c r="AD236" s="112">
        <f t="shared" si="214"/>
        <v>0</v>
      </c>
      <c r="AE236" s="208">
        <f>(AD236-AC236)/AC236*100</f>
        <v>-100</v>
      </c>
      <c r="AF236" s="673">
        <v>0</v>
      </c>
      <c r="AG236" s="457">
        <v>0</v>
      </c>
      <c r="AH236" s="218">
        <v>0</v>
      </c>
      <c r="AI236" s="322">
        <f>AT236-AH236-AG236-AF236</f>
        <v>0</v>
      </c>
      <c r="AJ236" s="112"/>
      <c r="AK236" s="112"/>
      <c r="AL236" s="112"/>
      <c r="AM236" s="114"/>
      <c r="AN236" s="112"/>
      <c r="AO236" s="112"/>
      <c r="AP236" s="112"/>
      <c r="AQ236" s="112"/>
      <c r="AR236" s="323">
        <v>0</v>
      </c>
      <c r="AS236" s="672">
        <v>203925</v>
      </c>
      <c r="AT236" s="673">
        <v>0</v>
      </c>
      <c r="AU236" s="674">
        <f>(AT236-AS236)/AS236*100</f>
        <v>-100</v>
      </c>
      <c r="AY236" s="784" t="s">
        <v>640</v>
      </c>
      <c r="BD236" s="211">
        <v>802812</v>
      </c>
      <c r="BE236" s="211">
        <v>1944090</v>
      </c>
      <c r="BF236" s="211">
        <v>0</v>
      </c>
      <c r="BG236" s="211">
        <v>198310</v>
      </c>
      <c r="BH236" s="211">
        <v>911991</v>
      </c>
      <c r="BI236" s="385">
        <f>(BH236-BG236)/BG236*100</f>
        <v>359.88149866370833</v>
      </c>
      <c r="BJ236" s="109">
        <v>0</v>
      </c>
      <c r="BK236" s="673">
        <v>101556</v>
      </c>
      <c r="BL236" s="673">
        <v>0</v>
      </c>
      <c r="BM236" s="674">
        <f>(BL236-BK236)/BK236*100</f>
        <v>-100</v>
      </c>
      <c r="BN236" s="787">
        <f t="shared" si="226"/>
        <v>-101556</v>
      </c>
      <c r="BO236" s="785">
        <f t="shared" si="227"/>
        <v>0</v>
      </c>
      <c r="BP236" s="675">
        <v>0</v>
      </c>
      <c r="BQ236" s="785">
        <v>0</v>
      </c>
      <c r="BR236" s="785">
        <v>0</v>
      </c>
      <c r="BS236" s="786">
        <v>0</v>
      </c>
      <c r="BT236" s="214">
        <f t="shared" si="231"/>
        <v>101556</v>
      </c>
      <c r="BU236" s="214">
        <f t="shared" si="232"/>
        <v>0</v>
      </c>
      <c r="BV236" s="208">
        <f>(BU236-BT236)/BT236*100</f>
        <v>-100</v>
      </c>
      <c r="BW236" s="673">
        <v>0</v>
      </c>
      <c r="BX236" s="673">
        <v>101556</v>
      </c>
      <c r="BY236" s="208">
        <v>100</v>
      </c>
      <c r="BZ236" s="112">
        <f t="shared" si="233"/>
        <v>101556</v>
      </c>
      <c r="CA236" s="112">
        <f t="shared" si="215"/>
        <v>0</v>
      </c>
      <c r="CB236" s="208">
        <f>(CA236-BZ236)/BZ236*100</f>
        <v>-100</v>
      </c>
      <c r="CC236" s="673">
        <v>0</v>
      </c>
      <c r="CD236" s="457">
        <v>0</v>
      </c>
      <c r="CE236" s="218">
        <v>0</v>
      </c>
      <c r="CF236" s="322">
        <f>CQ236-CE236-CD236-CC236</f>
        <v>0</v>
      </c>
      <c r="CG236" s="112"/>
      <c r="CH236" s="112"/>
      <c r="CI236" s="112"/>
      <c r="CJ236" s="114"/>
      <c r="CK236" s="112"/>
      <c r="CL236" s="112"/>
      <c r="CM236" s="112"/>
      <c r="CN236" s="112"/>
      <c r="CO236" s="323">
        <v>0</v>
      </c>
      <c r="CP236" s="673">
        <v>101556</v>
      </c>
      <c r="CQ236" s="673">
        <v>0</v>
      </c>
      <c r="CR236" s="674">
        <f>(CQ236-CP236)/CP236*100</f>
        <v>-100</v>
      </c>
    </row>
    <row r="237" spans="4:96" ht="15" hidden="1" customHeight="1" x14ac:dyDescent="0.25"/>
  </sheetData>
  <mergeCells count="42">
    <mergeCell ref="BQ4:BR4"/>
    <mergeCell ref="BT4:BU4"/>
    <mergeCell ref="BW4:BX4"/>
    <mergeCell ref="BZ4:CA4"/>
    <mergeCell ref="CC4:CN4"/>
    <mergeCell ref="CP4:CQ4"/>
    <mergeCell ref="BE4:BE5"/>
    <mergeCell ref="BF4:BF5"/>
    <mergeCell ref="BG4:BG5"/>
    <mergeCell ref="BH4:BH5"/>
    <mergeCell ref="BK4:BL4"/>
    <mergeCell ref="BN4:BO4"/>
    <mergeCell ref="AY4:AY5"/>
    <mergeCell ref="AZ4:AZ5"/>
    <mergeCell ref="BA4:BA5"/>
    <mergeCell ref="BB4:BB5"/>
    <mergeCell ref="BC4:BC5"/>
    <mergeCell ref="BD4:BD5"/>
    <mergeCell ref="W4:X4"/>
    <mergeCell ref="Z4:AA4"/>
    <mergeCell ref="AC4:AD4"/>
    <mergeCell ref="AF4:AQ4"/>
    <mergeCell ref="AS4:AT4"/>
    <mergeCell ref="AX4:AX5"/>
    <mergeCell ref="I4:I5"/>
    <mergeCell ref="J4:J5"/>
    <mergeCell ref="K4:K5"/>
    <mergeCell ref="N4:O4"/>
    <mergeCell ref="Q4:R4"/>
    <mergeCell ref="T4:U4"/>
    <mergeCell ref="C4:C5"/>
    <mergeCell ref="D4:D5"/>
    <mergeCell ref="E4:E5"/>
    <mergeCell ref="F4:F5"/>
    <mergeCell ref="G4:G5"/>
    <mergeCell ref="H4:H5"/>
    <mergeCell ref="C1:AV1"/>
    <mergeCell ref="AX1:CS1"/>
    <mergeCell ref="C2:AV2"/>
    <mergeCell ref="AX2:CS2"/>
    <mergeCell ref="AS3:AV3"/>
    <mergeCell ref="CP3:CS3"/>
  </mergeCells>
  <printOptions horizontalCentered="1"/>
  <pageMargins left="0.35433070866141736" right="2.8740157480314963" top="1.1811023622047245" bottom="0.23622047244094491" header="0.31496062992125984" footer="0.11811023622047245"/>
  <pageSetup paperSize="5" scale="54" orientation="landscape" horizontalDpi="4294967293" verticalDpi="300" r:id="rId1"/>
  <colBreaks count="1" manualBreakCount="1">
    <brk id="48" max="3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9</vt:i4>
      </vt:variant>
    </vt:vector>
  </HeadingPairs>
  <TitlesOfParts>
    <vt:vector size="14" baseType="lpstr">
      <vt:lpstr>Neraca Jateng</vt:lpstr>
      <vt:lpstr>E_Kmdt Utamaa</vt:lpstr>
      <vt:lpstr>E_Negara  Utamaa</vt:lpstr>
      <vt:lpstr>I-Kmd Utamaaa</vt:lpstr>
      <vt:lpstr>I-Negara Utamaa</vt:lpstr>
      <vt:lpstr>'E_Kmdt Utamaa'!Print_Area</vt:lpstr>
      <vt:lpstr>'E_Negara  Utamaa'!Print_Area</vt:lpstr>
      <vt:lpstr>'I-Kmd Utamaaa'!Print_Area</vt:lpstr>
      <vt:lpstr>'I-Negara Utamaa'!Print_Area</vt:lpstr>
      <vt:lpstr>'Neraca Jateng'!Print_Area</vt:lpstr>
      <vt:lpstr>'E_Kmdt Utamaa'!Print_Titles</vt:lpstr>
      <vt:lpstr>'E_Negara  Utamaa'!Print_Titles</vt:lpstr>
      <vt:lpstr>'I-Kmd Utamaaa'!Print_Titles</vt:lpstr>
      <vt:lpstr>'I-Negara Utamaa'!Print_Titles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2020-09-18T06:09:38Z</dcterms:created>
  <dcterms:modified xsi:type="dcterms:W3CDTF">2020-09-18T06:16:43Z</dcterms:modified>
</cp:coreProperties>
</file>