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PID 2023\File Upload\"/>
    </mc:Choice>
  </mc:AlternateContent>
  <xr:revisionPtr revIDLastSave="0" documentId="13_ncr:1_{9EDA5A5B-A9B3-4F96-8CC8-1081EAA5D0B2}" xr6:coauthVersionLast="47" xr6:coauthVersionMax="47" xr10:uidLastSave="{00000000-0000-0000-0000-000000000000}"/>
  <bookViews>
    <workbookView xWindow="-120" yWindow="-120" windowWidth="29040" windowHeight="15720" firstSheet="2" activeTab="4" xr2:uid="{00000000-000D-0000-FFFF-FFFF00000000}"/>
  </bookViews>
  <sheets>
    <sheet name="JC27" sheetId="4" state="hidden" r:id="rId1"/>
    <sheet name="PAC" sheetId="5" state="hidden" r:id="rId2"/>
    <sheet name="DUK" sheetId="10" r:id="rId3"/>
    <sheet name="Data Jabatan" sheetId="11" state="hidden" r:id="rId4"/>
    <sheet name="STATISTIK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3" localSheetId="0">#REF!</definedName>
    <definedName name="_3" localSheetId="1">#REF!</definedName>
    <definedName name="_3">#REF!</definedName>
    <definedName name="_xlnm._FilterDatabase" localSheetId="3" hidden="1">'Data Jabatan'!#REF!</definedName>
    <definedName name="_xlnm._FilterDatabase" localSheetId="2" hidden="1">DUK!$A$3:$AL$139</definedName>
    <definedName name="_Key2" localSheetId="0" hidden="1">[1]A!#REF!</definedName>
    <definedName name="_Key2" localSheetId="1" hidden="1">[2]A!#REF!</definedName>
    <definedName name="_Key2" hidden="1">[3]A!#REF!</definedName>
    <definedName name="_Order1" hidden="1">0</definedName>
    <definedName name="_Order2" hidden="1">255</definedName>
    <definedName name="_Sort" localSheetId="0" hidden="1">[1]A!#REF!</definedName>
    <definedName name="_Sort" localSheetId="1" hidden="1">[2]A!#REF!</definedName>
    <definedName name="_Sort" hidden="1">[3]A!#REF!</definedName>
    <definedName name="_xlnm.Database" localSheetId="0">#REF!</definedName>
    <definedName name="_xlnm.Database" localSheetId="1">#REF!</definedName>
    <definedName name="_xlnm.Database">#REF!</definedName>
    <definedName name="G" localSheetId="0" hidden="1">[4]A!#REF!</definedName>
    <definedName name="G" localSheetId="1" hidden="1">[4]A!#REF!</definedName>
    <definedName name="G" hidden="1">[4]A!#REF!</definedName>
    <definedName name="JFT" localSheetId="0">[5]sampel!#REF!</definedName>
    <definedName name="JFT" localSheetId="1">[5]sampel!#REF!</definedName>
    <definedName name="JFT">[6]sampel!#REF!</definedName>
    <definedName name="jfu" localSheetId="0">[5]sampel!#REF!</definedName>
    <definedName name="jfu" localSheetId="1">[5]sampel!#REF!</definedName>
    <definedName name="jfu">[6]sampel!#REF!</definedName>
    <definedName name="JO">[7]sampel!#REF!</definedName>
    <definedName name="JobPrice" localSheetId="0">[8]sampel!#REF!</definedName>
    <definedName name="JobPrice" localSheetId="1">[9]sampel!#REF!</definedName>
    <definedName name="JobPrice">[10]sampel!#REF!</definedName>
    <definedName name="JobPrice___0" localSheetId="0">[11]sampel!#REF!</definedName>
    <definedName name="JobValue" localSheetId="0">[8]sampel!#REF!</definedName>
    <definedName name="JobValue" localSheetId="1">[9]sampel!#REF!</definedName>
    <definedName name="JobValue">[10]sampel!#REF!</definedName>
    <definedName name="JobValue___0" localSheetId="0">[11]sampel!#REF!</definedName>
    <definedName name="JP">[7]sampel!#REF!</definedName>
    <definedName name="JPRI">[7]sampel!#REF!</definedName>
    <definedName name="JV">[7]sampel!#REF!</definedName>
    <definedName name="JVA">[7]sampel!#REF!</definedName>
    <definedName name="JVAL">[7]sampel!#REF!</definedName>
    <definedName name="JVALU">[7]sampel!#REF!</definedName>
    <definedName name="Kelas" localSheetId="0">#REF!</definedName>
    <definedName name="Kelas" localSheetId="1">#REF!</definedName>
    <definedName name="Kelas">#REF!</definedName>
    <definedName name="menpan" localSheetId="0">[5]sampel!#REF!</definedName>
    <definedName name="menpan" localSheetId="1">[5]sampel!#REF!</definedName>
    <definedName name="menpan">[6]sampel!#REF!</definedName>
    <definedName name="_xlnm.Print_Area" localSheetId="2">DUK!$A$3:$Y$67</definedName>
    <definedName name="_xlnm.Print_Area">#REF!</definedName>
    <definedName name="Revisi" localSheetId="0">[5]sampel!#REF!</definedName>
    <definedName name="Revisi" localSheetId="1">[5]sampel!#REF!</definedName>
    <definedName name="Revisi">[6]sampel!#REF!</definedName>
    <definedName name="rusdiyanto" localSheetId="0">[5]sampel!#REF!</definedName>
    <definedName name="rusdiyanto" localSheetId="1">[5]sampel!#REF!</definedName>
    <definedName name="rusdiyanto">[6]sampel!#REF!</definedName>
    <definedName name="S" hidden="1">[4]A!#REF!</definedName>
  </definedNames>
  <calcPr calcId="191029"/>
  <pivotCaches>
    <pivotCache cacheId="0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0" l="1"/>
  <c r="C148" i="10"/>
  <c r="E72" i="10" l="1"/>
  <c r="E104" i="10"/>
  <c r="E80" i="10"/>
  <c r="E88" i="10" l="1"/>
  <c r="E60" i="10"/>
  <c r="E57" i="10"/>
  <c r="E124" i="10" l="1"/>
  <c r="E125" i="10"/>
  <c r="E126" i="10"/>
  <c r="E127" i="10"/>
  <c r="E128" i="10"/>
  <c r="E129" i="10"/>
  <c r="E130" i="10"/>
  <c r="E131" i="10"/>
  <c r="E132" i="10"/>
  <c r="E90" i="10" l="1"/>
  <c r="E73" i="10" l="1"/>
  <c r="E58" i="10" l="1"/>
  <c r="E70" i="10" l="1"/>
  <c r="E87" i="10" l="1"/>
  <c r="E86" i="10"/>
  <c r="E122" i="10" l="1"/>
  <c r="E123" i="10"/>
  <c r="E139" i="10" l="1"/>
  <c r="E59" i="10" l="1"/>
  <c r="E105" i="10" l="1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45" i="10" l="1"/>
  <c r="E4" i="10" l="1"/>
  <c r="E7" i="10"/>
  <c r="E5" i="10"/>
  <c r="E8" i="10"/>
  <c r="E6" i="10"/>
  <c r="E9" i="10"/>
  <c r="E10" i="10"/>
  <c r="E14" i="10"/>
  <c r="E16" i="10"/>
  <c r="E11" i="10"/>
  <c r="E15" i="10"/>
  <c r="E17" i="10"/>
  <c r="E18" i="10"/>
  <c r="E19" i="10"/>
  <c r="E12" i="10"/>
  <c r="E20" i="10"/>
  <c r="E13" i="10"/>
  <c r="E21" i="10"/>
  <c r="E29" i="10"/>
  <c r="E27" i="10"/>
  <c r="E31" i="10"/>
  <c r="E22" i="10"/>
  <c r="E32" i="10"/>
  <c r="E26" i="10"/>
  <c r="E33" i="10"/>
  <c r="E34" i="10"/>
  <c r="E35" i="10"/>
  <c r="E36" i="10"/>
  <c r="E25" i="10"/>
  <c r="E37" i="10"/>
  <c r="E65" i="10"/>
  <c r="E23" i="10"/>
  <c r="E38" i="10"/>
  <c r="E39" i="10"/>
  <c r="E40" i="10"/>
  <c r="E24" i="10"/>
  <c r="E41" i="10"/>
  <c r="E42" i="10"/>
  <c r="E43" i="10"/>
  <c r="E44" i="10"/>
  <c r="E28" i="10"/>
  <c r="E46" i="10"/>
  <c r="E66" i="10"/>
  <c r="E47" i="10"/>
  <c r="E50" i="10"/>
  <c r="E55" i="10"/>
  <c r="E61" i="10"/>
  <c r="E67" i="10"/>
  <c r="E48" i="10"/>
  <c r="E54" i="10"/>
  <c r="E52" i="10"/>
  <c r="E51" i="10"/>
  <c r="E49" i="10"/>
  <c r="E62" i="10"/>
  <c r="E53" i="10"/>
  <c r="E56" i="10"/>
  <c r="E68" i="10"/>
  <c r="E63" i="10"/>
  <c r="E64" i="10"/>
  <c r="E69" i="10"/>
  <c r="E71" i="10"/>
  <c r="E76" i="10"/>
  <c r="E77" i="10"/>
  <c r="E78" i="10"/>
  <c r="E79" i="10"/>
  <c r="E74" i="10"/>
  <c r="E75" i="10"/>
  <c r="E81" i="10"/>
  <c r="E82" i="10"/>
  <c r="E83" i="10"/>
  <c r="E84" i="10"/>
  <c r="E85" i="10"/>
  <c r="E89" i="10"/>
  <c r="E91" i="10"/>
  <c r="E92" i="10"/>
  <c r="E94" i="10"/>
  <c r="E95" i="10"/>
  <c r="E96" i="10"/>
  <c r="E97" i="10"/>
  <c r="E98" i="10"/>
  <c r="E99" i="10"/>
  <c r="E100" i="10"/>
  <c r="E101" i="10"/>
  <c r="E102" i="10"/>
  <c r="E103" i="10"/>
  <c r="E93" i="10"/>
  <c r="E133" i="10"/>
  <c r="E134" i="10"/>
  <c r="E135" i="10"/>
  <c r="E136" i="10"/>
  <c r="E137" i="10"/>
  <c r="E138" i="10"/>
  <c r="B8" i="5" l="1"/>
  <c r="B9" i="5" s="1"/>
  <c r="B10" i="5" s="1"/>
  <c r="C6" i="5"/>
  <c r="D6" i="5" s="1"/>
  <c r="E6" i="5" s="1"/>
  <c r="F6" i="5" s="1"/>
  <c r="F34" i="4"/>
  <c r="F33" i="4"/>
  <c r="F32" i="4"/>
  <c r="F31" i="4"/>
  <c r="F30" i="4"/>
  <c r="F29" i="4"/>
  <c r="F28" i="4"/>
  <c r="F27" i="4"/>
  <c r="F26" i="4"/>
  <c r="F25" i="4"/>
  <c r="F24" i="4"/>
  <c r="A24" i="4"/>
  <c r="F23" i="4"/>
  <c r="B23" i="4"/>
  <c r="A23" i="4"/>
  <c r="F22" i="4"/>
  <c r="B22" i="4"/>
  <c r="A22" i="4"/>
  <c r="F21" i="4"/>
  <c r="B21" i="4"/>
  <c r="A21" i="4"/>
  <c r="F20" i="4"/>
  <c r="B20" i="4"/>
  <c r="A20" i="4"/>
  <c r="F19" i="4"/>
  <c r="B19" i="4"/>
  <c r="A19" i="4"/>
  <c r="F18" i="4"/>
  <c r="B18" i="4"/>
  <c r="A18" i="4"/>
  <c r="F17" i="4"/>
  <c r="B17" i="4"/>
  <c r="A17" i="4"/>
  <c r="F16" i="4"/>
  <c r="B16" i="4"/>
  <c r="A16" i="4"/>
  <c r="F15" i="4"/>
  <c r="B15" i="4"/>
  <c r="A15" i="4"/>
  <c r="F14" i="4"/>
  <c r="B14" i="4"/>
  <c r="A14" i="4"/>
  <c r="F13" i="4"/>
  <c r="B13" i="4"/>
  <c r="A13" i="4"/>
  <c r="F12" i="4"/>
  <c r="B12" i="4"/>
  <c r="A12" i="4"/>
  <c r="F11" i="4"/>
  <c r="B11" i="4"/>
  <c r="A11" i="4"/>
  <c r="F10" i="4"/>
  <c r="B10" i="4"/>
  <c r="A10" i="4"/>
  <c r="F9" i="4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B9" i="4"/>
  <c r="A9" i="4"/>
  <c r="F8" i="4"/>
  <c r="G8" i="4" s="1"/>
  <c r="B8" i="4"/>
  <c r="A8" i="4"/>
  <c r="G9" i="4" l="1"/>
  <c r="H9" i="4" s="1"/>
  <c r="H8" i="4"/>
  <c r="G10" i="4" l="1"/>
  <c r="H10" i="4" s="1"/>
  <c r="G11" i="4" l="1"/>
  <c r="G12" i="4" s="1"/>
  <c r="H11" i="4" l="1"/>
  <c r="G13" i="4"/>
  <c r="H12" i="4"/>
  <c r="H13" i="4" l="1"/>
  <c r="G14" i="4"/>
  <c r="G15" i="4" l="1"/>
  <c r="H14" i="4"/>
  <c r="H15" i="4" l="1"/>
  <c r="G16" i="4"/>
  <c r="G17" i="4" l="1"/>
  <c r="H16" i="4"/>
  <c r="G18" i="4" l="1"/>
  <c r="H17" i="4"/>
  <c r="G19" i="4" l="1"/>
  <c r="H18" i="4"/>
  <c r="G20" i="4" l="1"/>
  <c r="H19" i="4"/>
  <c r="G21" i="4" l="1"/>
  <c r="H20" i="4"/>
  <c r="H21" i="4" l="1"/>
  <c r="G22" i="4"/>
  <c r="G23" i="4" l="1"/>
  <c r="H22" i="4"/>
  <c r="G24" i="4" l="1"/>
  <c r="H23" i="4"/>
  <c r="G25" i="4" l="1"/>
  <c r="H24" i="4"/>
  <c r="G26" i="4" l="1"/>
  <c r="H25" i="4"/>
  <c r="H26" i="4" l="1"/>
  <c r="G27" i="4"/>
  <c r="H27" i="4" l="1"/>
  <c r="G28" i="4"/>
  <c r="G29" i="4" l="1"/>
  <c r="H28" i="4"/>
  <c r="H29" i="4" l="1"/>
  <c r="G30" i="4"/>
  <c r="H30" i="4" l="1"/>
  <c r="G31" i="4"/>
  <c r="G32" i="4" l="1"/>
  <c r="H31" i="4"/>
  <c r="H32" i="4" l="1"/>
  <c r="G33" i="4"/>
  <c r="G34" i="4" l="1"/>
  <c r="H34" i="4" s="1"/>
  <c r="H33" i="4"/>
</calcChain>
</file>

<file path=xl/sharedStrings.xml><?xml version="1.0" encoding="utf-8"?>
<sst xmlns="http://schemas.openxmlformats.org/spreadsheetml/2006/main" count="871" uniqueCount="480">
  <si>
    <t>Min</t>
  </si>
  <si>
    <t>Max</t>
  </si>
  <si>
    <t>190</t>
  </si>
  <si>
    <t>240</t>
  </si>
  <si>
    <t>245</t>
  </si>
  <si>
    <t>300</t>
  </si>
  <si>
    <t>305</t>
  </si>
  <si>
    <t>370</t>
  </si>
  <si>
    <t>375</t>
  </si>
  <si>
    <t>450</t>
  </si>
  <si>
    <t>455</t>
  </si>
  <si>
    <t>650</t>
  </si>
  <si>
    <t>655</t>
  </si>
  <si>
    <t>850</t>
  </si>
  <si>
    <t>855</t>
  </si>
  <si>
    <t>1100</t>
  </si>
  <si>
    <t>1105</t>
  </si>
  <si>
    <t>1350</t>
  </si>
  <si>
    <t>1355</t>
  </si>
  <si>
    <t>1600</t>
  </si>
  <si>
    <t>1605</t>
  </si>
  <si>
    <t>1850</t>
  </si>
  <si>
    <t>1855</t>
  </si>
  <si>
    <t>2100</t>
  </si>
  <si>
    <t>2105</t>
  </si>
  <si>
    <t>2350</t>
  </si>
  <si>
    <t>2355</t>
  </si>
  <si>
    <t>2750</t>
  </si>
  <si>
    <t>2755</t>
  </si>
  <si>
    <t>3150</t>
  </si>
  <si>
    <t>3155</t>
  </si>
  <si>
    <t>3600</t>
  </si>
  <si>
    <t>3605</t>
  </si>
  <si>
    <t>4050</t>
  </si>
  <si>
    <t>4055</t>
  </si>
  <si>
    <t>keatas</t>
  </si>
  <si>
    <t>SES1</t>
  </si>
  <si>
    <t>SES2</t>
  </si>
  <si>
    <t>SES3</t>
  </si>
  <si>
    <t>POINT ASSIGNMENT CHART</t>
  </si>
  <si>
    <t>LEVEL</t>
  </si>
  <si>
    <t>PURPOSE OF CONTACT</t>
  </si>
  <si>
    <t>PERSONAL CONTACT</t>
  </si>
  <si>
    <t>INSPEKTUR</t>
  </si>
  <si>
    <t>Inspektur Pembantu Wilayah III</t>
  </si>
  <si>
    <t>Auditor Madya</t>
  </si>
  <si>
    <t>Auditor Muda</t>
  </si>
  <si>
    <t>Pengadministrasi Keuangan</t>
  </si>
  <si>
    <t>Pengadministrasi Umum</t>
  </si>
  <si>
    <t>P2UPD Muda</t>
  </si>
  <si>
    <t>P2UPD Pertama</t>
  </si>
  <si>
    <t>Inspektur Pembantu Khusus</t>
  </si>
  <si>
    <t xml:space="preserve">Penyusun Program Anggaran dan Pelaporan
</t>
  </si>
  <si>
    <t>Pengelola Bahan Perencanaan</t>
  </si>
  <si>
    <t>Kepala Sub Bagian Perencanaan</t>
  </si>
  <si>
    <t>Analis Monitoring Evaluasi dan Pelaporan</t>
  </si>
  <si>
    <t>Bendahara</t>
  </si>
  <si>
    <t>P2UPD Madya</t>
  </si>
  <si>
    <t>Pengelola Pengawasan</t>
  </si>
  <si>
    <t>Analis Hasil Pengawasan dan Pengaduan Masyarakat</t>
  </si>
  <si>
    <t>Pengelola Program dan Laporan</t>
  </si>
  <si>
    <t>Pengelola Barang Milik Negara</t>
  </si>
  <si>
    <t>Pengadministrasi Perencanaan dan Program</t>
  </si>
  <si>
    <t>Pengelola Data Laporan dan Pengaduan</t>
  </si>
  <si>
    <t>Pengadministrasi Program &amp; Laporan</t>
  </si>
  <si>
    <t>Penyusun Laporan Keuangan</t>
  </si>
  <si>
    <t>Penyusun Rencana Kebutuhan Rumah Tangga &amp; Perlengkapan</t>
  </si>
  <si>
    <t>Pengelola Kepegawaian</t>
  </si>
  <si>
    <t>Pengelola LHKPN</t>
  </si>
  <si>
    <t>Pengelola Surat</t>
  </si>
  <si>
    <t>Analis Jabatan</t>
  </si>
  <si>
    <t>Pengelola Kegiatan &amp; Anggaran</t>
  </si>
  <si>
    <t>Sekretaris</t>
  </si>
  <si>
    <t>Auditor Utama</t>
  </si>
  <si>
    <t>Auditor Kepegawaian Madya</t>
  </si>
  <si>
    <t>Auditor Kepegawaian Muda</t>
  </si>
  <si>
    <t>Auditor Kepegawaian Pertama</t>
  </si>
  <si>
    <t>NIP</t>
  </si>
  <si>
    <t>Arsiparis Pertama</t>
  </si>
  <si>
    <t>Arsiparis Muda</t>
  </si>
  <si>
    <t>Arsiparis Madya</t>
  </si>
  <si>
    <t>No</t>
  </si>
  <si>
    <t xml:space="preserve">NAMA </t>
  </si>
  <si>
    <t>IV/d</t>
  </si>
  <si>
    <t>IV/b</t>
  </si>
  <si>
    <t>196409081986031001</t>
  </si>
  <si>
    <t>ISKANDAR, SE, MM</t>
  </si>
  <si>
    <t>196406041993031001</t>
  </si>
  <si>
    <t>SUTARYO, SE</t>
  </si>
  <si>
    <t>IV/a</t>
  </si>
  <si>
    <t>197310151997031002</t>
  </si>
  <si>
    <t>DHONI WIDIANTO, S.Sos, M.Si</t>
  </si>
  <si>
    <t>196911131998032003</t>
  </si>
  <si>
    <t>MASDALINDA, ST</t>
  </si>
  <si>
    <t>196809051994012001</t>
  </si>
  <si>
    <t>Dra. FIFIN POERNAMASARI, MM</t>
  </si>
  <si>
    <t>197602122006041005</t>
  </si>
  <si>
    <t>BAGUS SETIYAWAN, SE, Akt</t>
  </si>
  <si>
    <t>III/d</t>
  </si>
  <si>
    <t>197911102006041014</t>
  </si>
  <si>
    <t>NOVA JOHAN W, SE, Akt</t>
  </si>
  <si>
    <t>196904201991012001</t>
  </si>
  <si>
    <t>WORO NETTY ERNAWATI, SE</t>
  </si>
  <si>
    <t>III/c</t>
  </si>
  <si>
    <t>197810252006042009</t>
  </si>
  <si>
    <t>196710291989031007</t>
  </si>
  <si>
    <t>SRI MULYONO, SH</t>
  </si>
  <si>
    <t>197507132009031003</t>
  </si>
  <si>
    <t>196906251989032005</t>
  </si>
  <si>
    <t>NINIK WIDIYATNI, SH</t>
  </si>
  <si>
    <t>196802091989031005</t>
  </si>
  <si>
    <t>SUHARTONO, SE</t>
  </si>
  <si>
    <t>198205082006041003</t>
  </si>
  <si>
    <t>MOH. SYAMSUL FALAH, S.HUT</t>
  </si>
  <si>
    <t>198701262015022001</t>
  </si>
  <si>
    <t>III/a</t>
  </si>
  <si>
    <t>196608091987092001</t>
  </si>
  <si>
    <t>SRI RAHAYU, A.Md</t>
  </si>
  <si>
    <t>196405041995011001</t>
  </si>
  <si>
    <t>BAMBANG HANDONO, SE</t>
  </si>
  <si>
    <t>196704301989031007</t>
  </si>
  <si>
    <t>APRIL SRI WAHONO, SE, MM</t>
  </si>
  <si>
    <t>ANNA YUSIFA, SE, Akt</t>
  </si>
  <si>
    <t>197001241989032001</t>
  </si>
  <si>
    <t>196705051993032005</t>
  </si>
  <si>
    <t>RENI HERMANDARI, SE</t>
  </si>
  <si>
    <t>197212092006042003</t>
  </si>
  <si>
    <t>197803142009032001</t>
  </si>
  <si>
    <t>DYAH AYU S H W, SE, Akt, MM</t>
  </si>
  <si>
    <t>198103282006041006</t>
  </si>
  <si>
    <t>SATRIO UTOMO, SE, Akt</t>
  </si>
  <si>
    <t>197303201994031002</t>
  </si>
  <si>
    <t>198012222009031003</t>
  </si>
  <si>
    <t>HARYO PRIHAMBODO, SE</t>
  </si>
  <si>
    <t>198511252009032007</t>
  </si>
  <si>
    <t>197106171993031002</t>
  </si>
  <si>
    <t>DWI SUNARKO</t>
  </si>
  <si>
    <t>III/b</t>
  </si>
  <si>
    <t>IV/c</t>
  </si>
  <si>
    <t>196601161992011001</t>
  </si>
  <si>
    <t>196811181996032005</t>
  </si>
  <si>
    <t>RACHMAWATI ANI W, SH</t>
  </si>
  <si>
    <t>196903291996032002</t>
  </si>
  <si>
    <t>LILIS SURYAWATI, SH,MM</t>
  </si>
  <si>
    <t>196509201985112002</t>
  </si>
  <si>
    <t>SRI HARTATI, SH, MM</t>
  </si>
  <si>
    <t>196504301991032006</t>
  </si>
  <si>
    <t>Dra. ANNA MARIA F.M, M.Si</t>
  </si>
  <si>
    <t>196512161988091001</t>
  </si>
  <si>
    <t>ACHDIAR MOH SYAIFUL, SH, MM</t>
  </si>
  <si>
    <t>196310281986032025</t>
  </si>
  <si>
    <t>196804241989032008</t>
  </si>
  <si>
    <t>SITI NUR'AINI, S.Kom, MM</t>
  </si>
  <si>
    <t>197907142006042030</t>
  </si>
  <si>
    <t>197810032009031002</t>
  </si>
  <si>
    <t>ZAINUL ULUM, SP</t>
  </si>
  <si>
    <t>196810011990032006</t>
  </si>
  <si>
    <t>DWI RETNAWATI, S.Sos</t>
  </si>
  <si>
    <t>197608072009032002</t>
  </si>
  <si>
    <t>SYLVI AGUSTIN SETIAWATI, SP</t>
  </si>
  <si>
    <t>198110202015022001</t>
  </si>
  <si>
    <t>WIDYASTI OKTARINA, SE, A.Kt</t>
  </si>
  <si>
    <t>197007112008011007</t>
  </si>
  <si>
    <t>SUTRISNO HERI SANTOSO</t>
  </si>
  <si>
    <t>II/c</t>
  </si>
  <si>
    <t>196705181999032001</t>
  </si>
  <si>
    <t>ENDAH RATNAWATI,SE.MM</t>
  </si>
  <si>
    <t>198007292006041011</t>
  </si>
  <si>
    <t>A. DWIJO PUTRANTO, SE, Akt,M.Si</t>
  </si>
  <si>
    <t>196911091990031005</t>
  </si>
  <si>
    <t>SOEMARIJONO, SE, M.Si</t>
  </si>
  <si>
    <t>197505012005021001</t>
  </si>
  <si>
    <t>TEGUH WARDOYO, SE</t>
  </si>
  <si>
    <t>197707092009031002</t>
  </si>
  <si>
    <t>HIDDAN NOORMANTAMA, ST</t>
  </si>
  <si>
    <t>197803032006042005</t>
  </si>
  <si>
    <t>TUSIANA NOOR A, ST,M.Sc,M.Eng</t>
  </si>
  <si>
    <t>198108012010011024</t>
  </si>
  <si>
    <t>198410202009122002</t>
  </si>
  <si>
    <t>INTAN OKTAVIARTI, SE</t>
  </si>
  <si>
    <t>196602191990101001</t>
  </si>
  <si>
    <t>AGOENG BOEDI RACHARTO, SH</t>
  </si>
  <si>
    <t>197010261997032003</t>
  </si>
  <si>
    <t>RATNA LUHUNG TJIPTANINGTYAS, SE, MM</t>
  </si>
  <si>
    <t>198206232005012010</t>
  </si>
  <si>
    <t>INDRASWARI K., SE Akt, M.Si</t>
  </si>
  <si>
    <t>197810222006042004</t>
  </si>
  <si>
    <t>ANITA PERDANANINGRUM, SE</t>
  </si>
  <si>
    <t>198611062010121004</t>
  </si>
  <si>
    <t>YUSUF ANDRYAWAN, SE</t>
  </si>
  <si>
    <t>199004192012061001</t>
  </si>
  <si>
    <t>LINGGAR SARASTRI, SE</t>
  </si>
  <si>
    <t>198904172010101001</t>
  </si>
  <si>
    <t>ADITYA TEGUH WICAKSANA,S.STP</t>
  </si>
  <si>
    <t>196711131991102001</t>
  </si>
  <si>
    <t>SRI RAHAYUNINGSIH, SE, MM</t>
  </si>
  <si>
    <t>198705172006021002</t>
  </si>
  <si>
    <t>ANDREAS CHANDRA NASARANI, S.STP, M.Si</t>
  </si>
  <si>
    <t>198412022015021001</t>
  </si>
  <si>
    <t>WILDAN FAUZIE AHMAD, SE</t>
  </si>
  <si>
    <t>198704012011012017</t>
  </si>
  <si>
    <t>199009242012062001</t>
  </si>
  <si>
    <t>CINDY VERA SEPVANIA, S.STP</t>
  </si>
  <si>
    <t>198802042009122000</t>
  </si>
  <si>
    <t>ARSITA PUTRI WINANDA, SE., M.Ak</t>
  </si>
  <si>
    <t>196809251994032005</t>
  </si>
  <si>
    <t>SUTARTINI, SE</t>
  </si>
  <si>
    <t>198303032006042009</t>
  </si>
  <si>
    <t>196703051996031002</t>
  </si>
  <si>
    <t>SUGIYANTO, S.Sos</t>
  </si>
  <si>
    <t>196802181990032003</t>
  </si>
  <si>
    <t>SUYATMININGSIH, SE</t>
  </si>
  <si>
    <t>198405022006021003</t>
  </si>
  <si>
    <t>NUR KUKUH KURNIA RACHMAN,S.ST,MM</t>
  </si>
  <si>
    <t>197612012007012000</t>
  </si>
  <si>
    <t>198509032010011019</t>
  </si>
  <si>
    <t>VERY SUMIHAR, SH, MM</t>
  </si>
  <si>
    <t>198506272011012011</t>
  </si>
  <si>
    <t>WIDITA TUNJUNG SARI, SE,Akt,MM</t>
  </si>
  <si>
    <t>198711192006021001</t>
  </si>
  <si>
    <t>198810052015021001</t>
  </si>
  <si>
    <t>ST. ARYOSENO PUTRO MURJOKO, SE</t>
  </si>
  <si>
    <t>198807202011011011</t>
  </si>
  <si>
    <t>M ISA THORIQ AMRULLAH, S.Hum</t>
  </si>
  <si>
    <t>199202072014061001</t>
  </si>
  <si>
    <t>BRIAN SYAH YOHUDI A, S.STP</t>
  </si>
  <si>
    <t>198009222009032003</t>
  </si>
  <si>
    <t>WORO ENDAH SEPTIARTI, SE</t>
  </si>
  <si>
    <t>197905252010011023</t>
  </si>
  <si>
    <t>MUHAMMAD SASONGKO ADI, SE, Akt, MM</t>
  </si>
  <si>
    <t>197404122008011009</t>
  </si>
  <si>
    <t>SURADI</t>
  </si>
  <si>
    <t>196705022008011006</t>
  </si>
  <si>
    <t>PENGABDI</t>
  </si>
  <si>
    <t>197211202008011004</t>
  </si>
  <si>
    <t>WIJANTO</t>
  </si>
  <si>
    <t>197712272010011009</t>
  </si>
  <si>
    <t>HENDYAWAN KRISNANTO</t>
  </si>
  <si>
    <t>198605152011011014</t>
  </si>
  <si>
    <t>II/b</t>
  </si>
  <si>
    <t>197707042011011006</t>
  </si>
  <si>
    <t>197411032008011006</t>
  </si>
  <si>
    <t>SHOLIHIN</t>
  </si>
  <si>
    <t>198403062019021007</t>
  </si>
  <si>
    <t>199407022019022005</t>
  </si>
  <si>
    <t>DIFTA ANDINA, SE</t>
  </si>
  <si>
    <t>198807242019022010</t>
  </si>
  <si>
    <t>RUSDANIA ADHANINGRUM, S. Psi</t>
  </si>
  <si>
    <t>199112022019022009</t>
  </si>
  <si>
    <t>RETNO DWI KANESARI, SE</t>
  </si>
  <si>
    <t>199201012019022014</t>
  </si>
  <si>
    <t>RATNA MUTIA, SE</t>
  </si>
  <si>
    <t>199009172019021003</t>
  </si>
  <si>
    <t>FIRDAUS WINDISUKMA, SE</t>
  </si>
  <si>
    <t>199303212019022009</t>
  </si>
  <si>
    <t>INDAH IKSYANIAH, SE</t>
  </si>
  <si>
    <t>199604192019021003</t>
  </si>
  <si>
    <t>MUHAMAD SOLIK UBAIT SHOBUR, SE</t>
  </si>
  <si>
    <t>199403092019022010</t>
  </si>
  <si>
    <t>ILKA JENITRA, SE</t>
  </si>
  <si>
    <t>199205282019021003</t>
  </si>
  <si>
    <t>MUHAMAD YULIO HARISSON, SE</t>
  </si>
  <si>
    <t>199001312019021003</t>
  </si>
  <si>
    <t>YULIANA, SE</t>
  </si>
  <si>
    <t>Sekretaris Inspektorat</t>
  </si>
  <si>
    <t>JABATAN</t>
  </si>
  <si>
    <t>Pengelola Keuangan &amp; Perbendaharaan</t>
  </si>
  <si>
    <t>ISTYANING K, SE, Akt, MM</t>
  </si>
  <si>
    <t>FAUZAN TRI IKHSANI, ST, MM</t>
  </si>
  <si>
    <t>PATMI SUGIARTI, SE</t>
  </si>
  <si>
    <t>SLAMET HARYANTO, SE, M.Si</t>
  </si>
  <si>
    <t>DWI YOGA WAHYU HADI NUGROHO, SE</t>
  </si>
  <si>
    <t>S2</t>
  </si>
  <si>
    <t>PBJ</t>
  </si>
  <si>
    <t>S1</t>
  </si>
  <si>
    <t>D-IV</t>
  </si>
  <si>
    <t>D-III</t>
  </si>
  <si>
    <t>SLTA</t>
  </si>
  <si>
    <t>01-04-2018</t>
  </si>
  <si>
    <t>01-10-2019</t>
  </si>
  <si>
    <t>01-04-2019</t>
  </si>
  <si>
    <t>01-04-2016</t>
  </si>
  <si>
    <t>01-10-2016</t>
  </si>
  <si>
    <t>01-10-2018</t>
  </si>
  <si>
    <t>01-10-2017</t>
  </si>
  <si>
    <t>01-04-2017</t>
  </si>
  <si>
    <t>01-04-2015</t>
  </si>
  <si>
    <t>01-04-2011</t>
  </si>
  <si>
    <t>01-10-2011</t>
  </si>
  <si>
    <t>01-04-2013</t>
  </si>
  <si>
    <t>01-04-2020</t>
  </si>
  <si>
    <t>II/d</t>
  </si>
  <si>
    <t>01-02-2019</t>
  </si>
  <si>
    <t>198405192007012002</t>
  </si>
  <si>
    <t>197008171996032001</t>
  </si>
  <si>
    <t>Row Labels</t>
  </si>
  <si>
    <t>Grand Total</t>
  </si>
  <si>
    <t>Count of JABATAN</t>
  </si>
  <si>
    <t>Column Labels</t>
  </si>
  <si>
    <t>Count of PENDIDIKAN</t>
  </si>
  <si>
    <t>Laki-laki</t>
  </si>
  <si>
    <t>Perempuan</t>
  </si>
  <si>
    <t>Auditor Pertama</t>
  </si>
  <si>
    <t>BAGUS PANUNTUN, S. STP, MA</t>
  </si>
  <si>
    <t>Count of GENDER</t>
  </si>
  <si>
    <t>GOL/RUANG</t>
  </si>
  <si>
    <t>TMT GOL/RUANG</t>
  </si>
  <si>
    <t>CA</t>
  </si>
  <si>
    <t>MAGISTER AKUNTANSI</t>
  </si>
  <si>
    <t>MAGISTER MANAJEMEN</t>
  </si>
  <si>
    <t>EKONOMI</t>
  </si>
  <si>
    <t>EKONOMI AKUNTANSI</t>
  </si>
  <si>
    <t>EKONOMI MANAJEMEN</t>
  </si>
  <si>
    <t>AKUNTANSI</t>
  </si>
  <si>
    <t>MANAJEMEN KEUANGAN</t>
  </si>
  <si>
    <t>EKONOMI STUDI PEMBANGUNAN</t>
  </si>
  <si>
    <t>CFrA</t>
  </si>
  <si>
    <t>PANGKAT</t>
  </si>
  <si>
    <t>Pembina Utama Madya</t>
  </si>
  <si>
    <t>Penata Tingkat I</t>
  </si>
  <si>
    <t>Penata</t>
  </si>
  <si>
    <t>Penata Muda Tingkat I</t>
  </si>
  <si>
    <t>Penata Muda</t>
  </si>
  <si>
    <t>Pengatur Tingkat I</t>
  </si>
  <si>
    <t>Pengatur</t>
  </si>
  <si>
    <t>Pengatur Muda Tingkat I</t>
  </si>
  <si>
    <t>IV/e</t>
  </si>
  <si>
    <t>II/a</t>
  </si>
  <si>
    <t>I/d</t>
  </si>
  <si>
    <t>I/c</t>
  </si>
  <si>
    <t>I/b</t>
  </si>
  <si>
    <t>I/a</t>
  </si>
  <si>
    <t>Pembina Utama</t>
  </si>
  <si>
    <t xml:space="preserve">Pembina </t>
  </si>
  <si>
    <t>Pengatur Muda</t>
  </si>
  <si>
    <t>Juru Tingkat I</t>
  </si>
  <si>
    <t>Juru</t>
  </si>
  <si>
    <t>Juru Muda Tingkat I</t>
  </si>
  <si>
    <t>Juru Muda</t>
  </si>
  <si>
    <t>YOSAFAT NADA SATRIA, S.STP, MM</t>
  </si>
  <si>
    <t>Count of GOL/RUANG</t>
  </si>
  <si>
    <t>199212202016091001</t>
  </si>
  <si>
    <t>AKHMAD SUHADA PRATAMA, S.STP</t>
  </si>
  <si>
    <t>01-10-2020</t>
  </si>
  <si>
    <t>Dra. MARIA GORETI FM, MM</t>
  </si>
  <si>
    <t>SRI RATNA SARI, SH, M.Si</t>
  </si>
  <si>
    <t>ENDARYATI K, SE, Akt, M.Si</t>
  </si>
  <si>
    <t>Pembina Tingkat I</t>
  </si>
  <si>
    <t>Pembina Utama Muda</t>
  </si>
  <si>
    <t>198708062006022001</t>
  </si>
  <si>
    <t>ANNISA AYU ADDIANA, S.STP, MM</t>
  </si>
  <si>
    <t>MAGISTER MANAJEMEN SDM</t>
  </si>
  <si>
    <t>198809292020122006</t>
  </si>
  <si>
    <t xml:space="preserve">SEPTIYANA BEKTI NUGRAHANINGSIH, S.Sos </t>
  </si>
  <si>
    <t>01-12-2020</t>
  </si>
  <si>
    <t>MILA PUTRI SWAHERTA, S.Kel</t>
  </si>
  <si>
    <t xml:space="preserve">CERATOMIA SONAESTI, S.T   </t>
  </si>
  <si>
    <t>198908132020122004</t>
  </si>
  <si>
    <t>WENNY EKA SEPTINA, S.IP</t>
  </si>
  <si>
    <t>198909222020122008</t>
  </si>
  <si>
    <t>RIZKY AKBAR FATHUROCHMAN, S.T</t>
  </si>
  <si>
    <t>198911062020121006</t>
  </si>
  <si>
    <t>EVA PRATAMA NUR FITRIANTO, S.H</t>
  </si>
  <si>
    <t>199004202020121006</t>
  </si>
  <si>
    <t xml:space="preserve">YOGA YUANITIA PRATIWI, S.A.P     </t>
  </si>
  <si>
    <t>199107282020122009</t>
  </si>
  <si>
    <t>CAHYO BAGUS PUJI WIDODO, S.A.P</t>
  </si>
  <si>
    <t>199108242020121004</t>
  </si>
  <si>
    <t xml:space="preserve">AYU PUTRI KUSUMANINGRUM, S.Pi  </t>
  </si>
  <si>
    <t>199210232020122010</t>
  </si>
  <si>
    <t xml:space="preserve">APRILIANI, S.H  </t>
  </si>
  <si>
    <t>199304262020122011</t>
  </si>
  <si>
    <t>ERMA LATIFA HANUM, S.I.P</t>
  </si>
  <si>
    <t>199401212020122015</t>
  </si>
  <si>
    <t>MAULANA YUSUP SAPUTRA, S.AP</t>
  </si>
  <si>
    <t>199407172020121009</t>
  </si>
  <si>
    <t xml:space="preserve">NURJANAH, S.Pi      </t>
  </si>
  <si>
    <t>199501082020122012</t>
  </si>
  <si>
    <t xml:space="preserve">LAELA FITRIYANI, S.Si    </t>
  </si>
  <si>
    <t>199503112020122009</t>
  </si>
  <si>
    <t>ARDI IMAN MALAKANI, S.Si</t>
  </si>
  <si>
    <t>199605272020121004</t>
  </si>
  <si>
    <t>MUTIARA IMANDA YUSUF, S. Si</t>
  </si>
  <si>
    <t>199611152020122007</t>
  </si>
  <si>
    <t>RINDRA HERLAMBANG, S.I.P</t>
  </si>
  <si>
    <t>199711032020121004</t>
  </si>
  <si>
    <t>197912242009122001</t>
  </si>
  <si>
    <t>KHATARINA TYAS KUNTIARSI, S.Psi</t>
  </si>
  <si>
    <t>CYNTHIA PITASARI, SE</t>
  </si>
  <si>
    <t>ADAM ARIK PRASOJO, A.Md.Ak.</t>
  </si>
  <si>
    <t>200002232021011001</t>
  </si>
  <si>
    <t>01-01-2021</t>
  </si>
  <si>
    <t>01-04-2021</t>
  </si>
  <si>
    <t>198408042006021001</t>
  </si>
  <si>
    <t>ATRI KRISTIANTO, S.S.T.</t>
  </si>
  <si>
    <t>198811022020122003</t>
  </si>
  <si>
    <t>AGUNG YULI SETIAWAN, S.Ak</t>
  </si>
  <si>
    <t>AGUNG SETYO NUGROHO, S.Mn</t>
  </si>
  <si>
    <t>ACHMAD ANTONI, ST, M.Si</t>
  </si>
  <si>
    <t>199210302015071002</t>
  </si>
  <si>
    <t>LUCKY INDRA MALIK, S.STP,M.Si</t>
  </si>
  <si>
    <t>MANAJEMEN</t>
  </si>
  <si>
    <t>DWI YUDIANTARI, SE, MM</t>
  </si>
  <si>
    <t>CRA</t>
  </si>
  <si>
    <t>198410212010012025</t>
  </si>
  <si>
    <t>LILIK SUGIARTI OSKANDAR, SE, Akt</t>
  </si>
  <si>
    <t>198209242010012026</t>
  </si>
  <si>
    <t>RIZKI MAULIDA, SE, Akt</t>
  </si>
  <si>
    <t>PROFESI AKUNTANSI</t>
  </si>
  <si>
    <t>ESHA FALAHI BASTARIA, SE, A.Kt, M.M</t>
  </si>
  <si>
    <t>Drs. ANTONIUS TRIHANANTO</t>
  </si>
  <si>
    <t>WAHYU HARUM WULANDARI, S.IP, M.Si</t>
  </si>
  <si>
    <t>RISKI SUPRANA, S.E</t>
  </si>
  <si>
    <t>199006132014021003</t>
  </si>
  <si>
    <t>QRMA</t>
  </si>
  <si>
    <t>QRMP</t>
  </si>
  <si>
    <t>MUHAMMAD ABDUH NOOR OKTAVIANTORO, S.Kel.</t>
  </si>
  <si>
    <t>198610162022031001</t>
  </si>
  <si>
    <t>01-03-2022</t>
  </si>
  <si>
    <t>RINA OKTAVIANI DZIKRURIANTI, S.Kel.</t>
  </si>
  <si>
    <t>199110302022032007</t>
  </si>
  <si>
    <t>SIVA NUR IKHSANI, S.Kel</t>
  </si>
  <si>
    <t>199507282022032018</t>
  </si>
  <si>
    <t>SERLINA WAHYU SUTRISNO, S.T</t>
  </si>
  <si>
    <t>199610212022032012</t>
  </si>
  <si>
    <t>PENGGING RELO PRIHATIN, S.Sos</t>
  </si>
  <si>
    <t>199703252022031003</t>
  </si>
  <si>
    <t>M. TEGAR TOMI LIWANANDA, S.I.P.</t>
  </si>
  <si>
    <t>199707092022031006</t>
  </si>
  <si>
    <t>AJENG LIDIASARI, S.A.P.</t>
  </si>
  <si>
    <t>199801112022032007</t>
  </si>
  <si>
    <t>MUCHLAS ADI NUGROHO, S.I.P.</t>
  </si>
  <si>
    <t>199804062022031006</t>
  </si>
  <si>
    <t>GUNTUR IRSYAD MAHENDRA, S.Si</t>
  </si>
  <si>
    <t>199805082022031010</t>
  </si>
  <si>
    <t>199409142016092001</t>
  </si>
  <si>
    <t>DITA PULI PUTRI, S.STP</t>
  </si>
  <si>
    <t>198106162014071004</t>
  </si>
  <si>
    <t>TEMON TRI PURWANTO, SE</t>
  </si>
  <si>
    <t>EKONOMI PEMBANGUNAN</t>
  </si>
  <si>
    <t>YUANITA PUSPITASARI, S.Kom</t>
  </si>
  <si>
    <t>19880809 201803 2 001</t>
  </si>
  <si>
    <t>ADHITYA SAPUTRA, S.T. M.T</t>
  </si>
  <si>
    <t>19850418 201502 1 001</t>
  </si>
  <si>
    <t>CGAA</t>
  </si>
  <si>
    <t>JUMLAH JABATAN FUNGSIONAL</t>
  </si>
  <si>
    <t>JABATAN AUDIWAN</t>
  </si>
  <si>
    <t>JUMLAH PEGAWAI BERDASARKAN PENDIDIKAN</t>
  </si>
  <si>
    <t>JUMLAH PEGAWAI BERDASARKAN GOLONGAN RUANG</t>
  </si>
  <si>
    <t>JUMLAH PEGAWAI BERDASARKAN GENDER</t>
  </si>
  <si>
    <t>Count of PBJ</t>
  </si>
  <si>
    <t>Count of CFrA</t>
  </si>
  <si>
    <t>Count of CA</t>
  </si>
  <si>
    <t>Count of CRA</t>
  </si>
  <si>
    <t>Count of QRMA</t>
  </si>
  <si>
    <t>Count of QRMP</t>
  </si>
  <si>
    <t>Count of CGAA</t>
  </si>
  <si>
    <t>JUMLAH SERTIFIKASI PBJ</t>
  </si>
  <si>
    <t>JUMLAH SERTIFIKASI CFrA</t>
  </si>
  <si>
    <t>JUMLAH SERTIFIKASI CA</t>
  </si>
  <si>
    <t>JUMLAH SERTIFIKASI CRA</t>
  </si>
  <si>
    <t>JUMLAH SERTIFIKASI QRMA</t>
  </si>
  <si>
    <t>JUMLAH SERTIFIKASI QRMP</t>
  </si>
  <si>
    <t>JUMLAH SERTIFIKASI CGAA</t>
  </si>
  <si>
    <t>Count of JURUSAN</t>
  </si>
  <si>
    <t>JUMLAH PENDIDIKAN EKONOMI, AKUNTANSI, MANAJEMEN</t>
  </si>
  <si>
    <t>Pengolah Data Anggaran dan Perbendaharaan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</si>
  <si>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</si>
  <si>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197402021993031006</t>
  </si>
  <si>
    <t>ARI SUSANTO, SIP</t>
  </si>
  <si>
    <t xml:space="preserve">Inspektur Pembantu Bidang Pengawasan Penyelenggaraan Pemerintahan Daerah </t>
  </si>
  <si>
    <t xml:space="preserve">Inspektur Pembantu Bidang Pengawasan Akuntabilitas Keuangan Daerah </t>
  </si>
  <si>
    <t xml:space="preserve">Inspektur Pembantu Bidang Pengawasan Kinerja Perangkat Daerah </t>
  </si>
  <si>
    <t>Inspektur Pembantu Bidang Pengawasan Khusus</t>
  </si>
  <si>
    <t>Kepala Sub Bagian Administrasi Umum dan Keuangan</t>
  </si>
  <si>
    <t>Kepala Sub Bagian Analisis dan Evaluasi</t>
  </si>
  <si>
    <t>RINA KUSUMASTUTI, SE, Akt, M.Ak</t>
  </si>
  <si>
    <t>Inspektur Pembantu Bidang Pengawasan Penyelenggaraan Pemerintah Daerah</t>
  </si>
  <si>
    <t>Inspektur Pembantu Bidang Pengawasan Akuntabilitas Keuangan Daerah</t>
  </si>
  <si>
    <t>Inspektur Pembantu Bidang Pengawasan Kinerja Perangkat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</si>
</sst>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#,##0;\-#,##0;&quot;-&quot;"/>
    <numFmt numFmtId="169" formatCode="_(* #,##0_);[Red]_(* \(#,##0\);_(* &quot;&quot;&quot;&quot;&quot;&quot;&quot;&quot;\ \-\ &quot;&quot;&quot;&quot;&quot;&quot;&quot;&quot;_);_(@_)"/>
    <numFmt numFmtId="170" formatCode="_(* #,##0,_);[Red]_(* \(#,##0,\);_(* &quot;&quot;&quot;&quot;&quot;&quot;&quot;&quot;\ \-\ &quot;&quot;&quot;&quot;&quot;&quot;&quot;&quot;_);_(@_)"/>
    <numFmt numFmtId="171" formatCode="0%;\(0%\);;"/>
    <numFmt numFmtId="172" formatCode="0%;\(0%\);&quot;-&quot;"/>
    <numFmt numFmtId="173" formatCode="#,##0_);[Red]\(#,##0\);&quot;-&quot;"/>
    <numFmt numFmtId="174" formatCode="&quot;$&quot;#,##0.00;[Red]\-&quot;$&quot;#,##0.00"/>
    <numFmt numFmtId="175" formatCode="0%;\(0%\)"/>
    <numFmt numFmtId="176" formatCode="*-"/>
    <numFmt numFmtId="177" formatCode="*\&quot;-&quot;"/>
    <numFmt numFmtId="178" formatCode="[$-421]dd\ mmmm\ yyyy;@"/>
  </numFmts>
  <fonts count="33" x14ac:knownFonts="1"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2"/>
      <name val="Arial"/>
      <family val="2"/>
    </font>
    <font>
      <sz val="12"/>
      <name val="Comic Sans MS"/>
      <family val="4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2"/>
      <name val="Tms Rmn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Courier"/>
      <family val="3"/>
    </font>
    <font>
      <sz val="11"/>
      <color indexed="62"/>
      <name val="Calibri"/>
      <family val="2"/>
      <charset val="1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1"/>
      <name val="Bookman Old Style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2"/>
      <color theme="10"/>
      <name val="Arial"/>
      <family val="2"/>
    </font>
    <font>
      <sz val="8"/>
      <name val="Calibri"/>
      <family val="2"/>
      <charset val="1"/>
      <scheme val="minor"/>
    </font>
    <font>
      <sz val="9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168" fontId="7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72" fontId="2" fillId="0" borderId="0" applyFill="0" applyBorder="0" applyAlignment="0"/>
    <xf numFmtId="168" fontId="7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0" fillId="0" borderId="1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7" fillId="0" borderId="0" applyFill="0" applyBorder="0" applyAlignment="0"/>
    <xf numFmtId="168" fontId="11" fillId="0" borderId="0" applyFill="0" applyBorder="0" applyAlignment="0"/>
    <xf numFmtId="169" fontId="2" fillId="0" borderId="0" applyFill="0" applyBorder="0" applyAlignment="0"/>
    <xf numFmtId="168" fontId="11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38" fontId="1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10" fontId="1" fillId="3" borderId="1" applyNumberFormat="0" applyBorder="0" applyAlignment="0" applyProtection="0"/>
    <xf numFmtId="168" fontId="12" fillId="0" borderId="0" applyFill="0" applyBorder="0" applyAlignment="0"/>
    <xf numFmtId="169" fontId="2" fillId="0" borderId="0" applyFill="0" applyBorder="0" applyAlignment="0"/>
    <xf numFmtId="168" fontId="1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175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0" fillId="0" borderId="0"/>
    <xf numFmtId="0" fontId="22" fillId="0" borderId="0"/>
    <xf numFmtId="0" fontId="2" fillId="0" borderId="0"/>
    <xf numFmtId="0" fontId="22" fillId="0" borderId="0"/>
    <xf numFmtId="0" fontId="20" fillId="0" borderId="0"/>
    <xf numFmtId="0" fontId="3" fillId="0" borderId="0"/>
    <xf numFmtId="172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5" fillId="0" borderId="0" applyFill="0" applyBorder="0" applyAlignment="0"/>
    <xf numFmtId="169" fontId="2" fillId="0" borderId="0" applyFill="0" applyBorder="0" applyAlignment="0"/>
    <xf numFmtId="168" fontId="15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16" fillId="0" borderId="4"/>
    <xf numFmtId="0" fontId="2" fillId="0" borderId="0"/>
    <xf numFmtId="0" fontId="17" fillId="0" borderId="5"/>
    <xf numFmtId="49" fontId="7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2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165" fontId="4" fillId="4" borderId="1" xfId="62" applyNumberFormat="1" applyFont="1" applyFill="1" applyBorder="1" applyAlignment="1">
      <alignment horizontal="center"/>
    </xf>
    <xf numFmtId="0" fontId="4" fillId="4" borderId="1" xfId="62" applyFont="1" applyFill="1" applyBorder="1" applyAlignment="1">
      <alignment horizontal="center"/>
    </xf>
    <xf numFmtId="0" fontId="5" fillId="0" borderId="0" xfId="62" applyFont="1"/>
    <xf numFmtId="165" fontId="5" fillId="0" borderId="0" xfId="9" applyFont="1"/>
    <xf numFmtId="165" fontId="4" fillId="4" borderId="1" xfId="62" applyNumberFormat="1" applyFont="1" applyFill="1" applyBorder="1" applyAlignment="1">
      <alignment horizontal="right"/>
    </xf>
    <xf numFmtId="165" fontId="4" fillId="5" borderId="1" xfId="62" applyNumberFormat="1" applyFont="1" applyFill="1" applyBorder="1" applyAlignment="1">
      <alignment horizontal="center"/>
    </xf>
    <xf numFmtId="0" fontId="4" fillId="5" borderId="1" xfId="62" applyFont="1" applyFill="1" applyBorder="1" applyAlignment="1">
      <alignment horizontal="center"/>
    </xf>
    <xf numFmtId="165" fontId="5" fillId="0" borderId="0" xfId="62" applyNumberFormat="1" applyFont="1"/>
    <xf numFmtId="0" fontId="4" fillId="0" borderId="1" xfId="62" applyFont="1" applyBorder="1" applyAlignment="1">
      <alignment horizontal="center"/>
    </xf>
    <xf numFmtId="0" fontId="3" fillId="0" borderId="0" xfId="62"/>
    <xf numFmtId="165" fontId="3" fillId="0" borderId="0" xfId="9" applyFont="1"/>
    <xf numFmtId="167" fontId="19" fillId="0" borderId="0" xfId="15" applyNumberFormat="1" applyFont="1"/>
    <xf numFmtId="167" fontId="19" fillId="0" borderId="6" xfId="15" applyNumberFormat="1" applyFont="1" applyBorder="1"/>
    <xf numFmtId="167" fontId="19" fillId="0" borderId="7" xfId="15" applyNumberFormat="1" applyFont="1" applyBorder="1"/>
    <xf numFmtId="167" fontId="19" fillId="0" borderId="8" xfId="15" applyNumberFormat="1" applyFont="1" applyBorder="1"/>
    <xf numFmtId="167" fontId="19" fillId="0" borderId="9" xfId="15" applyNumberFormat="1" applyFont="1" applyBorder="1"/>
    <xf numFmtId="167" fontId="19" fillId="0" borderId="10" xfId="15" applyNumberFormat="1" applyFont="1" applyBorder="1"/>
    <xf numFmtId="167" fontId="19" fillId="0" borderId="11" xfId="15" applyNumberFormat="1" applyFont="1" applyBorder="1"/>
    <xf numFmtId="167" fontId="19" fillId="0" borderId="12" xfId="15" applyNumberFormat="1" applyFont="1" applyBorder="1"/>
    <xf numFmtId="167" fontId="19" fillId="0" borderId="13" xfId="15" applyNumberFormat="1" applyFont="1" applyBorder="1"/>
    <xf numFmtId="167" fontId="19" fillId="0" borderId="14" xfId="15" applyNumberFormat="1" applyFont="1" applyBorder="1"/>
    <xf numFmtId="167" fontId="19" fillId="0" borderId="15" xfId="15" applyNumberFormat="1" applyFont="1" applyBorder="1"/>
    <xf numFmtId="167" fontId="19" fillId="0" borderId="16" xfId="15" applyNumberFormat="1" applyFont="1" applyBorder="1"/>
    <xf numFmtId="167" fontId="19" fillId="0" borderId="17" xfId="15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8" fillId="6" borderId="28" xfId="0" applyFont="1" applyFill="1" applyBorder="1" applyAlignment="1">
      <alignment vertical="top"/>
    </xf>
    <xf numFmtId="0" fontId="18" fillId="6" borderId="28" xfId="0" applyFont="1" applyFill="1" applyBorder="1" applyAlignment="1">
      <alignment vertical="center" wrapText="1"/>
    </xf>
    <xf numFmtId="0" fontId="18" fillId="6" borderId="28" xfId="0" applyFont="1" applyFill="1" applyBorder="1" applyAlignment="1">
      <alignment vertical="top" wrapText="1"/>
    </xf>
    <xf numFmtId="0" fontId="18" fillId="6" borderId="1" xfId="0" applyFont="1" applyFill="1" applyBorder="1" applyAlignment="1">
      <alignment vertical="top" wrapText="1"/>
    </xf>
    <xf numFmtId="0" fontId="18" fillId="6" borderId="28" xfId="0" applyFont="1" applyFill="1" applyBorder="1" applyAlignment="1">
      <alignment horizontal="left" vertical="top" wrapText="1"/>
    </xf>
    <xf numFmtId="0" fontId="18" fillId="6" borderId="20" xfId="0" applyFont="1" applyFill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18" fillId="6" borderId="20" xfId="0" applyFont="1" applyFill="1" applyBorder="1" applyAlignment="1">
      <alignment horizontal="left" vertical="top" wrapText="1"/>
    </xf>
    <xf numFmtId="0" fontId="23" fillId="0" borderId="19" xfId="0" applyFont="1" applyBorder="1" applyAlignment="1">
      <alignment vertical="center" wrapText="1"/>
    </xf>
    <xf numFmtId="0" fontId="18" fillId="6" borderId="19" xfId="0" applyFont="1" applyFill="1" applyBorder="1" applyAlignment="1">
      <alignment vertical="top" wrapText="1"/>
    </xf>
    <xf numFmtId="0" fontId="18" fillId="6" borderId="0" xfId="0" applyFont="1" applyFill="1" applyAlignment="1">
      <alignment vertical="center" wrapText="1"/>
    </xf>
    <xf numFmtId="0" fontId="0" fillId="0" borderId="28" xfId="0" applyBorder="1" applyAlignment="1">
      <alignment wrapText="1"/>
    </xf>
    <xf numFmtId="0" fontId="18" fillId="6" borderId="0" xfId="0" applyFont="1" applyFill="1" applyAlignment="1">
      <alignment vertical="top" wrapText="1"/>
    </xf>
    <xf numFmtId="0" fontId="0" fillId="0" borderId="0" xfId="0" applyAlignment="1">
      <alignment horizontal="left" indent="1"/>
    </xf>
    <xf numFmtId="0" fontId="0" fillId="0" borderId="0" xfId="0" pivotButton="1"/>
    <xf numFmtId="0" fontId="29" fillId="0" borderId="0" xfId="78" applyFill="1" applyAlignment="1" applyProtection="1"/>
    <xf numFmtId="0" fontId="0" fillId="7" borderId="0" xfId="0" applyFill="1"/>
    <xf numFmtId="0" fontId="30" fillId="0" borderId="0" xfId="78" applyFont="1" applyFill="1" applyAlignment="1" applyProtection="1"/>
    <xf numFmtId="0" fontId="28" fillId="7" borderId="0" xfId="0" applyFont="1" applyFill="1"/>
    <xf numFmtId="0" fontId="28" fillId="7" borderId="0" xfId="0" applyFont="1" applyFill="1" applyAlignment="1">
      <alignment horizontal="left"/>
    </xf>
    <xf numFmtId="167" fontId="6" fillId="0" borderId="21" xfId="15" applyNumberFormat="1" applyFont="1" applyBorder="1" applyAlignment="1">
      <alignment horizontal="center"/>
    </xf>
    <xf numFmtId="167" fontId="6" fillId="0" borderId="1" xfId="15" applyNumberFormat="1" applyFont="1" applyBorder="1" applyAlignment="1">
      <alignment horizontal="center"/>
    </xf>
    <xf numFmtId="167" fontId="6" fillId="0" borderId="22" xfId="15" applyNumberFormat="1" applyFont="1" applyBorder="1" applyAlignment="1">
      <alignment horizontal="center"/>
    </xf>
    <xf numFmtId="167" fontId="19" fillId="0" borderId="23" xfId="15" applyNumberFormat="1" applyFont="1" applyBorder="1" applyAlignment="1">
      <alignment horizontal="center" vertical="center" shrinkToFit="1"/>
    </xf>
    <xf numFmtId="167" fontId="19" fillId="0" borderId="18" xfId="15" applyNumberFormat="1" applyFont="1" applyBorder="1" applyAlignment="1">
      <alignment horizontal="center" vertical="center" shrinkToFit="1"/>
    </xf>
    <xf numFmtId="167" fontId="19" fillId="0" borderId="24" xfId="15" applyNumberFormat="1" applyFont="1" applyBorder="1" applyAlignment="1">
      <alignment horizontal="center" vertical="center" shrinkToFit="1"/>
    </xf>
    <xf numFmtId="167" fontId="19" fillId="0" borderId="25" xfId="15" applyNumberFormat="1" applyFont="1" applyBorder="1" applyAlignment="1">
      <alignment horizontal="center" vertical="center" shrinkToFit="1"/>
    </xf>
    <xf numFmtId="167" fontId="6" fillId="0" borderId="26" xfId="15" applyNumberFormat="1" applyFont="1" applyBorder="1" applyAlignment="1">
      <alignment horizontal="center" vertical="center" textRotation="90" wrapText="1"/>
    </xf>
    <xf numFmtId="167" fontId="6" fillId="0" borderId="27" xfId="15" applyNumberFormat="1" applyFont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 wrapText="1"/>
    </xf>
    <xf numFmtId="14" fontId="26" fillId="0" borderId="20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14" fontId="25" fillId="0" borderId="2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5" fillId="0" borderId="20" xfId="0" applyFont="1" applyFill="1" applyBorder="1" applyAlignment="1">
      <alignment horizontal="center" vertical="center" wrapText="1"/>
    </xf>
    <xf numFmtId="17" fontId="25" fillId="0" borderId="20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/>
    </xf>
    <xf numFmtId="178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20" xfId="0" quotePrefix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center" vertical="center" wrapText="1"/>
    </xf>
    <xf numFmtId="0" fontId="25" fillId="0" borderId="20" xfId="0" quotePrefix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6" fillId="0" borderId="1" xfId="0" quotePrefix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17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14" fontId="25" fillId="0" borderId="20" xfId="0" quotePrefix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5" fillId="0" borderId="1" xfId="0" quotePrefix="1" applyFont="1" applyFill="1" applyBorder="1"/>
    <xf numFmtId="14" fontId="26" fillId="0" borderId="20" xfId="0" quotePrefix="1" applyNumberFormat="1" applyFont="1" applyFill="1" applyBorder="1" applyAlignment="1">
      <alignment horizontal="center" vertical="center" wrapText="1"/>
    </xf>
    <xf numFmtId="14" fontId="25" fillId="0" borderId="20" xfId="0" quotePrefix="1" applyNumberFormat="1" applyFont="1" applyFill="1" applyBorder="1" applyAlignment="1">
      <alignment horizontal="center" vertical="center"/>
    </xf>
    <xf numFmtId="0" fontId="26" fillId="0" borderId="20" xfId="0" quotePrefix="1" applyFont="1" applyFill="1" applyBorder="1" applyAlignment="1">
      <alignment horizontal="left"/>
    </xf>
    <xf numFmtId="0" fontId="26" fillId="0" borderId="9" xfId="0" applyFont="1" applyFill="1" applyBorder="1" applyAlignment="1">
      <alignment horizontal="left" vertical="top"/>
    </xf>
    <xf numFmtId="0" fontId="26" fillId="0" borderId="20" xfId="0" applyFont="1" applyFill="1" applyBorder="1" applyAlignment="1">
      <alignment horizontal="center" vertical="top"/>
    </xf>
    <xf numFmtId="14" fontId="26" fillId="0" borderId="20" xfId="0" applyNumberFormat="1" applyFont="1" applyFill="1" applyBorder="1" applyAlignment="1">
      <alignment horizontal="center" vertical="top"/>
    </xf>
    <xf numFmtId="15" fontId="25" fillId="0" borderId="20" xfId="0" quotePrefix="1" applyNumberFormat="1" applyFont="1" applyFill="1" applyBorder="1" applyAlignment="1">
      <alignment horizontal="center" vertical="center" wrapText="1"/>
    </xf>
    <xf numFmtId="0" fontId="25" fillId="0" borderId="20" xfId="0" quotePrefix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30" xfId="0" applyNumberFormat="1" applyFont="1" applyFill="1" applyBorder="1" applyAlignment="1">
      <alignment horizontal="center" vertical="center" wrapText="1"/>
    </xf>
    <xf numFmtId="14" fontId="25" fillId="0" borderId="1" xfId="0" quotePrefix="1" applyNumberFormat="1" applyFont="1" applyFill="1" applyBorder="1" applyAlignment="1">
      <alignment horizontal="center" vertical="center" wrapText="1"/>
    </xf>
    <xf numFmtId="17" fontId="25" fillId="0" borderId="20" xfId="0" quotePrefix="1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vertical="center"/>
    </xf>
    <xf numFmtId="0" fontId="25" fillId="0" borderId="20" xfId="0" quotePrefix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4" fontId="32" fillId="0" borderId="0" xfId="0" applyNumberFormat="1" applyFont="1" applyFill="1"/>
    <xf numFmtId="0" fontId="26" fillId="0" borderId="29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7" fillId="0" borderId="0" xfId="0" applyFont="1" applyFill="1"/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left" vertical="top"/>
    </xf>
    <xf numFmtId="49" fontId="25" fillId="0" borderId="0" xfId="0" applyNumberFormat="1" applyFont="1" applyFill="1" applyAlignment="1">
      <alignment horizontal="center" vertical="center"/>
    </xf>
    <xf numFmtId="14" fontId="25" fillId="0" borderId="0" xfId="0" quotePrefix="1" applyNumberFormat="1" applyFont="1" applyFill="1" applyAlignment="1">
      <alignment horizontal="center"/>
    </xf>
    <xf numFmtId="0" fontId="0" fillId="0" borderId="0" xfId="0" applyFill="1"/>
    <xf numFmtId="0" fontId="26" fillId="0" borderId="9" xfId="0" quotePrefix="1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79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] 2" xfId="9" xr:uid="{00000000-0005-0000-0000-000008000000}"/>
    <cellStyle name="Comma [0] 2 2" xfId="10" xr:uid="{00000000-0005-0000-0000-000009000000}"/>
    <cellStyle name="Comma [0] 3" xfId="11" xr:uid="{00000000-0005-0000-0000-00000A000000}"/>
    <cellStyle name="Comma [0] 4" xfId="12" xr:uid="{00000000-0005-0000-0000-00000B000000}"/>
    <cellStyle name="Comma [00]" xfId="13" xr:uid="{00000000-0005-0000-0000-00000C000000}"/>
    <cellStyle name="Comma 2" xfId="14" xr:uid="{00000000-0005-0000-0000-00000D000000}"/>
    <cellStyle name="Comma 2 2" xfId="15" xr:uid="{00000000-0005-0000-0000-00000E000000}"/>
    <cellStyle name="Comma 3" xfId="16" xr:uid="{00000000-0005-0000-0000-00000F000000}"/>
    <cellStyle name="Comma 4" xfId="17" xr:uid="{00000000-0005-0000-0000-000010000000}"/>
    <cellStyle name="Comma 4 2" xfId="18" xr:uid="{00000000-0005-0000-0000-000011000000}"/>
    <cellStyle name="Comma 5" xfId="19" xr:uid="{00000000-0005-0000-0000-000012000000}"/>
    <cellStyle name="Comma 7" xfId="20" xr:uid="{00000000-0005-0000-0000-000013000000}"/>
    <cellStyle name="Currency (0.00)" xfId="21" xr:uid="{00000000-0005-0000-0000-000014000000}"/>
    <cellStyle name="Currency [0] 2" xfId="22" xr:uid="{00000000-0005-0000-0000-000015000000}"/>
    <cellStyle name="Currency [00]" xfId="23" xr:uid="{00000000-0005-0000-0000-000016000000}"/>
    <cellStyle name="Currency 2" xfId="24" xr:uid="{00000000-0005-0000-0000-000017000000}"/>
    <cellStyle name="Date Short" xfId="25" xr:uid="{00000000-0005-0000-0000-000018000000}"/>
    <cellStyle name="Enter Currency (0)" xfId="26" xr:uid="{00000000-0005-0000-0000-000019000000}"/>
    <cellStyle name="Enter Currency (2)" xfId="27" xr:uid="{00000000-0005-0000-0000-00001A000000}"/>
    <cellStyle name="Enter Units (0)" xfId="28" xr:uid="{00000000-0005-0000-0000-00001B000000}"/>
    <cellStyle name="Enter Units (1)" xfId="29" xr:uid="{00000000-0005-0000-0000-00001C000000}"/>
    <cellStyle name="Enter Units (2)" xfId="30" xr:uid="{00000000-0005-0000-0000-00001D000000}"/>
    <cellStyle name="Grey" xfId="31" xr:uid="{00000000-0005-0000-0000-00001E000000}"/>
    <cellStyle name="Header1" xfId="32" xr:uid="{00000000-0005-0000-0000-00001F000000}"/>
    <cellStyle name="Header2" xfId="33" xr:uid="{00000000-0005-0000-0000-000020000000}"/>
    <cellStyle name="Hyperlink" xfId="78" builtinId="8"/>
    <cellStyle name="Hyperlink 2" xfId="34" xr:uid="{00000000-0005-0000-0000-000022000000}"/>
    <cellStyle name="Input [yellow]" xfId="35" xr:uid="{00000000-0005-0000-0000-000023000000}"/>
    <cellStyle name="Link Currency (0)" xfId="36" xr:uid="{00000000-0005-0000-0000-000024000000}"/>
    <cellStyle name="Link Currency (2)" xfId="37" xr:uid="{00000000-0005-0000-0000-000025000000}"/>
    <cellStyle name="Link Units (0)" xfId="38" xr:uid="{00000000-0005-0000-0000-000026000000}"/>
    <cellStyle name="Link Units (1)" xfId="39" xr:uid="{00000000-0005-0000-0000-000027000000}"/>
    <cellStyle name="Link Units (2)" xfId="40" xr:uid="{00000000-0005-0000-0000-000028000000}"/>
    <cellStyle name="Normal" xfId="0" builtinId="0"/>
    <cellStyle name="Normal - Style1" xfId="41" xr:uid="{00000000-0005-0000-0000-00002A000000}"/>
    <cellStyle name="Normal 13" xfId="42" xr:uid="{00000000-0005-0000-0000-00002B000000}"/>
    <cellStyle name="Normal 15" xfId="43" xr:uid="{00000000-0005-0000-0000-00002C000000}"/>
    <cellStyle name="Normal 16" xfId="44" xr:uid="{00000000-0005-0000-0000-00002D000000}"/>
    <cellStyle name="Normal 2" xfId="45" xr:uid="{00000000-0005-0000-0000-00002E000000}"/>
    <cellStyle name="Normal 2 2" xfId="46" xr:uid="{00000000-0005-0000-0000-00002F000000}"/>
    <cellStyle name="Normal 2 2 2" xfId="47" xr:uid="{00000000-0005-0000-0000-000030000000}"/>
    <cellStyle name="Normal 2 3" xfId="48" xr:uid="{00000000-0005-0000-0000-000031000000}"/>
    <cellStyle name="Normal 2 4" xfId="49" xr:uid="{00000000-0005-0000-0000-000032000000}"/>
    <cellStyle name="Normal 2 5" xfId="50" xr:uid="{00000000-0005-0000-0000-000033000000}"/>
    <cellStyle name="Normal 2_PETA JABATAN DIN PARIWISATA" xfId="51" xr:uid="{00000000-0005-0000-0000-000034000000}"/>
    <cellStyle name="Normal 3" xfId="52" xr:uid="{00000000-0005-0000-0000-000035000000}"/>
    <cellStyle name="Normal 3 2" xfId="53" xr:uid="{00000000-0005-0000-0000-000036000000}"/>
    <cellStyle name="Normal 4" xfId="54" xr:uid="{00000000-0005-0000-0000-000037000000}"/>
    <cellStyle name="Normal 5" xfId="55" xr:uid="{00000000-0005-0000-0000-000038000000}"/>
    <cellStyle name="Normal 53" xfId="56" xr:uid="{00000000-0005-0000-0000-000039000000}"/>
    <cellStyle name="Normal 6" xfId="57" xr:uid="{00000000-0005-0000-0000-00003A000000}"/>
    <cellStyle name="Normal 79" xfId="58" xr:uid="{00000000-0005-0000-0000-00003B000000}"/>
    <cellStyle name="Normal 8 2" xfId="59" xr:uid="{00000000-0005-0000-0000-00003C000000}"/>
    <cellStyle name="Normal 80" xfId="60" xr:uid="{00000000-0005-0000-0000-00003D000000}"/>
    <cellStyle name="Normal 9" xfId="61" xr:uid="{00000000-0005-0000-0000-00003E000000}"/>
    <cellStyle name="Normal_REMSBMITB090407R" xfId="62" xr:uid="{00000000-0005-0000-0000-00003F000000}"/>
    <cellStyle name="Percent [0]" xfId="63" xr:uid="{00000000-0005-0000-0000-000040000000}"/>
    <cellStyle name="Percent [00]" xfId="64" xr:uid="{00000000-0005-0000-0000-000041000000}"/>
    <cellStyle name="Percent [2]" xfId="65" xr:uid="{00000000-0005-0000-0000-000042000000}"/>
    <cellStyle name="Percent 2" xfId="66" xr:uid="{00000000-0005-0000-0000-000043000000}"/>
    <cellStyle name="PrePop Currency (0)" xfId="67" xr:uid="{00000000-0005-0000-0000-000044000000}"/>
    <cellStyle name="PrePop Currency (2)" xfId="68" xr:uid="{00000000-0005-0000-0000-000045000000}"/>
    <cellStyle name="PrePop Units (0)" xfId="69" xr:uid="{00000000-0005-0000-0000-000046000000}"/>
    <cellStyle name="PrePop Units (1)" xfId="70" xr:uid="{00000000-0005-0000-0000-000047000000}"/>
    <cellStyle name="PrePop Units (2)" xfId="71" xr:uid="{00000000-0005-0000-0000-000048000000}"/>
    <cellStyle name="sbt2" xfId="72" xr:uid="{00000000-0005-0000-0000-000049000000}"/>
    <cellStyle name="Standard_Organigramm Tianshi-200008" xfId="73" xr:uid="{00000000-0005-0000-0000-00004A000000}"/>
    <cellStyle name="subt1" xfId="74" xr:uid="{00000000-0005-0000-0000-00004B000000}"/>
    <cellStyle name="Text Indent A" xfId="75" xr:uid="{00000000-0005-0000-0000-00004C000000}"/>
    <cellStyle name="Text Indent B" xfId="76" xr:uid="{00000000-0005-0000-0000-00004D000000}"/>
    <cellStyle name="Text Indent C" xfId="77" xr:uid="{00000000-0005-0000-0000-00004E000000}"/>
  </cellStyles>
  <dxfs count="20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04\DATPRO\WGI\GAJI\SALWGISEP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A6DDFE\JOBEVDT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ocuments%20and%20Settings\DIAN%20DIZANO\Local%20Settings\Temporary%20Internet%20Files\Content.IE5\4PYVOLI7\DATA04\DATSTU\Datstu\FPsikologi\TH2003\JOBEVDT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um\AppData\Local\Temp\Users\iyes\Desktop\RB-BKN%202011\FES\FES-KEJAKSAAN\YAN_H_GATRA%20(E)\DATA04\DATPRO\WGI\GAJI\SALWGISEP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AE9935D\SALWGISEP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PRO\WGI\GAJI\SALWGISEP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um\AppData\Local\Temp\Users\iyes\Desktop\RB-BKN%202011\BADAN%20KEPEGAWAIAN%20NEGARA\data1_mcs\DATA04\DATSTU\Datstu\FPsikologi\TH2003\JOBEVD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2DD5AD\JOBEVDT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STU\Datstu\FPsikologi\TH2003\JOBEVDT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04\DATSTU\Datstu\FPsikologi\TH2003\JOBEVDT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um\AppData\Local\Temp\Users\iyes\Desktop\RB-BKN%202011\FES\FES-KEJAKSAAN\YAN_H_GATRA%20(E)\DATA04\DATSTU\Datstu\FPsikologi\TH2003\JOBEVD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el"/>
      <sheetName val="XXXX"/>
      <sheetName val="foxz"/>
      <sheetName val="factor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"/>
      <sheetName val="SALSEPT"/>
      <sheetName val="sampel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  <sheetName val="A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RNEL1" refreshedDate="45184.513020370374" createdVersion="4" refreshedVersion="8" minRefreshableVersion="3" recordCount="136" xr:uid="{00000000-000A-0000-FFFF-FFFF00000000}">
  <cacheSource type="worksheet">
    <worksheetSource ref="A3:AK139" sheet="DUK"/>
  </cacheSource>
  <cacheFields count="37">
    <cacheField name="No" numFmtId="0">
      <sharedItems containsSemiMixedTypes="0" containsString="0" containsNumber="1" containsInteger="1" minValue="1" maxValue="136"/>
    </cacheField>
    <cacheField name="NIP" numFmtId="0">
      <sharedItems/>
    </cacheField>
    <cacheField name="NAMA " numFmtId="0">
      <sharedItems count="140">
        <s v="ISKANDAR, SE, MM"/>
        <s v="SUTARYO, SE"/>
        <s v="ENDAH RATNAWATI,SE.MM"/>
        <s v="DHONI WIDIANTO, S.Sos, M.Si"/>
        <s v="MASDALINDA, ST"/>
        <s v="BAMBANG HANDONO, SE"/>
        <s v="Dra. ANNA MARIA F.M, M.Si"/>
        <s v="Drs. ANTONIUS TRIHANANTO"/>
        <s v="SRI HARTATI, SH, MM"/>
        <s v="A. DWIJO PUTRANTO, SE, Akt,M.Si"/>
        <s v="RATNA LUHUNG TJIPTANINGTYAS, SE, MM"/>
        <s v="ACHDIAR MOH SYAIFUL, SH, MM"/>
        <s v="Dra. FIFIN POERNAMASARI, MM"/>
        <s v="LILIS SURYAWATI, SH,MM"/>
        <s v="SRI RAHAYUNINGSIH, SE, MM"/>
        <s v="RACHMAWATI ANI W, SH"/>
        <s v="APRIL SRI WAHONO, SE, MM"/>
        <s v="Dra. MARIA GORETI FM, MM"/>
        <s v="SOEMARIJONO, SE, M.Si"/>
        <s v="PATMI SUGIARTI, SE"/>
        <s v="SRI MULYONO, SH"/>
        <s v="RINA KUSUMASTUTI, SE, Akt, M.Ak"/>
        <s v="BAGUS SETIYAWAN, SE, Akt"/>
        <s v="ANNA YUSIFA, SE, Akt"/>
        <s v="SRI RATNA SARI, SH, M.Si"/>
        <s v="NINIK WIDIYATNI, SH"/>
        <s v="ARI SUSANTO, SIP"/>
        <s v="SITI NUR'AINI, S.Kom, MM"/>
        <s v="ANITA PERDANANINGRUM, SE"/>
        <s v="NOVA JOHAN W, SE, Akt"/>
        <s v="RENI HERMANDARI, SE"/>
        <s v="INDRASWARI K., SE Akt, M.Si"/>
        <s v="ENDARYATI K, SE, Akt, M.Si"/>
        <s v="SUTARTINI, SE"/>
        <s v="SATRIO UTOMO, SE, Akt"/>
        <s v="TUSIANA NOOR A, ST,M.Sc,M.Eng"/>
        <s v="DWI YUDIANTARI, SE, MM"/>
        <s v="AGOENG BOEDI RACHARTO, SH"/>
        <s v="SUGIYANTO, S.Sos"/>
        <s v="ISTYANING K, SE, Akt, MM"/>
        <s v="TEGUH WARDOYO, SE"/>
        <s v="ANNISA AYU ADDIANA, S.STP, MM"/>
        <s v="FAUZAN TRI IKHSANI, ST, MM"/>
        <s v="WORO NETTY ERNAWATI, SE"/>
        <s v="DYAH AYU S H W, SE, Akt, MM"/>
        <s v="HIDDAN NOORMANTAMA, ST"/>
        <s v="WAHYU HARUM WULANDARI, S.IP, M.Si"/>
        <s v="ZAINUL ULUM, SP"/>
        <s v="BAGUS PANUNTUN, S. STP, MA"/>
        <s v="ACHMAD ANTONI, ST, M.Si"/>
        <s v="ANDREAS CHANDRA NASARANI, S.STP, M.Si"/>
        <s v="DWI RETNAWATI, S.Sos"/>
        <s v="NUR KUKUH KURNIA RACHMAN,S.ST,MM"/>
        <s v="RIZKI MAULIDA, SE, Akt"/>
        <s v="LILIK SUGIARTI OSKANDAR, SE, Akt"/>
        <s v="MUHAMMAD SASONGKO ADI, SE, Akt, MM"/>
        <s v="KHATARINA TYAS KUNTIARSI, S.Psi"/>
        <s v="MOH. SYAMSUL FALAH, S.HUT"/>
        <s v="HARYO PRIHAMBODO, SE"/>
        <s v="SUYATMININGSIH, SE"/>
        <s v="WIDITA TUNJUNG SARI, SE,Akt,MM"/>
        <s v="SLAMET HARYANTO, SE, M.Si"/>
        <s v="SRI RAHAYU, A.Md"/>
        <s v="SUHARTONO, SE"/>
        <s v="VERY SUMIHAR, SH, MM"/>
        <s v="YUSUF ANDRYAWAN, SE"/>
        <s v="ATRI KRISTIANTO, S.S.T."/>
        <s v="ARSITA PUTRI WINANDA, SE., M.Ak"/>
        <s v="ADHITYA SAPUTRA, S.T. M.T"/>
        <s v="RISKI SUPRANA, S.E"/>
        <s v="INTAN OKTAVIARTI, SE"/>
        <s v="CINDY VERA SEPVANIA, S.STP"/>
        <s v="SYLVI AGUSTIN SETIAWATI, SP"/>
        <s v="DWI SUNARKO"/>
        <s v="ADITYA TEGUH WICAKSANA,S.STP"/>
        <s v="YOSAFAT NADA SATRIA, S.STP, MM"/>
        <s v="TEMON TRI PURWANTO, SE"/>
        <s v="BRIAN SYAH YOHUDI A, S.STP"/>
        <s v="WIDYASTI OKTARINA, SE, A.Kt"/>
        <s v="WILDAN FAUZIE AHMAD, SE"/>
        <s v="ESHA FALAHI BASTARIA, SE, A.Kt, M.M"/>
        <s v="ST. ARYOSENO PUTRO MURJOKO, SE"/>
        <s v="LUCKY INDRA MALIK, S.STP,M.Si"/>
        <s v="M ISA THORIQ AMRULLAH, S.Hum"/>
        <s v="DITA PULI PUTRI, S.STP"/>
        <s v="WORO ENDAH SEPTIARTI, SE"/>
        <s v="AKHMAD SUHADA PRATAMA, S.STP"/>
        <s v="LINGGAR SARASTRI, SE"/>
        <s v="RUSDANIA ADHANINGRUM, S. Psi"/>
        <s v="CYNTHIA PITASARI, SE"/>
        <s v="DWI YOGA WAHYU HADI NUGROHO, SE"/>
        <s v="YULIANA, SE"/>
        <s v="FIRDAUS WINDISUKMA, SE"/>
        <s v="MUHAMAD YULIO HARISSON, SE"/>
        <s v="RETNO DWI KANESARI, SE"/>
        <s v="RATNA MUTIA, SE"/>
        <s v="DIFTA ANDINA, SE"/>
        <s v="INDAH IKSYANIAH, SE"/>
        <s v="ILKA JENITRA, SE"/>
        <s v="MUHAMAD SOLIK UBAIT SHOBUR, SE"/>
        <s v="YUANITA PUSPITASARI, S.Kom"/>
        <s v="SEPTIYANA BEKTI NUGRAHANINGSIH, S.Sos "/>
        <s v="MILA PUTRI SWAHERTA, S.Kel"/>
        <s v="CERATOMIA SONAESTI, S.T   "/>
        <s v="WENNY EKA SEPTINA, S.IP"/>
        <s v="RIZKY AKBAR FATHUROCHMAN, S.T"/>
        <s v="EVA PRATAMA NUR FITRIANTO, S.H"/>
        <s v="YOGA YUANITIA PRATIWI, S.A.P     "/>
        <s v="CAHYO BAGUS PUJI WIDODO, S.A.P"/>
        <s v="AYU PUTRI KUSUMANINGRUM, S.Pi  "/>
        <s v="APRILIANI, S.H  "/>
        <s v="ERMA LATIFA HANUM, S.I.P"/>
        <s v="MAULANA YUSUP SAPUTRA, S.AP"/>
        <s v="NURJANAH, S.Pi      "/>
        <s v="LAELA FITRIYANI, S.Si    "/>
        <s v="ARDI IMAN MALAKANI, S.Si"/>
        <s v="MUTIARA IMANDA YUSUF, S. Si"/>
        <s v="RINDRA HERLAMBANG, S.I.P"/>
        <s v="AGUNG YULI SETIAWAN, S.Ak"/>
        <s v="AGUNG SETYO NUGROHO, S.Mn"/>
        <s v="MUHAMMAD ABDUH NOOR OKTAVIANTORO, S.Kel."/>
        <s v="RINA OKTAVIANI DZIKRURIANTI, S.Kel."/>
        <s v="SIVA NUR IKHSANI, S.Kel"/>
        <s v="SERLINA WAHYU SUTRISNO, S.T"/>
        <s v="PENGGING RELO PRIHATIN, S.Sos"/>
        <s v="M. TEGAR TOMI LIWANANDA, S.I.P."/>
        <s v="AJENG LIDIASARI, S.A.P."/>
        <s v="MUCHLAS ADI NUGROHO, S.I.P."/>
        <s v="GUNTUR IRSYAD MAHENDRA, S.Si"/>
        <s v="SURADI"/>
        <s v="SUTRISNO HERI SANTOSO"/>
        <s v="PENGABDI"/>
        <s v="WIJANTO"/>
        <s v="SHOLIHIN"/>
        <s v="HENDYAWAN KRISNANTO"/>
        <s v="ADAM ARIK PRASOJO, A.Md.Ak."/>
        <s v="Dra. SIWI HANDAYANI, MM" u="1"/>
        <s v="SODIKUN, SE,M.SE,MA" u="1"/>
        <s v="RINA KUSUMASTUTI, SE, Akt" u="1"/>
        <s v="NUR ROHMAT,S.Sos., M.Si" u="1"/>
      </sharedItems>
    </cacheField>
    <cacheField name="GOL/RUANG" numFmtId="0">
      <sharedItems count="9">
        <s v="IV/c"/>
        <s v="IV/b"/>
        <s v="IV/a"/>
        <s v="III/d"/>
        <s v="III/c"/>
        <s v="III/b"/>
        <s v="III/a"/>
        <s v="II/d"/>
        <s v="II/c"/>
      </sharedItems>
    </cacheField>
    <cacheField name="PANGKAT" numFmtId="0">
      <sharedItems/>
    </cacheField>
    <cacheField name="TMT GOL/RUANG" numFmtId="0">
      <sharedItems containsDate="1" containsMixedTypes="1" minDate="2018-04-01T00:00:00" maxDate="2023-04-02T00:00:00"/>
    </cacheField>
    <cacheField name="JABATAN" numFmtId="0">
      <sharedItems containsBlank="1" count="39">
        <s v="Auditor Madya"/>
        <s v="P2UPD Madya"/>
        <s v="INSPEKTUR"/>
        <s v="Inspektur Pembantu Bidang Pengawasan Penyelenggaraan Pemerintahan Daerah "/>
        <s v="Inspektur Pembantu Bidang Pengawasan Khusus"/>
        <s v="Inspektur Pembantu Bidang Pengawasan Kinerja Perangkat Daerah "/>
        <s v="Kepala Sub Bagian Analisis dan Evaluasi"/>
        <s v="Inspektur Pembantu Bidang Pengawasan Akuntabilitas Keuangan Daerah "/>
        <s v="Pengelola Keuangan &amp; Perbendaharaan"/>
        <s v="Kepala Sub Bagian Administrasi Umum dan Keuangan"/>
        <s v="Auditor Muda"/>
        <s v="Penyusun Program Anggaran dan Pelaporan_x000a_"/>
        <s v="Penyusun Laporan Keuangan"/>
        <s v="P2UPD Muda"/>
        <s v="Pengelola Data Laporan dan Pengaduan"/>
        <s v="Penyusun Rencana Kebutuhan Rumah Tangga &amp; Perlengkapan"/>
        <s v="Sekretaris Inspektorat"/>
        <s v="Kepala Sub Bagian Perencanaan"/>
        <s v="Pengelola Kegiatan &amp; Anggaran"/>
        <m/>
        <s v="Pengelola Kepegawaian"/>
        <s v="Analis Jabatan"/>
        <s v="Pengelola Pengawasan"/>
        <s v="Pengelola LHKPN"/>
        <s v="Analis Hasil Pengawasan dan Pengaduan Masyarakat"/>
        <s v="Analis Monitoring Evaluasi dan Pelaporan"/>
        <s v="Auditor Pertama"/>
        <s v="Pengadministrasi Umum"/>
        <s v="Auditor Kepegawaian Pertama"/>
        <s v="Pengadministrasi Program &amp; Laporan"/>
        <s v="Bendahara"/>
        <s v="P2UPD Pertama"/>
        <s v="Pengadministrasi Keuangan"/>
        <s v="Pengolah Data Anggaran dan Perbendaharaan"/>
        <s v="Inspektur Pembantu Wilayah I" u="1"/>
        <s v="Inspektur Pembantu Wilayah III" u="1"/>
        <s v="Kepala Sub Bagian Administrasi dan Umum" u="1"/>
        <s v="Inspektur Pembantu Wilayah II" u="1"/>
        <s v="Kepala Sub Bagian Evaluasi dan Pelaporan" u="1"/>
      </sharedItems>
    </cacheField>
    <cacheField name="TMT JABATAN" numFmtId="0">
      <sharedItems containsDate="1" containsBlank="1" containsMixedTypes="1" minDate="2020-08-07T00:00:00" maxDate="2023-07-15T00:00:00"/>
    </cacheField>
    <cacheField name="MASA KERJA (TH)" numFmtId="0">
      <sharedItems containsString="0" containsBlank="1" containsNumber="1" containsInteger="1" minValue="1" maxValue="29"/>
    </cacheField>
    <cacheField name="MASA KERJA (BL)" numFmtId="0">
      <sharedItems containsString="0" containsBlank="1" containsNumber="1" containsInteger="1" minValue="0" maxValue="11"/>
    </cacheField>
    <cacheField name="DIKLAT" numFmtId="0">
      <sharedItems containsBlank="1"/>
    </cacheField>
    <cacheField name="TGL DIKLAT" numFmtId="0">
      <sharedItems containsBlank="1"/>
    </cacheField>
    <cacheField name="PENDIDIKAN" numFmtId="0">
      <sharedItems count="6">
        <s v="S2"/>
        <s v="S1"/>
        <s v="D-III"/>
        <s v="D-IV"/>
        <s v="SLTA"/>
        <s v="D IV" u="1"/>
      </sharedItems>
    </cacheField>
    <cacheField name="JURUSAN" numFmtId="0">
      <sharedItems count="52">
        <s v="MAGISTER MANAJEMEN"/>
        <s v="EKONOMI AKUNTANSI"/>
        <s v="MAGISTER ADMINISTRASI PUBLIK"/>
        <s v="TEHNIK SIPIL"/>
        <s v="MAGISTER ILMU ADMINISTRASI"/>
        <s v="FISIPOL ADMINISTRASI NEGARA"/>
        <s v="MAGISTER SAINS"/>
        <s v="HUKUM UMUM"/>
        <s v="EKONOMI MANAJEMEN"/>
        <s v="EKONOMI"/>
        <s v="ILMU POLITIK"/>
        <s v="MAGISTER AKUNTANSI"/>
        <s v="MASTER OF ENGINERRING"/>
        <s v="HUKUM"/>
        <s v="FISIPOL ILMU KOMUNIKASI"/>
        <s v="AKUNTANSI"/>
        <s v="MAGISTER MANAJEMEN SDM"/>
        <s v="PERTANIAN"/>
        <s v="ILMU ADMINISTRASI"/>
        <s v="ILMU KOMUNIKASI"/>
        <s v="MANAJEMEN KEUANGAN"/>
        <s v="PROFESI AKUNTANSI"/>
        <s v="PSIKOLOGI"/>
        <s v="KONSERVASI SUMBER DAYA HUTAN"/>
        <s v="KEARSIPAN"/>
        <s v="MAGISTER TEKNIK"/>
        <s v="POLITIK PEMERINTAHAN"/>
        <s v="PERTANIAN AGRONOMI"/>
        <s v="S M A"/>
        <s v="EKONOMI PEMBANGUNAN"/>
        <s v="MANAJEMEN"/>
        <s v="PEMBANGUNAN DAN PEMBERDAYAAN"/>
        <s v="EKONOMI STUDI PEMBANGUNAN"/>
        <s v="TEKNIK INFORMATIKA"/>
        <s v="ILMU ADMINISTRASI NEGARA"/>
        <s v="OSEANOGRAFI"/>
        <s v="ARSITEKTUR"/>
        <s v="ILMU PEMERINTAHAN"/>
        <s v="TEKNIK SIPIL"/>
        <s v="ADMINISTRASI PUBLIK"/>
        <s v="Manajemen Sumber Daya Perairan"/>
        <s v="Politik dan Pemerintahan"/>
        <s v="Manajemen Sumberdaya Perairan"/>
        <s v="Ilmu Kelautan"/>
        <s v="Teknik Kelautan"/>
        <s v="SMEA MANAJ. PEMASARAN"/>
        <s v="S G O / S M O A"/>
        <s v="S T M LISTRIK"/>
        <s v="S M E A"/>
        <s v="SMEA AKUNTANSI"/>
        <s v="BIOLOGI"/>
        <s v="MAGISTER SAINS EKONOMI" u="1"/>
      </sharedItems>
    </cacheField>
    <cacheField name="TH LULUS" numFmtId="0">
      <sharedItems containsString="0" containsBlank="1" containsNumber="1" containsInteger="1" minValue="1987" maxValue="2021"/>
    </cacheField>
    <cacheField name="TEMPAT LAHIR" numFmtId="0">
      <sharedItems/>
    </cacheField>
    <cacheField name="TANGGAL LAHIR" numFmtId="0">
      <sharedItems containsDate="1" containsMixedTypes="1" minDate="1981-06-16T00:00:00" maxDate="1994-09-15T00:00:00"/>
    </cacheField>
    <cacheField name="KGB TAHUN GANJIL" numFmtId="0">
      <sharedItems containsNonDate="0" containsDate="1" containsString="0" containsBlank="1" minDate="2019-01-01T00:00:00" maxDate="2023-02-02T00:00:00"/>
    </cacheField>
    <cacheField name="KGB TAHUN GENAP" numFmtId="0">
      <sharedItems containsDate="1" containsBlank="1" containsMixedTypes="1" minDate="2018-10-01T00:00:00" maxDate="2024-03-02T00:00:00"/>
    </cacheField>
    <cacheField name="ATASAN LANGSUNG" numFmtId="0">
      <sharedItems containsBlank="1" count="11">
        <s v="Inspektur Pembantu Wilayah III"/>
        <s v="Inspektur Pembantu Wilayah II"/>
        <s v="Inspektur Pembantu Khusus"/>
        <s v="INSPEKTORAT"/>
        <s v="Inspektur Pembantu Wilayah I"/>
        <s v="Sekretaris"/>
        <s v="Kepala Sub Bagian Administrasi dan Umum"/>
        <s v="Kepala Sub Bagian Perencanaan"/>
        <s v="Inspektur"/>
        <s v="Kepala Sub Bagian Evaluasi Dan Pelaporan"/>
        <m u="1"/>
      </sharedItems>
    </cacheField>
    <cacheField name="GENDER" numFmtId="0">
      <sharedItems count="2">
        <s v="Laki-laki"/>
        <s v="Perempuan"/>
      </sharedItems>
    </cacheField>
    <cacheField name="TMT PENSIUN" numFmtId="0">
      <sharedItems containsDate="1" containsBlank="1" containsMixedTypes="1" minDate="2024-10-01T00:00:00" maxDate="2024-10-02T00:00:00"/>
    </cacheField>
    <cacheField name="TAHUN PENSIUN" numFmtId="1">
      <sharedItems containsString="0" containsBlank="1" containsNumber="1" containsInteger="1" minValue="2023" maxValue="2060"/>
    </cacheField>
    <cacheField name="PBJ" numFmtId="0">
      <sharedItems containsBlank="1" count="2">
        <m/>
        <s v="PBJ"/>
      </sharedItems>
    </cacheField>
    <cacheField name="CFrA" numFmtId="0">
      <sharedItems containsBlank="1" count="2">
        <s v="CFrA"/>
        <m/>
      </sharedItems>
    </cacheField>
    <cacheField name="CA" numFmtId="0">
      <sharedItems containsBlank="1" count="2">
        <m/>
        <s v="CA"/>
      </sharedItems>
    </cacheField>
    <cacheField name="CRP" numFmtId="0">
      <sharedItems containsNonDate="0" containsString="0" containsBlank="1"/>
    </cacheField>
    <cacheField name="CRA" numFmtId="0">
      <sharedItems containsBlank="1" count="2">
        <m/>
        <s v="CRA"/>
      </sharedItems>
    </cacheField>
    <cacheField name="QRMA" numFmtId="0">
      <sharedItems containsBlank="1" count="2">
        <m/>
        <s v="QRMA"/>
      </sharedItems>
    </cacheField>
    <cacheField name="QRMP" numFmtId="0">
      <sharedItems containsBlank="1" count="2">
        <s v="QRMP"/>
        <m/>
      </sharedItems>
    </cacheField>
    <cacheField name="CGCAE" numFmtId="0">
      <sharedItems containsNonDate="0" containsString="0" containsBlank="1"/>
    </cacheField>
    <cacheField name="CGAA" numFmtId="0">
      <sharedItems containsBlank="1" count="2">
        <m/>
        <s v="CGAA"/>
      </sharedItems>
    </cacheField>
    <cacheField name="SPIP" numFmtId="0">
      <sharedItems containsBlank="1"/>
    </cacheField>
    <cacheField name="MR" numFmtId="0">
      <sharedItems containsBlank="1"/>
    </cacheField>
    <cacheField name="Aukin" numFmtId="0">
      <sharedItems containsBlank="1"/>
    </cacheField>
    <cacheField name="reviu LKPD" numFmtId="0">
      <sharedItems containsBlank="1"/>
    </cacheField>
    <cacheField name="k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n v="1"/>
    <s v="196409081986031001"/>
    <x v="0"/>
    <x v="0"/>
    <s v="Pembina Utama Muda"/>
    <d v="2022-04-01T00:00:00"/>
    <x v="0"/>
    <d v="2021-07-01T00:00:00"/>
    <n v="29"/>
    <n v="11"/>
    <m/>
    <m/>
    <x v="0"/>
    <x v="0"/>
    <n v="2007"/>
    <s v="TEGAL"/>
    <s v="08-09-1964"/>
    <m/>
    <d v="2020-08-01T00:00:00"/>
    <x v="0"/>
    <x v="0"/>
    <d v="2024-10-01T00:00:00"/>
    <n v="2024"/>
    <x v="0"/>
    <x v="0"/>
    <x v="0"/>
    <m/>
    <x v="0"/>
    <x v="0"/>
    <x v="0"/>
    <m/>
    <x v="0"/>
    <s v="SPIP"/>
    <s v="MR"/>
    <s v="Aukin"/>
    <m/>
    <m/>
  </r>
  <r>
    <n v="2"/>
    <s v="196406041993031001"/>
    <x v="1"/>
    <x v="0"/>
    <s v="Pembina Utama Muda"/>
    <d v="2022-10-01T00:00:00"/>
    <x v="0"/>
    <d v="2021-07-01T00:00:00"/>
    <n v="27"/>
    <n v="4"/>
    <s v="Diklat PIM III"/>
    <m/>
    <x v="1"/>
    <x v="1"/>
    <n v="1991"/>
    <s v="PURBALINGGA"/>
    <s v="04-06-1964"/>
    <d v="2019-03-01T00:00:00"/>
    <m/>
    <x v="1"/>
    <x v="0"/>
    <s v="1 Juli 2024"/>
    <n v="2024"/>
    <x v="0"/>
    <x v="0"/>
    <x v="0"/>
    <m/>
    <x v="0"/>
    <x v="0"/>
    <x v="0"/>
    <m/>
    <x v="0"/>
    <s v="SPIP"/>
    <s v="MR"/>
    <s v="Aukin"/>
    <s v="Reviu LKPD"/>
    <m/>
  </r>
  <r>
    <n v="3"/>
    <s v="196705181999032001"/>
    <x v="2"/>
    <x v="0"/>
    <s v="Pembina Utama Muda"/>
    <d v="2022-10-01T00:00:00"/>
    <x v="1"/>
    <s v="06-07-2015"/>
    <n v="21"/>
    <n v="3"/>
    <m/>
    <m/>
    <x v="0"/>
    <x v="0"/>
    <n v="2008"/>
    <s v="PATI"/>
    <s v="18-05-1967"/>
    <d v="2019-03-01T00:00:00"/>
    <m/>
    <x v="2"/>
    <x v="1"/>
    <s v="1 Juni 2027"/>
    <n v="2027"/>
    <x v="0"/>
    <x v="1"/>
    <x v="0"/>
    <m/>
    <x v="0"/>
    <x v="0"/>
    <x v="1"/>
    <m/>
    <x v="0"/>
    <m/>
    <m/>
    <m/>
    <m/>
    <m/>
  </r>
  <r>
    <n v="4"/>
    <s v="197310151997031002"/>
    <x v="3"/>
    <x v="0"/>
    <s v="Pembina Utama Muda"/>
    <d v="2023-04-01T00:00:00"/>
    <x v="2"/>
    <d v="2023-06-14T00:00:00"/>
    <n v="23"/>
    <n v="4"/>
    <s v="DIKLATPIM Tk.III"/>
    <s v="01-01-2017"/>
    <x v="0"/>
    <x v="2"/>
    <n v="2005"/>
    <s v="PEKALONGAN"/>
    <s v="15-10-1973"/>
    <d v="2019-03-01T00:00:00"/>
    <m/>
    <x v="3"/>
    <x v="0"/>
    <s v="1 November 2031"/>
    <n v="2031"/>
    <x v="0"/>
    <x v="0"/>
    <x v="0"/>
    <m/>
    <x v="0"/>
    <x v="0"/>
    <x v="0"/>
    <m/>
    <x v="0"/>
    <s v="SPIP"/>
    <s v="MR"/>
    <s v="Aukin"/>
    <m/>
    <m/>
  </r>
  <r>
    <n v="5"/>
    <s v="196911131998032003"/>
    <x v="4"/>
    <x v="1"/>
    <s v="Pembina Tingkat I"/>
    <s v="01-10-2018"/>
    <x v="1"/>
    <s v="01-09-2014"/>
    <n v="22"/>
    <n v="3"/>
    <s v="SEPADA/ADUM"/>
    <s v="27-05-2000"/>
    <x v="1"/>
    <x v="3"/>
    <n v="1995"/>
    <s v="PALEMBANG"/>
    <s v="13-11-1969"/>
    <m/>
    <d v="2020-02-01T00:00:00"/>
    <x v="1"/>
    <x v="1"/>
    <s v="1 Desember 2029"/>
    <n v="2029"/>
    <x v="0"/>
    <x v="1"/>
    <x v="0"/>
    <m/>
    <x v="0"/>
    <x v="0"/>
    <x v="1"/>
    <m/>
    <x v="0"/>
    <m/>
    <m/>
    <m/>
    <m/>
    <m/>
  </r>
  <r>
    <n v="6"/>
    <s v="196405041995011001"/>
    <x v="5"/>
    <x v="1"/>
    <s v="Pembina Tingkat I"/>
    <s v="01-10-2019"/>
    <x v="0"/>
    <s v="06-01-2014"/>
    <n v="25"/>
    <n v="5"/>
    <s v="SEPADA/ADUM"/>
    <s v="10-12-1999"/>
    <x v="1"/>
    <x v="1"/>
    <n v="1991"/>
    <s v="MAGELANG"/>
    <s v="04-05-1964"/>
    <d v="2019-01-01T00:00:00"/>
    <m/>
    <x v="1"/>
    <x v="0"/>
    <s v="1 Juni 2024"/>
    <n v="2024"/>
    <x v="0"/>
    <x v="1"/>
    <x v="0"/>
    <m/>
    <x v="0"/>
    <x v="0"/>
    <x v="1"/>
    <m/>
    <x v="0"/>
    <m/>
    <m/>
    <m/>
    <m/>
    <m/>
  </r>
  <r>
    <n v="7"/>
    <s v="196504301991032006"/>
    <x v="6"/>
    <x v="1"/>
    <s v="Pembina Tingkat I"/>
    <s v="01-04-2020"/>
    <x v="0"/>
    <s v="27-06-2016"/>
    <n v="29"/>
    <n v="3"/>
    <m/>
    <m/>
    <x v="0"/>
    <x v="4"/>
    <n v="2008"/>
    <s v="NGADA"/>
    <s v="30-04-1965"/>
    <d v="2019-03-01T00:00:00"/>
    <m/>
    <x v="0"/>
    <x v="1"/>
    <s v="1 Mei 2025"/>
    <n v="2025"/>
    <x v="0"/>
    <x v="1"/>
    <x v="0"/>
    <m/>
    <x v="0"/>
    <x v="0"/>
    <x v="1"/>
    <m/>
    <x v="0"/>
    <m/>
    <m/>
    <m/>
    <m/>
    <m/>
  </r>
  <r>
    <n v="8"/>
    <s v="196601161992011001"/>
    <x v="7"/>
    <x v="1"/>
    <s v="Pembina Tingkat I"/>
    <s v="01-10-2020"/>
    <x v="3"/>
    <d v="2023-01-09T00:00:00"/>
    <n v="28"/>
    <n v="7"/>
    <s v="SEPADA/ADUM"/>
    <s v="17-04-2001"/>
    <x v="1"/>
    <x v="5"/>
    <n v="1990"/>
    <s v="CILACAP"/>
    <s v="16-01-1966"/>
    <m/>
    <d v="2020-01-01T00:00:00"/>
    <x v="4"/>
    <x v="0"/>
    <s v="1 Februari 2026"/>
    <n v="2024"/>
    <x v="0"/>
    <x v="1"/>
    <x v="0"/>
    <m/>
    <x v="0"/>
    <x v="0"/>
    <x v="0"/>
    <m/>
    <x v="0"/>
    <m/>
    <m/>
    <m/>
    <m/>
    <m/>
  </r>
  <r>
    <n v="9"/>
    <s v="196509201985112002"/>
    <x v="8"/>
    <x v="1"/>
    <s v="Pembina Tingkat I"/>
    <s v="01-10-2020"/>
    <x v="1"/>
    <s v="19-03-2018"/>
    <n v="29"/>
    <n v="7"/>
    <s v="SEPADA/ADUM"/>
    <s v="02-04-2001"/>
    <x v="0"/>
    <x v="0"/>
    <n v="2007"/>
    <s v="BATANG"/>
    <s v="20-09-1965"/>
    <m/>
    <s v="Nov 2018"/>
    <x v="4"/>
    <x v="1"/>
    <s v="1 Oktober 2025"/>
    <n v="2025"/>
    <x v="0"/>
    <x v="1"/>
    <x v="0"/>
    <m/>
    <x v="0"/>
    <x v="1"/>
    <x v="1"/>
    <m/>
    <x v="0"/>
    <m/>
    <m/>
    <m/>
    <m/>
    <m/>
  </r>
  <r>
    <n v="10"/>
    <s v="198007292006041011"/>
    <x v="9"/>
    <x v="1"/>
    <s v="Pembina Tingkat I"/>
    <d v="2021-10-01T00:00:00"/>
    <x v="4"/>
    <d v="2023-01-09T00:00:00"/>
    <n v="14"/>
    <n v="2"/>
    <m/>
    <m/>
    <x v="0"/>
    <x v="6"/>
    <n v="2012"/>
    <s v="SEMARANG"/>
    <s v="29-07-1980"/>
    <m/>
    <d v="2020-04-01T00:00:00"/>
    <x v="2"/>
    <x v="0"/>
    <s v="1 Agustus 2060"/>
    <n v="2060"/>
    <x v="0"/>
    <x v="0"/>
    <x v="0"/>
    <m/>
    <x v="0"/>
    <x v="1"/>
    <x v="1"/>
    <m/>
    <x v="0"/>
    <m/>
    <m/>
    <m/>
    <m/>
    <m/>
  </r>
  <r>
    <n v="11"/>
    <s v="197010261997032003"/>
    <x v="10"/>
    <x v="1"/>
    <s v="Pembina Tingkat I"/>
    <d v="2022-04-01T00:00:00"/>
    <x v="5"/>
    <d v="2023-01-09T00:00:00"/>
    <n v="23"/>
    <n v="5"/>
    <s v="SEPADA/ADUM"/>
    <s v="14-06-2001"/>
    <x v="0"/>
    <x v="0"/>
    <n v="2008"/>
    <s v="WONOSOBO"/>
    <s v="26-10-1970"/>
    <d v="2019-03-01T00:00:00"/>
    <m/>
    <x v="0"/>
    <x v="1"/>
    <s v="1 November 2028"/>
    <n v="2028"/>
    <x v="0"/>
    <x v="1"/>
    <x v="0"/>
    <m/>
    <x v="0"/>
    <x v="0"/>
    <x v="0"/>
    <m/>
    <x v="0"/>
    <s v="SPIP"/>
    <s v="MR"/>
    <m/>
    <m/>
    <m/>
  </r>
  <r>
    <n v="12"/>
    <s v="196512161988091001"/>
    <x v="11"/>
    <x v="1"/>
    <s v="Pembina Tingkat I"/>
    <d v="2022-10-01T00:00:00"/>
    <x v="1"/>
    <s v="28-01-2019"/>
    <n v="26"/>
    <n v="11"/>
    <s v="DIKLATPIM Tk.IV"/>
    <s v="--"/>
    <x v="0"/>
    <x v="0"/>
    <n v="2010"/>
    <s v="SEMARANG"/>
    <s v="16-12-1965"/>
    <d v="2019-09-01T00:00:00"/>
    <m/>
    <x v="4"/>
    <x v="0"/>
    <s v="1 Januari 2026"/>
    <n v="2026"/>
    <x v="0"/>
    <x v="1"/>
    <x v="0"/>
    <m/>
    <x v="0"/>
    <x v="0"/>
    <x v="1"/>
    <m/>
    <x v="0"/>
    <m/>
    <m/>
    <m/>
    <m/>
    <m/>
  </r>
  <r>
    <n v="13"/>
    <s v="196809051994012001"/>
    <x v="12"/>
    <x v="1"/>
    <s v="Pembina Tingkat I"/>
    <d v="2023-04-01T00:00:00"/>
    <x v="1"/>
    <s v="06-04-2018"/>
    <n v="26"/>
    <n v="7"/>
    <s v="SEPADA/ADUM"/>
    <s v="17-01-1998"/>
    <x v="0"/>
    <x v="0"/>
    <n v="2012"/>
    <s v="SEMARANG"/>
    <s v="05-09-1968"/>
    <m/>
    <d v="2020-01-01T00:00:00"/>
    <x v="4"/>
    <x v="1"/>
    <s v="1 Oktober 2028"/>
    <n v="2028"/>
    <x v="0"/>
    <x v="1"/>
    <x v="0"/>
    <m/>
    <x v="0"/>
    <x v="0"/>
    <x v="1"/>
    <m/>
    <x v="0"/>
    <m/>
    <m/>
    <m/>
    <m/>
    <m/>
  </r>
  <r>
    <n v="14"/>
    <s v="196903291996032002"/>
    <x v="13"/>
    <x v="2"/>
    <s v="Pembina "/>
    <s v="01-10-2016"/>
    <x v="1"/>
    <s v="19-02-2016"/>
    <n v="24"/>
    <n v="4"/>
    <m/>
    <m/>
    <x v="0"/>
    <x v="0"/>
    <n v="2008"/>
    <s v="SEMARANG"/>
    <s v="29-03-1969"/>
    <m/>
    <d v="2020-03-01T00:00:00"/>
    <x v="4"/>
    <x v="1"/>
    <s v="1 April 2029"/>
    <n v="2029"/>
    <x v="0"/>
    <x v="1"/>
    <x v="0"/>
    <m/>
    <x v="0"/>
    <x v="0"/>
    <x v="1"/>
    <m/>
    <x v="0"/>
    <m/>
    <m/>
    <m/>
    <m/>
    <m/>
  </r>
  <r>
    <n v="15"/>
    <s v="196711131991102001"/>
    <x v="14"/>
    <x v="2"/>
    <s v="Pembina "/>
    <d v="2018-04-01T00:00:00"/>
    <x v="6"/>
    <d v="2023-01-09T00:00:00"/>
    <n v="26"/>
    <n v="9"/>
    <m/>
    <m/>
    <x v="0"/>
    <x v="0"/>
    <n v="2016"/>
    <s v="REMBANG"/>
    <s v="13-11-1967"/>
    <d v="2019-10-01T00:00:00"/>
    <m/>
    <x v="5"/>
    <x v="1"/>
    <s v="1 Desember 2025"/>
    <n v="2025"/>
    <x v="0"/>
    <x v="1"/>
    <x v="0"/>
    <m/>
    <x v="0"/>
    <x v="0"/>
    <x v="0"/>
    <m/>
    <x v="0"/>
    <m/>
    <s v="MR"/>
    <m/>
    <m/>
    <m/>
  </r>
  <r>
    <n v="16"/>
    <s v="196811181996032005"/>
    <x v="15"/>
    <x v="2"/>
    <s v="Pembina "/>
    <s v="01-04-2018"/>
    <x v="1"/>
    <s v="27-07-2017"/>
    <n v="24"/>
    <n v="4"/>
    <m/>
    <m/>
    <x v="1"/>
    <x v="7"/>
    <n v="1993"/>
    <s v="SEMARANG"/>
    <s v="18-11-1968"/>
    <m/>
    <d v="2020-03-01T00:00:00"/>
    <x v="4"/>
    <x v="1"/>
    <s v="1 Desember 2028"/>
    <n v="2028"/>
    <x v="0"/>
    <x v="1"/>
    <x v="0"/>
    <m/>
    <x v="0"/>
    <x v="0"/>
    <x v="1"/>
    <m/>
    <x v="0"/>
    <m/>
    <m/>
    <m/>
    <m/>
    <m/>
  </r>
  <r>
    <n v="17"/>
    <s v="196704301989031007"/>
    <x v="16"/>
    <x v="2"/>
    <s v="Pembina "/>
    <s v="01-10-2018"/>
    <x v="0"/>
    <s v="08-06-2018"/>
    <n v="26"/>
    <n v="3"/>
    <m/>
    <m/>
    <x v="0"/>
    <x v="0"/>
    <n v="2007"/>
    <s v="BLORA"/>
    <s v="30-04-1967"/>
    <m/>
    <d v="2020-03-01T00:00:00"/>
    <x v="1"/>
    <x v="0"/>
    <s v="1 Mei 2027"/>
    <n v="2027"/>
    <x v="0"/>
    <x v="1"/>
    <x v="0"/>
    <m/>
    <x v="0"/>
    <x v="0"/>
    <x v="1"/>
    <m/>
    <x v="0"/>
    <m/>
    <m/>
    <m/>
    <m/>
    <m/>
  </r>
  <r>
    <n v="18"/>
    <s v="196310281986032025"/>
    <x v="17"/>
    <x v="2"/>
    <s v="Pembina "/>
    <d v="2020-10-01T00:00:00"/>
    <x v="0"/>
    <s v="22-04-2020"/>
    <n v="29"/>
    <n v="7"/>
    <s v="SEPALA/ADUMLA"/>
    <s v="31-12-1998"/>
    <x v="0"/>
    <x v="0"/>
    <n v="2007"/>
    <s v="KLETEKSUAI"/>
    <s v="28-10-1963"/>
    <d v="2019-03-01T00:00:00"/>
    <m/>
    <x v="0"/>
    <x v="1"/>
    <s v="1 November 2023"/>
    <n v="2023"/>
    <x v="0"/>
    <x v="1"/>
    <x v="0"/>
    <m/>
    <x v="0"/>
    <x v="0"/>
    <x v="1"/>
    <m/>
    <x v="0"/>
    <m/>
    <m/>
    <m/>
    <m/>
    <m/>
  </r>
  <r>
    <n v="19"/>
    <s v="196911091990031005"/>
    <x v="18"/>
    <x v="2"/>
    <s v="Pembina "/>
    <d v="2021-04-01T00:00:00"/>
    <x v="7"/>
    <d v="2023-01-09T00:00:00"/>
    <n v="22"/>
    <n v="4"/>
    <m/>
    <m/>
    <x v="0"/>
    <x v="6"/>
    <n v="2008"/>
    <s v="SEMARANG"/>
    <s v="09-11-1969"/>
    <m/>
    <d v="2020-03-01T00:00:00"/>
    <x v="1"/>
    <x v="0"/>
    <s v="1 Desember 2027"/>
    <n v="2027"/>
    <x v="1"/>
    <x v="1"/>
    <x v="0"/>
    <m/>
    <x v="0"/>
    <x v="0"/>
    <x v="0"/>
    <m/>
    <x v="0"/>
    <m/>
    <m/>
    <m/>
    <m/>
    <m/>
  </r>
  <r>
    <n v="20"/>
    <s v="197001241989032001"/>
    <x v="19"/>
    <x v="2"/>
    <s v="Pembina "/>
    <d v="2021-10-01T00:00:00"/>
    <x v="1"/>
    <d v="2021-03-19T00:00:00"/>
    <n v="26"/>
    <n v="4"/>
    <m/>
    <m/>
    <x v="1"/>
    <x v="8"/>
    <n v="2008"/>
    <s v="SEMARANG"/>
    <s v="24-01-1970"/>
    <m/>
    <d v="2020-03-01T00:00:00"/>
    <x v="4"/>
    <x v="1"/>
    <s v="1 Februari 2028"/>
    <n v="2028"/>
    <x v="0"/>
    <x v="1"/>
    <x v="0"/>
    <m/>
    <x v="0"/>
    <x v="0"/>
    <x v="1"/>
    <m/>
    <x v="0"/>
    <m/>
    <m/>
    <m/>
    <m/>
    <m/>
  </r>
  <r>
    <n v="21"/>
    <s v="196710291989031007"/>
    <x v="20"/>
    <x v="2"/>
    <s v="Pembina "/>
    <d v="2022-10-01T00:00:00"/>
    <x v="1"/>
    <d v="2022-01-28T00:00:00"/>
    <n v="26"/>
    <n v="3"/>
    <m/>
    <m/>
    <x v="1"/>
    <x v="7"/>
    <n v="2007"/>
    <s v="SEMARANG"/>
    <s v="29-10-1967"/>
    <m/>
    <d v="2020-03-01T00:00:00"/>
    <x v="4"/>
    <x v="0"/>
    <s v="1 November 2025"/>
    <n v="2025"/>
    <x v="0"/>
    <x v="1"/>
    <x v="0"/>
    <m/>
    <x v="0"/>
    <x v="0"/>
    <x v="1"/>
    <m/>
    <x v="0"/>
    <m/>
    <m/>
    <m/>
    <m/>
    <m/>
  </r>
  <r>
    <n v="22"/>
    <s v="197907142006042030"/>
    <x v="21"/>
    <x v="2"/>
    <s v="Pembina "/>
    <d v="2022-10-01T00:00:00"/>
    <x v="0"/>
    <d v="2022-03-15T00:00:00"/>
    <n v="14"/>
    <n v="3"/>
    <m/>
    <m/>
    <x v="1"/>
    <x v="1"/>
    <n v="2003"/>
    <s v="SEMARANG"/>
    <s v="14-07-1979"/>
    <m/>
    <d v="2020-04-01T00:00:00"/>
    <x v="2"/>
    <x v="1"/>
    <s v="1 Agustus 2037"/>
    <n v="2037"/>
    <x v="0"/>
    <x v="0"/>
    <x v="0"/>
    <m/>
    <x v="0"/>
    <x v="0"/>
    <x v="0"/>
    <m/>
    <x v="0"/>
    <m/>
    <m/>
    <m/>
    <m/>
    <m/>
  </r>
  <r>
    <n v="23"/>
    <s v="197602122006041005"/>
    <x v="22"/>
    <x v="2"/>
    <s v="Pembina "/>
    <d v="2022-10-01T00:00:00"/>
    <x v="0"/>
    <d v="2022-03-15T00:00:00"/>
    <n v="14"/>
    <n v="3"/>
    <m/>
    <m/>
    <x v="1"/>
    <x v="1"/>
    <n v="2001"/>
    <s v="MAGELANG"/>
    <s v="12-02-1976"/>
    <m/>
    <d v="2020-04-01T00:00:00"/>
    <x v="1"/>
    <x v="0"/>
    <s v="1 Maret 2034"/>
    <n v="2034"/>
    <x v="0"/>
    <x v="0"/>
    <x v="0"/>
    <m/>
    <x v="0"/>
    <x v="0"/>
    <x v="1"/>
    <m/>
    <x v="0"/>
    <m/>
    <m/>
    <m/>
    <m/>
    <m/>
  </r>
  <r>
    <n v="24"/>
    <s v="197008171996032001"/>
    <x v="23"/>
    <x v="2"/>
    <s v="Pembina "/>
    <d v="2023-04-01T00:00:00"/>
    <x v="0"/>
    <d v="2022-10-06T00:00:00"/>
    <n v="24"/>
    <n v="5"/>
    <m/>
    <m/>
    <x v="1"/>
    <x v="9"/>
    <n v="1994"/>
    <s v="KEDIRI"/>
    <s v="17-08-1970"/>
    <m/>
    <d v="2020-03-01T00:00:00"/>
    <x v="1"/>
    <x v="1"/>
    <s v="1 September 2028"/>
    <n v="2028"/>
    <x v="0"/>
    <x v="1"/>
    <x v="0"/>
    <m/>
    <x v="0"/>
    <x v="0"/>
    <x v="1"/>
    <m/>
    <x v="0"/>
    <m/>
    <m/>
    <m/>
    <m/>
    <m/>
  </r>
  <r>
    <n v="25"/>
    <s v="197612012007012000"/>
    <x v="24"/>
    <x v="2"/>
    <s v="Pembina "/>
    <d v="2023-04-01T00:00:00"/>
    <x v="8"/>
    <m/>
    <n v="18"/>
    <n v="2"/>
    <m/>
    <m/>
    <x v="0"/>
    <x v="0"/>
    <n v="2017"/>
    <s v="PALEMBANG"/>
    <s v="01-12-1976"/>
    <m/>
    <d v="2020-04-01T00:00:00"/>
    <x v="6"/>
    <x v="1"/>
    <s v="1 Januari 2035"/>
    <n v="2035"/>
    <x v="0"/>
    <x v="1"/>
    <x v="0"/>
    <m/>
    <x v="0"/>
    <x v="0"/>
    <x v="1"/>
    <m/>
    <x v="0"/>
    <m/>
    <m/>
    <m/>
    <m/>
    <m/>
  </r>
  <r>
    <n v="26"/>
    <s v="196906251989032005"/>
    <x v="25"/>
    <x v="3"/>
    <s v="Penata Tingkat I"/>
    <s v="01-04-2011"/>
    <x v="1"/>
    <d v="2023-06-06T00:00:00"/>
    <n v="26"/>
    <n v="6"/>
    <m/>
    <m/>
    <x v="1"/>
    <x v="7"/>
    <n v="1995"/>
    <s v="WONOGIRI"/>
    <s v="25-06-1969"/>
    <m/>
    <d v="2020-03-01T00:00:00"/>
    <x v="4"/>
    <x v="1"/>
    <s v="1 Juli 2027"/>
    <n v="2027"/>
    <x v="0"/>
    <x v="1"/>
    <x v="0"/>
    <m/>
    <x v="0"/>
    <x v="0"/>
    <x v="1"/>
    <m/>
    <x v="0"/>
    <m/>
    <m/>
    <m/>
    <m/>
    <m/>
  </r>
  <r>
    <n v="27"/>
    <s v="197402021993031006"/>
    <x v="26"/>
    <x v="3"/>
    <s v="Penata Tingkat I"/>
    <s v="01-04-2013"/>
    <x v="9"/>
    <s v="01-09-2023"/>
    <m/>
    <m/>
    <m/>
    <m/>
    <x v="1"/>
    <x v="10"/>
    <n v="2002"/>
    <s v="KENDAL"/>
    <s v="02-02-1974"/>
    <m/>
    <m/>
    <x v="5"/>
    <x v="0"/>
    <m/>
    <m/>
    <x v="0"/>
    <x v="1"/>
    <x v="0"/>
    <m/>
    <x v="0"/>
    <x v="0"/>
    <x v="1"/>
    <m/>
    <x v="0"/>
    <m/>
    <m/>
    <m/>
    <m/>
    <m/>
  </r>
  <r>
    <n v="28"/>
    <s v="196804241989032008"/>
    <x v="27"/>
    <x v="3"/>
    <s v="Penata Tingkat I"/>
    <s v="01-04-2015"/>
    <x v="10"/>
    <s v="17-07-2017"/>
    <n v="26"/>
    <n v="5"/>
    <m/>
    <m/>
    <x v="0"/>
    <x v="0"/>
    <n v="2013"/>
    <s v="SEMARANG"/>
    <s v="24-04-1968"/>
    <m/>
    <d v="2020-03-01T00:00:00"/>
    <x v="0"/>
    <x v="1"/>
    <s v="1 Mei 2026"/>
    <n v="2026"/>
    <x v="1"/>
    <x v="1"/>
    <x v="0"/>
    <m/>
    <x v="0"/>
    <x v="0"/>
    <x v="1"/>
    <m/>
    <x v="0"/>
    <m/>
    <m/>
    <m/>
    <m/>
    <m/>
  </r>
  <r>
    <n v="29"/>
    <s v="197810222006042004"/>
    <x v="28"/>
    <x v="3"/>
    <s v="Penata Tingkat I"/>
    <s v="01-04-2016"/>
    <x v="11"/>
    <m/>
    <n v="12"/>
    <n v="3"/>
    <m/>
    <m/>
    <x v="1"/>
    <x v="1"/>
    <n v="2004"/>
    <s v="SEMARANG"/>
    <s v="22-10-1978"/>
    <m/>
    <d v="2020-04-01T00:00:00"/>
    <x v="7"/>
    <x v="1"/>
    <s v="1 November 2036"/>
    <n v="2036"/>
    <x v="1"/>
    <x v="1"/>
    <x v="0"/>
    <m/>
    <x v="0"/>
    <x v="1"/>
    <x v="1"/>
    <m/>
    <x v="0"/>
    <m/>
    <m/>
    <m/>
    <m/>
    <m/>
  </r>
  <r>
    <n v="30"/>
    <s v="197911102006041014"/>
    <x v="29"/>
    <x v="3"/>
    <s v="Penata Tingkat I"/>
    <s v="01-04-2017"/>
    <x v="0"/>
    <d v="2023-05-31T00:00:00"/>
    <n v="14"/>
    <n v="3"/>
    <m/>
    <m/>
    <x v="1"/>
    <x v="1"/>
    <n v="2003"/>
    <s v="SEMARANG"/>
    <s v="10-11-1979"/>
    <m/>
    <d v="2020-04-01T00:00:00"/>
    <x v="1"/>
    <x v="0"/>
    <s v="1 Desember 2037"/>
    <n v="2037"/>
    <x v="0"/>
    <x v="1"/>
    <x v="0"/>
    <m/>
    <x v="0"/>
    <x v="0"/>
    <x v="1"/>
    <m/>
    <x v="0"/>
    <m/>
    <m/>
    <m/>
    <m/>
    <m/>
  </r>
  <r>
    <n v="31"/>
    <s v="196705051993032005"/>
    <x v="30"/>
    <x v="3"/>
    <s v="Penata Tingkat I"/>
    <s v="01-04-2017"/>
    <x v="1"/>
    <d v="2023-06-06T00:00:00"/>
    <n v="25"/>
    <n v="4"/>
    <m/>
    <m/>
    <x v="1"/>
    <x v="9"/>
    <n v="2008"/>
    <s v="PEMALANG"/>
    <s v="05-05-1967"/>
    <d v="2019-03-01T00:00:00"/>
    <m/>
    <x v="4"/>
    <x v="1"/>
    <s v="1 Juni 2025"/>
    <n v="2025"/>
    <x v="0"/>
    <x v="1"/>
    <x v="0"/>
    <m/>
    <x v="0"/>
    <x v="0"/>
    <x v="1"/>
    <m/>
    <x v="0"/>
    <m/>
    <m/>
    <m/>
    <m/>
    <m/>
  </r>
  <r>
    <n v="32"/>
    <s v="198206232005012010"/>
    <x v="31"/>
    <x v="3"/>
    <s v="Penata Tingkat I"/>
    <s v="01-04-2017"/>
    <x v="10"/>
    <s v="25-11-2020"/>
    <n v="15"/>
    <n v="6"/>
    <m/>
    <m/>
    <x v="0"/>
    <x v="6"/>
    <n v="2009"/>
    <s v="SEMARANG"/>
    <s v="23-06-1982"/>
    <d v="2019-01-01T00:00:00"/>
    <m/>
    <x v="0"/>
    <x v="1"/>
    <s v="1 Juli 2040"/>
    <n v="2040"/>
    <x v="1"/>
    <x v="1"/>
    <x v="0"/>
    <m/>
    <x v="1"/>
    <x v="0"/>
    <x v="1"/>
    <m/>
    <x v="0"/>
    <m/>
    <m/>
    <m/>
    <m/>
    <m/>
  </r>
  <r>
    <n v="33"/>
    <s v="197212092006042003"/>
    <x v="32"/>
    <x v="3"/>
    <s v="Penata Tingkat I"/>
    <s v="01-10-2017"/>
    <x v="0"/>
    <d v="2023-07-14T00:00:00"/>
    <n v="14"/>
    <n v="3"/>
    <m/>
    <m/>
    <x v="1"/>
    <x v="11"/>
    <n v="2016"/>
    <s v="MAGELANG"/>
    <s v="09-12-1972"/>
    <m/>
    <d v="2020-04-01T00:00:00"/>
    <x v="1"/>
    <x v="1"/>
    <s v="1 Januari 2031"/>
    <n v="2031"/>
    <x v="1"/>
    <x v="1"/>
    <x v="0"/>
    <m/>
    <x v="0"/>
    <x v="0"/>
    <x v="1"/>
    <m/>
    <x v="0"/>
    <m/>
    <m/>
    <m/>
    <m/>
    <s v="en_dar09@yahoo.com"/>
  </r>
  <r>
    <n v="34"/>
    <s v="196809251994032005"/>
    <x v="33"/>
    <x v="3"/>
    <s v="Penata Tingkat I"/>
    <s v="01-10-2017"/>
    <x v="12"/>
    <m/>
    <n v="24"/>
    <n v="4"/>
    <m/>
    <m/>
    <x v="1"/>
    <x v="1"/>
    <n v="2008"/>
    <s v="KEBUMEN"/>
    <s v="25-09-1968"/>
    <m/>
    <d v="2020-03-01T00:00:00"/>
    <x v="6"/>
    <x v="1"/>
    <s v="1 Oktober 2026"/>
    <n v="2026"/>
    <x v="0"/>
    <x v="1"/>
    <x v="0"/>
    <m/>
    <x v="0"/>
    <x v="0"/>
    <x v="1"/>
    <m/>
    <x v="0"/>
    <m/>
    <m/>
    <m/>
    <m/>
    <m/>
  </r>
  <r>
    <n v="35"/>
    <s v="198103282006041006"/>
    <x v="34"/>
    <x v="3"/>
    <s v="Penata Tingkat I"/>
    <s v="01-04-2018"/>
    <x v="13"/>
    <s v="28-01-2019"/>
    <n v="14"/>
    <n v="3"/>
    <m/>
    <m/>
    <x v="1"/>
    <x v="1"/>
    <n v="2003"/>
    <s v="SEMARANG"/>
    <s v="28-03-1981"/>
    <m/>
    <d v="2020-04-01T00:00:00"/>
    <x v="1"/>
    <x v="0"/>
    <s v="1 April 2039"/>
    <n v="2039"/>
    <x v="0"/>
    <x v="1"/>
    <x v="0"/>
    <m/>
    <x v="0"/>
    <x v="0"/>
    <x v="1"/>
    <m/>
    <x v="0"/>
    <m/>
    <m/>
    <m/>
    <m/>
    <m/>
  </r>
  <r>
    <n v="36"/>
    <s v="197803032006042005"/>
    <x v="35"/>
    <x v="3"/>
    <s v="Penata Tingkat I"/>
    <s v="01-04-2018"/>
    <x v="10"/>
    <s v="18 Mei 2020"/>
    <n v="14"/>
    <n v="3"/>
    <m/>
    <m/>
    <x v="0"/>
    <x v="12"/>
    <n v="2012"/>
    <s v="KEBUMEN"/>
    <s v="03-03-1978"/>
    <m/>
    <d v="2020-04-01T00:00:00"/>
    <x v="2"/>
    <x v="1"/>
    <s v="1 April 2036"/>
    <n v="2036"/>
    <x v="1"/>
    <x v="0"/>
    <x v="0"/>
    <m/>
    <x v="0"/>
    <x v="0"/>
    <x v="1"/>
    <m/>
    <x v="0"/>
    <m/>
    <m/>
    <m/>
    <m/>
    <m/>
  </r>
  <r>
    <n v="37"/>
    <s v="198303032006042009"/>
    <x v="36"/>
    <x v="3"/>
    <s v="Penata Tingkat I"/>
    <s v="01-04-2018"/>
    <x v="10"/>
    <d v="2023-03-27T00:00:00"/>
    <n v="14"/>
    <n v="3"/>
    <m/>
    <m/>
    <x v="0"/>
    <x v="0"/>
    <n v="2018"/>
    <s v="JAKARTA"/>
    <s v="03-03-1983"/>
    <m/>
    <d v="2020-04-01T00:00:00"/>
    <x v="0"/>
    <x v="1"/>
    <s v="1 April 2041"/>
    <n v="2041"/>
    <x v="1"/>
    <x v="1"/>
    <x v="0"/>
    <m/>
    <x v="1"/>
    <x v="0"/>
    <x v="1"/>
    <m/>
    <x v="0"/>
    <m/>
    <m/>
    <m/>
    <m/>
    <m/>
  </r>
  <r>
    <n v="38"/>
    <s v="196602191990101001"/>
    <x v="37"/>
    <x v="3"/>
    <s v="Penata Tingkat I"/>
    <s v="01-10-2018"/>
    <x v="14"/>
    <s v="21-012-2022"/>
    <n v="24"/>
    <n v="8"/>
    <m/>
    <m/>
    <x v="1"/>
    <x v="13"/>
    <n v="2010"/>
    <s v="SEMARANG"/>
    <s v="19-02-1966"/>
    <m/>
    <d v="2018-10-01T00:00:00"/>
    <x v="2"/>
    <x v="0"/>
    <s v="1 Maret 2024"/>
    <n v="2024"/>
    <x v="0"/>
    <x v="1"/>
    <x v="0"/>
    <m/>
    <x v="0"/>
    <x v="0"/>
    <x v="1"/>
    <m/>
    <x v="0"/>
    <m/>
    <m/>
    <m/>
    <m/>
    <m/>
  </r>
  <r>
    <n v="39"/>
    <s v="196703051996031002"/>
    <x v="38"/>
    <x v="3"/>
    <s v="Penata Tingkat I"/>
    <s v="01-10-2018"/>
    <x v="15"/>
    <m/>
    <n v="19"/>
    <n v="8"/>
    <m/>
    <m/>
    <x v="1"/>
    <x v="14"/>
    <n v="2005"/>
    <s v="SEMARANG"/>
    <s v="05-03-1967"/>
    <m/>
    <d v="2020-10-01T00:00:00"/>
    <x v="6"/>
    <x v="0"/>
    <s v="1 April 2025 "/>
    <n v="2025"/>
    <x v="0"/>
    <x v="1"/>
    <x v="0"/>
    <m/>
    <x v="0"/>
    <x v="0"/>
    <x v="1"/>
    <m/>
    <x v="0"/>
    <m/>
    <m/>
    <m/>
    <m/>
    <m/>
  </r>
  <r>
    <n v="40"/>
    <s v="197810252006042009"/>
    <x v="39"/>
    <x v="3"/>
    <s v="Penata Tingkat I"/>
    <s v="01-04-2019"/>
    <x v="10"/>
    <s v="05-05-2017"/>
    <n v="14"/>
    <n v="2"/>
    <m/>
    <m/>
    <x v="0"/>
    <x v="0"/>
    <n v="2016"/>
    <s v="BLORA"/>
    <s v="25-10-1978"/>
    <m/>
    <d v="2020-04-01T00:00:00"/>
    <x v="1"/>
    <x v="1"/>
    <s v="1 November 2036"/>
    <n v="2036"/>
    <x v="0"/>
    <x v="1"/>
    <x v="0"/>
    <m/>
    <x v="0"/>
    <x v="0"/>
    <x v="1"/>
    <m/>
    <x v="0"/>
    <m/>
    <m/>
    <m/>
    <m/>
    <m/>
  </r>
  <r>
    <n v="41"/>
    <s v="197505012005021001"/>
    <x v="40"/>
    <x v="3"/>
    <s v="Penata Tingkat I"/>
    <s v="01-04-2019"/>
    <x v="10"/>
    <s v="08-04-2020"/>
    <n v="13"/>
    <n v="4"/>
    <m/>
    <m/>
    <x v="1"/>
    <x v="15"/>
    <n v="2010"/>
    <s v="BANTUL"/>
    <s v="01-05-1975"/>
    <d v="2021-02-01T00:00:00"/>
    <m/>
    <x v="2"/>
    <x v="0"/>
    <s v="1 Juni 2033"/>
    <n v="2033"/>
    <x v="0"/>
    <x v="0"/>
    <x v="0"/>
    <m/>
    <x v="0"/>
    <x v="0"/>
    <x v="1"/>
    <m/>
    <x v="0"/>
    <m/>
    <m/>
    <m/>
    <m/>
    <s v="teguhwardoyo41@gmail.com"/>
  </r>
  <r>
    <n v="42"/>
    <s v="198708062006022001"/>
    <x v="41"/>
    <x v="3"/>
    <s v="Penata Tingkat I"/>
    <s v="01-10-2019"/>
    <x v="13"/>
    <s v="24-11-2020"/>
    <n v="10"/>
    <n v="6"/>
    <m/>
    <m/>
    <x v="0"/>
    <x v="16"/>
    <n v="2011"/>
    <s v="JAKARTA"/>
    <s v="06-08-1987"/>
    <m/>
    <d v="2022-02-01T00:00:00"/>
    <x v="4"/>
    <x v="1"/>
    <s v="1 Juli 2045"/>
    <n v="2045"/>
    <x v="0"/>
    <x v="1"/>
    <x v="0"/>
    <m/>
    <x v="0"/>
    <x v="0"/>
    <x v="1"/>
    <m/>
    <x v="0"/>
    <m/>
    <m/>
    <m/>
    <m/>
    <s v="annisaaddiana@gmail.com"/>
  </r>
  <r>
    <n v="43"/>
    <s v="197507132009031003"/>
    <x v="42"/>
    <x v="3"/>
    <s v="Penata Tingkat I"/>
    <s v="01-04-2020"/>
    <x v="10"/>
    <s v="19-06-2017"/>
    <n v="11"/>
    <n v="3"/>
    <m/>
    <m/>
    <x v="0"/>
    <x v="0"/>
    <n v="2016"/>
    <s v="SUKOHARJO"/>
    <s v="13-07-1975"/>
    <d v="2019-03-01T00:00:00"/>
    <m/>
    <x v="2"/>
    <x v="0"/>
    <s v="1 Agustus 2033"/>
    <n v="2033"/>
    <x v="1"/>
    <x v="0"/>
    <x v="0"/>
    <m/>
    <x v="0"/>
    <x v="0"/>
    <x v="1"/>
    <m/>
    <x v="0"/>
    <m/>
    <m/>
    <m/>
    <m/>
    <m/>
  </r>
  <r>
    <n v="44"/>
    <s v="196904201991012001"/>
    <x v="43"/>
    <x v="3"/>
    <s v="Penata Tingkat I"/>
    <s v="01-04-2020"/>
    <x v="13"/>
    <s v="06-04-2018"/>
    <n v="24"/>
    <n v="7"/>
    <m/>
    <m/>
    <x v="1"/>
    <x v="9"/>
    <n v="2006"/>
    <s v="BLORA"/>
    <s v="20-04-1969"/>
    <m/>
    <d v="2020-01-01T00:00:00"/>
    <x v="4"/>
    <x v="1"/>
    <s v="1 Mei 2027"/>
    <n v="2027"/>
    <x v="0"/>
    <x v="1"/>
    <x v="0"/>
    <m/>
    <x v="0"/>
    <x v="0"/>
    <x v="1"/>
    <m/>
    <x v="0"/>
    <m/>
    <m/>
    <m/>
    <m/>
    <m/>
  </r>
  <r>
    <n v="45"/>
    <s v="197803142009032001"/>
    <x v="44"/>
    <x v="3"/>
    <s v="Penata Tingkat I"/>
    <s v="01-10-2020"/>
    <x v="10"/>
    <s v="29-08-2016"/>
    <n v="11"/>
    <n v="4"/>
    <m/>
    <m/>
    <x v="0"/>
    <x v="0"/>
    <n v="2003"/>
    <s v="SEMARANG"/>
    <s v="14-03-1978"/>
    <d v="2019-03-01T00:00:00"/>
    <m/>
    <x v="1"/>
    <x v="1"/>
    <s v="1 April 2036"/>
    <n v="2036"/>
    <x v="0"/>
    <x v="0"/>
    <x v="1"/>
    <m/>
    <x v="0"/>
    <x v="1"/>
    <x v="1"/>
    <m/>
    <x v="0"/>
    <m/>
    <m/>
    <m/>
    <m/>
    <m/>
  </r>
  <r>
    <n v="46"/>
    <s v="197707092009031002"/>
    <x v="45"/>
    <x v="3"/>
    <s v="Penata Tingkat I"/>
    <s v="01-10-2020"/>
    <x v="10"/>
    <s v="21-08-2017"/>
    <n v="11"/>
    <n v="4"/>
    <m/>
    <m/>
    <x v="0"/>
    <x v="0"/>
    <n v="2017"/>
    <s v="SEMARANG"/>
    <s v="09-07-1977"/>
    <d v="2019-03-01T00:00:00"/>
    <m/>
    <x v="2"/>
    <x v="0"/>
    <s v="1 Agustus 2035"/>
    <n v="2035"/>
    <x v="1"/>
    <x v="0"/>
    <x v="0"/>
    <m/>
    <x v="1"/>
    <x v="0"/>
    <x v="1"/>
    <m/>
    <x v="0"/>
    <m/>
    <m/>
    <m/>
    <m/>
    <m/>
  </r>
  <r>
    <n v="47"/>
    <s v="198511252009032007"/>
    <x v="46"/>
    <x v="3"/>
    <s v="Penata Tingkat I"/>
    <s v="01-10-2020"/>
    <x v="13"/>
    <s v="06-04-2018"/>
    <n v="11"/>
    <n v="4"/>
    <m/>
    <m/>
    <x v="0"/>
    <x v="6"/>
    <n v="2011"/>
    <s v="SEMARANG"/>
    <s v="25-11-1985"/>
    <d v="2019-03-01T00:00:00"/>
    <m/>
    <x v="2"/>
    <x v="1"/>
    <s v="1 Desember 2043"/>
    <n v="2043"/>
    <x v="1"/>
    <x v="1"/>
    <x v="0"/>
    <m/>
    <x v="0"/>
    <x v="0"/>
    <x v="1"/>
    <m/>
    <x v="0"/>
    <m/>
    <m/>
    <m/>
    <m/>
    <m/>
  </r>
  <r>
    <n v="48"/>
    <s v="197810032009031002"/>
    <x v="47"/>
    <x v="3"/>
    <s v="Penata Tingkat I"/>
    <d v="2021-04-01T00:00:00"/>
    <x v="16"/>
    <d v="2023-01-09T00:00:00"/>
    <n v="11"/>
    <n v="4"/>
    <m/>
    <m/>
    <x v="1"/>
    <x v="17"/>
    <n v="2004"/>
    <s v="JEPARA"/>
    <s v="03-10-1978"/>
    <d v="2019-03-01T00:00:00"/>
    <m/>
    <x v="8"/>
    <x v="0"/>
    <s v="1 November 2036"/>
    <n v="2036"/>
    <x v="1"/>
    <x v="0"/>
    <x v="0"/>
    <m/>
    <x v="0"/>
    <x v="0"/>
    <x v="1"/>
    <m/>
    <x v="0"/>
    <m/>
    <m/>
    <m/>
    <m/>
    <m/>
  </r>
  <r>
    <n v="49"/>
    <s v="198711192006021001"/>
    <x v="48"/>
    <x v="3"/>
    <s v="Penata Tingkat I"/>
    <d v="2021-04-01T00:00:00"/>
    <x v="17"/>
    <d v="2023-01-09T00:00:00"/>
    <n v="11"/>
    <n v="3"/>
    <m/>
    <m/>
    <x v="0"/>
    <x v="4"/>
    <n v="2015"/>
    <s v="SEMARANG"/>
    <s v="19-11-1987"/>
    <d v="2019-04-01T00:00:00"/>
    <m/>
    <x v="5"/>
    <x v="0"/>
    <s v="1 Desember 2045"/>
    <n v="2045"/>
    <x v="0"/>
    <x v="1"/>
    <x v="0"/>
    <m/>
    <x v="0"/>
    <x v="1"/>
    <x v="1"/>
    <m/>
    <x v="0"/>
    <m/>
    <m/>
    <m/>
    <m/>
    <m/>
  </r>
  <r>
    <n v="50"/>
    <s v="198108012010011024"/>
    <x v="49"/>
    <x v="3"/>
    <s v="Penata Tingkat I"/>
    <d v="2021-10-01T00:00:00"/>
    <x v="10"/>
    <s v="14-09-2020"/>
    <n v="10"/>
    <n v="6"/>
    <m/>
    <m/>
    <x v="0"/>
    <x v="0"/>
    <n v="2019"/>
    <s v="BATANG"/>
    <s v="01-08-1981"/>
    <m/>
    <d v="2020-01-01T00:00:00"/>
    <x v="2"/>
    <x v="0"/>
    <s v="1 September 2039"/>
    <n v="2039"/>
    <x v="1"/>
    <x v="0"/>
    <x v="0"/>
    <m/>
    <x v="0"/>
    <x v="1"/>
    <x v="1"/>
    <m/>
    <x v="0"/>
    <m/>
    <m/>
    <m/>
    <m/>
    <m/>
  </r>
  <r>
    <n v="51"/>
    <s v="198705172006021002"/>
    <x v="50"/>
    <x v="3"/>
    <s v="Penata Tingkat I"/>
    <d v="2021-10-01T00:00:00"/>
    <x v="10"/>
    <d v="2021-02-11T00:00:00"/>
    <n v="11"/>
    <n v="3"/>
    <m/>
    <m/>
    <x v="0"/>
    <x v="18"/>
    <n v="2012"/>
    <s v="BATANG"/>
    <s v="17-05-1987"/>
    <d v="2019-04-01T00:00:00"/>
    <m/>
    <x v="0"/>
    <x v="0"/>
    <s v="1 Juni 2045"/>
    <n v="2045"/>
    <x v="0"/>
    <x v="1"/>
    <x v="0"/>
    <m/>
    <x v="0"/>
    <x v="0"/>
    <x v="1"/>
    <m/>
    <x v="0"/>
    <m/>
    <m/>
    <m/>
    <m/>
    <m/>
  </r>
  <r>
    <n v="52"/>
    <s v="196810011990032006"/>
    <x v="51"/>
    <x v="3"/>
    <s v="Penata Tingkat I"/>
    <d v="2022-04-01T00:00:00"/>
    <x v="13"/>
    <s v="28-01-2019"/>
    <n v="22"/>
    <n v="4"/>
    <m/>
    <m/>
    <x v="1"/>
    <x v="19"/>
    <n v="2006"/>
    <s v="SEMARANG"/>
    <s v="01-10-1968"/>
    <m/>
    <d v="2020-03-01T00:00:00"/>
    <x v="4"/>
    <x v="1"/>
    <s v="1 November 2026"/>
    <n v="2026"/>
    <x v="0"/>
    <x v="1"/>
    <x v="0"/>
    <m/>
    <x v="0"/>
    <x v="0"/>
    <x v="1"/>
    <m/>
    <x v="0"/>
    <m/>
    <m/>
    <m/>
    <m/>
    <m/>
  </r>
  <r>
    <n v="53"/>
    <s v="198405022006021003"/>
    <x v="52"/>
    <x v="3"/>
    <s v="Penata Tingkat I"/>
    <d v="2022-04-01T00:00:00"/>
    <x v="10"/>
    <s v="25-11-2020"/>
    <n v="12"/>
    <n v="5"/>
    <m/>
    <m/>
    <x v="0"/>
    <x v="20"/>
    <n v="2013"/>
    <s v="SEMARANG"/>
    <s v="02-05-1984"/>
    <m/>
    <d v="2020-02-01T00:00:00"/>
    <x v="0"/>
    <x v="0"/>
    <s v="1 Juni 2042"/>
    <n v="2042"/>
    <x v="0"/>
    <x v="1"/>
    <x v="0"/>
    <m/>
    <x v="1"/>
    <x v="0"/>
    <x v="0"/>
    <m/>
    <x v="0"/>
    <m/>
    <m/>
    <m/>
    <m/>
    <m/>
  </r>
  <r>
    <n v="54"/>
    <s v="198209242010012026"/>
    <x v="53"/>
    <x v="3"/>
    <s v="Penata Tingkat I"/>
    <d v="2022-04-01T00:00:00"/>
    <x v="18"/>
    <d v="2022-02-21T00:00:00"/>
    <n v="8"/>
    <n v="3"/>
    <m/>
    <m/>
    <x v="0"/>
    <x v="21"/>
    <n v="2010"/>
    <s v="MALANG"/>
    <d v="1982-09-24T00:00:00"/>
    <m/>
    <d v="2022-12-01T00:00:00"/>
    <x v="6"/>
    <x v="1"/>
    <s v="1 Januari 2040"/>
    <n v="2040"/>
    <x v="0"/>
    <x v="1"/>
    <x v="0"/>
    <m/>
    <x v="0"/>
    <x v="0"/>
    <x v="1"/>
    <m/>
    <x v="0"/>
    <m/>
    <m/>
    <m/>
    <m/>
    <m/>
  </r>
  <r>
    <n v="55"/>
    <s v="198410212010012025"/>
    <x v="54"/>
    <x v="3"/>
    <s v="Penata Tingkat I"/>
    <d v="2022-04-01T00:00:00"/>
    <x v="18"/>
    <s v="21-02-2022"/>
    <n v="8"/>
    <n v="3"/>
    <m/>
    <m/>
    <x v="1"/>
    <x v="1"/>
    <n v="2009"/>
    <s v="TEGAL"/>
    <s v="21-10-1984"/>
    <m/>
    <s v="1-03-2024"/>
    <x v="6"/>
    <x v="1"/>
    <s v="1 Februari 2042"/>
    <n v="2042"/>
    <x v="0"/>
    <x v="1"/>
    <x v="0"/>
    <m/>
    <x v="1"/>
    <x v="0"/>
    <x v="1"/>
    <m/>
    <x v="1"/>
    <m/>
    <m/>
    <m/>
    <m/>
    <m/>
  </r>
  <r>
    <n v="56"/>
    <s v="197905252010011023"/>
    <x v="55"/>
    <x v="3"/>
    <s v="Penata Tingkat I"/>
    <d v="2022-04-01T00:00:00"/>
    <x v="19"/>
    <m/>
    <n v="10"/>
    <n v="6"/>
    <m/>
    <m/>
    <x v="0"/>
    <x v="0"/>
    <n v="2016"/>
    <s v="KLATEN"/>
    <s v="25-05-1979"/>
    <m/>
    <d v="2020-01-01T00:00:00"/>
    <x v="6"/>
    <x v="0"/>
    <s v="1 Juni 2037"/>
    <n v="2037"/>
    <x v="0"/>
    <x v="1"/>
    <x v="0"/>
    <m/>
    <x v="0"/>
    <x v="0"/>
    <x v="1"/>
    <m/>
    <x v="0"/>
    <m/>
    <m/>
    <m/>
    <m/>
    <m/>
  </r>
  <r>
    <n v="57"/>
    <s v="197912242009122001"/>
    <x v="56"/>
    <x v="3"/>
    <s v="Penata Tingkat I"/>
    <d v="2022-04-01T00:00:00"/>
    <x v="20"/>
    <d v="2021-02-01T00:00:00"/>
    <n v="8"/>
    <n v="4"/>
    <m/>
    <m/>
    <x v="1"/>
    <x v="22"/>
    <n v="2004"/>
    <s v="JAKARTA"/>
    <s v="24-12-1979"/>
    <d v="2021-12-01T00:00:00"/>
    <m/>
    <x v="6"/>
    <x v="1"/>
    <s v="1 Januari 2037"/>
    <n v="2037"/>
    <x v="0"/>
    <x v="1"/>
    <x v="0"/>
    <m/>
    <x v="0"/>
    <x v="0"/>
    <x v="1"/>
    <m/>
    <x v="0"/>
    <m/>
    <m/>
    <m/>
    <m/>
    <m/>
  </r>
  <r>
    <n v="58"/>
    <s v="198205082006041003"/>
    <x v="57"/>
    <x v="3"/>
    <s v="Penata Tingkat I"/>
    <d v="2023-04-01T00:00:00"/>
    <x v="10"/>
    <s v="08-04-2020"/>
    <n v="14"/>
    <n v="3"/>
    <m/>
    <m/>
    <x v="1"/>
    <x v="23"/>
    <n v="2005"/>
    <s v="PEMALANG"/>
    <s v="08-05-1982"/>
    <d v="2019-04-01T00:00:00"/>
    <m/>
    <x v="2"/>
    <x v="0"/>
    <s v="1 Juni 2040"/>
    <n v="2040"/>
    <x v="1"/>
    <x v="1"/>
    <x v="0"/>
    <m/>
    <x v="0"/>
    <x v="0"/>
    <x v="1"/>
    <m/>
    <x v="0"/>
    <m/>
    <m/>
    <m/>
    <m/>
    <m/>
  </r>
  <r>
    <n v="59"/>
    <s v="198012222009031003"/>
    <x v="58"/>
    <x v="3"/>
    <s v="Penata Tingkat I"/>
    <d v="2023-04-01T00:00:00"/>
    <x v="10"/>
    <s v="01-03-2018"/>
    <n v="11"/>
    <n v="4"/>
    <m/>
    <m/>
    <x v="1"/>
    <x v="1"/>
    <n v="2006"/>
    <s v="SEMARANG"/>
    <s v="22-12-1980"/>
    <d v="2019-03-01T00:00:00"/>
    <m/>
    <x v="1"/>
    <x v="0"/>
    <s v="1 Januari 2039"/>
    <n v="2039"/>
    <x v="1"/>
    <x v="0"/>
    <x v="0"/>
    <m/>
    <x v="0"/>
    <x v="0"/>
    <x v="1"/>
    <m/>
    <x v="0"/>
    <m/>
    <m/>
    <m/>
    <m/>
    <m/>
  </r>
  <r>
    <n v="60"/>
    <s v="196802181990032003"/>
    <x v="59"/>
    <x v="3"/>
    <s v="Penata Tingkat I"/>
    <d v="2023-04-01T00:00:00"/>
    <x v="12"/>
    <m/>
    <n v="19"/>
    <n v="3"/>
    <m/>
    <m/>
    <x v="1"/>
    <x v="9"/>
    <n v="2010"/>
    <s v="SEMARANG"/>
    <s v="18-02-1968"/>
    <d v="2019-03-01T00:00:00"/>
    <m/>
    <x v="6"/>
    <x v="1"/>
    <s v="1 Maret 2026"/>
    <n v="2026"/>
    <x v="0"/>
    <x v="1"/>
    <x v="0"/>
    <m/>
    <x v="0"/>
    <x v="0"/>
    <x v="1"/>
    <m/>
    <x v="0"/>
    <m/>
    <m/>
    <m/>
    <m/>
    <m/>
  </r>
  <r>
    <n v="61"/>
    <s v="198506272011012011"/>
    <x v="60"/>
    <x v="3"/>
    <s v="Penata Tingkat I"/>
    <d v="2023-04-01T00:00:00"/>
    <x v="21"/>
    <s v="21-02-2022"/>
    <n v="9"/>
    <n v="5"/>
    <m/>
    <m/>
    <x v="0"/>
    <x v="0"/>
    <n v="2016"/>
    <s v="SEMARANG"/>
    <s v="27-06-1985"/>
    <d v="2019-01-01T00:00:00"/>
    <m/>
    <x v="6"/>
    <x v="1"/>
    <s v="1 Juli 2043"/>
    <n v="2043"/>
    <x v="0"/>
    <x v="1"/>
    <x v="0"/>
    <m/>
    <x v="1"/>
    <x v="0"/>
    <x v="1"/>
    <m/>
    <x v="0"/>
    <m/>
    <m/>
    <m/>
    <m/>
    <m/>
  </r>
  <r>
    <n v="62"/>
    <s v="197303201994031002"/>
    <x v="61"/>
    <x v="3"/>
    <s v="Penata Tingkat I"/>
    <d v="2018-04-01T00:00:00"/>
    <x v="13"/>
    <s v="28-09-2012"/>
    <n v="21"/>
    <n v="4"/>
    <m/>
    <m/>
    <x v="1"/>
    <x v="8"/>
    <n v="2016"/>
    <s v="TEGAL"/>
    <s v="20-03-1973"/>
    <d v="2019-03-01T00:00:00"/>
    <m/>
    <x v="4"/>
    <x v="0"/>
    <s v="1 April 2031"/>
    <n v="2031"/>
    <x v="0"/>
    <x v="1"/>
    <x v="0"/>
    <m/>
    <x v="0"/>
    <x v="0"/>
    <x v="1"/>
    <m/>
    <x v="0"/>
    <m/>
    <m/>
    <m/>
    <m/>
    <m/>
  </r>
  <r>
    <n v="63"/>
    <s v="196608091987092001"/>
    <x v="62"/>
    <x v="4"/>
    <s v="Penata"/>
    <s v="01-10-2011"/>
    <x v="22"/>
    <s v="30-12-2022"/>
    <n v="28"/>
    <n v="0"/>
    <m/>
    <m/>
    <x v="2"/>
    <x v="24"/>
    <n v="2003"/>
    <s v="PURWODADI"/>
    <s v="09-08-1966"/>
    <m/>
    <d v="2020-08-01T00:00:00"/>
    <x v="4"/>
    <x v="1"/>
    <s v="1 September 2024"/>
    <n v="2024"/>
    <x v="0"/>
    <x v="1"/>
    <x v="0"/>
    <m/>
    <x v="0"/>
    <x v="0"/>
    <x v="1"/>
    <m/>
    <x v="0"/>
    <m/>
    <m/>
    <m/>
    <m/>
    <m/>
  </r>
  <r>
    <n v="64"/>
    <s v="196802091989031005"/>
    <x v="63"/>
    <x v="4"/>
    <s v="Penata"/>
    <s v="01-10-2016"/>
    <x v="10"/>
    <d v="2022-08-01T00:00:00"/>
    <n v="23"/>
    <n v="4"/>
    <m/>
    <m/>
    <x v="1"/>
    <x v="9"/>
    <n v="2006"/>
    <s v="SEMARANG"/>
    <s v="09-02-1968"/>
    <d v="2019-03-01T00:00:00"/>
    <m/>
    <x v="0"/>
    <x v="0"/>
    <s v="1 Maret 2026"/>
    <n v="2026"/>
    <x v="0"/>
    <x v="1"/>
    <x v="0"/>
    <m/>
    <x v="0"/>
    <x v="0"/>
    <x v="1"/>
    <m/>
    <x v="0"/>
    <m/>
    <m/>
    <m/>
    <m/>
    <m/>
  </r>
  <r>
    <n v="65"/>
    <s v="198509032010011019"/>
    <x v="64"/>
    <x v="4"/>
    <s v="Penata"/>
    <s v="01-04-2018"/>
    <x v="10"/>
    <s v="25-11-2020"/>
    <n v="10"/>
    <n v="6"/>
    <m/>
    <m/>
    <x v="0"/>
    <x v="0"/>
    <n v="2016"/>
    <s v="JAKARTA"/>
    <s v="03-09-1985"/>
    <m/>
    <d v="2020-01-01T00:00:00"/>
    <x v="0"/>
    <x v="0"/>
    <s v="1 Oktober 2043"/>
    <n v="2043"/>
    <x v="1"/>
    <x v="1"/>
    <x v="0"/>
    <m/>
    <x v="0"/>
    <x v="0"/>
    <x v="1"/>
    <m/>
    <x v="0"/>
    <m/>
    <m/>
    <m/>
    <m/>
    <m/>
  </r>
  <r>
    <n v="66"/>
    <s v="198611062010121004"/>
    <x v="65"/>
    <x v="4"/>
    <s v="Penata"/>
    <s v="01-10-2019"/>
    <x v="10"/>
    <s v="25-11-2020"/>
    <n v="9"/>
    <n v="6"/>
    <m/>
    <m/>
    <x v="1"/>
    <x v="15"/>
    <n v="2009"/>
    <s v="SURAKARTA"/>
    <s v="06-11-1986"/>
    <m/>
    <d v="2018-12-01T00:00:00"/>
    <x v="0"/>
    <x v="0"/>
    <s v="1 Desember 2044"/>
    <n v="2044"/>
    <x v="0"/>
    <x v="1"/>
    <x v="0"/>
    <m/>
    <x v="1"/>
    <x v="0"/>
    <x v="0"/>
    <m/>
    <x v="0"/>
    <m/>
    <m/>
    <m/>
    <m/>
    <m/>
  </r>
  <r>
    <n v="67"/>
    <s v="198408042006021001"/>
    <x v="66"/>
    <x v="4"/>
    <s v="Penata"/>
    <d v="2019-10-01T00:00:00"/>
    <x v="23"/>
    <s v="8-03-2023"/>
    <m/>
    <m/>
    <m/>
    <m/>
    <x v="3"/>
    <x v="15"/>
    <n v="2011"/>
    <s v="KLATEN"/>
    <d v="1984-08-04T00:00:00"/>
    <m/>
    <d v="2022-02-01T00:00:00"/>
    <x v="6"/>
    <x v="0"/>
    <s v="1 Mei"/>
    <n v="2042"/>
    <x v="0"/>
    <x v="1"/>
    <x v="0"/>
    <m/>
    <x v="0"/>
    <x v="0"/>
    <x v="1"/>
    <m/>
    <x v="0"/>
    <m/>
    <m/>
    <m/>
    <m/>
    <m/>
  </r>
  <r>
    <n v="68"/>
    <s v="198802042009122000"/>
    <x v="67"/>
    <x v="4"/>
    <s v="Penata"/>
    <s v="01-04-2020"/>
    <x v="19"/>
    <m/>
    <n v="10"/>
    <n v="6"/>
    <m/>
    <m/>
    <x v="0"/>
    <x v="11"/>
    <n v="2014"/>
    <s v="SEMARANG"/>
    <s v="04-02-1988"/>
    <d v="2019-12-01T00:00:00"/>
    <m/>
    <x v="9"/>
    <x v="1"/>
    <s v="1 Maret 2046"/>
    <n v="2046"/>
    <x v="0"/>
    <x v="1"/>
    <x v="0"/>
    <m/>
    <x v="0"/>
    <x v="0"/>
    <x v="1"/>
    <m/>
    <x v="0"/>
    <m/>
    <m/>
    <m/>
    <m/>
    <m/>
  </r>
  <r>
    <n v="69"/>
    <s v="19850418 201502 1 001"/>
    <x v="68"/>
    <x v="4"/>
    <s v="Penata"/>
    <s v="01-04-2021"/>
    <x v="10"/>
    <d v="2023-05-22T00:00:00"/>
    <n v="6"/>
    <n v="2"/>
    <m/>
    <m/>
    <x v="0"/>
    <x v="25"/>
    <n v="2019"/>
    <s v="SEMARANG"/>
    <d v="1985-04-18T00:00:00"/>
    <d v="2023-02-01T00:00:00"/>
    <m/>
    <x v="6"/>
    <x v="0"/>
    <s v="1 Mei 2043"/>
    <n v="2043"/>
    <x v="0"/>
    <x v="1"/>
    <x v="0"/>
    <m/>
    <x v="0"/>
    <x v="0"/>
    <x v="1"/>
    <m/>
    <x v="0"/>
    <m/>
    <m/>
    <m/>
    <m/>
    <m/>
  </r>
  <r>
    <n v="70"/>
    <s v="199006132014021003"/>
    <x v="69"/>
    <x v="4"/>
    <s v="Penata"/>
    <d v="2021-04-01T00:00:00"/>
    <x v="10"/>
    <s v="01-08-2022"/>
    <n v="8"/>
    <n v="0"/>
    <m/>
    <m/>
    <x v="1"/>
    <x v="8"/>
    <n v="2012"/>
    <s v="SEMARANG"/>
    <s v="13-06-1990"/>
    <m/>
    <d v="2022-02-01T00:00:00"/>
    <x v="0"/>
    <x v="0"/>
    <s v="1 Maret 2050"/>
    <n v="2050"/>
    <x v="0"/>
    <x v="1"/>
    <x v="0"/>
    <m/>
    <x v="0"/>
    <x v="0"/>
    <x v="1"/>
    <m/>
    <x v="0"/>
    <m/>
    <m/>
    <m/>
    <m/>
    <m/>
  </r>
  <r>
    <n v="71"/>
    <s v="198410202009122002"/>
    <x v="70"/>
    <x v="4"/>
    <s v="Penata"/>
    <d v="2021-10-01T00:00:00"/>
    <x v="24"/>
    <s v="02-01-2018"/>
    <n v="10"/>
    <n v="7"/>
    <m/>
    <m/>
    <x v="1"/>
    <x v="15"/>
    <n v="2006"/>
    <s v="BANYUMAS"/>
    <s v="20-10-1984"/>
    <d v="2019-12-01T00:00:00"/>
    <m/>
    <x v="2"/>
    <x v="1"/>
    <s v="1 November 2042"/>
    <n v="2042"/>
    <x v="0"/>
    <x v="1"/>
    <x v="0"/>
    <m/>
    <x v="0"/>
    <x v="0"/>
    <x v="1"/>
    <m/>
    <x v="0"/>
    <m/>
    <m/>
    <m/>
    <m/>
    <m/>
  </r>
  <r>
    <n v="72"/>
    <s v="199009242012062001"/>
    <x v="71"/>
    <x v="4"/>
    <s v="Penata"/>
    <d v="2021-10-01T00:00:00"/>
    <x v="25"/>
    <s v="30-12-2021"/>
    <n v="6"/>
    <n v="9"/>
    <m/>
    <m/>
    <x v="3"/>
    <x v="26"/>
    <n v="2013"/>
    <s v="SEMARANG"/>
    <s v="24-09-1990"/>
    <d v="2019-10-01T00:00:00"/>
    <m/>
    <x v="9"/>
    <x v="1"/>
    <s v="1 Oktober 2048"/>
    <n v="2048"/>
    <x v="0"/>
    <x v="1"/>
    <x v="0"/>
    <m/>
    <x v="0"/>
    <x v="0"/>
    <x v="1"/>
    <m/>
    <x v="0"/>
    <m/>
    <m/>
    <m/>
    <m/>
    <m/>
  </r>
  <r>
    <n v="73"/>
    <s v="197608072009032002"/>
    <x v="72"/>
    <x v="5"/>
    <s v="Penata Muda Tingkat I"/>
    <s v="01-04-2013"/>
    <x v="26"/>
    <s v="13-05-2016"/>
    <n v="11"/>
    <n v="5"/>
    <m/>
    <m/>
    <x v="1"/>
    <x v="27"/>
    <n v="2000"/>
    <s v="JAKARTA"/>
    <s v="07-08-1976"/>
    <d v="2019-03-01T00:00:00"/>
    <m/>
    <x v="0"/>
    <x v="1"/>
    <s v="1 September 2034"/>
    <n v="2034"/>
    <x v="1"/>
    <x v="1"/>
    <x v="0"/>
    <m/>
    <x v="0"/>
    <x v="0"/>
    <x v="1"/>
    <m/>
    <x v="0"/>
    <m/>
    <m/>
    <m/>
    <m/>
    <m/>
  </r>
  <r>
    <n v="74"/>
    <s v="197106171993031002"/>
    <x v="73"/>
    <x v="5"/>
    <s v="Penata Muda Tingkat I"/>
    <s v="01-04-2013"/>
    <x v="27"/>
    <s v="03-01-2017"/>
    <n v="22"/>
    <n v="5"/>
    <m/>
    <m/>
    <x v="4"/>
    <x v="28"/>
    <n v="1991"/>
    <s v="SEMARANG"/>
    <s v="17-06-1971"/>
    <m/>
    <d v="2020-03-01T00:00:00"/>
    <x v="1"/>
    <x v="0"/>
    <s v="1 Juli 2029"/>
    <n v="2029"/>
    <x v="0"/>
    <x v="1"/>
    <x v="0"/>
    <m/>
    <x v="0"/>
    <x v="0"/>
    <x v="1"/>
    <m/>
    <x v="0"/>
    <m/>
    <m/>
    <m/>
    <m/>
    <m/>
  </r>
  <r>
    <n v="75"/>
    <s v="198904172010101001"/>
    <x v="74"/>
    <x v="5"/>
    <s v="Penata Muda Tingkat I"/>
    <s v="01-10-2016"/>
    <x v="13"/>
    <d v="2023-03-27T00:00:00"/>
    <n v="7"/>
    <n v="9"/>
    <m/>
    <m/>
    <x v="3"/>
    <x v="26"/>
    <n v="2012"/>
    <s v="PEKALONGAN"/>
    <s v="17-04-1989"/>
    <m/>
    <d v="2020-10-01T00:00:00"/>
    <x v="4"/>
    <x v="0"/>
    <s v="1 Mei 2047"/>
    <n v="2047"/>
    <x v="1"/>
    <x v="1"/>
    <x v="0"/>
    <m/>
    <x v="0"/>
    <x v="0"/>
    <x v="1"/>
    <m/>
    <x v="0"/>
    <m/>
    <m/>
    <m/>
    <m/>
    <m/>
  </r>
  <r>
    <n v="76"/>
    <s v="199004192012061001"/>
    <x v="75"/>
    <x v="5"/>
    <s v="Penata Muda Tingkat I"/>
    <s v="01-10-2017"/>
    <x v="13"/>
    <d v="2023-06-08T00:00:00"/>
    <n v="6"/>
    <n v="9"/>
    <m/>
    <m/>
    <x v="0"/>
    <x v="0"/>
    <n v="2016"/>
    <s v="SEMARANG"/>
    <s v="19-04-1990"/>
    <d v="2019-10-01T00:00:00"/>
    <m/>
    <x v="4"/>
    <x v="0"/>
    <s v="1 Mei 2048"/>
    <n v="2048"/>
    <x v="0"/>
    <x v="1"/>
    <x v="0"/>
    <m/>
    <x v="0"/>
    <x v="0"/>
    <x v="1"/>
    <m/>
    <x v="0"/>
    <m/>
    <m/>
    <m/>
    <m/>
    <m/>
  </r>
  <r>
    <n v="77"/>
    <s v="198106162014071004"/>
    <x v="76"/>
    <x v="5"/>
    <s v="Penata Muda Tingkat I"/>
    <d v="2018-10-01T00:00:00"/>
    <x v="22"/>
    <m/>
    <n v="13"/>
    <n v="9"/>
    <m/>
    <m/>
    <x v="1"/>
    <x v="29"/>
    <n v="2003"/>
    <s v="DEMAK"/>
    <d v="1981-06-16T00:00:00"/>
    <m/>
    <s v="Juli 2024"/>
    <x v="4"/>
    <x v="0"/>
    <s v="1 agustus 2039"/>
    <n v="2039"/>
    <x v="0"/>
    <x v="1"/>
    <x v="0"/>
    <m/>
    <x v="0"/>
    <x v="0"/>
    <x v="1"/>
    <m/>
    <x v="0"/>
    <m/>
    <m/>
    <m/>
    <m/>
    <m/>
  </r>
  <r>
    <n v="78"/>
    <s v="199202072014061001"/>
    <x v="77"/>
    <x v="5"/>
    <s v="Penata Muda Tingkat I"/>
    <s v="01-10-2018"/>
    <x v="26"/>
    <d v="2021-02-11T00:00:00"/>
    <n v="6"/>
    <n v="0"/>
    <m/>
    <m/>
    <x v="3"/>
    <x v="26"/>
    <n v="2014"/>
    <s v="KUDUS "/>
    <s v="07-02-1992"/>
    <m/>
    <d v="2020-06-01T00:00:00"/>
    <x v="0"/>
    <x v="0"/>
    <s v="1 Maret 2050"/>
    <n v="2050"/>
    <x v="1"/>
    <x v="1"/>
    <x v="0"/>
    <m/>
    <x v="0"/>
    <x v="0"/>
    <x v="1"/>
    <m/>
    <x v="0"/>
    <m/>
    <m/>
    <m/>
    <m/>
    <m/>
  </r>
  <r>
    <n v="79"/>
    <s v="198110202015022001"/>
    <x v="78"/>
    <x v="5"/>
    <s v="Penata Muda Tingkat I"/>
    <s v="01-04-2019"/>
    <x v="26"/>
    <d v="2020-08-07T00:00:00"/>
    <n v="5"/>
    <n v="4"/>
    <m/>
    <m/>
    <x v="1"/>
    <x v="1"/>
    <n v="2003"/>
    <s v="SEMARANG"/>
    <s v="20-10-1981"/>
    <d v="2019-02-01T00:00:00"/>
    <m/>
    <x v="1"/>
    <x v="1"/>
    <s v="1 November 2039"/>
    <n v="2039"/>
    <x v="1"/>
    <x v="1"/>
    <x v="0"/>
    <m/>
    <x v="1"/>
    <x v="0"/>
    <x v="1"/>
    <m/>
    <x v="0"/>
    <m/>
    <m/>
    <m/>
    <m/>
    <m/>
  </r>
  <r>
    <n v="80"/>
    <s v="198412022015021001"/>
    <x v="79"/>
    <x v="5"/>
    <s v="Penata Muda Tingkat I"/>
    <s v="01-04-2019"/>
    <x v="28"/>
    <d v="2021-02-11T00:00:00"/>
    <n v="5"/>
    <n v="4"/>
    <m/>
    <m/>
    <x v="1"/>
    <x v="9"/>
    <n v="2007"/>
    <s v="REMBANG"/>
    <s v="02-12-1984"/>
    <d v="2019-02-01T00:00:00"/>
    <m/>
    <x v="0"/>
    <x v="0"/>
    <s v="1 Januari 2043"/>
    <n v="2043"/>
    <x v="1"/>
    <x v="1"/>
    <x v="0"/>
    <m/>
    <x v="1"/>
    <x v="0"/>
    <x v="1"/>
    <m/>
    <x v="0"/>
    <m/>
    <m/>
    <m/>
    <m/>
    <m/>
  </r>
  <r>
    <n v="81"/>
    <s v="198701262015022001"/>
    <x v="80"/>
    <x v="5"/>
    <s v="Penata Muda Tingkat I"/>
    <s v="01-04-2019"/>
    <x v="26"/>
    <d v="2020-08-07T00:00:00"/>
    <n v="5"/>
    <n v="4"/>
    <m/>
    <m/>
    <x v="0"/>
    <x v="0"/>
    <n v="2019"/>
    <s v="SEMARANG"/>
    <s v="26-01-1987"/>
    <d v="2019-02-01T00:00:00"/>
    <m/>
    <x v="1"/>
    <x v="1"/>
    <s v="1 Februari 2045"/>
    <n v="2045"/>
    <x v="1"/>
    <x v="1"/>
    <x v="0"/>
    <m/>
    <x v="0"/>
    <x v="1"/>
    <x v="1"/>
    <m/>
    <x v="0"/>
    <m/>
    <m/>
    <m/>
    <m/>
    <m/>
  </r>
  <r>
    <n v="82"/>
    <s v="198810052015021001"/>
    <x v="81"/>
    <x v="5"/>
    <s v="Penata Muda Tingkat I"/>
    <s v="01-04-2019"/>
    <x v="28"/>
    <d v="2021-02-11T00:00:00"/>
    <n v="5"/>
    <n v="4"/>
    <m/>
    <m/>
    <x v="1"/>
    <x v="8"/>
    <n v="2012"/>
    <s v="SEMARANG"/>
    <s v="05-10-1988"/>
    <d v="2019-02-01T00:00:00"/>
    <m/>
    <x v="2"/>
    <x v="0"/>
    <s v="1 November 2046 "/>
    <n v="2046"/>
    <x v="0"/>
    <x v="1"/>
    <x v="0"/>
    <m/>
    <x v="0"/>
    <x v="0"/>
    <x v="1"/>
    <m/>
    <x v="0"/>
    <m/>
    <m/>
    <m/>
    <m/>
    <m/>
  </r>
  <r>
    <n v="83"/>
    <s v="199210302015071002"/>
    <x v="82"/>
    <x v="5"/>
    <s v="Penata Muda Tingkat I"/>
    <d v="2019-10-01T00:00:00"/>
    <x v="11"/>
    <d v="2021-05-01T00:00:00"/>
    <m/>
    <m/>
    <m/>
    <m/>
    <x v="0"/>
    <x v="30"/>
    <n v="2019"/>
    <s v="BATANG"/>
    <d v="1992-10-30T00:00:00"/>
    <d v="2021-07-01T00:00:00"/>
    <m/>
    <x v="7"/>
    <x v="0"/>
    <s v="1 November 2050"/>
    <n v="2050"/>
    <x v="0"/>
    <x v="1"/>
    <x v="0"/>
    <m/>
    <x v="0"/>
    <x v="1"/>
    <x v="1"/>
    <m/>
    <x v="0"/>
    <m/>
    <m/>
    <m/>
    <m/>
    <m/>
  </r>
  <r>
    <n v="84"/>
    <s v="198807202011011011"/>
    <x v="83"/>
    <x v="5"/>
    <s v="Penata Muda Tingkat I"/>
    <s v="01-10-2020"/>
    <x v="21"/>
    <s v="21-02-2022"/>
    <n v="7"/>
    <n v="6"/>
    <m/>
    <m/>
    <x v="2"/>
    <x v="24"/>
    <n v="2009"/>
    <s v="JEPARA"/>
    <s v="20-07-1988"/>
    <m/>
    <d v="2020-01-01T00:00:00"/>
    <x v="6"/>
    <x v="0"/>
    <s v="1 Agustus 2046"/>
    <n v="2046"/>
    <x v="1"/>
    <x v="1"/>
    <x v="0"/>
    <m/>
    <x v="0"/>
    <x v="0"/>
    <x v="1"/>
    <m/>
    <x v="0"/>
    <m/>
    <m/>
    <m/>
    <m/>
    <m/>
  </r>
  <r>
    <n v="85"/>
    <s v="199409142016092001"/>
    <x v="84"/>
    <x v="5"/>
    <s v="Penata Muda Tingkat I"/>
    <s v="01-10-2020"/>
    <x v="29"/>
    <d v="2022-07-01T00:00:00"/>
    <n v="5"/>
    <n v="9"/>
    <m/>
    <m/>
    <x v="3"/>
    <x v="26"/>
    <m/>
    <s v="TASIKMALAYA"/>
    <d v="1994-09-14T00:00:00"/>
    <m/>
    <d v="2022-09-01T00:00:00"/>
    <x v="9"/>
    <x v="1"/>
    <s v="1 Oktober 2052"/>
    <n v="2052"/>
    <x v="0"/>
    <x v="1"/>
    <x v="0"/>
    <m/>
    <x v="0"/>
    <x v="0"/>
    <x v="1"/>
    <m/>
    <x v="0"/>
    <m/>
    <m/>
    <m/>
    <m/>
    <m/>
  </r>
  <r>
    <n v="86"/>
    <s v="198009222009032003"/>
    <x v="85"/>
    <x v="5"/>
    <s v="Penata Muda Tingkat I"/>
    <d v="2021-04-01T00:00:00"/>
    <x v="30"/>
    <s v="30-12-2021"/>
    <n v="9"/>
    <n v="4"/>
    <m/>
    <m/>
    <x v="1"/>
    <x v="15"/>
    <n v="2015"/>
    <s v="BREBES"/>
    <s v="22-09-1980"/>
    <d v="2019-03-01T00:00:00"/>
    <m/>
    <x v="6"/>
    <x v="1"/>
    <s v="1 Oktober 2038"/>
    <n v="2038"/>
    <x v="0"/>
    <x v="1"/>
    <x v="0"/>
    <m/>
    <x v="0"/>
    <x v="0"/>
    <x v="1"/>
    <m/>
    <x v="0"/>
    <m/>
    <m/>
    <m/>
    <m/>
    <m/>
  </r>
  <r>
    <n v="87"/>
    <s v="199212202016091001"/>
    <x v="86"/>
    <x v="5"/>
    <s v="Penata Muda Tingkat I"/>
    <s v="01-04-2021"/>
    <x v="25"/>
    <d v="2020-09-01T00:00:00"/>
    <m/>
    <m/>
    <m/>
    <m/>
    <x v="3"/>
    <x v="31"/>
    <m/>
    <s v="TANGGAMUS"/>
    <s v="20-12-1992"/>
    <m/>
    <m/>
    <x v="9"/>
    <x v="0"/>
    <s v="1 Januari 2051"/>
    <n v="2051"/>
    <x v="0"/>
    <x v="1"/>
    <x v="0"/>
    <m/>
    <x v="0"/>
    <x v="0"/>
    <x v="1"/>
    <m/>
    <x v="0"/>
    <m/>
    <m/>
    <m/>
    <m/>
    <m/>
  </r>
  <r>
    <n v="88"/>
    <s v="198405192007012002"/>
    <x v="87"/>
    <x v="5"/>
    <s v="Penata Muda Tingkat I"/>
    <d v="2021-10-01T00:00:00"/>
    <x v="11"/>
    <s v="21-02-2022"/>
    <n v="12"/>
    <n v="1"/>
    <m/>
    <m/>
    <x v="1"/>
    <x v="8"/>
    <n v="2014"/>
    <s v="SEMARANG"/>
    <s v="19-05-1984"/>
    <m/>
    <d v="2020-06-01T00:00:00"/>
    <x v="7"/>
    <x v="1"/>
    <s v="1 Juni 2042"/>
    <n v="2042"/>
    <x v="0"/>
    <x v="1"/>
    <x v="0"/>
    <m/>
    <x v="1"/>
    <x v="0"/>
    <x v="1"/>
    <m/>
    <x v="0"/>
    <m/>
    <m/>
    <m/>
    <m/>
    <m/>
  </r>
  <r>
    <n v="89"/>
    <s v="198807242019022010"/>
    <x v="88"/>
    <x v="5"/>
    <s v="Penata Muda Tingkat I"/>
    <d v="2023-04-01T00:00:00"/>
    <x v="21"/>
    <s v="21-02-2022"/>
    <n v="1"/>
    <n v="4"/>
    <m/>
    <m/>
    <x v="1"/>
    <x v="22"/>
    <n v="2011"/>
    <s v="SEMARANG"/>
    <s v="24-07-1988"/>
    <d v="2021-02-01T00:00:00"/>
    <m/>
    <x v="6"/>
    <x v="1"/>
    <s v="1 Agustus 2046"/>
    <n v="2046"/>
    <x v="0"/>
    <x v="1"/>
    <x v="0"/>
    <m/>
    <x v="0"/>
    <x v="0"/>
    <x v="1"/>
    <m/>
    <x v="0"/>
    <m/>
    <m/>
    <m/>
    <m/>
    <m/>
  </r>
  <r>
    <n v="90"/>
    <s v="198704012011012017"/>
    <x v="89"/>
    <x v="5"/>
    <s v="Penata Muda Tingkat I"/>
    <d v="2023-04-01T00:00:00"/>
    <x v="25"/>
    <m/>
    <n v="7"/>
    <n v="5"/>
    <m/>
    <m/>
    <x v="1"/>
    <x v="15"/>
    <n v="2017"/>
    <s v="SEMARANG"/>
    <s v="01-04-1987"/>
    <d v="2019-01-01T00:00:00"/>
    <m/>
    <x v="9"/>
    <x v="1"/>
    <s v="1 Mei 2045"/>
    <n v="2045"/>
    <x v="0"/>
    <x v="1"/>
    <x v="0"/>
    <m/>
    <x v="0"/>
    <x v="0"/>
    <x v="1"/>
    <m/>
    <x v="0"/>
    <m/>
    <m/>
    <m/>
    <m/>
    <m/>
  </r>
  <r>
    <n v="91"/>
    <s v="198403062019021007"/>
    <x v="90"/>
    <x v="6"/>
    <s v="Penata Muda"/>
    <s v="01-02-2019"/>
    <x v="26"/>
    <s v="04-04-2022"/>
    <n v="1"/>
    <n v="4"/>
    <m/>
    <m/>
    <x v="1"/>
    <x v="15"/>
    <n v="2012"/>
    <s v="PEKALONGAN"/>
    <s v="06-03-1984"/>
    <d v="2021-02-01T00:00:00"/>
    <m/>
    <x v="6"/>
    <x v="0"/>
    <s v="1 April 2042"/>
    <n v="2042"/>
    <x v="0"/>
    <x v="1"/>
    <x v="0"/>
    <m/>
    <x v="0"/>
    <x v="0"/>
    <x v="1"/>
    <m/>
    <x v="0"/>
    <m/>
    <m/>
    <m/>
    <m/>
    <m/>
  </r>
  <r>
    <n v="92"/>
    <s v="199001312019021003"/>
    <x v="91"/>
    <x v="6"/>
    <s v="Penata Muda"/>
    <s v="01-02-2019"/>
    <x v="26"/>
    <s v="04-04-2022"/>
    <n v="1"/>
    <n v="4"/>
    <m/>
    <m/>
    <x v="1"/>
    <x v="15"/>
    <n v="2012"/>
    <s v="SEMARANG"/>
    <s v="31-01-1990"/>
    <d v="2021-02-01T00:00:00"/>
    <m/>
    <x v="7"/>
    <x v="1"/>
    <s v="1 Februari 2048"/>
    <n v="2048"/>
    <x v="0"/>
    <x v="1"/>
    <x v="0"/>
    <m/>
    <x v="1"/>
    <x v="0"/>
    <x v="1"/>
    <m/>
    <x v="0"/>
    <m/>
    <m/>
    <m/>
    <m/>
    <m/>
  </r>
  <r>
    <n v="93"/>
    <s v="199009172019021003"/>
    <x v="92"/>
    <x v="6"/>
    <s v="Penata Muda"/>
    <s v="01-02-2019"/>
    <x v="26"/>
    <s v="04-04-2022"/>
    <n v="1"/>
    <n v="4"/>
    <m/>
    <m/>
    <x v="1"/>
    <x v="9"/>
    <n v="2012"/>
    <s v="PEKALONGAN"/>
    <s v="17-09-1990"/>
    <d v="2021-02-01T00:00:00"/>
    <m/>
    <x v="2"/>
    <x v="0"/>
    <s v="1 Oktober 2048"/>
    <n v="2048"/>
    <x v="0"/>
    <x v="0"/>
    <x v="0"/>
    <m/>
    <x v="0"/>
    <x v="0"/>
    <x v="1"/>
    <m/>
    <x v="0"/>
    <m/>
    <m/>
    <m/>
    <m/>
    <m/>
  </r>
  <r>
    <n v="94"/>
    <s v="199205282019021003"/>
    <x v="93"/>
    <x v="6"/>
    <s v="Penata Muda"/>
    <s v="01-02-2019"/>
    <x v="26"/>
    <s v="04-04-2022"/>
    <n v="1"/>
    <n v="4"/>
    <m/>
    <m/>
    <x v="1"/>
    <x v="15"/>
    <n v="2014"/>
    <s v="KABUPATEN SEMARANG"/>
    <s v="28-05-1992"/>
    <d v="2021-02-01T00:00:00"/>
    <m/>
    <x v="7"/>
    <x v="0"/>
    <s v="1 Juni 2050"/>
    <n v="2050"/>
    <x v="0"/>
    <x v="1"/>
    <x v="0"/>
    <m/>
    <x v="0"/>
    <x v="1"/>
    <x v="1"/>
    <m/>
    <x v="0"/>
    <m/>
    <m/>
    <m/>
    <m/>
    <m/>
  </r>
  <r>
    <n v="95"/>
    <s v="199112022019022009"/>
    <x v="94"/>
    <x v="6"/>
    <s v="Penata Muda"/>
    <s v="01-02-2019"/>
    <x v="26"/>
    <s v="04-04-2022"/>
    <n v="1"/>
    <n v="4"/>
    <m/>
    <m/>
    <x v="1"/>
    <x v="15"/>
    <n v="2015"/>
    <s v="SEMARANG"/>
    <s v="02-12-1991"/>
    <d v="2021-02-01T00:00:00"/>
    <m/>
    <x v="6"/>
    <x v="1"/>
    <s v="1 Januari 2050"/>
    <n v="2050"/>
    <x v="0"/>
    <x v="1"/>
    <x v="0"/>
    <m/>
    <x v="0"/>
    <x v="0"/>
    <x v="1"/>
    <m/>
    <x v="0"/>
    <m/>
    <m/>
    <m/>
    <m/>
    <s v="kanesariretno@gmail.com"/>
  </r>
  <r>
    <n v="96"/>
    <s v="199201012019022014"/>
    <x v="95"/>
    <x v="6"/>
    <s v="Penata Muda"/>
    <s v="01-02-2019"/>
    <x v="26"/>
    <s v="04-04-2022"/>
    <n v="1"/>
    <n v="4"/>
    <m/>
    <m/>
    <x v="1"/>
    <x v="32"/>
    <n v="2015"/>
    <s v="KUDUS"/>
    <s v="01-01-1992"/>
    <d v="2021-02-01T00:00:00"/>
    <m/>
    <x v="9"/>
    <x v="1"/>
    <s v="1 Februari 2050"/>
    <n v="2050"/>
    <x v="0"/>
    <x v="1"/>
    <x v="0"/>
    <m/>
    <x v="0"/>
    <x v="0"/>
    <x v="1"/>
    <m/>
    <x v="0"/>
    <m/>
    <m/>
    <m/>
    <m/>
    <m/>
  </r>
  <r>
    <n v="97"/>
    <s v="199407022019022005"/>
    <x v="96"/>
    <x v="6"/>
    <s v="Penata Muda"/>
    <s v="01-02-2019"/>
    <x v="26"/>
    <s v="04-04-2022"/>
    <n v="1"/>
    <n v="4"/>
    <m/>
    <m/>
    <x v="1"/>
    <x v="15"/>
    <n v="2016"/>
    <s v="BANYUMAS"/>
    <s v="02-07-1994"/>
    <d v="2021-02-01T00:00:00"/>
    <m/>
    <x v="6"/>
    <x v="1"/>
    <s v="1 Agustus 2052"/>
    <n v="2052"/>
    <x v="0"/>
    <x v="1"/>
    <x v="0"/>
    <m/>
    <x v="0"/>
    <x v="0"/>
    <x v="1"/>
    <m/>
    <x v="0"/>
    <m/>
    <m/>
    <m/>
    <m/>
    <m/>
  </r>
  <r>
    <n v="98"/>
    <s v="199303212019022009"/>
    <x v="97"/>
    <x v="6"/>
    <s v="Penata Muda"/>
    <s v="01-02-2019"/>
    <x v="26"/>
    <s v="04-04-2022"/>
    <n v="1"/>
    <n v="4"/>
    <m/>
    <m/>
    <x v="1"/>
    <x v="15"/>
    <n v="2017"/>
    <s v="SEMARANG"/>
    <s v="21-03-1993"/>
    <d v="2021-02-01T00:00:00"/>
    <m/>
    <x v="9"/>
    <x v="1"/>
    <s v="1 April 2051"/>
    <n v="2051"/>
    <x v="0"/>
    <x v="1"/>
    <x v="0"/>
    <m/>
    <x v="0"/>
    <x v="0"/>
    <x v="1"/>
    <m/>
    <x v="0"/>
    <m/>
    <m/>
    <m/>
    <m/>
    <m/>
  </r>
  <r>
    <n v="99"/>
    <s v="199403092019022010"/>
    <x v="98"/>
    <x v="6"/>
    <s v="Penata Muda"/>
    <s v="01-02-2019"/>
    <x v="26"/>
    <s v="04-04-2022"/>
    <n v="1"/>
    <n v="4"/>
    <m/>
    <m/>
    <x v="1"/>
    <x v="15"/>
    <n v="2017"/>
    <s v="MALANG"/>
    <s v="09-03-1994"/>
    <d v="2021-02-01T00:00:00"/>
    <m/>
    <x v="1"/>
    <x v="1"/>
    <s v="1 April 2052"/>
    <n v="2052"/>
    <x v="0"/>
    <x v="1"/>
    <x v="0"/>
    <m/>
    <x v="0"/>
    <x v="0"/>
    <x v="1"/>
    <m/>
    <x v="0"/>
    <m/>
    <m/>
    <m/>
    <m/>
    <m/>
  </r>
  <r>
    <n v="100"/>
    <s v="199604192019021003"/>
    <x v="99"/>
    <x v="6"/>
    <s v="Penata Muda"/>
    <s v="01-02-2019"/>
    <x v="26"/>
    <s v="04-04-2022"/>
    <n v="1"/>
    <n v="4"/>
    <m/>
    <m/>
    <x v="1"/>
    <x v="15"/>
    <n v="2018"/>
    <s v="JEPARA"/>
    <s v="19-04-1996"/>
    <d v="2021-02-01T00:00:00"/>
    <m/>
    <x v="2"/>
    <x v="0"/>
    <s v="1 Mei 2054"/>
    <n v="2054"/>
    <x v="0"/>
    <x v="0"/>
    <x v="0"/>
    <m/>
    <x v="0"/>
    <x v="1"/>
    <x v="1"/>
    <m/>
    <x v="0"/>
    <m/>
    <m/>
    <m/>
    <m/>
    <m/>
  </r>
  <r>
    <n v="101"/>
    <s v="19880809 201803 2 001"/>
    <x v="100"/>
    <x v="6"/>
    <s v="Penata Muda"/>
    <d v="2019-04-01T00:00:00"/>
    <x v="26"/>
    <d v="2023-04-13T00:00:00"/>
    <n v="4"/>
    <n v="7"/>
    <m/>
    <m/>
    <x v="1"/>
    <x v="33"/>
    <n v="2011"/>
    <s v="SEMARANG"/>
    <d v="1988-08-09T00:00:00"/>
    <m/>
    <s v="Maret 2024"/>
    <x v="7"/>
    <x v="1"/>
    <s v="1 September 2046"/>
    <n v="2046"/>
    <x v="0"/>
    <x v="1"/>
    <x v="0"/>
    <m/>
    <x v="0"/>
    <x v="0"/>
    <x v="1"/>
    <m/>
    <x v="0"/>
    <m/>
    <m/>
    <m/>
    <m/>
    <m/>
  </r>
  <r>
    <n v="102"/>
    <s v="198809292020122006"/>
    <x v="101"/>
    <x v="6"/>
    <s v="Penata Muda"/>
    <s v="01-12-2020"/>
    <x v="31"/>
    <d v="2023-04-12T00:00:00"/>
    <m/>
    <m/>
    <m/>
    <m/>
    <x v="1"/>
    <x v="34"/>
    <n v="2010"/>
    <s v="BOYOLALI"/>
    <s v="29-09-1988"/>
    <m/>
    <d v="2022-12-01T00:00:00"/>
    <x v="7"/>
    <x v="1"/>
    <s v="29 September 1988"/>
    <m/>
    <x v="0"/>
    <x v="1"/>
    <x v="0"/>
    <m/>
    <x v="0"/>
    <x v="0"/>
    <x v="1"/>
    <m/>
    <x v="0"/>
    <m/>
    <m/>
    <m/>
    <m/>
    <m/>
  </r>
  <r>
    <n v="103"/>
    <s v="198811022020122003"/>
    <x v="102"/>
    <x v="6"/>
    <s v="Penata Muda"/>
    <s v="01-12-2020"/>
    <x v="26"/>
    <d v="2023-04-12T00:00:00"/>
    <m/>
    <m/>
    <m/>
    <m/>
    <x v="1"/>
    <x v="35"/>
    <n v="2011"/>
    <s v="SEMARANG"/>
    <s v="02-11-1988"/>
    <m/>
    <d v="2022-12-01T00:00:00"/>
    <x v="6"/>
    <x v="1"/>
    <s v="2 November 1988"/>
    <m/>
    <x v="0"/>
    <x v="1"/>
    <x v="0"/>
    <m/>
    <x v="0"/>
    <x v="0"/>
    <x v="1"/>
    <m/>
    <x v="0"/>
    <m/>
    <m/>
    <m/>
    <m/>
    <m/>
  </r>
  <r>
    <n v="104"/>
    <s v="198908132020122004"/>
    <x v="103"/>
    <x v="6"/>
    <s v="Penata Muda"/>
    <s v="01-12-2020"/>
    <x v="26"/>
    <d v="2023-04-12T00:00:00"/>
    <m/>
    <m/>
    <m/>
    <m/>
    <x v="1"/>
    <x v="36"/>
    <n v="2010"/>
    <s v="SEMARANG"/>
    <s v="13-08-1989"/>
    <m/>
    <d v="2022-12-01T00:00:00"/>
    <x v="6"/>
    <x v="1"/>
    <s v="13 Agustus 1989"/>
    <m/>
    <x v="0"/>
    <x v="1"/>
    <x v="0"/>
    <m/>
    <x v="0"/>
    <x v="0"/>
    <x v="1"/>
    <m/>
    <x v="0"/>
    <m/>
    <m/>
    <m/>
    <m/>
    <m/>
  </r>
  <r>
    <n v="105"/>
    <s v="198909222020122008"/>
    <x v="104"/>
    <x v="6"/>
    <s v="Penata Muda"/>
    <s v="01-12-2020"/>
    <x v="31"/>
    <d v="2023-04-12T00:00:00"/>
    <m/>
    <m/>
    <m/>
    <m/>
    <x v="1"/>
    <x v="37"/>
    <n v="2011"/>
    <s v="KENDAL"/>
    <s v="22-09-1989"/>
    <m/>
    <d v="2022-12-01T00:00:00"/>
    <x v="7"/>
    <x v="1"/>
    <s v="22 September 1989"/>
    <m/>
    <x v="0"/>
    <x v="1"/>
    <x v="0"/>
    <m/>
    <x v="0"/>
    <x v="0"/>
    <x v="1"/>
    <m/>
    <x v="0"/>
    <m/>
    <m/>
    <m/>
    <m/>
    <m/>
  </r>
  <r>
    <n v="106"/>
    <s v="198911062020121006"/>
    <x v="105"/>
    <x v="6"/>
    <s v="Penata Muda"/>
    <s v="01-12-2020"/>
    <x v="26"/>
    <d v="2023-04-12T00:00:00"/>
    <m/>
    <m/>
    <m/>
    <m/>
    <x v="1"/>
    <x v="38"/>
    <n v="2014"/>
    <s v="TEGAL"/>
    <s v="06-11-1989"/>
    <m/>
    <d v="2022-12-01T00:00:00"/>
    <x v="6"/>
    <x v="0"/>
    <s v="6 November 1989"/>
    <m/>
    <x v="1"/>
    <x v="1"/>
    <x v="0"/>
    <m/>
    <x v="0"/>
    <x v="0"/>
    <x v="1"/>
    <m/>
    <x v="0"/>
    <m/>
    <m/>
    <m/>
    <m/>
    <m/>
  </r>
  <r>
    <n v="107"/>
    <s v="199004202020121006"/>
    <x v="106"/>
    <x v="6"/>
    <s v="Penata Muda"/>
    <s v="01-12-2020"/>
    <x v="31"/>
    <d v="2023-04-12T00:00:00"/>
    <m/>
    <m/>
    <m/>
    <m/>
    <x v="1"/>
    <x v="13"/>
    <n v="2013"/>
    <s v="BANJARNEGARA"/>
    <s v="20-04-1990"/>
    <m/>
    <d v="2022-12-01T00:00:00"/>
    <x v="9"/>
    <x v="0"/>
    <s v="20 April 1990"/>
    <m/>
    <x v="0"/>
    <x v="1"/>
    <x v="0"/>
    <m/>
    <x v="0"/>
    <x v="0"/>
    <x v="1"/>
    <m/>
    <x v="0"/>
    <m/>
    <m/>
    <m/>
    <m/>
    <m/>
  </r>
  <r>
    <n v="108"/>
    <s v="199107282020122009"/>
    <x v="107"/>
    <x v="6"/>
    <s v="Penata Muda"/>
    <s v="01-12-2020"/>
    <x v="19"/>
    <d v="2023-04-12T00:00:00"/>
    <m/>
    <m/>
    <m/>
    <m/>
    <x v="1"/>
    <x v="39"/>
    <n v="2013"/>
    <s v="SEMARANG"/>
    <s v="28-07-1991"/>
    <m/>
    <d v="2022-12-01T00:00:00"/>
    <x v="7"/>
    <x v="1"/>
    <s v="28 Juli 1991"/>
    <m/>
    <x v="0"/>
    <x v="1"/>
    <x v="0"/>
    <m/>
    <x v="0"/>
    <x v="0"/>
    <x v="1"/>
    <m/>
    <x v="0"/>
    <m/>
    <m/>
    <m/>
    <m/>
    <m/>
  </r>
  <r>
    <n v="109"/>
    <s v="199108242020121004"/>
    <x v="108"/>
    <x v="6"/>
    <s v="Penata Muda"/>
    <s v="01-12-2020"/>
    <x v="31"/>
    <d v="2023-04-12T00:00:00"/>
    <m/>
    <m/>
    <m/>
    <m/>
    <x v="1"/>
    <x v="39"/>
    <n v="2013"/>
    <s v="SEMARANG"/>
    <s v="24-08-1991"/>
    <m/>
    <d v="2022-12-01T00:00:00"/>
    <x v="7"/>
    <x v="0"/>
    <s v="24 Agustus 1991"/>
    <m/>
    <x v="1"/>
    <x v="1"/>
    <x v="0"/>
    <m/>
    <x v="0"/>
    <x v="0"/>
    <x v="1"/>
    <m/>
    <x v="0"/>
    <m/>
    <m/>
    <m/>
    <m/>
    <m/>
  </r>
  <r>
    <n v="110"/>
    <s v="199210232020122010"/>
    <x v="109"/>
    <x v="6"/>
    <s v="Penata Muda"/>
    <s v="01-12-2020"/>
    <x v="26"/>
    <d v="2023-04-12T00:00:00"/>
    <m/>
    <m/>
    <m/>
    <m/>
    <x v="1"/>
    <x v="40"/>
    <n v="2016"/>
    <s v="MALIANA"/>
    <s v="23-10-1992"/>
    <m/>
    <d v="2022-12-01T00:00:00"/>
    <x v="7"/>
    <x v="1"/>
    <s v="23 Oktober 1992"/>
    <m/>
    <x v="0"/>
    <x v="1"/>
    <x v="0"/>
    <m/>
    <x v="1"/>
    <x v="0"/>
    <x v="1"/>
    <m/>
    <x v="0"/>
    <m/>
    <m/>
    <m/>
    <m/>
    <m/>
  </r>
  <r>
    <n v="111"/>
    <s v="199304262020122011"/>
    <x v="110"/>
    <x v="6"/>
    <s v="Penata Muda"/>
    <s v="01-12-2020"/>
    <x v="19"/>
    <d v="2023-04-12T00:00:00"/>
    <m/>
    <m/>
    <m/>
    <m/>
    <x v="1"/>
    <x v="13"/>
    <n v="2016"/>
    <s v="SEMARANG"/>
    <s v="26-04-1993"/>
    <m/>
    <d v="2022-12-01T00:00:00"/>
    <x v="9"/>
    <x v="1"/>
    <s v="26 April 1993"/>
    <m/>
    <x v="0"/>
    <x v="1"/>
    <x v="0"/>
    <m/>
    <x v="0"/>
    <x v="0"/>
    <x v="1"/>
    <m/>
    <x v="0"/>
    <m/>
    <m/>
    <m/>
    <m/>
    <m/>
  </r>
  <r>
    <n v="112"/>
    <s v="199401212020122015"/>
    <x v="111"/>
    <x v="6"/>
    <s v="Penata Muda"/>
    <s v="01-12-2020"/>
    <x v="31"/>
    <d v="2023-04-12T00:00:00"/>
    <m/>
    <m/>
    <m/>
    <m/>
    <x v="1"/>
    <x v="41"/>
    <n v="2019"/>
    <s v="KULON PROGO"/>
    <s v="21-01-1994"/>
    <m/>
    <d v="2022-12-01T00:00:00"/>
    <x v="9"/>
    <x v="1"/>
    <s v="21 Januari 1994"/>
    <m/>
    <x v="0"/>
    <x v="1"/>
    <x v="0"/>
    <m/>
    <x v="0"/>
    <x v="0"/>
    <x v="1"/>
    <m/>
    <x v="0"/>
    <m/>
    <m/>
    <m/>
    <m/>
    <m/>
  </r>
  <r>
    <n v="113"/>
    <s v="199407172020121009"/>
    <x v="112"/>
    <x v="6"/>
    <s v="Penata Muda"/>
    <s v="01-12-2020"/>
    <x v="31"/>
    <d v="2023-04-12T00:00:00"/>
    <m/>
    <m/>
    <m/>
    <m/>
    <x v="1"/>
    <x v="39"/>
    <n v="2017"/>
    <s v="SEMARANG"/>
    <s v="17-07-1994"/>
    <m/>
    <d v="2022-12-01T00:00:00"/>
    <x v="6"/>
    <x v="0"/>
    <s v="17 Juli 1994"/>
    <m/>
    <x v="1"/>
    <x v="1"/>
    <x v="0"/>
    <m/>
    <x v="0"/>
    <x v="0"/>
    <x v="1"/>
    <m/>
    <x v="0"/>
    <m/>
    <m/>
    <m/>
    <m/>
    <m/>
  </r>
  <r>
    <n v="114"/>
    <s v="199501082020122012"/>
    <x v="113"/>
    <x v="6"/>
    <s v="Penata Muda"/>
    <s v="01-12-2020"/>
    <x v="26"/>
    <d v="2023-04-12T00:00:00"/>
    <m/>
    <m/>
    <m/>
    <m/>
    <x v="1"/>
    <x v="42"/>
    <n v="2018"/>
    <s v="PURWOREJO"/>
    <s v="08-01-1995"/>
    <m/>
    <d v="2022-12-01T00:00:00"/>
    <x v="7"/>
    <x v="1"/>
    <s v="8 Januari 1995"/>
    <m/>
    <x v="0"/>
    <x v="1"/>
    <x v="0"/>
    <m/>
    <x v="0"/>
    <x v="0"/>
    <x v="1"/>
    <m/>
    <x v="0"/>
    <m/>
    <m/>
    <m/>
    <m/>
    <m/>
  </r>
  <r>
    <n v="115"/>
    <s v="199503112020122009"/>
    <x v="114"/>
    <x v="6"/>
    <s v="Penata Muda"/>
    <s v="01-12-2020"/>
    <x v="26"/>
    <d v="2023-04-12T00:00:00"/>
    <m/>
    <m/>
    <m/>
    <m/>
    <x v="1"/>
    <x v="35"/>
    <n v="2018"/>
    <s v="BREBES"/>
    <s v="11-03-1995"/>
    <m/>
    <d v="2022-12-01T00:00:00"/>
    <x v="9"/>
    <x v="1"/>
    <s v="11 Maret 1995"/>
    <m/>
    <x v="0"/>
    <x v="1"/>
    <x v="0"/>
    <m/>
    <x v="0"/>
    <x v="0"/>
    <x v="1"/>
    <m/>
    <x v="0"/>
    <m/>
    <m/>
    <m/>
    <m/>
    <m/>
  </r>
  <r>
    <n v="116"/>
    <s v="199605272020121004"/>
    <x v="115"/>
    <x v="6"/>
    <s v="Penata Muda"/>
    <s v="01-12-2020"/>
    <x v="26"/>
    <d v="2023-04-12T00:00:00"/>
    <m/>
    <m/>
    <m/>
    <m/>
    <x v="1"/>
    <x v="35"/>
    <n v="2018"/>
    <s v="SRAGEN"/>
    <s v="27-05-1996"/>
    <m/>
    <d v="2022-12-01T00:00:00"/>
    <x v="7"/>
    <x v="0"/>
    <s v="27 Mei 1996"/>
    <m/>
    <x v="1"/>
    <x v="1"/>
    <x v="0"/>
    <m/>
    <x v="0"/>
    <x v="0"/>
    <x v="0"/>
    <m/>
    <x v="0"/>
    <m/>
    <m/>
    <m/>
    <m/>
    <m/>
  </r>
  <r>
    <n v="117"/>
    <s v="199611152020122007"/>
    <x v="116"/>
    <x v="6"/>
    <s v="Penata Muda"/>
    <s v="01-12-2020"/>
    <x v="26"/>
    <d v="2023-04-12T00:00:00"/>
    <m/>
    <m/>
    <m/>
    <m/>
    <x v="1"/>
    <x v="35"/>
    <n v="2018"/>
    <s v="SEMARANG"/>
    <s v="15-11-1996"/>
    <m/>
    <d v="2022-12-01T00:00:00"/>
    <x v="9"/>
    <x v="1"/>
    <s v="15 November 1996"/>
    <m/>
    <x v="0"/>
    <x v="1"/>
    <x v="0"/>
    <m/>
    <x v="0"/>
    <x v="0"/>
    <x v="1"/>
    <m/>
    <x v="0"/>
    <m/>
    <m/>
    <m/>
    <m/>
    <m/>
  </r>
  <r>
    <n v="118"/>
    <s v="199711032020121004"/>
    <x v="117"/>
    <x v="6"/>
    <s v="Penata Muda"/>
    <s v="01-12-2020"/>
    <x v="31"/>
    <d v="2023-04-12T00:00:00"/>
    <m/>
    <m/>
    <m/>
    <m/>
    <x v="1"/>
    <x v="37"/>
    <n v="2019"/>
    <s v="PATI"/>
    <s v="03-11-1997"/>
    <m/>
    <d v="2022-12-01T00:00:00"/>
    <x v="7"/>
    <x v="0"/>
    <s v="3 November 1997"/>
    <m/>
    <x v="1"/>
    <x v="1"/>
    <x v="0"/>
    <m/>
    <x v="0"/>
    <x v="0"/>
    <x v="1"/>
    <m/>
    <x v="0"/>
    <m/>
    <m/>
    <m/>
    <m/>
    <m/>
  </r>
  <r>
    <n v="119"/>
    <s v="197707042011011006"/>
    <x v="118"/>
    <x v="6"/>
    <s v="Penata Muda"/>
    <s v="01-04-2021"/>
    <x v="15"/>
    <s v="30-12-2021"/>
    <n v="9"/>
    <n v="5"/>
    <m/>
    <m/>
    <x v="1"/>
    <x v="15"/>
    <n v="2018"/>
    <s v="KENDAL"/>
    <s v="04-07-1977"/>
    <d v="2019-01-01T00:00:00"/>
    <m/>
    <x v="6"/>
    <x v="0"/>
    <s v="1 Agustus 2035"/>
    <n v="2035"/>
    <x v="1"/>
    <x v="1"/>
    <x v="0"/>
    <m/>
    <x v="0"/>
    <x v="0"/>
    <x v="1"/>
    <m/>
    <x v="0"/>
    <m/>
    <m/>
    <m/>
    <m/>
    <m/>
  </r>
  <r>
    <n v="120"/>
    <s v="198605152011011014"/>
    <x v="119"/>
    <x v="6"/>
    <s v="Penata Muda"/>
    <s v="01-04-2021"/>
    <x v="8"/>
    <s v="30-12-2021"/>
    <n v="9"/>
    <n v="5"/>
    <m/>
    <m/>
    <x v="1"/>
    <x v="8"/>
    <n v="2011"/>
    <s v="SEMARANG"/>
    <s v="15-05-1986"/>
    <d v="2019-01-01T00:00:00"/>
    <m/>
    <x v="6"/>
    <x v="0"/>
    <s v="1 Juni 2044"/>
    <n v="2044"/>
    <x v="0"/>
    <x v="1"/>
    <x v="0"/>
    <m/>
    <x v="0"/>
    <x v="0"/>
    <x v="1"/>
    <m/>
    <x v="0"/>
    <m/>
    <m/>
    <m/>
    <m/>
    <m/>
  </r>
  <r>
    <n v="121"/>
    <s v="198610162022031001"/>
    <x v="120"/>
    <x v="6"/>
    <s v="Penata Muda"/>
    <s v="01-03-2022"/>
    <x v="26"/>
    <s v="24-07-2023"/>
    <m/>
    <m/>
    <m/>
    <m/>
    <x v="1"/>
    <x v="43"/>
    <n v="2010"/>
    <s v="SEMARANG"/>
    <s v="16-10-1986"/>
    <m/>
    <d v="2024-03-01T00:00:00"/>
    <x v="9"/>
    <x v="0"/>
    <m/>
    <m/>
    <x v="0"/>
    <x v="1"/>
    <x v="0"/>
    <m/>
    <x v="0"/>
    <x v="0"/>
    <x v="1"/>
    <m/>
    <x v="0"/>
    <m/>
    <m/>
    <m/>
    <m/>
    <m/>
  </r>
  <r>
    <n v="122"/>
    <s v="199110302022032007"/>
    <x v="121"/>
    <x v="6"/>
    <s v="Penata Muda"/>
    <s v="01-03-2022"/>
    <x v="26"/>
    <s v="24-07-2023"/>
    <m/>
    <m/>
    <m/>
    <m/>
    <x v="1"/>
    <x v="35"/>
    <n v="2014"/>
    <s v="BANTUL"/>
    <s v="30-10-1991"/>
    <m/>
    <d v="2024-03-01T00:00:00"/>
    <x v="6"/>
    <x v="1"/>
    <m/>
    <m/>
    <x v="0"/>
    <x v="1"/>
    <x v="0"/>
    <m/>
    <x v="0"/>
    <x v="0"/>
    <x v="1"/>
    <m/>
    <x v="0"/>
    <m/>
    <m/>
    <m/>
    <m/>
    <m/>
  </r>
  <r>
    <n v="123"/>
    <s v="199507282022032018"/>
    <x v="122"/>
    <x v="6"/>
    <s v="Penata Muda"/>
    <s v="01-03-2022"/>
    <x v="26"/>
    <s v="24-07-2023"/>
    <m/>
    <m/>
    <m/>
    <m/>
    <x v="1"/>
    <x v="43"/>
    <n v="2017"/>
    <s v="KLATEN"/>
    <s v="28-07-1995"/>
    <m/>
    <d v="2024-03-01T00:00:00"/>
    <x v="7"/>
    <x v="1"/>
    <m/>
    <m/>
    <x v="0"/>
    <x v="1"/>
    <x v="0"/>
    <m/>
    <x v="0"/>
    <x v="0"/>
    <x v="1"/>
    <m/>
    <x v="0"/>
    <m/>
    <m/>
    <m/>
    <m/>
    <m/>
  </r>
  <r>
    <n v="124"/>
    <s v="199610212022032012"/>
    <x v="123"/>
    <x v="6"/>
    <s v="Penata Muda"/>
    <s v="01-03-2022"/>
    <x v="26"/>
    <s v="24-07-2023"/>
    <m/>
    <m/>
    <m/>
    <m/>
    <x v="1"/>
    <x v="44"/>
    <n v="2018"/>
    <s v="SRAGEN"/>
    <s v="21-10-1996"/>
    <m/>
    <d v="2024-03-01T00:00:00"/>
    <x v="9"/>
    <x v="1"/>
    <m/>
    <m/>
    <x v="0"/>
    <x v="1"/>
    <x v="0"/>
    <m/>
    <x v="0"/>
    <x v="0"/>
    <x v="1"/>
    <m/>
    <x v="0"/>
    <m/>
    <m/>
    <m/>
    <m/>
    <m/>
  </r>
  <r>
    <n v="125"/>
    <s v="199703252022031003"/>
    <x v="124"/>
    <x v="6"/>
    <s v="Penata Muda"/>
    <s v="01-03-2022"/>
    <x v="31"/>
    <s v="24-07-2023"/>
    <m/>
    <m/>
    <m/>
    <m/>
    <x v="1"/>
    <x v="34"/>
    <n v="2019"/>
    <s v="SURAKARTA"/>
    <s v="25-03-1997"/>
    <m/>
    <d v="2024-03-01T00:00:00"/>
    <x v="6"/>
    <x v="0"/>
    <m/>
    <m/>
    <x v="0"/>
    <x v="1"/>
    <x v="0"/>
    <m/>
    <x v="0"/>
    <x v="0"/>
    <x v="1"/>
    <m/>
    <x v="0"/>
    <m/>
    <m/>
    <m/>
    <m/>
    <m/>
  </r>
  <r>
    <n v="126"/>
    <s v="199707092022031006"/>
    <x v="125"/>
    <x v="6"/>
    <s v="Penata Muda"/>
    <s v="01-03-2022"/>
    <x v="31"/>
    <s v="24-07-2023"/>
    <m/>
    <m/>
    <m/>
    <m/>
    <x v="1"/>
    <x v="37"/>
    <n v="2020"/>
    <s v="SALATIGA"/>
    <s v="09-07-1997"/>
    <m/>
    <d v="2024-03-01T00:00:00"/>
    <x v="7"/>
    <x v="0"/>
    <m/>
    <m/>
    <x v="0"/>
    <x v="1"/>
    <x v="0"/>
    <m/>
    <x v="0"/>
    <x v="0"/>
    <x v="1"/>
    <m/>
    <x v="0"/>
    <m/>
    <m/>
    <m/>
    <m/>
    <m/>
  </r>
  <r>
    <n v="127"/>
    <s v="199801112022032007"/>
    <x v="126"/>
    <x v="6"/>
    <s v="Penata Muda"/>
    <s v="01-03-2022"/>
    <x v="31"/>
    <s v="24-07-2023"/>
    <m/>
    <m/>
    <m/>
    <m/>
    <x v="1"/>
    <x v="39"/>
    <n v="2020"/>
    <s v="KEBUMEN"/>
    <s v="11-01-1998"/>
    <m/>
    <d v="2024-03-01T00:00:00"/>
    <x v="9"/>
    <x v="1"/>
    <m/>
    <m/>
    <x v="0"/>
    <x v="1"/>
    <x v="0"/>
    <m/>
    <x v="0"/>
    <x v="0"/>
    <x v="1"/>
    <m/>
    <x v="0"/>
    <m/>
    <m/>
    <m/>
    <m/>
    <m/>
  </r>
  <r>
    <n v="128"/>
    <s v="199804062022031006"/>
    <x v="127"/>
    <x v="6"/>
    <s v="Penata Muda"/>
    <s v="01-03-2022"/>
    <x v="31"/>
    <s v="24-07-2023"/>
    <m/>
    <m/>
    <m/>
    <m/>
    <x v="1"/>
    <x v="37"/>
    <n v="2020"/>
    <s v="KLATEN"/>
    <s v="06-04-1998"/>
    <m/>
    <d v="2024-03-01T00:00:00"/>
    <x v="6"/>
    <x v="0"/>
    <m/>
    <m/>
    <x v="0"/>
    <x v="1"/>
    <x v="0"/>
    <m/>
    <x v="0"/>
    <x v="0"/>
    <x v="1"/>
    <m/>
    <x v="0"/>
    <m/>
    <m/>
    <m/>
    <m/>
    <m/>
  </r>
  <r>
    <n v="129"/>
    <s v="199805082022031010"/>
    <x v="128"/>
    <x v="6"/>
    <s v="Penata Muda"/>
    <s v="01-03-2022"/>
    <x v="26"/>
    <s v="24-07-2023"/>
    <m/>
    <m/>
    <m/>
    <m/>
    <x v="1"/>
    <x v="35"/>
    <n v="2021"/>
    <s v="SEMARANG"/>
    <s v="08-05-1998"/>
    <m/>
    <d v="2024-03-01T00:00:00"/>
    <x v="6"/>
    <x v="0"/>
    <m/>
    <m/>
    <x v="0"/>
    <x v="1"/>
    <x v="0"/>
    <m/>
    <x v="0"/>
    <x v="0"/>
    <x v="1"/>
    <m/>
    <x v="0"/>
    <m/>
    <m/>
    <m/>
    <m/>
    <m/>
  </r>
  <r>
    <n v="130"/>
    <s v="197404122008011009"/>
    <x v="129"/>
    <x v="7"/>
    <s v="Pengatur Tingkat I"/>
    <s v="01-04-2020"/>
    <x v="32"/>
    <d v="2022-02-21T00:00:00"/>
    <n v="21"/>
    <n v="2"/>
    <m/>
    <m/>
    <x v="4"/>
    <x v="45"/>
    <n v="1994"/>
    <s v="SEMARANG"/>
    <s v="12-04-1974"/>
    <m/>
    <d v="2020-04-01T00:00:00"/>
    <x v="6"/>
    <x v="0"/>
    <s v="1 Mei 2032"/>
    <n v="2032"/>
    <x v="0"/>
    <x v="1"/>
    <x v="0"/>
    <m/>
    <x v="0"/>
    <x v="0"/>
    <x v="1"/>
    <m/>
    <x v="0"/>
    <m/>
    <m/>
    <m/>
    <m/>
    <m/>
  </r>
  <r>
    <n v="131"/>
    <s v="197007112008011007"/>
    <x v="130"/>
    <x v="7"/>
    <s v="Pengatur Tingkat I"/>
    <s v="01-04-2020"/>
    <x v="27"/>
    <s v="03-01-2017"/>
    <n v="20"/>
    <n v="2"/>
    <m/>
    <m/>
    <x v="4"/>
    <x v="46"/>
    <n v="1989"/>
    <s v="SEMARANG"/>
    <s v="11-07-1970"/>
    <d v="2019-04-01T00:00:00"/>
    <m/>
    <x v="0"/>
    <x v="0"/>
    <s v="1 Agustus 2029"/>
    <n v="2029"/>
    <x v="0"/>
    <x v="1"/>
    <x v="0"/>
    <m/>
    <x v="0"/>
    <x v="0"/>
    <x v="1"/>
    <m/>
    <x v="0"/>
    <m/>
    <m/>
    <m/>
    <m/>
    <m/>
  </r>
  <r>
    <n v="132"/>
    <s v="196705022008011006"/>
    <x v="131"/>
    <x v="7"/>
    <s v="Pengatur Tingkat I"/>
    <s v="01-04-2020"/>
    <x v="27"/>
    <m/>
    <n v="19"/>
    <n v="5"/>
    <m/>
    <m/>
    <x v="4"/>
    <x v="47"/>
    <n v="1987"/>
    <s v="PALEMBANG"/>
    <s v="02-05-1967"/>
    <m/>
    <d v="2020-01-01T00:00:00"/>
    <x v="6"/>
    <x v="0"/>
    <s v="1 Juni 2025"/>
    <n v="2025"/>
    <x v="0"/>
    <x v="1"/>
    <x v="0"/>
    <m/>
    <x v="0"/>
    <x v="0"/>
    <x v="1"/>
    <m/>
    <x v="0"/>
    <m/>
    <m/>
    <m/>
    <m/>
    <m/>
  </r>
  <r>
    <n v="133"/>
    <s v="197211202008011004"/>
    <x v="132"/>
    <x v="7"/>
    <s v="Pengatur Tingkat I"/>
    <s v="01-04-2020"/>
    <x v="27"/>
    <m/>
    <n v="19"/>
    <n v="4"/>
    <m/>
    <m/>
    <x v="4"/>
    <x v="48"/>
    <n v="1993"/>
    <s v="GROBOGAN"/>
    <s v="20-11-1972"/>
    <m/>
    <d v="2020-02-01T00:00:00"/>
    <x v="6"/>
    <x v="0"/>
    <s v="1 Desember 2030"/>
    <n v="2030"/>
    <x v="0"/>
    <x v="1"/>
    <x v="0"/>
    <m/>
    <x v="0"/>
    <x v="0"/>
    <x v="1"/>
    <m/>
    <x v="0"/>
    <m/>
    <m/>
    <m/>
    <m/>
    <m/>
  </r>
  <r>
    <n v="134"/>
    <s v="197411032008011006"/>
    <x v="133"/>
    <x v="7"/>
    <s v="Pengatur Tingkat I"/>
    <s v="01-04-2020"/>
    <x v="32"/>
    <d v="2022-01-04T00:00:00"/>
    <n v="16"/>
    <n v="1"/>
    <m/>
    <m/>
    <x v="4"/>
    <x v="49"/>
    <n v="1994"/>
    <s v="SEMARANG"/>
    <s v="03-11-1974"/>
    <d v="2019-05-01T00:00:00"/>
    <m/>
    <x v="6"/>
    <x v="0"/>
    <s v="1 Desember 2032"/>
    <n v="2032"/>
    <x v="0"/>
    <x v="1"/>
    <x v="0"/>
    <m/>
    <x v="0"/>
    <x v="0"/>
    <x v="1"/>
    <m/>
    <x v="0"/>
    <m/>
    <m/>
    <m/>
    <m/>
    <m/>
  </r>
  <r>
    <n v="135"/>
    <s v="197712272010011009"/>
    <x v="134"/>
    <x v="7"/>
    <s v="Pengatur Tingkat I"/>
    <d v="2022-04-01T00:00:00"/>
    <x v="27"/>
    <d v="2022-02-21T00:00:00"/>
    <n v="15"/>
    <n v="6"/>
    <m/>
    <m/>
    <x v="4"/>
    <x v="50"/>
    <n v="1996"/>
    <s v="PURWOREJO"/>
    <s v="27-12-1977"/>
    <m/>
    <d v="2020-01-01T00:00:00"/>
    <x v="6"/>
    <x v="0"/>
    <s v="1 Januari 2036"/>
    <n v="2036"/>
    <x v="0"/>
    <x v="1"/>
    <x v="0"/>
    <m/>
    <x v="0"/>
    <x v="0"/>
    <x v="1"/>
    <m/>
    <x v="0"/>
    <m/>
    <m/>
    <m/>
    <m/>
    <m/>
  </r>
  <r>
    <n v="136"/>
    <s v="200002232021011001"/>
    <x v="135"/>
    <x v="8"/>
    <s v="Pengatur"/>
    <s v="01-01-2021"/>
    <x v="33"/>
    <s v="30-12-2021"/>
    <m/>
    <m/>
    <m/>
    <m/>
    <x v="2"/>
    <x v="15"/>
    <m/>
    <s v="CILACAP"/>
    <s v="23-02-2000"/>
    <m/>
    <d v="2021-01-01T00:00:00"/>
    <x v="6"/>
    <x v="0"/>
    <s v="1 Maret 2058"/>
    <n v="2058"/>
    <x v="0"/>
    <x v="1"/>
    <x v="0"/>
    <m/>
    <x v="0"/>
    <x v="0"/>
    <x v="1"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3:H12" firstHeaderRow="1" firstDataRow="2" firstDataCol="1"/>
  <pivotFields count="37">
    <pivotField showAll="0"/>
    <pivotField showAll="0"/>
    <pivotField showAll="0"/>
    <pivotField showAll="0"/>
    <pivotField showAll="0"/>
    <pivotField showAll="0"/>
    <pivotField axis="axisCol" dataField="1" showAll="0">
      <items count="40">
        <item h="1" x="24"/>
        <item h="1" x="21"/>
        <item h="1" x="25"/>
        <item h="1" x="28"/>
        <item x="0"/>
        <item x="10"/>
        <item x="26"/>
        <item h="1" x="30"/>
        <item h="1" m="1" x="34"/>
        <item h="1" m="1" x="37"/>
        <item h="1" m="1" x="35"/>
        <item h="1" m="1" x="36"/>
        <item h="1" m="1" x="38"/>
        <item h="1" x="17"/>
        <item x="1"/>
        <item x="13"/>
        <item x="31"/>
        <item h="1" x="32"/>
        <item h="1" x="29"/>
        <item h="1" x="27"/>
        <item h="1" x="14"/>
        <item h="1" x="18"/>
        <item h="1" x="20"/>
        <item h="1" x="8"/>
        <item h="1" x="22"/>
        <item h="1" x="12"/>
        <item h="1" x="11"/>
        <item h="1" x="15"/>
        <item h="1" x="16"/>
        <item h="1" x="19"/>
        <item h="1" x="23"/>
        <item h="1" x="2"/>
        <item h="1" x="33"/>
        <item h="1" x="3"/>
        <item h="1" x="4"/>
        <item h="1" x="5"/>
        <item h="1" x="6"/>
        <item h="1" x="7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3"/>
        <item n="Inspektur Pembantu Bidang Pengawasan Khusus" x="2"/>
        <item n="Inspektur Pembantu Bidang Pengawasan Penyelenggaraan Pemerintah Daerah" x="4"/>
        <item n="Inspektur Pembantu Bidang Pengawasan Akuntabilitas Keuangan Daerah" x="1"/>
        <item n="Inspektur Pembantu Bidang Pengawasan Kinerja Perangkat Daerah" x="0"/>
        <item n="Kepala Sub Bagian Administrasi Umum dan Keuangan" x="6"/>
        <item n="Kepala Sub Bagian Analisis dan Evaluasi" x="9"/>
        <item x="7"/>
        <item x="5"/>
        <item m="1" x="10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6"/>
  </colFields>
  <colItems count="7">
    <i>
      <x v="4"/>
    </i>
    <i>
      <x v="5"/>
    </i>
    <i>
      <x v="6"/>
    </i>
    <i>
      <x v="14"/>
    </i>
    <i>
      <x v="15"/>
    </i>
    <i>
      <x v="16"/>
    </i>
    <i t="grand">
      <x/>
    </i>
  </colItems>
  <dataFields count="1">
    <dataField name="Count of JABATAN" fld="6" subtotal="count" baseField="0" baseItem="0"/>
  </dataFields>
  <formats count="6">
    <format dxfId="19">
      <pivotArea dataOnly="0" labelOnly="1" fieldPosition="0">
        <references count="1">
          <reference field="19" count="1">
            <x v="1"/>
          </reference>
        </references>
      </pivotArea>
    </format>
    <format dxfId="17">
      <pivotArea dataOnly="0" labelOnly="1" fieldPosition="0">
        <references count="1">
          <reference field="19" count="1">
            <x v="2"/>
          </reference>
        </references>
      </pivotArea>
    </format>
    <format dxfId="14">
      <pivotArea dataOnly="0" labelOnly="1" fieldPosition="0">
        <references count="1">
          <reference field="19" count="1">
            <x v="3"/>
          </reference>
        </references>
      </pivotArea>
    </format>
    <format dxfId="7">
      <pivotArea dataOnly="0" labelOnly="1" fieldPosition="0">
        <references count="1">
          <reference field="19" count="1">
            <x v="4"/>
          </reference>
        </references>
      </pivotArea>
    </format>
    <format dxfId="6">
      <pivotArea dataOnly="0" labelOnly="1" fieldPosition="0">
        <references count="1">
          <reference field="19" count="1">
            <x v="5"/>
          </reference>
        </references>
      </pivotArea>
    </format>
    <format dxfId="0">
      <pivotArea dataOnly="0" labelOnly="1" fieldPosition="0">
        <references count="1">
          <reference field="19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4000000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76:B78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2">
    <i>
      <x/>
    </i>
    <i t="grand">
      <x/>
    </i>
  </rowItems>
  <colItems count="1">
    <i/>
  </colItems>
  <dataFields count="1">
    <dataField name="Count of CRA" fld="2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A000000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25:B31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m="1" x="5"/>
        <item x="2"/>
        <item x="3"/>
        <item x="1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PENDIDIKAN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3000000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70:B72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">
    <i>
      <x/>
    </i>
    <i t="grand">
      <x/>
    </i>
  </rowItems>
  <colItems count="1">
    <i/>
  </colItems>
  <dataFields count="1">
    <dataField name="Count of CA" fld="2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9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16:C20" firstHeaderRow="1" firstDataRow="2" firstDataCol="1"/>
  <pivotFields count="37">
    <pivotField showAll="0"/>
    <pivotField showAll="0"/>
    <pivotField showAll="0"/>
    <pivotField showAll="0"/>
    <pivotField showAll="0"/>
    <pivotField showAll="0"/>
    <pivotField axis="axisCol" dataField="1" showAll="0">
      <items count="40">
        <item h="1" x="24"/>
        <item h="1" x="21"/>
        <item h="1" x="25"/>
        <item x="28"/>
        <item h="1" x="0"/>
        <item h="1" x="10"/>
        <item h="1" x="26"/>
        <item h="1" x="30"/>
        <item h="1" m="1" x="34"/>
        <item h="1" m="1" x="37"/>
        <item h="1" m="1" x="35"/>
        <item h="1" m="1" x="36"/>
        <item h="1" m="1" x="38"/>
        <item h="1" x="17"/>
        <item h="1" x="1"/>
        <item h="1" x="13"/>
        <item h="1" x="31"/>
        <item h="1" x="32"/>
        <item h="1" x="29"/>
        <item h="1" x="27"/>
        <item h="1" x="14"/>
        <item h="1" x="18"/>
        <item h="1" x="20"/>
        <item h="1" x="8"/>
        <item h="1" x="22"/>
        <item h="1" x="12"/>
        <item h="1" x="11"/>
        <item h="1" x="15"/>
        <item h="1" x="16"/>
        <item h="1" x="19"/>
        <item h="1" x="23"/>
        <item h="1" x="2"/>
        <item h="1" x="33"/>
        <item h="1" x="3"/>
        <item h="1" x="4"/>
        <item h="1" x="5"/>
        <item h="1" x="6"/>
        <item h="1" x="7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3"/>
        <item x="2"/>
        <item x="4"/>
        <item x="1"/>
        <item x="0"/>
        <item x="6"/>
        <item x="9"/>
        <item x="7"/>
        <item x="5"/>
        <item m="1" x="10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3">
    <i>
      <x v="1"/>
    </i>
    <i>
      <x v="4"/>
    </i>
    <i t="grand">
      <x/>
    </i>
  </rowItems>
  <colFields count="1">
    <field x="6"/>
  </colFields>
  <colItems count="2">
    <i>
      <x v="3"/>
    </i>
    <i t="grand">
      <x/>
    </i>
  </colItems>
  <dataFields count="1">
    <dataField name="Count of JABATAN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7000000}" name="PivotTable1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94:B97" firstHeaderRow="1" firstDataRow="1" firstDataCol="1"/>
  <pivotFields count="37">
    <pivotField showAll="0"/>
    <pivotField showAll="0"/>
    <pivotField axis="axisRow" showAll="0">
      <items count="141">
        <item x="9"/>
        <item x="11"/>
        <item x="49"/>
        <item x="135"/>
        <item x="68"/>
        <item x="74"/>
        <item x="37"/>
        <item x="119"/>
        <item x="118"/>
        <item x="126"/>
        <item x="86"/>
        <item x="50"/>
        <item x="28"/>
        <item x="23"/>
        <item x="41"/>
        <item x="16"/>
        <item x="110"/>
        <item x="115"/>
        <item x="67"/>
        <item x="66"/>
        <item x="109"/>
        <item x="48"/>
        <item x="22"/>
        <item x="5"/>
        <item x="77"/>
        <item x="108"/>
        <item x="103"/>
        <item x="71"/>
        <item x="89"/>
        <item x="3"/>
        <item x="96"/>
        <item x="84"/>
        <item x="6"/>
        <item x="12"/>
        <item x="17"/>
        <item m="1" x="136"/>
        <item x="7"/>
        <item x="51"/>
        <item x="73"/>
        <item x="90"/>
        <item x="36"/>
        <item x="44"/>
        <item x="2"/>
        <item x="32"/>
        <item x="111"/>
        <item x="80"/>
        <item x="106"/>
        <item x="42"/>
        <item x="92"/>
        <item x="128"/>
        <item x="58"/>
        <item x="134"/>
        <item x="45"/>
        <item x="98"/>
        <item x="97"/>
        <item x="31"/>
        <item x="70"/>
        <item x="0"/>
        <item x="39"/>
        <item x="56"/>
        <item x="114"/>
        <item x="54"/>
        <item x="13"/>
        <item x="87"/>
        <item x="82"/>
        <item x="83"/>
        <item x="125"/>
        <item x="4"/>
        <item x="112"/>
        <item x="102"/>
        <item x="57"/>
        <item x="127"/>
        <item x="99"/>
        <item x="93"/>
        <item x="120"/>
        <item x="55"/>
        <item x="116"/>
        <item x="25"/>
        <item x="29"/>
        <item x="52"/>
        <item m="1" x="139"/>
        <item x="113"/>
        <item x="19"/>
        <item x="131"/>
        <item x="124"/>
        <item x="15"/>
        <item x="10"/>
        <item x="95"/>
        <item x="30"/>
        <item x="94"/>
        <item m="1" x="138"/>
        <item x="121"/>
        <item x="117"/>
        <item x="69"/>
        <item x="53"/>
        <item x="105"/>
        <item x="88"/>
        <item x="34"/>
        <item x="101"/>
        <item x="123"/>
        <item x="133"/>
        <item x="27"/>
        <item x="122"/>
        <item x="61"/>
        <item m="1" x="137"/>
        <item x="18"/>
        <item x="8"/>
        <item x="20"/>
        <item x="62"/>
        <item x="14"/>
        <item x="24"/>
        <item x="81"/>
        <item x="38"/>
        <item x="63"/>
        <item x="129"/>
        <item x="33"/>
        <item x="1"/>
        <item x="130"/>
        <item x="59"/>
        <item x="72"/>
        <item x="40"/>
        <item x="76"/>
        <item x="35"/>
        <item x="64"/>
        <item x="46"/>
        <item x="104"/>
        <item x="60"/>
        <item x="78"/>
        <item x="132"/>
        <item x="79"/>
        <item x="85"/>
        <item x="43"/>
        <item x="107"/>
        <item x="75"/>
        <item x="100"/>
        <item x="91"/>
        <item x="65"/>
        <item x="47"/>
        <item x="21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2">
    <field x="31"/>
    <field x="2"/>
  </rowFields>
  <rowItems count="3">
    <i>
      <x/>
    </i>
    <i r="1">
      <x v="61"/>
    </i>
    <i t="grand">
      <x/>
    </i>
  </rowItems>
  <colItems count="1">
    <i/>
  </colItems>
  <dataFields count="1">
    <dataField name="Count of CGAA" fld="3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6000000}" name="PivotTable1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88:B90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2">
    <i>
      <x/>
    </i>
    <i t="grand">
      <x/>
    </i>
  </rowItems>
  <colItems count="1">
    <i/>
  </colItems>
  <dataFields count="1">
    <dataField name="Count of QRMP" fld="2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B000000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35:D37" firstHeaderRow="1" firstDataRow="2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20"/>
  </colFields>
  <colItems count="3">
    <i>
      <x/>
    </i>
    <i>
      <x v="1"/>
    </i>
    <i t="grand">
      <x/>
    </i>
  </colItems>
  <dataFields count="1">
    <dataField name="Count of GENDER" fld="2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C000000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43:B53" firstHeaderRow="1" firstDataRow="1" firstDataCol="1"/>
  <pivotFields count="37">
    <pivotField showAll="0"/>
    <pivotField showAll="0"/>
    <pivotField showAll="0"/>
    <pivotField axis="axisRow" dataField="1" showAll="0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GOL/RUANG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5000000}" name="PivotTable1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82:B84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2">
    <i>
      <x/>
    </i>
    <i t="grand">
      <x/>
    </i>
  </rowItems>
  <colItems count="1">
    <i/>
  </colItems>
  <dataFields count="1">
    <dataField name="Count of QRMA" fld="2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PivotTable1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64:B66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Count of CFrA" fld="2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1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58:B60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2">
    <i>
      <x/>
    </i>
    <i t="grand">
      <x/>
    </i>
  </rowItems>
  <colItems count="1">
    <i/>
  </colItems>
  <dataFields count="1">
    <dataField name="Count of PBJ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8000000}" name="PivotTable1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101:B114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3">
        <item h="1" x="39"/>
        <item x="15"/>
        <item h="1" x="36"/>
        <item h="1" x="50"/>
        <item x="9"/>
        <item x="1"/>
        <item x="8"/>
        <item x="29"/>
        <item x="32"/>
        <item h="1" x="5"/>
        <item h="1" x="14"/>
        <item h="1" x="13"/>
        <item h="1" x="7"/>
        <item h="1" x="18"/>
        <item h="1" x="34"/>
        <item h="1" x="43"/>
        <item h="1" x="19"/>
        <item h="1" x="37"/>
        <item h="1" x="24"/>
        <item h="1" x="23"/>
        <item h="1" x="2"/>
        <item x="11"/>
        <item h="1" x="4"/>
        <item x="0"/>
        <item x="16"/>
        <item h="1" x="6"/>
        <item m="1" x="51"/>
        <item h="1" x="25"/>
        <item x="30"/>
        <item x="20"/>
        <item h="1" x="40"/>
        <item h="1" x="42"/>
        <item h="1" x="12"/>
        <item h="1" x="35"/>
        <item h="1" x="31"/>
        <item h="1" x="17"/>
        <item h="1" x="27"/>
        <item h="1" x="41"/>
        <item h="1" x="26"/>
        <item x="21"/>
        <item h="1" x="22"/>
        <item h="1" x="46"/>
        <item h="1" x="28"/>
        <item h="1" x="48"/>
        <item h="1" x="47"/>
        <item h="1" x="49"/>
        <item h="1" x="45"/>
        <item h="1" x="3"/>
        <item h="1" x="33"/>
        <item h="1" x="44"/>
        <item h="1" x="38"/>
        <item h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3">
    <i>
      <x v="1"/>
    </i>
    <i>
      <x v="4"/>
    </i>
    <i>
      <x v="5"/>
    </i>
    <i>
      <x v="6"/>
    </i>
    <i>
      <x v="7"/>
    </i>
    <i>
      <x v="8"/>
    </i>
    <i>
      <x v="21"/>
    </i>
    <i>
      <x v="23"/>
    </i>
    <i>
      <x v="24"/>
    </i>
    <i>
      <x v="28"/>
    </i>
    <i>
      <x v="29"/>
    </i>
    <i>
      <x v="39"/>
    </i>
    <i t="grand">
      <x/>
    </i>
  </rowItems>
  <colItems count="1">
    <i/>
  </colItems>
  <dataFields count="1">
    <dataField name="Count of JURUSAN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39"/>
  <sheetViews>
    <sheetView workbookViewId="0">
      <selection activeCell="C22" sqref="C22"/>
    </sheetView>
  </sheetViews>
  <sheetFormatPr defaultColWidth="10.28515625" defaultRowHeight="15" x14ac:dyDescent="0.3"/>
  <cols>
    <col min="1" max="1" width="10.28515625" style="10"/>
    <col min="2" max="2" width="11" style="10" bestFit="1" customWidth="1"/>
    <col min="3" max="4" width="10.28515625" style="10"/>
    <col min="5" max="6" width="10.28515625" style="11"/>
    <col min="7" max="7" width="10.28515625" style="10"/>
    <col min="8" max="8" width="11.85546875" style="10" bestFit="1" customWidth="1"/>
    <col min="9" max="9" width="11.85546875" style="10" customWidth="1"/>
    <col min="10" max="10" width="10.28515625" style="11"/>
    <col min="11" max="11" width="10.7109375" style="11" bestFit="1" customWidth="1"/>
    <col min="12" max="16384" width="10.28515625" style="10"/>
  </cols>
  <sheetData>
    <row r="4" spans="1:14" s="3" customFormat="1" ht="19.5" x14ac:dyDescent="0.4">
      <c r="A4" s="1"/>
      <c r="B4" s="1"/>
      <c r="C4" s="2"/>
      <c r="E4" s="4"/>
      <c r="F4" s="4"/>
      <c r="J4" s="4"/>
      <c r="K4" s="4"/>
    </row>
    <row r="5" spans="1:14" s="3" customFormat="1" ht="19.5" x14ac:dyDescent="0.4">
      <c r="A5" s="5" t="s">
        <v>0</v>
      </c>
      <c r="B5" s="5" t="s">
        <v>1</v>
      </c>
      <c r="C5" s="2"/>
      <c r="E5" s="4"/>
      <c r="F5" s="4"/>
      <c r="J5" s="4"/>
      <c r="K5" s="4"/>
    </row>
    <row r="6" spans="1:14" s="3" customFormat="1" ht="19.5" x14ac:dyDescent="0.4">
      <c r="A6" s="5"/>
      <c r="B6" s="5"/>
      <c r="C6" s="2"/>
      <c r="E6" s="4"/>
      <c r="F6" s="4"/>
      <c r="J6" s="4"/>
      <c r="K6" s="4"/>
    </row>
    <row r="7" spans="1:14" s="3" customFormat="1" ht="19.5" x14ac:dyDescent="0.4">
      <c r="A7" s="6"/>
      <c r="B7" s="6"/>
      <c r="C7" s="7"/>
      <c r="E7" s="4"/>
      <c r="F7" s="4"/>
      <c r="J7" s="4"/>
      <c r="K7" s="4"/>
    </row>
    <row r="8" spans="1:14" s="3" customFormat="1" ht="19.5" x14ac:dyDescent="0.4">
      <c r="A8" s="6">
        <f>M8*1</f>
        <v>190</v>
      </c>
      <c r="B8" s="6">
        <f>N8*1</f>
        <v>240</v>
      </c>
      <c r="C8" s="7">
        <v>1</v>
      </c>
      <c r="E8" s="4">
        <v>190</v>
      </c>
      <c r="F8" s="4">
        <f>(5130-190)/17</f>
        <v>290.58823529411762</v>
      </c>
      <c r="G8" s="8">
        <f>E8+F8</f>
        <v>480.58823529411762</v>
      </c>
      <c r="H8" s="4">
        <f>G8+1</f>
        <v>481.58823529411762</v>
      </c>
      <c r="I8" s="4"/>
      <c r="J8" s="4">
        <v>190</v>
      </c>
      <c r="K8" s="4">
        <v>480.58823529411762</v>
      </c>
      <c r="M8" s="4" t="s">
        <v>2</v>
      </c>
      <c r="N8" s="4" t="s">
        <v>3</v>
      </c>
    </row>
    <row r="9" spans="1:14" s="3" customFormat="1" ht="19.5" x14ac:dyDescent="0.4">
      <c r="A9" s="6">
        <f t="shared" ref="A9:B24" si="0">M9*1</f>
        <v>245</v>
      </c>
      <c r="B9" s="6">
        <f t="shared" si="0"/>
        <v>300</v>
      </c>
      <c r="C9" s="7">
        <f>C8+1</f>
        <v>2</v>
      </c>
      <c r="E9" s="4"/>
      <c r="F9" s="4">
        <f t="shared" ref="F9:F34" si="1">(5130-190)/17</f>
        <v>290.58823529411762</v>
      </c>
      <c r="G9" s="8">
        <f>G8+F8</f>
        <v>771.17647058823525</v>
      </c>
      <c r="H9" s="4">
        <f t="shared" ref="H9:H34" si="2">G9+1</f>
        <v>772.17647058823525</v>
      </c>
      <c r="I9" s="4"/>
      <c r="J9" s="4">
        <v>481.58823529411762</v>
      </c>
      <c r="K9" s="4">
        <v>771.17647058823525</v>
      </c>
      <c r="M9" s="4" t="s">
        <v>4</v>
      </c>
      <c r="N9" s="4" t="s">
        <v>5</v>
      </c>
    </row>
    <row r="10" spans="1:14" s="3" customFormat="1" ht="19.5" x14ac:dyDescent="0.4">
      <c r="A10" s="6">
        <f t="shared" si="0"/>
        <v>305</v>
      </c>
      <c r="B10" s="6">
        <f t="shared" si="0"/>
        <v>370</v>
      </c>
      <c r="C10" s="7">
        <f t="shared" ref="C10:C24" si="3">C9+1</f>
        <v>3</v>
      </c>
      <c r="E10" s="4"/>
      <c r="F10" s="4">
        <f t="shared" si="1"/>
        <v>290.58823529411762</v>
      </c>
      <c r="G10" s="8">
        <f t="shared" ref="G10:G34" si="4">G9+F9</f>
        <v>1061.7647058823529</v>
      </c>
      <c r="H10" s="4">
        <f t="shared" si="2"/>
        <v>1062.7647058823529</v>
      </c>
      <c r="I10" s="4"/>
      <c r="J10" s="4">
        <v>772.17647058823525</v>
      </c>
      <c r="K10" s="4">
        <v>1061.7647058823529</v>
      </c>
      <c r="M10" s="4" t="s">
        <v>6</v>
      </c>
      <c r="N10" s="4" t="s">
        <v>7</v>
      </c>
    </row>
    <row r="11" spans="1:14" s="3" customFormat="1" ht="19.5" x14ac:dyDescent="0.4">
      <c r="A11" s="6">
        <f t="shared" si="0"/>
        <v>375</v>
      </c>
      <c r="B11" s="6">
        <f t="shared" si="0"/>
        <v>450</v>
      </c>
      <c r="C11" s="7">
        <f t="shared" si="3"/>
        <v>4</v>
      </c>
      <c r="E11" s="4"/>
      <c r="F11" s="4">
        <f t="shared" si="1"/>
        <v>290.58823529411762</v>
      </c>
      <c r="G11" s="8">
        <f t="shared" si="4"/>
        <v>1352.3529411764705</v>
      </c>
      <c r="H11" s="4">
        <f t="shared" si="2"/>
        <v>1353.3529411764705</v>
      </c>
      <c r="I11" s="4"/>
      <c r="J11" s="4">
        <v>1062.7647058823529</v>
      </c>
      <c r="K11" s="4">
        <v>1352.3529411764705</v>
      </c>
      <c r="M11" s="4" t="s">
        <v>8</v>
      </c>
      <c r="N11" s="4" t="s">
        <v>9</v>
      </c>
    </row>
    <row r="12" spans="1:14" s="3" customFormat="1" ht="19.5" x14ac:dyDescent="0.4">
      <c r="A12" s="6">
        <f t="shared" si="0"/>
        <v>455</v>
      </c>
      <c r="B12" s="6">
        <f t="shared" si="0"/>
        <v>650</v>
      </c>
      <c r="C12" s="7">
        <f t="shared" si="3"/>
        <v>5</v>
      </c>
      <c r="E12" s="4"/>
      <c r="F12" s="4">
        <f t="shared" si="1"/>
        <v>290.58823529411762</v>
      </c>
      <c r="G12" s="8">
        <f t="shared" si="4"/>
        <v>1642.9411764705881</v>
      </c>
      <c r="H12" s="4">
        <f t="shared" si="2"/>
        <v>1643.9411764705881</v>
      </c>
      <c r="I12" s="4"/>
      <c r="J12" s="4">
        <v>1353.3529411764705</v>
      </c>
      <c r="K12" s="4">
        <v>1642.9411764705881</v>
      </c>
      <c r="M12" s="4" t="s">
        <v>10</v>
      </c>
      <c r="N12" s="4" t="s">
        <v>11</v>
      </c>
    </row>
    <row r="13" spans="1:14" s="3" customFormat="1" ht="19.5" x14ac:dyDescent="0.4">
      <c r="A13" s="6">
        <f t="shared" si="0"/>
        <v>655</v>
      </c>
      <c r="B13" s="6">
        <f t="shared" si="0"/>
        <v>850</v>
      </c>
      <c r="C13" s="7">
        <f t="shared" si="3"/>
        <v>6</v>
      </c>
      <c r="E13" s="4"/>
      <c r="F13" s="4">
        <f t="shared" si="1"/>
        <v>290.58823529411762</v>
      </c>
      <c r="G13" s="8">
        <f t="shared" si="4"/>
        <v>1933.5294117647056</v>
      </c>
      <c r="H13" s="4">
        <f t="shared" si="2"/>
        <v>1934.5294117647056</v>
      </c>
      <c r="I13" s="4"/>
      <c r="J13" s="4">
        <v>1643.9411764705881</v>
      </c>
      <c r="K13" s="4">
        <v>1933.5294117647056</v>
      </c>
      <c r="M13" s="4" t="s">
        <v>12</v>
      </c>
      <c r="N13" s="4" t="s">
        <v>13</v>
      </c>
    </row>
    <row r="14" spans="1:14" s="3" customFormat="1" ht="19.5" x14ac:dyDescent="0.4">
      <c r="A14" s="6">
        <f t="shared" si="0"/>
        <v>855</v>
      </c>
      <c r="B14" s="6">
        <f t="shared" si="0"/>
        <v>1100</v>
      </c>
      <c r="C14" s="7">
        <f t="shared" si="3"/>
        <v>7</v>
      </c>
      <c r="E14" s="4"/>
      <c r="F14" s="4">
        <f t="shared" si="1"/>
        <v>290.58823529411762</v>
      </c>
      <c r="G14" s="8">
        <f t="shared" si="4"/>
        <v>2224.1176470588234</v>
      </c>
      <c r="H14" s="4">
        <f t="shared" si="2"/>
        <v>2225.1176470588234</v>
      </c>
      <c r="I14" s="4"/>
      <c r="J14" s="4">
        <v>1934.5294117647056</v>
      </c>
      <c r="K14" s="4">
        <v>2224.1176470588234</v>
      </c>
      <c r="M14" s="4" t="s">
        <v>14</v>
      </c>
      <c r="N14" s="4" t="s">
        <v>15</v>
      </c>
    </row>
    <row r="15" spans="1:14" s="3" customFormat="1" ht="19.5" x14ac:dyDescent="0.4">
      <c r="A15" s="6">
        <f t="shared" si="0"/>
        <v>1105</v>
      </c>
      <c r="B15" s="6">
        <f t="shared" si="0"/>
        <v>1350</v>
      </c>
      <c r="C15" s="7">
        <f t="shared" si="3"/>
        <v>8</v>
      </c>
      <c r="E15" s="4"/>
      <c r="F15" s="4">
        <f t="shared" si="1"/>
        <v>290.58823529411762</v>
      </c>
      <c r="G15" s="8">
        <f t="shared" si="4"/>
        <v>2514.705882352941</v>
      </c>
      <c r="H15" s="4">
        <f t="shared" si="2"/>
        <v>2515.705882352941</v>
      </c>
      <c r="I15" s="4"/>
      <c r="J15" s="4">
        <v>2225.1176470588234</v>
      </c>
      <c r="K15" s="4">
        <v>2514.705882352941</v>
      </c>
      <c r="M15" s="4" t="s">
        <v>16</v>
      </c>
      <c r="N15" s="4" t="s">
        <v>17</v>
      </c>
    </row>
    <row r="16" spans="1:14" s="3" customFormat="1" ht="19.5" x14ac:dyDescent="0.4">
      <c r="A16" s="6">
        <f t="shared" si="0"/>
        <v>1355</v>
      </c>
      <c r="B16" s="6">
        <f t="shared" si="0"/>
        <v>1600</v>
      </c>
      <c r="C16" s="7">
        <f t="shared" si="3"/>
        <v>9</v>
      </c>
      <c r="E16" s="4"/>
      <c r="F16" s="4">
        <f t="shared" si="1"/>
        <v>290.58823529411762</v>
      </c>
      <c r="G16" s="8">
        <f t="shared" si="4"/>
        <v>2805.2941176470586</v>
      </c>
      <c r="H16" s="4">
        <f t="shared" si="2"/>
        <v>2806.2941176470586</v>
      </c>
      <c r="I16" s="4"/>
      <c r="J16" s="4">
        <v>2515.705882352941</v>
      </c>
      <c r="K16" s="4">
        <v>2805.2941176470586</v>
      </c>
      <c r="M16" s="4" t="s">
        <v>18</v>
      </c>
      <c r="N16" s="4" t="s">
        <v>19</v>
      </c>
    </row>
    <row r="17" spans="1:14" s="3" customFormat="1" ht="19.5" x14ac:dyDescent="0.4">
      <c r="A17" s="6">
        <f t="shared" si="0"/>
        <v>1605</v>
      </c>
      <c r="B17" s="6">
        <f t="shared" si="0"/>
        <v>1850</v>
      </c>
      <c r="C17" s="7">
        <f t="shared" si="3"/>
        <v>10</v>
      </c>
      <c r="E17" s="4"/>
      <c r="F17" s="4">
        <f t="shared" si="1"/>
        <v>290.58823529411762</v>
      </c>
      <c r="G17" s="8">
        <f t="shared" si="4"/>
        <v>3095.8823529411761</v>
      </c>
      <c r="H17" s="4">
        <f t="shared" si="2"/>
        <v>3096.8823529411761</v>
      </c>
      <c r="I17" s="4"/>
      <c r="J17" s="4">
        <v>2806.2941176470586</v>
      </c>
      <c r="K17" s="4">
        <v>3095.8823529411761</v>
      </c>
      <c r="M17" s="4" t="s">
        <v>20</v>
      </c>
      <c r="N17" s="4" t="s">
        <v>21</v>
      </c>
    </row>
    <row r="18" spans="1:14" s="3" customFormat="1" ht="19.5" x14ac:dyDescent="0.4">
      <c r="A18" s="6">
        <f t="shared" si="0"/>
        <v>1855</v>
      </c>
      <c r="B18" s="6">
        <f t="shared" si="0"/>
        <v>2100</v>
      </c>
      <c r="C18" s="7">
        <f t="shared" si="3"/>
        <v>11</v>
      </c>
      <c r="E18" s="4"/>
      <c r="F18" s="4">
        <f t="shared" si="1"/>
        <v>290.58823529411762</v>
      </c>
      <c r="G18" s="8">
        <f t="shared" si="4"/>
        <v>3386.4705882352937</v>
      </c>
      <c r="H18" s="4">
        <f t="shared" si="2"/>
        <v>3387.4705882352937</v>
      </c>
      <c r="I18" s="4"/>
      <c r="J18" s="4">
        <v>3096.8823529411761</v>
      </c>
      <c r="K18" s="4">
        <v>3386.4705882352937</v>
      </c>
      <c r="M18" s="4" t="s">
        <v>22</v>
      </c>
      <c r="N18" s="4" t="s">
        <v>23</v>
      </c>
    </row>
    <row r="19" spans="1:14" s="3" customFormat="1" ht="19.5" x14ac:dyDescent="0.4">
      <c r="A19" s="6">
        <f t="shared" si="0"/>
        <v>2105</v>
      </c>
      <c r="B19" s="6">
        <f t="shared" si="0"/>
        <v>2350</v>
      </c>
      <c r="C19" s="7">
        <f t="shared" si="3"/>
        <v>12</v>
      </c>
      <c r="E19" s="4"/>
      <c r="F19" s="4">
        <f t="shared" si="1"/>
        <v>290.58823529411762</v>
      </c>
      <c r="G19" s="8">
        <f t="shared" si="4"/>
        <v>3677.0588235294113</v>
      </c>
      <c r="H19" s="4">
        <f t="shared" si="2"/>
        <v>3678.0588235294113</v>
      </c>
      <c r="I19" s="4"/>
      <c r="J19" s="4">
        <v>3387.4705882352937</v>
      </c>
      <c r="K19" s="4">
        <v>3677.0588235294113</v>
      </c>
      <c r="M19" s="4" t="s">
        <v>24</v>
      </c>
      <c r="N19" s="4" t="s">
        <v>25</v>
      </c>
    </row>
    <row r="20" spans="1:14" s="3" customFormat="1" ht="19.5" x14ac:dyDescent="0.4">
      <c r="A20" s="6">
        <f t="shared" si="0"/>
        <v>2355</v>
      </c>
      <c r="B20" s="6">
        <f t="shared" si="0"/>
        <v>2750</v>
      </c>
      <c r="C20" s="7">
        <f t="shared" si="3"/>
        <v>13</v>
      </c>
      <c r="E20" s="4"/>
      <c r="F20" s="4">
        <f t="shared" si="1"/>
        <v>290.58823529411762</v>
      </c>
      <c r="G20" s="8">
        <f t="shared" si="4"/>
        <v>3967.6470588235288</v>
      </c>
      <c r="H20" s="4">
        <f t="shared" si="2"/>
        <v>3968.6470588235288</v>
      </c>
      <c r="I20" s="4"/>
      <c r="J20" s="4">
        <v>3678.0588235294113</v>
      </c>
      <c r="K20" s="4">
        <v>3967.6470588235288</v>
      </c>
      <c r="M20" s="4" t="s">
        <v>26</v>
      </c>
      <c r="N20" s="4" t="s">
        <v>27</v>
      </c>
    </row>
    <row r="21" spans="1:14" s="3" customFormat="1" ht="19.5" x14ac:dyDescent="0.4">
      <c r="A21" s="6">
        <f t="shared" si="0"/>
        <v>2755</v>
      </c>
      <c r="B21" s="6">
        <f t="shared" si="0"/>
        <v>3150</v>
      </c>
      <c r="C21" s="7">
        <f t="shared" si="3"/>
        <v>14</v>
      </c>
      <c r="E21" s="4"/>
      <c r="F21" s="4">
        <f t="shared" si="1"/>
        <v>290.58823529411762</v>
      </c>
      <c r="G21" s="8">
        <f t="shared" si="4"/>
        <v>4258.2352941176468</v>
      </c>
      <c r="H21" s="4">
        <f t="shared" si="2"/>
        <v>4259.2352941176468</v>
      </c>
      <c r="I21" s="4"/>
      <c r="J21" s="4">
        <v>3968.6470588235288</v>
      </c>
      <c r="K21" s="4">
        <v>4258.2352941176468</v>
      </c>
      <c r="M21" s="4" t="s">
        <v>28</v>
      </c>
      <c r="N21" s="4" t="s">
        <v>29</v>
      </c>
    </row>
    <row r="22" spans="1:14" s="3" customFormat="1" ht="19.5" x14ac:dyDescent="0.4">
      <c r="A22" s="6">
        <f t="shared" si="0"/>
        <v>3155</v>
      </c>
      <c r="B22" s="6">
        <f t="shared" si="0"/>
        <v>3600</v>
      </c>
      <c r="C22" s="7">
        <f t="shared" si="3"/>
        <v>15</v>
      </c>
      <c r="E22" s="4"/>
      <c r="F22" s="4">
        <f t="shared" si="1"/>
        <v>290.58823529411762</v>
      </c>
      <c r="G22" s="8">
        <f t="shared" si="4"/>
        <v>4548.8235294117649</v>
      </c>
      <c r="H22" s="4">
        <f t="shared" si="2"/>
        <v>4549.8235294117649</v>
      </c>
      <c r="I22" s="4"/>
      <c r="J22" s="4">
        <v>4259.2352941176468</v>
      </c>
      <c r="K22" s="4">
        <v>4548.8235294117649</v>
      </c>
      <c r="M22" s="4" t="s">
        <v>30</v>
      </c>
      <c r="N22" s="4" t="s">
        <v>31</v>
      </c>
    </row>
    <row r="23" spans="1:14" s="3" customFormat="1" ht="19.5" x14ac:dyDescent="0.4">
      <c r="A23" s="6">
        <f t="shared" si="0"/>
        <v>3605</v>
      </c>
      <c r="B23" s="6">
        <f t="shared" si="0"/>
        <v>4050</v>
      </c>
      <c r="C23" s="7">
        <f t="shared" si="3"/>
        <v>16</v>
      </c>
      <c r="E23" s="4"/>
      <c r="F23" s="4">
        <f t="shared" si="1"/>
        <v>290.58823529411762</v>
      </c>
      <c r="G23" s="8">
        <f t="shared" si="4"/>
        <v>4839.4117647058829</v>
      </c>
      <c r="H23" s="4">
        <f t="shared" si="2"/>
        <v>4840.4117647058829</v>
      </c>
      <c r="I23" s="4"/>
      <c r="J23" s="4">
        <v>4549.8235294117649</v>
      </c>
      <c r="K23" s="4">
        <v>4839.4117647058829</v>
      </c>
      <c r="M23" s="4" t="s">
        <v>32</v>
      </c>
      <c r="N23" s="4" t="s">
        <v>33</v>
      </c>
    </row>
    <row r="24" spans="1:14" s="3" customFormat="1" ht="19.5" x14ac:dyDescent="0.4">
      <c r="A24" s="6">
        <f t="shared" si="0"/>
        <v>4055</v>
      </c>
      <c r="B24" s="6">
        <v>5130</v>
      </c>
      <c r="C24" s="7">
        <f t="shared" si="3"/>
        <v>17</v>
      </c>
      <c r="E24" s="4"/>
      <c r="F24" s="4">
        <f t="shared" si="1"/>
        <v>290.58823529411762</v>
      </c>
      <c r="G24" s="8">
        <f t="shared" si="4"/>
        <v>5130.0000000000009</v>
      </c>
      <c r="H24" s="4">
        <f t="shared" si="2"/>
        <v>5131.0000000000009</v>
      </c>
      <c r="I24" s="4"/>
      <c r="J24" s="4">
        <v>4840.4117647058829</v>
      </c>
      <c r="K24" s="4">
        <v>5130.0000000000009</v>
      </c>
      <c r="M24" s="4" t="s">
        <v>34</v>
      </c>
      <c r="N24" s="4" t="s">
        <v>35</v>
      </c>
    </row>
    <row r="25" spans="1:14" s="3" customFormat="1" ht="19.5" x14ac:dyDescent="0.4">
      <c r="A25" s="6"/>
      <c r="B25" s="6"/>
      <c r="C25" s="7"/>
      <c r="E25" s="4"/>
      <c r="F25" s="4">
        <f t="shared" si="1"/>
        <v>290.58823529411762</v>
      </c>
      <c r="G25" s="8">
        <f t="shared" si="4"/>
        <v>5420.5882352941189</v>
      </c>
      <c r="H25" s="4">
        <f t="shared" si="2"/>
        <v>5421.5882352941189</v>
      </c>
      <c r="I25" s="4"/>
      <c r="J25" s="4">
        <v>5131.0000000000009</v>
      </c>
      <c r="K25" s="4">
        <v>5420.5882352941189</v>
      </c>
      <c r="M25" s="8"/>
    </row>
    <row r="26" spans="1:14" s="3" customFormat="1" ht="19.5" x14ac:dyDescent="0.4">
      <c r="A26" s="6"/>
      <c r="B26" s="6"/>
      <c r="C26" s="7"/>
      <c r="E26" s="4"/>
      <c r="F26" s="4">
        <f t="shared" si="1"/>
        <v>290.58823529411762</v>
      </c>
      <c r="G26" s="8">
        <f t="shared" si="4"/>
        <v>5711.176470588237</v>
      </c>
      <c r="H26" s="4">
        <f t="shared" si="2"/>
        <v>5712.176470588237</v>
      </c>
      <c r="I26" s="4"/>
      <c r="J26" s="4">
        <v>5421.5882352941189</v>
      </c>
      <c r="K26" s="4">
        <v>5711.176470588237</v>
      </c>
      <c r="M26" s="8"/>
    </row>
    <row r="27" spans="1:14" s="3" customFormat="1" ht="19.5" x14ac:dyDescent="0.4">
      <c r="A27" s="6"/>
      <c r="B27" s="6"/>
      <c r="C27" s="7"/>
      <c r="E27" s="4"/>
      <c r="F27" s="4">
        <f t="shared" si="1"/>
        <v>290.58823529411762</v>
      </c>
      <c r="G27" s="8">
        <f t="shared" si="4"/>
        <v>6001.764705882355</v>
      </c>
      <c r="H27" s="4">
        <f t="shared" si="2"/>
        <v>6002.764705882355</v>
      </c>
      <c r="I27" s="4"/>
      <c r="J27" s="4">
        <v>5712.176470588237</v>
      </c>
      <c r="K27" s="4">
        <v>6001.764705882355</v>
      </c>
      <c r="M27" s="8"/>
    </row>
    <row r="28" spans="1:14" s="3" customFormat="1" ht="19.5" x14ac:dyDescent="0.4">
      <c r="A28" s="6"/>
      <c r="B28" s="6"/>
      <c r="C28" s="7"/>
      <c r="E28" s="4"/>
      <c r="F28" s="4">
        <f t="shared" si="1"/>
        <v>290.58823529411762</v>
      </c>
      <c r="G28" s="8">
        <f t="shared" si="4"/>
        <v>6292.352941176473</v>
      </c>
      <c r="H28" s="4">
        <f t="shared" si="2"/>
        <v>6293.352941176473</v>
      </c>
      <c r="I28" s="4"/>
      <c r="J28" s="4">
        <v>6002.764705882355</v>
      </c>
      <c r="K28" s="4">
        <v>6292.352941176473</v>
      </c>
      <c r="M28" s="8"/>
    </row>
    <row r="29" spans="1:14" s="3" customFormat="1" ht="19.5" x14ac:dyDescent="0.4">
      <c r="A29" s="6"/>
      <c r="B29" s="6"/>
      <c r="C29" s="7"/>
      <c r="E29" s="4"/>
      <c r="F29" s="4">
        <f t="shared" si="1"/>
        <v>290.58823529411762</v>
      </c>
      <c r="G29" s="8">
        <f t="shared" si="4"/>
        <v>6582.941176470591</v>
      </c>
      <c r="H29" s="4">
        <f t="shared" si="2"/>
        <v>6583.941176470591</v>
      </c>
      <c r="I29" s="4"/>
      <c r="J29" s="4">
        <v>6293.352941176473</v>
      </c>
      <c r="K29" s="4">
        <v>6582.941176470591</v>
      </c>
      <c r="M29" s="8"/>
    </row>
    <row r="30" spans="1:14" s="3" customFormat="1" ht="19.5" x14ac:dyDescent="0.4">
      <c r="A30" s="6"/>
      <c r="B30" s="6"/>
      <c r="C30" s="7"/>
      <c r="E30" s="4"/>
      <c r="F30" s="4">
        <f t="shared" si="1"/>
        <v>290.58823529411762</v>
      </c>
      <c r="G30" s="8">
        <f t="shared" si="4"/>
        <v>6873.529411764709</v>
      </c>
      <c r="H30" s="4">
        <f t="shared" si="2"/>
        <v>6874.529411764709</v>
      </c>
      <c r="I30" s="4"/>
      <c r="J30" s="4">
        <v>6583.941176470591</v>
      </c>
      <c r="K30" s="4">
        <v>6873.529411764709</v>
      </c>
      <c r="M30" s="8"/>
    </row>
    <row r="31" spans="1:14" s="3" customFormat="1" ht="19.5" x14ac:dyDescent="0.4">
      <c r="A31" s="6"/>
      <c r="B31" s="6"/>
      <c r="C31" s="7"/>
      <c r="E31" s="4"/>
      <c r="F31" s="4">
        <f t="shared" si="1"/>
        <v>290.58823529411762</v>
      </c>
      <c r="G31" s="8">
        <f t="shared" si="4"/>
        <v>7164.1176470588271</v>
      </c>
      <c r="H31" s="4">
        <f t="shared" si="2"/>
        <v>7165.1176470588271</v>
      </c>
      <c r="I31" s="4"/>
      <c r="J31" s="4">
        <v>6874.529411764709</v>
      </c>
      <c r="K31" s="4">
        <v>7164.1176470588271</v>
      </c>
      <c r="M31" s="8"/>
    </row>
    <row r="32" spans="1:14" s="3" customFormat="1" ht="19.5" x14ac:dyDescent="0.4">
      <c r="A32" s="6"/>
      <c r="B32" s="6"/>
      <c r="C32" s="7"/>
      <c r="E32" s="4"/>
      <c r="F32" s="4">
        <f t="shared" si="1"/>
        <v>290.58823529411762</v>
      </c>
      <c r="G32" s="8">
        <f t="shared" si="4"/>
        <v>7454.7058823529451</v>
      </c>
      <c r="H32" s="4">
        <f t="shared" si="2"/>
        <v>7455.7058823529451</v>
      </c>
      <c r="I32" s="4"/>
      <c r="J32" s="4">
        <v>7165.1176470588271</v>
      </c>
      <c r="K32" s="4">
        <v>7454.7058823529451</v>
      </c>
      <c r="M32" s="8"/>
    </row>
    <row r="33" spans="1:13" s="3" customFormat="1" ht="19.5" x14ac:dyDescent="0.4">
      <c r="A33" s="6"/>
      <c r="B33" s="6"/>
      <c r="C33" s="7"/>
      <c r="E33" s="4"/>
      <c r="F33" s="4">
        <f t="shared" si="1"/>
        <v>290.58823529411762</v>
      </c>
      <c r="G33" s="8">
        <f t="shared" si="4"/>
        <v>7745.2941176470631</v>
      </c>
      <c r="H33" s="4">
        <f t="shared" si="2"/>
        <v>7746.2941176470631</v>
      </c>
      <c r="I33" s="4"/>
      <c r="J33" s="4">
        <v>7455.7058823529451</v>
      </c>
      <c r="K33" s="4">
        <v>7745.2941176470631</v>
      </c>
      <c r="M33" s="8"/>
    </row>
    <row r="34" spans="1:13" s="3" customFormat="1" ht="19.5" x14ac:dyDescent="0.4">
      <c r="A34" s="6"/>
      <c r="B34" s="6"/>
      <c r="C34" s="7"/>
      <c r="E34" s="4"/>
      <c r="F34" s="4">
        <f t="shared" si="1"/>
        <v>290.58823529411762</v>
      </c>
      <c r="G34" s="8">
        <f t="shared" si="4"/>
        <v>8035.8823529411811</v>
      </c>
      <c r="H34" s="4">
        <f t="shared" si="2"/>
        <v>8036.8823529411811</v>
      </c>
      <c r="I34" s="4"/>
      <c r="J34" s="4">
        <v>7746.2941176470631</v>
      </c>
      <c r="K34" s="4">
        <v>8035.8823529411811</v>
      </c>
      <c r="M34" s="8"/>
    </row>
    <row r="35" spans="1:13" s="3" customFormat="1" ht="19.5" x14ac:dyDescent="0.4">
      <c r="A35" s="6"/>
      <c r="B35" s="6"/>
      <c r="C35" s="7" t="s">
        <v>36</v>
      </c>
      <c r="E35" s="4"/>
      <c r="F35" s="4"/>
      <c r="J35" s="4">
        <v>8036.8823529411811</v>
      </c>
      <c r="K35" s="4"/>
    </row>
    <row r="36" spans="1:13" s="3" customFormat="1" ht="19.5" x14ac:dyDescent="0.4">
      <c r="A36" s="6"/>
      <c r="B36" s="6"/>
      <c r="C36" s="7" t="s">
        <v>37</v>
      </c>
      <c r="E36" s="4"/>
      <c r="F36" s="4"/>
      <c r="J36" s="4"/>
      <c r="K36" s="4"/>
    </row>
    <row r="37" spans="1:13" s="3" customFormat="1" ht="19.5" x14ac:dyDescent="0.4">
      <c r="A37" s="6"/>
      <c r="B37" s="6"/>
      <c r="C37" s="7" t="s">
        <v>38</v>
      </c>
      <c r="E37" s="4"/>
      <c r="F37" s="4"/>
      <c r="J37" s="4"/>
      <c r="K37" s="4"/>
    </row>
    <row r="38" spans="1:13" s="3" customFormat="1" ht="19.5" x14ac:dyDescent="0.4">
      <c r="A38" s="9"/>
      <c r="B38" s="9"/>
      <c r="C38" s="7"/>
      <c r="E38" s="4"/>
      <c r="F38" s="4"/>
      <c r="J38" s="4"/>
      <c r="K38" s="4"/>
    </row>
    <row r="39" spans="1:13" s="3" customFormat="1" ht="19.5" x14ac:dyDescent="0.4">
      <c r="C39" s="7"/>
      <c r="E39" s="4"/>
      <c r="F39" s="4"/>
      <c r="J39" s="4"/>
      <c r="K39" s="4"/>
    </row>
  </sheetData>
  <pageMargins left="0.75" right="0.75" top="1" bottom="1" header="0.5" footer="0.5"/>
  <pageSetup paperSize="9" scale="15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>
      <selection activeCell="C22" sqref="C22"/>
    </sheetView>
  </sheetViews>
  <sheetFormatPr defaultRowHeight="15" x14ac:dyDescent="0.25"/>
  <cols>
    <col min="1" max="1" width="9.140625" style="12"/>
    <col min="2" max="2" width="6.140625" style="12" customWidth="1"/>
    <col min="3" max="6" width="9.140625" style="12"/>
    <col min="7" max="7" width="1.28515625" style="12" customWidth="1"/>
    <col min="8" max="16384" width="9.140625" style="12"/>
  </cols>
  <sheetData>
    <row r="2" spans="1:6" ht="15.75" thickBot="1" x14ac:dyDescent="0.3"/>
    <row r="3" spans="1:6" ht="15.75" thickTop="1" x14ac:dyDescent="0.25">
      <c r="A3" s="13"/>
      <c r="B3" s="14"/>
      <c r="C3" s="14"/>
      <c r="D3" s="14"/>
      <c r="E3" s="14"/>
      <c r="F3" s="15"/>
    </row>
    <row r="4" spans="1:6" x14ac:dyDescent="0.25">
      <c r="A4" s="47" t="s">
        <v>39</v>
      </c>
      <c r="B4" s="48"/>
      <c r="C4" s="48"/>
      <c r="D4" s="48"/>
      <c r="E4" s="48"/>
      <c r="F4" s="49"/>
    </row>
    <row r="5" spans="1:6" ht="15" customHeight="1" x14ac:dyDescent="0.25">
      <c r="A5" s="50" t="s">
        <v>40</v>
      </c>
      <c r="B5" s="51"/>
      <c r="C5" s="48" t="s">
        <v>41</v>
      </c>
      <c r="D5" s="48"/>
      <c r="E5" s="48"/>
      <c r="F5" s="49"/>
    </row>
    <row r="6" spans="1:6" ht="15" customHeight="1" x14ac:dyDescent="0.25">
      <c r="A6" s="52"/>
      <c r="B6" s="53"/>
      <c r="C6" s="16">
        <f>B7</f>
        <v>1</v>
      </c>
      <c r="D6" s="16">
        <f>C6+1</f>
        <v>2</v>
      </c>
      <c r="E6" s="16">
        <f>D6+1</f>
        <v>3</v>
      </c>
      <c r="F6" s="17">
        <f>E6+1</f>
        <v>4</v>
      </c>
    </row>
    <row r="7" spans="1:6" ht="17.100000000000001" customHeight="1" x14ac:dyDescent="0.25">
      <c r="A7" s="54" t="s">
        <v>42</v>
      </c>
      <c r="B7" s="18">
        <v>1</v>
      </c>
      <c r="C7" s="18">
        <v>100</v>
      </c>
      <c r="D7" s="18">
        <v>185</v>
      </c>
      <c r="E7" s="18">
        <v>230</v>
      </c>
      <c r="F7" s="19">
        <v>270</v>
      </c>
    </row>
    <row r="8" spans="1:6" ht="17.100000000000001" customHeight="1" x14ac:dyDescent="0.25">
      <c r="A8" s="55"/>
      <c r="B8" s="20">
        <f>B7+1</f>
        <v>2</v>
      </c>
      <c r="C8" s="20">
        <v>175</v>
      </c>
      <c r="D8" s="20">
        <v>260</v>
      </c>
      <c r="E8" s="20">
        <v>305</v>
      </c>
      <c r="F8" s="21">
        <v>345</v>
      </c>
    </row>
    <row r="9" spans="1:6" ht="17.100000000000001" customHeight="1" x14ac:dyDescent="0.25">
      <c r="A9" s="55"/>
      <c r="B9" s="20">
        <f>B8+1</f>
        <v>3</v>
      </c>
      <c r="C9" s="20">
        <v>245</v>
      </c>
      <c r="D9" s="20">
        <v>330</v>
      </c>
      <c r="E9" s="20">
        <v>375</v>
      </c>
      <c r="F9" s="21">
        <v>415</v>
      </c>
    </row>
    <row r="10" spans="1:6" ht="17.100000000000001" customHeight="1" x14ac:dyDescent="0.25">
      <c r="A10" s="55"/>
      <c r="B10" s="20">
        <f>B9+1</f>
        <v>4</v>
      </c>
      <c r="C10" s="20">
        <v>315</v>
      </c>
      <c r="D10" s="20">
        <v>400</v>
      </c>
      <c r="E10" s="20">
        <v>445</v>
      </c>
      <c r="F10" s="21">
        <v>485</v>
      </c>
    </row>
    <row r="11" spans="1:6" ht="15" customHeight="1" thickBot="1" x14ac:dyDescent="0.3">
      <c r="A11" s="22"/>
      <c r="B11" s="23"/>
      <c r="C11" s="23"/>
      <c r="D11" s="23"/>
      <c r="E11" s="23"/>
      <c r="F11" s="24"/>
    </row>
    <row r="12" spans="1:6" ht="15" customHeight="1" thickTop="1" x14ac:dyDescent="0.25"/>
    <row r="13" spans="1:6" ht="15" customHeight="1" x14ac:dyDescent="0.25"/>
  </sheetData>
  <mergeCells count="4">
    <mergeCell ref="A4:F4"/>
    <mergeCell ref="A5:B6"/>
    <mergeCell ref="C5:F5"/>
    <mergeCell ref="A7:A10"/>
  </mergeCells>
  <pageMargins left="0.69" right="0.41" top="1" bottom="1" header="0.5" footer="0.5"/>
  <pageSetup paperSize="9" scale="16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L148"/>
  <sheetViews>
    <sheetView zoomScale="76" zoomScaleNormal="7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1" sqref="C11"/>
    </sheetView>
  </sheetViews>
  <sheetFormatPr defaultRowHeight="15" x14ac:dyDescent="0.2"/>
  <cols>
    <col min="1" max="1" width="6.28515625" style="57" customWidth="1"/>
    <col min="2" max="2" width="26.85546875" style="56" customWidth="1"/>
    <col min="3" max="3" width="58.42578125" style="56" customWidth="1"/>
    <col min="4" max="4" width="14.7109375" style="57" customWidth="1"/>
    <col min="5" max="5" width="24.7109375" style="57" customWidth="1"/>
    <col min="6" max="6" width="18.85546875" style="57" customWidth="1"/>
    <col min="7" max="7" width="48.85546875" style="57" customWidth="1"/>
    <col min="8" max="8" width="19" style="56" hidden="1" customWidth="1"/>
    <col min="9" max="9" width="9.42578125" style="56" hidden="1" customWidth="1"/>
    <col min="10" max="10" width="9.28515625" style="56" hidden="1" customWidth="1"/>
    <col min="11" max="11" width="23.7109375" style="56" hidden="1" customWidth="1"/>
    <col min="12" max="12" width="15.85546875" style="56" hidden="1" customWidth="1"/>
    <col min="13" max="13" width="23.140625" style="56" hidden="1" customWidth="1"/>
    <col min="14" max="14" width="42" style="56" hidden="1" customWidth="1"/>
    <col min="15" max="16" width="19" style="56" hidden="1" customWidth="1"/>
    <col min="17" max="19" width="23.85546875" style="56" hidden="1" customWidth="1"/>
    <col min="20" max="20" width="91.7109375" style="56" hidden="1" customWidth="1"/>
    <col min="21" max="21" width="21" style="58" hidden="1" customWidth="1"/>
    <col min="22" max="23" width="23.28515625" style="57" hidden="1" customWidth="1"/>
    <col min="24" max="24" width="10.42578125" style="57" hidden="1" customWidth="1"/>
    <col min="25" max="25" width="11.28515625" style="57" hidden="1" customWidth="1"/>
    <col min="26" max="32" width="9" style="57" hidden="1" customWidth="1"/>
    <col min="33" max="33" width="9.5703125" style="57" hidden="1" customWidth="1"/>
    <col min="34" max="34" width="9" style="57" hidden="1" customWidth="1"/>
    <col min="35" max="35" width="9.28515625" style="57" hidden="1" customWidth="1"/>
    <col min="36" max="36" width="14.140625" style="57" hidden="1" customWidth="1"/>
    <col min="37" max="37" width="9.140625" style="57" hidden="1" customWidth="1"/>
    <col min="38" max="43" width="0" style="57" hidden="1" customWidth="1"/>
    <col min="44" max="16384" width="9.140625" style="57"/>
  </cols>
  <sheetData>
    <row r="2" spans="1:38" x14ac:dyDescent="0.2">
      <c r="A2" s="56"/>
      <c r="D2" s="56"/>
      <c r="E2" s="56"/>
      <c r="F2" s="56"/>
      <c r="G2" s="56"/>
      <c r="H2" s="57"/>
      <c r="I2" s="57"/>
      <c r="J2" s="57"/>
      <c r="K2" s="57"/>
      <c r="L2" s="57"/>
      <c r="M2" s="57"/>
      <c r="N2" s="57"/>
      <c r="X2" s="59"/>
      <c r="Y2" s="59"/>
      <c r="Z2" s="59"/>
      <c r="AA2" s="59"/>
      <c r="AB2" s="59"/>
      <c r="AC2" s="59"/>
      <c r="AD2" s="59"/>
      <c r="AE2" s="59"/>
      <c r="AF2" s="58"/>
      <c r="AG2" s="58"/>
      <c r="AH2" s="58"/>
      <c r="AI2" s="58"/>
      <c r="AJ2" s="58"/>
    </row>
    <row r="3" spans="1:38" ht="26.25" customHeight="1" x14ac:dyDescent="0.2">
      <c r="A3" s="60" t="s">
        <v>81</v>
      </c>
      <c r="B3" s="60" t="s">
        <v>77</v>
      </c>
      <c r="C3" s="60" t="s">
        <v>82</v>
      </c>
      <c r="D3" s="60" t="s">
        <v>305</v>
      </c>
      <c r="E3" s="61" t="s">
        <v>317</v>
      </c>
      <c r="F3" s="60" t="s">
        <v>306</v>
      </c>
      <c r="G3" s="60" t="s">
        <v>265</v>
      </c>
      <c r="H3" s="60"/>
      <c r="I3" s="60"/>
      <c r="J3" s="60"/>
      <c r="K3" s="60"/>
      <c r="L3" s="60"/>
      <c r="M3" s="61"/>
      <c r="N3" s="61"/>
      <c r="O3" s="61"/>
      <c r="P3" s="61"/>
      <c r="Q3" s="60"/>
      <c r="R3" s="61"/>
      <c r="S3" s="61"/>
      <c r="T3" s="61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2"/>
    </row>
    <row r="4" spans="1:38" ht="24.95" customHeight="1" x14ac:dyDescent="0.2">
      <c r="A4" s="63">
        <v>1</v>
      </c>
      <c r="B4" s="64" t="s">
        <v>85</v>
      </c>
      <c r="C4" s="65" t="s">
        <v>86</v>
      </c>
      <c r="D4" s="66" t="s">
        <v>138</v>
      </c>
      <c r="E4" s="66" t="str">
        <f>VLOOKUP(D4,'Data Jabatan'!C:D,2,FALSE)</f>
        <v>Pembina Utama Muda</v>
      </c>
      <c r="F4" s="67">
        <v>44652</v>
      </c>
      <c r="G4" s="68" t="s">
        <v>45</v>
      </c>
      <c r="H4" s="69"/>
      <c r="I4" s="70"/>
      <c r="J4" s="70"/>
      <c r="K4" s="63"/>
      <c r="L4" s="63"/>
      <c r="M4" s="71"/>
      <c r="N4" s="72"/>
      <c r="O4" s="70"/>
      <c r="P4" s="73"/>
      <c r="Q4" s="70"/>
      <c r="R4" s="74"/>
      <c r="S4" s="75"/>
      <c r="T4" s="76"/>
      <c r="U4" s="77"/>
      <c r="V4" s="78"/>
      <c r="W4" s="79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L4" s="44"/>
    </row>
    <row r="5" spans="1:38" ht="24.95" customHeight="1" x14ac:dyDescent="0.2">
      <c r="A5" s="63">
        <v>2</v>
      </c>
      <c r="B5" s="64" t="s">
        <v>87</v>
      </c>
      <c r="C5" s="81" t="s">
        <v>88</v>
      </c>
      <c r="D5" s="66" t="s">
        <v>138</v>
      </c>
      <c r="E5" s="66" t="str">
        <f>VLOOKUP(D5,'Data Jabatan'!C:D,2,FALSE)</f>
        <v>Pembina Utama Muda</v>
      </c>
      <c r="F5" s="67">
        <v>44835</v>
      </c>
      <c r="G5" s="68" t="s">
        <v>45</v>
      </c>
      <c r="H5" s="69"/>
      <c r="I5" s="70"/>
      <c r="J5" s="70"/>
      <c r="K5" s="81"/>
      <c r="L5" s="63"/>
      <c r="M5" s="71"/>
      <c r="N5" s="72"/>
      <c r="O5" s="63"/>
      <c r="P5" s="73"/>
      <c r="Q5" s="70"/>
      <c r="R5" s="75"/>
      <c r="S5" s="74"/>
      <c r="T5" s="76"/>
      <c r="U5" s="77"/>
      <c r="V5" s="82"/>
      <c r="W5" s="83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8" ht="24.95" customHeight="1" x14ac:dyDescent="0.2">
      <c r="A6" s="63">
        <v>3</v>
      </c>
      <c r="B6" s="64" t="s">
        <v>165</v>
      </c>
      <c r="C6" s="81" t="s">
        <v>166</v>
      </c>
      <c r="D6" s="66" t="s">
        <v>138</v>
      </c>
      <c r="E6" s="66" t="str">
        <f>VLOOKUP(D6,'Data Jabatan'!C:D,2,FALSE)</f>
        <v>Pembina Utama Muda</v>
      </c>
      <c r="F6" s="67">
        <v>44835</v>
      </c>
      <c r="G6" s="68" t="s">
        <v>57</v>
      </c>
      <c r="H6" s="74"/>
      <c r="I6" s="70"/>
      <c r="J6" s="70"/>
      <c r="K6" s="70"/>
      <c r="L6" s="70"/>
      <c r="M6" s="74"/>
      <c r="N6" s="72"/>
      <c r="O6" s="70"/>
      <c r="P6" s="73"/>
      <c r="Q6" s="70"/>
      <c r="R6" s="75"/>
      <c r="S6" s="74"/>
      <c r="T6" s="68"/>
      <c r="U6" s="77"/>
      <c r="V6" s="82"/>
      <c r="W6" s="83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8" ht="24.95" customHeight="1" x14ac:dyDescent="0.2">
      <c r="A7" s="63">
        <v>4</v>
      </c>
      <c r="B7" s="84" t="s">
        <v>90</v>
      </c>
      <c r="C7" s="85" t="s">
        <v>91</v>
      </c>
      <c r="D7" s="66" t="s">
        <v>138</v>
      </c>
      <c r="E7" s="66" t="str">
        <f>VLOOKUP(D7,'Data Jabatan'!C:D,2,FALSE)</f>
        <v>Pembina Utama Muda</v>
      </c>
      <c r="F7" s="67">
        <v>45017</v>
      </c>
      <c r="G7" s="68" t="s">
        <v>43</v>
      </c>
      <c r="H7" s="86"/>
      <c r="I7" s="70"/>
      <c r="J7" s="70"/>
      <c r="K7" s="72"/>
      <c r="L7" s="72"/>
      <c r="M7" s="74"/>
      <c r="N7" s="72"/>
      <c r="O7" s="70"/>
      <c r="P7" s="73"/>
      <c r="Q7" s="70"/>
      <c r="R7" s="75"/>
      <c r="S7" s="74"/>
      <c r="T7" s="68"/>
      <c r="U7" s="77"/>
      <c r="V7" s="82"/>
      <c r="W7" s="83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L7" s="44"/>
    </row>
    <row r="8" spans="1:38" ht="24.95" customHeight="1" x14ac:dyDescent="0.2">
      <c r="A8" s="63">
        <v>5</v>
      </c>
      <c r="B8" s="64" t="s">
        <v>92</v>
      </c>
      <c r="C8" s="81" t="s">
        <v>93</v>
      </c>
      <c r="D8" s="66" t="s">
        <v>84</v>
      </c>
      <c r="E8" s="66" t="str">
        <f>VLOOKUP(D8,'Data Jabatan'!C:D,2,FALSE)</f>
        <v>Pembina Tingkat I</v>
      </c>
      <c r="F8" s="87" t="s">
        <v>283</v>
      </c>
      <c r="G8" s="68" t="s">
        <v>57</v>
      </c>
      <c r="H8" s="71"/>
      <c r="I8" s="70"/>
      <c r="J8" s="70"/>
      <c r="K8" s="72"/>
      <c r="L8" s="72"/>
      <c r="M8" s="71"/>
      <c r="N8" s="72"/>
      <c r="O8" s="70"/>
      <c r="P8" s="73"/>
      <c r="Q8" s="70"/>
      <c r="R8" s="74"/>
      <c r="S8" s="75"/>
      <c r="T8" s="76"/>
      <c r="U8" s="77"/>
      <c r="V8" s="82"/>
      <c r="W8" s="83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8" ht="24.95" customHeight="1" x14ac:dyDescent="0.2">
      <c r="A9" s="63">
        <v>6</v>
      </c>
      <c r="B9" s="64" t="s">
        <v>118</v>
      </c>
      <c r="C9" s="65" t="s">
        <v>119</v>
      </c>
      <c r="D9" s="66" t="s">
        <v>84</v>
      </c>
      <c r="E9" s="66" t="str">
        <f>VLOOKUP(D9,'Data Jabatan'!C:D,2,FALSE)</f>
        <v>Pembina Tingkat I</v>
      </c>
      <c r="F9" s="87" t="s">
        <v>279</v>
      </c>
      <c r="G9" s="68" t="s">
        <v>45</v>
      </c>
      <c r="H9" s="71"/>
      <c r="I9" s="70"/>
      <c r="J9" s="70"/>
      <c r="K9" s="72"/>
      <c r="L9" s="72"/>
      <c r="M9" s="71"/>
      <c r="N9" s="72"/>
      <c r="O9" s="70"/>
      <c r="P9" s="73"/>
      <c r="Q9" s="70"/>
      <c r="R9" s="75"/>
      <c r="S9" s="74"/>
      <c r="T9" s="76"/>
      <c r="U9" s="77"/>
      <c r="V9" s="88"/>
      <c r="W9" s="89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8" ht="24.95" customHeight="1" x14ac:dyDescent="0.2">
      <c r="A10" s="63">
        <v>7</v>
      </c>
      <c r="B10" s="64" t="s">
        <v>146</v>
      </c>
      <c r="C10" s="65" t="s">
        <v>147</v>
      </c>
      <c r="D10" s="66" t="s">
        <v>84</v>
      </c>
      <c r="E10" s="66" t="str">
        <f>VLOOKUP(D10,'Data Jabatan'!C:D,2,FALSE)</f>
        <v>Pembina Tingkat I</v>
      </c>
      <c r="F10" s="87" t="s">
        <v>290</v>
      </c>
      <c r="G10" s="68" t="s">
        <v>45</v>
      </c>
      <c r="H10" s="71"/>
      <c r="I10" s="70"/>
      <c r="J10" s="70"/>
      <c r="K10" s="63"/>
      <c r="L10" s="63"/>
      <c r="M10" s="71"/>
      <c r="N10" s="72"/>
      <c r="O10" s="70"/>
      <c r="P10" s="73"/>
      <c r="Q10" s="70"/>
      <c r="R10" s="75"/>
      <c r="S10" s="74"/>
      <c r="T10" s="76"/>
      <c r="U10" s="77"/>
      <c r="V10" s="82"/>
      <c r="W10" s="83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8" ht="24.95" customHeight="1" x14ac:dyDescent="0.2">
      <c r="A11" s="63">
        <v>8</v>
      </c>
      <c r="B11" s="64" t="s">
        <v>139</v>
      </c>
      <c r="C11" s="65" t="s">
        <v>410</v>
      </c>
      <c r="D11" s="66" t="s">
        <v>84</v>
      </c>
      <c r="E11" s="66" t="str">
        <f>VLOOKUP(D11,'Data Jabatan'!C:D,2,FALSE)</f>
        <v>Pembina Tingkat I</v>
      </c>
      <c r="F11" s="90" t="s">
        <v>343</v>
      </c>
      <c r="G11" s="68" t="s">
        <v>470</v>
      </c>
      <c r="H11" s="69"/>
      <c r="I11" s="70"/>
      <c r="J11" s="70"/>
      <c r="K11" s="72"/>
      <c r="L11" s="72"/>
      <c r="M11" s="71"/>
      <c r="N11" s="72"/>
      <c r="O11" s="70"/>
      <c r="P11" s="73"/>
      <c r="Q11" s="70"/>
      <c r="R11" s="74"/>
      <c r="S11" s="75"/>
      <c r="T11" s="76"/>
      <c r="U11" s="77"/>
      <c r="V11" s="82"/>
      <c r="W11" s="83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8" ht="24.95" customHeight="1" x14ac:dyDescent="0.2">
      <c r="A12" s="63">
        <v>9</v>
      </c>
      <c r="B12" s="64" t="s">
        <v>144</v>
      </c>
      <c r="C12" s="65" t="s">
        <v>145</v>
      </c>
      <c r="D12" s="66" t="s">
        <v>84</v>
      </c>
      <c r="E12" s="66" t="str">
        <f>VLOOKUP(D12,'Data Jabatan'!C:D,2,FALSE)</f>
        <v>Pembina Tingkat I</v>
      </c>
      <c r="F12" s="90" t="s">
        <v>343</v>
      </c>
      <c r="G12" s="68" t="s">
        <v>57</v>
      </c>
      <c r="H12" s="71"/>
      <c r="I12" s="70"/>
      <c r="J12" s="70"/>
      <c r="K12" s="72"/>
      <c r="L12" s="72"/>
      <c r="M12" s="71"/>
      <c r="N12" s="72"/>
      <c r="O12" s="70"/>
      <c r="P12" s="73"/>
      <c r="Q12" s="70"/>
      <c r="R12" s="74"/>
      <c r="S12" s="74"/>
      <c r="T12" s="76"/>
      <c r="U12" s="77"/>
      <c r="V12" s="82"/>
      <c r="W12" s="83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8" ht="24.95" customHeight="1" x14ac:dyDescent="0.2">
      <c r="A13" s="63">
        <v>10</v>
      </c>
      <c r="B13" s="64" t="s">
        <v>167</v>
      </c>
      <c r="C13" s="81" t="s">
        <v>168</v>
      </c>
      <c r="D13" s="87" t="s">
        <v>84</v>
      </c>
      <c r="E13" s="66" t="str">
        <f>VLOOKUP(D13,'Data Jabatan'!C:D,2,FALSE)</f>
        <v>Pembina Tingkat I</v>
      </c>
      <c r="F13" s="67">
        <v>44470</v>
      </c>
      <c r="G13" s="68" t="s">
        <v>473</v>
      </c>
      <c r="H13" s="69"/>
      <c r="I13" s="70"/>
      <c r="J13" s="70"/>
      <c r="K13" s="70"/>
      <c r="L13" s="70"/>
      <c r="M13" s="74"/>
      <c r="N13" s="72"/>
      <c r="O13" s="70"/>
      <c r="P13" s="73"/>
      <c r="Q13" s="70"/>
      <c r="R13" s="74"/>
      <c r="S13" s="75"/>
      <c r="T13" s="68"/>
      <c r="U13" s="77"/>
      <c r="V13" s="88"/>
      <c r="W13" s="89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L13" s="44"/>
    </row>
    <row r="14" spans="1:38" ht="24.95" customHeight="1" x14ac:dyDescent="0.2">
      <c r="A14" s="63">
        <v>11</v>
      </c>
      <c r="B14" s="64" t="s">
        <v>182</v>
      </c>
      <c r="C14" s="81" t="s">
        <v>183</v>
      </c>
      <c r="D14" s="66" t="s">
        <v>84</v>
      </c>
      <c r="E14" s="66" t="str">
        <f>VLOOKUP(D14,'Data Jabatan'!C:D,2,FALSE)</f>
        <v>Pembina Tingkat I</v>
      </c>
      <c r="F14" s="67">
        <v>44652</v>
      </c>
      <c r="G14" s="68" t="s">
        <v>472</v>
      </c>
      <c r="H14" s="69"/>
      <c r="I14" s="70"/>
      <c r="J14" s="70"/>
      <c r="K14" s="72"/>
      <c r="L14" s="72"/>
      <c r="M14" s="74"/>
      <c r="N14" s="72"/>
      <c r="O14" s="70"/>
      <c r="P14" s="73"/>
      <c r="Q14" s="70"/>
      <c r="R14" s="75"/>
      <c r="S14" s="74"/>
      <c r="T14" s="68"/>
      <c r="U14" s="77"/>
      <c r="V14" s="82"/>
      <c r="W14" s="83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8" ht="24.95" customHeight="1" x14ac:dyDescent="0.2">
      <c r="A15" s="63">
        <v>12</v>
      </c>
      <c r="B15" s="64" t="s">
        <v>148</v>
      </c>
      <c r="C15" s="65" t="s">
        <v>149</v>
      </c>
      <c r="D15" s="66" t="s">
        <v>84</v>
      </c>
      <c r="E15" s="66" t="str">
        <f>VLOOKUP(D15,'Data Jabatan'!C:D,2,FALSE)</f>
        <v>Pembina Tingkat I</v>
      </c>
      <c r="F15" s="67">
        <v>44835</v>
      </c>
      <c r="G15" s="68" t="s">
        <v>57</v>
      </c>
      <c r="H15" s="71"/>
      <c r="I15" s="70"/>
      <c r="J15" s="70"/>
      <c r="K15" s="72"/>
      <c r="L15" s="72"/>
      <c r="M15" s="71"/>
      <c r="N15" s="72"/>
      <c r="O15" s="70"/>
      <c r="P15" s="73"/>
      <c r="Q15" s="70"/>
      <c r="R15" s="75"/>
      <c r="S15" s="74"/>
      <c r="T15" s="76"/>
      <c r="U15" s="77"/>
      <c r="V15" s="82"/>
      <c r="W15" s="83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8" ht="24.95" customHeight="1" x14ac:dyDescent="0.2">
      <c r="A16" s="63">
        <v>13</v>
      </c>
      <c r="B16" s="64" t="s">
        <v>94</v>
      </c>
      <c r="C16" s="81" t="s">
        <v>95</v>
      </c>
      <c r="D16" s="66" t="s">
        <v>84</v>
      </c>
      <c r="E16" s="66" t="str">
        <f>VLOOKUP(D16,'Data Jabatan'!C:D,2,FALSE)</f>
        <v>Pembina Tingkat I</v>
      </c>
      <c r="F16" s="67">
        <v>45017</v>
      </c>
      <c r="G16" s="68" t="s">
        <v>57</v>
      </c>
      <c r="H16" s="71"/>
      <c r="I16" s="70"/>
      <c r="J16" s="70"/>
      <c r="K16" s="72"/>
      <c r="L16" s="72"/>
      <c r="M16" s="71"/>
      <c r="N16" s="72"/>
      <c r="O16" s="70"/>
      <c r="P16" s="73"/>
      <c r="Q16" s="70"/>
      <c r="R16" s="74"/>
      <c r="S16" s="75"/>
      <c r="T16" s="76"/>
      <c r="U16" s="77"/>
      <c r="V16" s="82"/>
      <c r="W16" s="83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24.95" customHeight="1" x14ac:dyDescent="0.2">
      <c r="A17" s="63">
        <v>14</v>
      </c>
      <c r="B17" s="64" t="s">
        <v>142</v>
      </c>
      <c r="C17" s="65" t="s">
        <v>143</v>
      </c>
      <c r="D17" s="66" t="s">
        <v>89</v>
      </c>
      <c r="E17" s="66" t="str">
        <f>VLOOKUP(D17,'Data Jabatan'!C:D,2,FALSE)</f>
        <v xml:space="preserve">Pembina </v>
      </c>
      <c r="F17" s="87" t="s">
        <v>282</v>
      </c>
      <c r="G17" s="68" t="s">
        <v>57</v>
      </c>
      <c r="H17" s="71"/>
      <c r="I17" s="70"/>
      <c r="J17" s="70"/>
      <c r="K17" s="63"/>
      <c r="L17" s="63"/>
      <c r="M17" s="71"/>
      <c r="N17" s="72"/>
      <c r="O17" s="70"/>
      <c r="P17" s="73"/>
      <c r="Q17" s="70"/>
      <c r="R17" s="74"/>
      <c r="S17" s="75"/>
      <c r="T17" s="76"/>
      <c r="U17" s="77"/>
      <c r="V17" s="82"/>
      <c r="W17" s="83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24.95" customHeight="1" x14ac:dyDescent="0.2">
      <c r="A18" s="63">
        <v>15</v>
      </c>
      <c r="B18" s="84" t="s">
        <v>194</v>
      </c>
      <c r="C18" s="91" t="s">
        <v>195</v>
      </c>
      <c r="D18" s="66" t="s">
        <v>89</v>
      </c>
      <c r="E18" s="66" t="str">
        <f>VLOOKUP(D18,'Data Jabatan'!C:D,2,FALSE)</f>
        <v xml:space="preserve">Pembina </v>
      </c>
      <c r="F18" s="67">
        <v>43191</v>
      </c>
      <c r="G18" s="68" t="s">
        <v>475</v>
      </c>
      <c r="H18" s="69"/>
      <c r="I18" s="70"/>
      <c r="J18" s="70"/>
      <c r="K18" s="70"/>
      <c r="L18" s="70"/>
      <c r="M18" s="74"/>
      <c r="N18" s="72"/>
      <c r="O18" s="70"/>
      <c r="P18" s="73"/>
      <c r="Q18" s="70"/>
      <c r="R18" s="75"/>
      <c r="S18" s="75"/>
      <c r="T18" s="68"/>
      <c r="U18" s="92"/>
      <c r="V18" s="82"/>
      <c r="W18" s="83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24.95" customHeight="1" x14ac:dyDescent="0.2">
      <c r="A19" s="63">
        <v>16</v>
      </c>
      <c r="B19" s="64" t="s">
        <v>140</v>
      </c>
      <c r="C19" s="65" t="s">
        <v>141</v>
      </c>
      <c r="D19" s="66" t="s">
        <v>89</v>
      </c>
      <c r="E19" s="66" t="str">
        <f>VLOOKUP(D19,'Data Jabatan'!C:D,2,FALSE)</f>
        <v xml:space="preserve">Pembina </v>
      </c>
      <c r="F19" s="87" t="s">
        <v>278</v>
      </c>
      <c r="G19" s="68" t="s">
        <v>57</v>
      </c>
      <c r="H19" s="71"/>
      <c r="I19" s="70"/>
      <c r="J19" s="70"/>
      <c r="K19" s="63"/>
      <c r="L19" s="63"/>
      <c r="M19" s="71"/>
      <c r="N19" s="72"/>
      <c r="O19" s="70"/>
      <c r="P19" s="73"/>
      <c r="Q19" s="70"/>
      <c r="R19" s="74"/>
      <c r="S19" s="75"/>
      <c r="T19" s="76"/>
      <c r="U19" s="77"/>
      <c r="V19" s="82"/>
      <c r="W19" s="83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24.95" customHeight="1" x14ac:dyDescent="0.2">
      <c r="A20" s="63">
        <v>17</v>
      </c>
      <c r="B20" s="64" t="s">
        <v>120</v>
      </c>
      <c r="C20" s="65" t="s">
        <v>121</v>
      </c>
      <c r="D20" s="66" t="s">
        <v>89</v>
      </c>
      <c r="E20" s="66" t="str">
        <f>VLOOKUP(D20,'Data Jabatan'!C:D,2,FALSE)</f>
        <v xml:space="preserve">Pembina </v>
      </c>
      <c r="F20" s="87" t="s">
        <v>283</v>
      </c>
      <c r="G20" s="68" t="s">
        <v>45</v>
      </c>
      <c r="H20" s="71"/>
      <c r="I20" s="70"/>
      <c r="J20" s="70"/>
      <c r="K20" s="63"/>
      <c r="L20" s="63"/>
      <c r="M20" s="71"/>
      <c r="N20" s="72"/>
      <c r="O20" s="70"/>
      <c r="P20" s="73"/>
      <c r="Q20" s="70"/>
      <c r="R20" s="74"/>
      <c r="S20" s="75"/>
      <c r="T20" s="76"/>
      <c r="U20" s="77"/>
      <c r="V20" s="82"/>
      <c r="W20" s="83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24.95" customHeight="1" x14ac:dyDescent="0.2">
      <c r="A21" s="63">
        <v>18</v>
      </c>
      <c r="B21" s="93" t="s">
        <v>150</v>
      </c>
      <c r="C21" s="65" t="s">
        <v>344</v>
      </c>
      <c r="D21" s="66" t="s">
        <v>89</v>
      </c>
      <c r="E21" s="66" t="str">
        <f>VLOOKUP(D21,'Data Jabatan'!C:D,2,FALSE)</f>
        <v xml:space="preserve">Pembina </v>
      </c>
      <c r="F21" s="67">
        <v>44105</v>
      </c>
      <c r="G21" s="68" t="s">
        <v>45</v>
      </c>
      <c r="H21" s="71"/>
      <c r="I21" s="70"/>
      <c r="J21" s="70"/>
      <c r="K21" s="72"/>
      <c r="L21" s="72"/>
      <c r="M21" s="71"/>
      <c r="N21" s="72"/>
      <c r="O21" s="70"/>
      <c r="P21" s="73"/>
      <c r="Q21" s="70"/>
      <c r="R21" s="75"/>
      <c r="S21" s="74"/>
      <c r="T21" s="76"/>
      <c r="U21" s="77"/>
      <c r="V21" s="94"/>
      <c r="W21" s="95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24.95" customHeight="1" x14ac:dyDescent="0.2">
      <c r="A22" s="63">
        <v>19</v>
      </c>
      <c r="B22" s="64" t="s">
        <v>169</v>
      </c>
      <c r="C22" s="81" t="s">
        <v>170</v>
      </c>
      <c r="D22" s="66" t="s">
        <v>89</v>
      </c>
      <c r="E22" s="66" t="str">
        <f>VLOOKUP(D22,'Data Jabatan'!C:D,2,FALSE)</f>
        <v xml:space="preserve">Pembina </v>
      </c>
      <c r="F22" s="96">
        <v>44287</v>
      </c>
      <c r="G22" s="68" t="s">
        <v>471</v>
      </c>
      <c r="H22" s="69"/>
      <c r="I22" s="70"/>
      <c r="J22" s="70"/>
      <c r="K22" s="70"/>
      <c r="L22" s="70"/>
      <c r="M22" s="74"/>
      <c r="N22" s="72"/>
      <c r="O22" s="70"/>
      <c r="P22" s="73"/>
      <c r="Q22" s="70"/>
      <c r="R22" s="74"/>
      <c r="S22" s="75"/>
      <c r="T22" s="68"/>
      <c r="U22" s="77"/>
      <c r="V22" s="82"/>
      <c r="W22" s="83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24.95" customHeight="1" x14ac:dyDescent="0.2">
      <c r="A23" s="63">
        <v>20</v>
      </c>
      <c r="B23" s="64" t="s">
        <v>123</v>
      </c>
      <c r="C23" s="65" t="s">
        <v>269</v>
      </c>
      <c r="D23" s="66" t="s">
        <v>89</v>
      </c>
      <c r="E23" s="66" t="str">
        <f>VLOOKUP(D23,'Data Jabatan'!C:D,2,FALSE)</f>
        <v xml:space="preserve">Pembina </v>
      </c>
      <c r="F23" s="67">
        <v>44470</v>
      </c>
      <c r="G23" s="68" t="s">
        <v>57</v>
      </c>
      <c r="H23" s="69"/>
      <c r="I23" s="70"/>
      <c r="J23" s="70"/>
      <c r="K23" s="71"/>
      <c r="L23" s="71"/>
      <c r="M23" s="71"/>
      <c r="N23" s="72"/>
      <c r="O23" s="70"/>
      <c r="P23" s="73"/>
      <c r="Q23" s="70"/>
      <c r="R23" s="74"/>
      <c r="S23" s="75"/>
      <c r="T23" s="76"/>
      <c r="U23" s="77"/>
      <c r="V23" s="82"/>
      <c r="W23" s="83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24.95" customHeight="1" x14ac:dyDescent="0.2">
      <c r="A24" s="63">
        <v>21</v>
      </c>
      <c r="B24" s="64" t="s">
        <v>105</v>
      </c>
      <c r="C24" s="81" t="s">
        <v>106</v>
      </c>
      <c r="D24" s="66" t="s">
        <v>89</v>
      </c>
      <c r="E24" s="66" t="str">
        <f>VLOOKUP(D24,'Data Jabatan'!C:D,2,FALSE)</f>
        <v xml:space="preserve">Pembina </v>
      </c>
      <c r="F24" s="67">
        <v>44835</v>
      </c>
      <c r="G24" s="68" t="s">
        <v>57</v>
      </c>
      <c r="H24" s="69"/>
      <c r="I24" s="70"/>
      <c r="J24" s="70"/>
      <c r="K24" s="71"/>
      <c r="L24" s="71"/>
      <c r="M24" s="71"/>
      <c r="N24" s="72"/>
      <c r="O24" s="70"/>
      <c r="P24" s="73"/>
      <c r="Q24" s="70"/>
      <c r="R24" s="74"/>
      <c r="S24" s="75"/>
      <c r="T24" s="76"/>
      <c r="U24" s="77"/>
      <c r="V24" s="82"/>
      <c r="W24" s="83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24.95" customHeight="1" x14ac:dyDescent="0.2">
      <c r="A25" s="63">
        <v>22</v>
      </c>
      <c r="B25" s="64" t="s">
        <v>153</v>
      </c>
      <c r="C25" s="65" t="s">
        <v>476</v>
      </c>
      <c r="D25" s="66" t="s">
        <v>89</v>
      </c>
      <c r="E25" s="66" t="str">
        <f>VLOOKUP(D25,'Data Jabatan'!C:D,2,FALSE)</f>
        <v xml:space="preserve">Pembina </v>
      </c>
      <c r="F25" s="67">
        <v>44835</v>
      </c>
      <c r="G25" s="68" t="s">
        <v>45</v>
      </c>
      <c r="H25" s="69"/>
      <c r="I25" s="70"/>
      <c r="J25" s="70"/>
      <c r="K25" s="71"/>
      <c r="L25" s="71"/>
      <c r="M25" s="71"/>
      <c r="N25" s="72"/>
      <c r="O25" s="70"/>
      <c r="P25" s="73"/>
      <c r="Q25" s="70"/>
      <c r="R25" s="74"/>
      <c r="S25" s="75"/>
      <c r="T25" s="76"/>
      <c r="U25" s="77"/>
      <c r="V25" s="82"/>
      <c r="W25" s="83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24.95" customHeight="1" x14ac:dyDescent="0.2">
      <c r="A26" s="63">
        <v>23</v>
      </c>
      <c r="B26" s="64" t="s">
        <v>96</v>
      </c>
      <c r="C26" s="81" t="s">
        <v>97</v>
      </c>
      <c r="D26" s="66" t="s">
        <v>89</v>
      </c>
      <c r="E26" s="66" t="str">
        <f>VLOOKUP(D26,'Data Jabatan'!C:D,2,FALSE)</f>
        <v xml:space="preserve">Pembina </v>
      </c>
      <c r="F26" s="67">
        <v>44835</v>
      </c>
      <c r="G26" s="68" t="s">
        <v>45</v>
      </c>
      <c r="H26" s="69"/>
      <c r="I26" s="70"/>
      <c r="J26" s="70"/>
      <c r="K26" s="71"/>
      <c r="L26" s="71"/>
      <c r="M26" s="71"/>
      <c r="N26" s="72"/>
      <c r="O26" s="70"/>
      <c r="P26" s="73"/>
      <c r="Q26" s="70"/>
      <c r="R26" s="74"/>
      <c r="S26" s="75"/>
      <c r="T26" s="76"/>
      <c r="U26" s="77"/>
      <c r="V26" s="82"/>
      <c r="W26" s="83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24.95" customHeight="1" x14ac:dyDescent="0.2">
      <c r="A27" s="63">
        <v>24</v>
      </c>
      <c r="B27" s="64" t="s">
        <v>294</v>
      </c>
      <c r="C27" s="65" t="s">
        <v>122</v>
      </c>
      <c r="D27" s="66" t="s">
        <v>89</v>
      </c>
      <c r="E27" s="66" t="str">
        <f>VLOOKUP(D27,'Data Jabatan'!C:D,2,FALSE)</f>
        <v xml:space="preserve">Pembina </v>
      </c>
      <c r="F27" s="67">
        <v>45017</v>
      </c>
      <c r="G27" s="68" t="s">
        <v>45</v>
      </c>
      <c r="H27" s="69"/>
      <c r="I27" s="70"/>
      <c r="J27" s="70"/>
      <c r="K27" s="63"/>
      <c r="L27" s="63"/>
      <c r="M27" s="71"/>
      <c r="N27" s="72"/>
      <c r="O27" s="70"/>
      <c r="P27" s="73"/>
      <c r="Q27" s="70"/>
      <c r="R27" s="74"/>
      <c r="S27" s="75"/>
      <c r="T27" s="76"/>
      <c r="U27" s="77"/>
      <c r="V27" s="82"/>
      <c r="W27" s="83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24.95" customHeight="1" x14ac:dyDescent="0.2">
      <c r="A28" s="63">
        <v>25</v>
      </c>
      <c r="B28" s="97" t="s">
        <v>214</v>
      </c>
      <c r="C28" s="98" t="s">
        <v>345</v>
      </c>
      <c r="D28" s="66" t="s">
        <v>89</v>
      </c>
      <c r="E28" s="66" t="str">
        <f>VLOOKUP(D28,'Data Jabatan'!C:D,2,FALSE)</f>
        <v xml:space="preserve">Pembina </v>
      </c>
      <c r="F28" s="67">
        <v>45017</v>
      </c>
      <c r="G28" s="68" t="s">
        <v>266</v>
      </c>
      <c r="H28" s="71"/>
      <c r="I28" s="70"/>
      <c r="J28" s="70"/>
      <c r="K28" s="71"/>
      <c r="L28" s="71"/>
      <c r="M28" s="71"/>
      <c r="N28" s="72"/>
      <c r="O28" s="70"/>
      <c r="P28" s="73"/>
      <c r="Q28" s="70"/>
      <c r="R28" s="74"/>
      <c r="S28" s="75"/>
      <c r="T28" s="99"/>
      <c r="U28" s="77"/>
      <c r="V28" s="82"/>
      <c r="W28" s="83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24.95" customHeight="1" x14ac:dyDescent="0.2">
      <c r="A29" s="63">
        <v>26</v>
      </c>
      <c r="B29" s="84" t="s">
        <v>108</v>
      </c>
      <c r="C29" s="98" t="s">
        <v>109</v>
      </c>
      <c r="D29" s="66" t="s">
        <v>98</v>
      </c>
      <c r="E29" s="66" t="str">
        <f>VLOOKUP(D29,'Data Jabatan'!C:D,2,FALSE)</f>
        <v>Penata Tingkat I</v>
      </c>
      <c r="F29" s="87" t="s">
        <v>287</v>
      </c>
      <c r="G29" s="68" t="s">
        <v>57</v>
      </c>
      <c r="H29" s="69"/>
      <c r="I29" s="70"/>
      <c r="J29" s="70"/>
      <c r="K29" s="63"/>
      <c r="L29" s="63"/>
      <c r="M29" s="71"/>
      <c r="N29" s="72"/>
      <c r="O29" s="70"/>
      <c r="P29" s="73"/>
      <c r="Q29" s="70"/>
      <c r="R29" s="74"/>
      <c r="S29" s="75"/>
      <c r="T29" s="76"/>
      <c r="U29" s="77"/>
      <c r="V29" s="82"/>
      <c r="W29" s="83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30" x14ac:dyDescent="0.2">
      <c r="A30" s="63">
        <v>27</v>
      </c>
      <c r="B30" s="84" t="s">
        <v>468</v>
      </c>
      <c r="C30" s="100" t="s">
        <v>469</v>
      </c>
      <c r="D30" s="66" t="s">
        <v>98</v>
      </c>
      <c r="E30" s="66" t="str">
        <f>VLOOKUP(D30,'Data Jabatan'!C:D,2,FALSE)</f>
        <v>Penata Tingkat I</v>
      </c>
      <c r="F30" s="101" t="s">
        <v>289</v>
      </c>
      <c r="G30" s="72" t="s">
        <v>474</v>
      </c>
      <c r="H30" s="102"/>
      <c r="I30" s="70"/>
      <c r="J30" s="70"/>
      <c r="K30" s="63"/>
      <c r="L30" s="63"/>
      <c r="M30" s="63"/>
      <c r="N30" s="103"/>
      <c r="O30" s="63"/>
      <c r="P30" s="73"/>
      <c r="Q30" s="104"/>
      <c r="R30" s="105"/>
      <c r="S30" s="105"/>
      <c r="T30" s="106"/>
      <c r="U30" s="77"/>
      <c r="V30" s="82"/>
      <c r="W30" s="83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24.95" customHeight="1" x14ac:dyDescent="0.2">
      <c r="A31" s="63">
        <v>28</v>
      </c>
      <c r="B31" s="64" t="s">
        <v>151</v>
      </c>
      <c r="C31" s="65" t="s">
        <v>152</v>
      </c>
      <c r="D31" s="66" t="s">
        <v>98</v>
      </c>
      <c r="E31" s="66" t="str">
        <f>VLOOKUP(D31,'Data Jabatan'!C:D,2,FALSE)</f>
        <v>Penata Tingkat I</v>
      </c>
      <c r="F31" s="87" t="s">
        <v>286</v>
      </c>
      <c r="G31" s="68" t="s">
        <v>46</v>
      </c>
      <c r="H31" s="71"/>
      <c r="I31" s="70"/>
      <c r="J31" s="70"/>
      <c r="K31" s="63"/>
      <c r="L31" s="63"/>
      <c r="M31" s="71"/>
      <c r="N31" s="72"/>
      <c r="O31" s="70"/>
      <c r="P31" s="73"/>
      <c r="Q31" s="70"/>
      <c r="R31" s="74"/>
      <c r="S31" s="75"/>
      <c r="T31" s="76"/>
      <c r="U31" s="77"/>
      <c r="V31" s="82"/>
      <c r="W31" s="83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24.95" customHeight="1" x14ac:dyDescent="0.2">
      <c r="A32" s="63">
        <v>29</v>
      </c>
      <c r="B32" s="84" t="s">
        <v>186</v>
      </c>
      <c r="C32" s="98" t="s">
        <v>187</v>
      </c>
      <c r="D32" s="107" t="s">
        <v>98</v>
      </c>
      <c r="E32" s="66" t="str">
        <f>VLOOKUP(D32,'Data Jabatan'!C:D,2,FALSE)</f>
        <v>Penata Tingkat I</v>
      </c>
      <c r="F32" s="108" t="s">
        <v>281</v>
      </c>
      <c r="G32" s="68" t="s">
        <v>52</v>
      </c>
      <c r="H32" s="74"/>
      <c r="I32" s="70"/>
      <c r="J32" s="70"/>
      <c r="K32" s="70"/>
      <c r="L32" s="70"/>
      <c r="M32" s="74"/>
      <c r="N32" s="72"/>
      <c r="O32" s="70"/>
      <c r="P32" s="73"/>
      <c r="Q32" s="70"/>
      <c r="R32" s="74"/>
      <c r="S32" s="75"/>
      <c r="T32" s="68"/>
      <c r="U32" s="77"/>
      <c r="V32" s="82"/>
      <c r="W32" s="83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8" ht="24.95" customHeight="1" x14ac:dyDescent="0.2">
      <c r="A33" s="63">
        <v>30</v>
      </c>
      <c r="B33" s="64" t="s">
        <v>99</v>
      </c>
      <c r="C33" s="81" t="s">
        <v>100</v>
      </c>
      <c r="D33" s="66" t="s">
        <v>98</v>
      </c>
      <c r="E33" s="66" t="str">
        <f>VLOOKUP(D33,'Data Jabatan'!C:D,2,FALSE)</f>
        <v>Penata Tingkat I</v>
      </c>
      <c r="F33" s="87" t="s">
        <v>285</v>
      </c>
      <c r="G33" s="68" t="s">
        <v>45</v>
      </c>
      <c r="H33" s="69"/>
      <c r="I33" s="70"/>
      <c r="J33" s="70"/>
      <c r="K33" s="71"/>
      <c r="L33" s="71"/>
      <c r="M33" s="71"/>
      <c r="N33" s="72"/>
      <c r="O33" s="70"/>
      <c r="P33" s="73"/>
      <c r="Q33" s="70"/>
      <c r="R33" s="74"/>
      <c r="S33" s="75"/>
      <c r="T33" s="76"/>
      <c r="U33" s="77"/>
      <c r="V33" s="82"/>
      <c r="W33" s="83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8" ht="24.95" customHeight="1" x14ac:dyDescent="0.2">
      <c r="A34" s="63">
        <v>31</v>
      </c>
      <c r="B34" s="64" t="s">
        <v>124</v>
      </c>
      <c r="C34" s="65" t="s">
        <v>125</v>
      </c>
      <c r="D34" s="66" t="s">
        <v>98</v>
      </c>
      <c r="E34" s="66" t="str">
        <f>VLOOKUP(D34,'Data Jabatan'!C:D,2,FALSE)</f>
        <v>Penata Tingkat I</v>
      </c>
      <c r="F34" s="66" t="s">
        <v>285</v>
      </c>
      <c r="G34" s="68" t="s">
        <v>57</v>
      </c>
      <c r="H34" s="69"/>
      <c r="I34" s="70"/>
      <c r="J34" s="70"/>
      <c r="K34" s="71"/>
      <c r="L34" s="71"/>
      <c r="M34" s="71"/>
      <c r="N34" s="72"/>
      <c r="O34" s="70"/>
      <c r="P34" s="73"/>
      <c r="Q34" s="70"/>
      <c r="R34" s="75"/>
      <c r="S34" s="74"/>
      <c r="T34" s="76"/>
      <c r="U34" s="77"/>
      <c r="V34" s="82"/>
      <c r="W34" s="83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8" ht="24.95" customHeight="1" x14ac:dyDescent="0.2">
      <c r="A35" s="63">
        <v>32</v>
      </c>
      <c r="B35" s="84" t="s">
        <v>184</v>
      </c>
      <c r="C35" s="85" t="s">
        <v>185</v>
      </c>
      <c r="D35" s="107" t="s">
        <v>98</v>
      </c>
      <c r="E35" s="66" t="str">
        <f>VLOOKUP(D35,'Data Jabatan'!C:D,2,FALSE)</f>
        <v>Penata Tingkat I</v>
      </c>
      <c r="F35" s="108" t="s">
        <v>285</v>
      </c>
      <c r="G35" s="68" t="s">
        <v>46</v>
      </c>
      <c r="H35" s="109"/>
      <c r="I35" s="70"/>
      <c r="J35" s="70"/>
      <c r="K35" s="74"/>
      <c r="L35" s="74"/>
      <c r="M35" s="74"/>
      <c r="N35" s="72"/>
      <c r="O35" s="70"/>
      <c r="P35" s="73"/>
      <c r="Q35" s="70"/>
      <c r="R35" s="75"/>
      <c r="S35" s="74"/>
      <c r="T35" s="68"/>
      <c r="U35" s="77"/>
      <c r="V35" s="82"/>
      <c r="W35" s="83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L35" s="42"/>
    </row>
    <row r="36" spans="1:38" ht="24.95" customHeight="1" x14ac:dyDescent="0.2">
      <c r="A36" s="63">
        <v>33</v>
      </c>
      <c r="B36" s="64" t="s">
        <v>126</v>
      </c>
      <c r="C36" s="65" t="s">
        <v>346</v>
      </c>
      <c r="D36" s="66" t="s">
        <v>98</v>
      </c>
      <c r="E36" s="66" t="str">
        <f>VLOOKUP(D36,'Data Jabatan'!C:D,2,FALSE)</f>
        <v>Penata Tingkat I</v>
      </c>
      <c r="F36" s="87" t="s">
        <v>284</v>
      </c>
      <c r="G36" s="68" t="s">
        <v>45</v>
      </c>
      <c r="H36" s="69"/>
      <c r="I36" s="70"/>
      <c r="J36" s="70"/>
      <c r="K36" s="71"/>
      <c r="L36" s="71"/>
      <c r="M36" s="71"/>
      <c r="N36" s="72"/>
      <c r="O36" s="70"/>
      <c r="P36" s="73"/>
      <c r="Q36" s="70"/>
      <c r="R36" s="74"/>
      <c r="S36" s="75"/>
      <c r="T36" s="76"/>
      <c r="U36" s="77"/>
      <c r="V36" s="82"/>
      <c r="W36" s="83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42"/>
    </row>
    <row r="37" spans="1:38" ht="24.95" customHeight="1" x14ac:dyDescent="0.2">
      <c r="A37" s="63">
        <v>34</v>
      </c>
      <c r="B37" s="84" t="s">
        <v>205</v>
      </c>
      <c r="C37" s="98" t="s">
        <v>206</v>
      </c>
      <c r="D37" s="66" t="s">
        <v>98</v>
      </c>
      <c r="E37" s="66" t="str">
        <f>VLOOKUP(D37,'Data Jabatan'!C:D,2,FALSE)</f>
        <v>Penata Tingkat I</v>
      </c>
      <c r="F37" s="87" t="s">
        <v>284</v>
      </c>
      <c r="G37" s="68" t="s">
        <v>65</v>
      </c>
      <c r="H37" s="71"/>
      <c r="I37" s="70"/>
      <c r="J37" s="70"/>
      <c r="K37" s="71"/>
      <c r="L37" s="71"/>
      <c r="M37" s="71"/>
      <c r="N37" s="72"/>
      <c r="O37" s="70"/>
      <c r="P37" s="73"/>
      <c r="Q37" s="70"/>
      <c r="R37" s="74"/>
      <c r="S37" s="75"/>
      <c r="T37" s="99"/>
      <c r="U37" s="77"/>
      <c r="V37" s="82"/>
      <c r="W37" s="83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8" ht="24.95" customHeight="1" x14ac:dyDescent="0.2">
      <c r="A38" s="63">
        <v>35</v>
      </c>
      <c r="B38" s="84" t="s">
        <v>129</v>
      </c>
      <c r="C38" s="110" t="s">
        <v>130</v>
      </c>
      <c r="D38" s="63" t="s">
        <v>98</v>
      </c>
      <c r="E38" s="66" t="str">
        <f>VLOOKUP(D38,'Data Jabatan'!C:D,2,FALSE)</f>
        <v>Penata Tingkat I</v>
      </c>
      <c r="F38" s="71" t="s">
        <v>278</v>
      </c>
      <c r="G38" s="68" t="s">
        <v>49</v>
      </c>
      <c r="H38" s="71"/>
      <c r="I38" s="70"/>
      <c r="J38" s="70"/>
      <c r="K38" s="71"/>
      <c r="L38" s="71"/>
      <c r="M38" s="71"/>
      <c r="N38" s="72"/>
      <c r="O38" s="70"/>
      <c r="P38" s="73"/>
      <c r="Q38" s="70"/>
      <c r="R38" s="74"/>
      <c r="S38" s="75"/>
      <c r="T38" s="76"/>
      <c r="U38" s="77"/>
      <c r="V38" s="82"/>
      <c r="W38" s="83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8" ht="24.95" customHeight="1" x14ac:dyDescent="0.2">
      <c r="A39" s="63">
        <v>36</v>
      </c>
      <c r="B39" s="84" t="s">
        <v>175</v>
      </c>
      <c r="C39" s="98" t="s">
        <v>176</v>
      </c>
      <c r="D39" s="87" t="s">
        <v>98</v>
      </c>
      <c r="E39" s="66" t="str">
        <f>VLOOKUP(D39,'Data Jabatan'!C:D,2,FALSE)</f>
        <v>Penata Tingkat I</v>
      </c>
      <c r="F39" s="87" t="s">
        <v>278</v>
      </c>
      <c r="G39" s="68" t="s">
        <v>46</v>
      </c>
      <c r="H39" s="74"/>
      <c r="I39" s="70"/>
      <c r="J39" s="70"/>
      <c r="K39" s="74"/>
      <c r="L39" s="74"/>
      <c r="M39" s="74"/>
      <c r="N39" s="72"/>
      <c r="O39" s="70"/>
      <c r="P39" s="73"/>
      <c r="Q39" s="70"/>
      <c r="R39" s="74"/>
      <c r="S39" s="75"/>
      <c r="T39" s="68"/>
      <c r="U39" s="77"/>
      <c r="V39" s="82"/>
      <c r="W39" s="83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8" ht="24.95" customHeight="1" x14ac:dyDescent="0.2">
      <c r="A40" s="63">
        <v>37</v>
      </c>
      <c r="B40" s="84" t="s">
        <v>207</v>
      </c>
      <c r="C40" s="98" t="s">
        <v>402</v>
      </c>
      <c r="D40" s="66" t="s">
        <v>98</v>
      </c>
      <c r="E40" s="66" t="str">
        <f>VLOOKUP(D40,'Data Jabatan'!C:D,2,FALSE)</f>
        <v>Penata Tingkat I</v>
      </c>
      <c r="F40" s="87" t="s">
        <v>278</v>
      </c>
      <c r="G40" s="68" t="s">
        <v>46</v>
      </c>
      <c r="H40" s="69"/>
      <c r="I40" s="70"/>
      <c r="J40" s="70"/>
      <c r="K40" s="71"/>
      <c r="L40" s="71"/>
      <c r="M40" s="71"/>
      <c r="N40" s="72"/>
      <c r="O40" s="70"/>
      <c r="P40" s="73"/>
      <c r="Q40" s="70"/>
      <c r="R40" s="74"/>
      <c r="S40" s="75"/>
      <c r="T40" s="76"/>
      <c r="U40" s="77"/>
      <c r="V40" s="82"/>
      <c r="W40" s="83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8" ht="24.95" customHeight="1" x14ac:dyDescent="0.2">
      <c r="A41" s="63">
        <v>38</v>
      </c>
      <c r="B41" s="84" t="s">
        <v>180</v>
      </c>
      <c r="C41" s="98" t="s">
        <v>181</v>
      </c>
      <c r="D41" s="66" t="s">
        <v>98</v>
      </c>
      <c r="E41" s="66" t="str">
        <f>VLOOKUP(D41,'Data Jabatan'!C:D,2,FALSE)</f>
        <v>Penata Tingkat I</v>
      </c>
      <c r="F41" s="87" t="s">
        <v>283</v>
      </c>
      <c r="G41" s="68" t="s">
        <v>63</v>
      </c>
      <c r="H41" s="74"/>
      <c r="I41" s="70"/>
      <c r="J41" s="70"/>
      <c r="K41" s="74"/>
      <c r="L41" s="74"/>
      <c r="M41" s="74"/>
      <c r="N41" s="72"/>
      <c r="O41" s="70"/>
      <c r="P41" s="73"/>
      <c r="Q41" s="70"/>
      <c r="R41" s="57"/>
      <c r="S41" s="75"/>
      <c r="T41" s="68"/>
      <c r="U41" s="77"/>
      <c r="V41" s="82"/>
      <c r="W41" s="83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8" ht="24.95" customHeight="1" x14ac:dyDescent="0.2">
      <c r="A42" s="63">
        <v>39</v>
      </c>
      <c r="B42" s="84" t="s">
        <v>208</v>
      </c>
      <c r="C42" s="98" t="s">
        <v>209</v>
      </c>
      <c r="D42" s="66" t="s">
        <v>98</v>
      </c>
      <c r="E42" s="66" t="str">
        <f>VLOOKUP(D42,'Data Jabatan'!C:D,2,FALSE)</f>
        <v>Penata Tingkat I</v>
      </c>
      <c r="F42" s="87" t="s">
        <v>283</v>
      </c>
      <c r="G42" s="68" t="s">
        <v>66</v>
      </c>
      <c r="H42" s="71"/>
      <c r="I42" s="70"/>
      <c r="J42" s="70"/>
      <c r="K42" s="71"/>
      <c r="L42" s="71"/>
      <c r="M42" s="71"/>
      <c r="N42" s="72"/>
      <c r="O42" s="70"/>
      <c r="P42" s="73"/>
      <c r="Q42" s="70"/>
      <c r="R42" s="74"/>
      <c r="S42" s="75"/>
      <c r="T42" s="99"/>
      <c r="U42" s="77"/>
      <c r="V42" s="82"/>
      <c r="W42" s="83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8" ht="24.95" customHeight="1" x14ac:dyDescent="0.2">
      <c r="A43" s="63">
        <v>40</v>
      </c>
      <c r="B43" s="64" t="s">
        <v>104</v>
      </c>
      <c r="C43" s="81" t="s">
        <v>267</v>
      </c>
      <c r="D43" s="66" t="s">
        <v>98</v>
      </c>
      <c r="E43" s="66" t="str">
        <f>VLOOKUP(D43,'Data Jabatan'!C:D,2,FALSE)</f>
        <v>Penata Tingkat I</v>
      </c>
      <c r="F43" s="87" t="s">
        <v>280</v>
      </c>
      <c r="G43" s="68" t="s">
        <v>46</v>
      </c>
      <c r="H43" s="71"/>
      <c r="I43" s="70"/>
      <c r="J43" s="70"/>
      <c r="K43" s="71"/>
      <c r="L43" s="71"/>
      <c r="M43" s="71"/>
      <c r="N43" s="72"/>
      <c r="O43" s="70"/>
      <c r="P43" s="73"/>
      <c r="Q43" s="70"/>
      <c r="R43" s="74"/>
      <c r="S43" s="75"/>
      <c r="T43" s="76"/>
      <c r="U43" s="77"/>
      <c r="V43" s="82"/>
      <c r="W43" s="83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8" ht="24.95" customHeight="1" x14ac:dyDescent="0.2">
      <c r="A44" s="63">
        <v>41</v>
      </c>
      <c r="B44" s="64" t="s">
        <v>171</v>
      </c>
      <c r="C44" s="81" t="s">
        <v>172</v>
      </c>
      <c r="D44" s="66" t="s">
        <v>98</v>
      </c>
      <c r="E44" s="66" t="str">
        <f>VLOOKUP(D44,'Data Jabatan'!C:D,2,FALSE)</f>
        <v>Penata Tingkat I</v>
      </c>
      <c r="F44" s="87" t="s">
        <v>280</v>
      </c>
      <c r="G44" s="68" t="s">
        <v>46</v>
      </c>
      <c r="H44" s="74"/>
      <c r="I44" s="70"/>
      <c r="J44" s="70"/>
      <c r="K44" s="74"/>
      <c r="L44" s="74"/>
      <c r="M44" s="74"/>
      <c r="N44" s="72"/>
      <c r="O44" s="70"/>
      <c r="P44" s="73"/>
      <c r="Q44" s="70"/>
      <c r="R44" s="75"/>
      <c r="S44" s="74"/>
      <c r="T44" s="68"/>
      <c r="U44" s="77"/>
      <c r="V44" s="82"/>
      <c r="W44" s="83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42"/>
    </row>
    <row r="45" spans="1:38" ht="24.95" customHeight="1" x14ac:dyDescent="0.2">
      <c r="A45" s="63">
        <v>42</v>
      </c>
      <c r="B45" s="111" t="s">
        <v>349</v>
      </c>
      <c r="C45" s="62" t="s">
        <v>350</v>
      </c>
      <c r="D45" s="66" t="s">
        <v>98</v>
      </c>
      <c r="E45" s="66" t="str">
        <f>VLOOKUP(D45,'Data Jabatan'!C:D,2,FALSE)</f>
        <v>Penata Tingkat I</v>
      </c>
      <c r="F45" s="112" t="s">
        <v>279</v>
      </c>
      <c r="G45" s="68" t="s">
        <v>49</v>
      </c>
      <c r="H45" s="113"/>
      <c r="I45" s="70"/>
      <c r="J45" s="70"/>
      <c r="K45" s="71"/>
      <c r="L45" s="71"/>
      <c r="M45" s="71"/>
      <c r="N45" s="72"/>
      <c r="O45" s="70"/>
      <c r="P45" s="73"/>
      <c r="Q45" s="104"/>
      <c r="R45" s="75"/>
      <c r="S45" s="75"/>
      <c r="T45" s="76"/>
      <c r="U45" s="77"/>
      <c r="V45" s="82"/>
      <c r="W45" s="83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8" ht="24.95" customHeight="1" x14ac:dyDescent="0.2">
      <c r="A46" s="63">
        <v>43</v>
      </c>
      <c r="B46" s="64" t="s">
        <v>107</v>
      </c>
      <c r="C46" s="81" t="s">
        <v>268</v>
      </c>
      <c r="D46" s="66" t="s">
        <v>98</v>
      </c>
      <c r="E46" s="66" t="str">
        <f>VLOOKUP(D46,'Data Jabatan'!C:D,2,FALSE)</f>
        <v>Penata Tingkat I</v>
      </c>
      <c r="F46" s="87" t="s">
        <v>290</v>
      </c>
      <c r="G46" s="68" t="s">
        <v>46</v>
      </c>
      <c r="H46" s="71"/>
      <c r="I46" s="70"/>
      <c r="J46" s="70"/>
      <c r="K46" s="71"/>
      <c r="L46" s="71"/>
      <c r="M46" s="71"/>
      <c r="N46" s="72"/>
      <c r="O46" s="70"/>
      <c r="P46" s="73"/>
      <c r="Q46" s="70"/>
      <c r="R46" s="75"/>
      <c r="S46" s="74"/>
      <c r="T46" s="76"/>
      <c r="U46" s="77"/>
      <c r="V46" s="82"/>
      <c r="W46" s="83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8" ht="24.95" customHeight="1" x14ac:dyDescent="0.2">
      <c r="A47" s="63">
        <v>44</v>
      </c>
      <c r="B47" s="64" t="s">
        <v>101</v>
      </c>
      <c r="C47" s="81" t="s">
        <v>102</v>
      </c>
      <c r="D47" s="66" t="s">
        <v>98</v>
      </c>
      <c r="E47" s="66" t="str">
        <f>VLOOKUP(D47,'Data Jabatan'!C:D,2,FALSE)</f>
        <v>Penata Tingkat I</v>
      </c>
      <c r="F47" s="112" t="s">
        <v>290</v>
      </c>
      <c r="G47" s="68" t="s">
        <v>49</v>
      </c>
      <c r="H47" s="71"/>
      <c r="I47" s="70"/>
      <c r="J47" s="70"/>
      <c r="K47" s="71"/>
      <c r="L47" s="71"/>
      <c r="M47" s="71"/>
      <c r="N47" s="72"/>
      <c r="O47" s="70"/>
      <c r="P47" s="73"/>
      <c r="Q47" s="70"/>
      <c r="R47" s="74"/>
      <c r="S47" s="75"/>
      <c r="T47" s="76"/>
      <c r="U47" s="77"/>
      <c r="V47" s="82"/>
      <c r="W47" s="83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8" ht="24.95" customHeight="1" x14ac:dyDescent="0.2">
      <c r="A48" s="63">
        <v>45</v>
      </c>
      <c r="B48" s="64" t="s">
        <v>127</v>
      </c>
      <c r="C48" s="65" t="s">
        <v>128</v>
      </c>
      <c r="D48" s="66" t="s">
        <v>98</v>
      </c>
      <c r="E48" s="66" t="str">
        <f>VLOOKUP(D48,'Data Jabatan'!C:D,2,FALSE)</f>
        <v>Penata Tingkat I</v>
      </c>
      <c r="F48" s="112" t="s">
        <v>343</v>
      </c>
      <c r="G48" s="68" t="s">
        <v>46</v>
      </c>
      <c r="H48" s="71"/>
      <c r="I48" s="70"/>
      <c r="J48" s="70"/>
      <c r="K48" s="71"/>
      <c r="L48" s="71"/>
      <c r="M48" s="71"/>
      <c r="N48" s="103"/>
      <c r="O48" s="70"/>
      <c r="P48" s="73"/>
      <c r="Q48" s="70"/>
      <c r="R48" s="75"/>
      <c r="S48" s="74"/>
      <c r="T48" s="76"/>
      <c r="U48" s="77"/>
      <c r="V48" s="82"/>
      <c r="W48" s="83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8" ht="24.95" customHeight="1" x14ac:dyDescent="0.2">
      <c r="A49" s="63">
        <v>46</v>
      </c>
      <c r="B49" s="84" t="s">
        <v>173</v>
      </c>
      <c r="C49" s="98" t="s">
        <v>174</v>
      </c>
      <c r="D49" s="66" t="s">
        <v>98</v>
      </c>
      <c r="E49" s="66" t="str">
        <f>VLOOKUP(D49,'Data Jabatan'!C:D,2,FALSE)</f>
        <v>Penata Tingkat I</v>
      </c>
      <c r="F49" s="90" t="s">
        <v>343</v>
      </c>
      <c r="G49" s="68" t="s">
        <v>46</v>
      </c>
      <c r="H49" s="74"/>
      <c r="I49" s="70"/>
      <c r="J49" s="70"/>
      <c r="K49" s="74"/>
      <c r="L49" s="74"/>
      <c r="M49" s="74"/>
      <c r="N49" s="103"/>
      <c r="O49" s="70"/>
      <c r="P49" s="73"/>
      <c r="Q49" s="70"/>
      <c r="R49" s="75"/>
      <c r="S49" s="74"/>
      <c r="T49" s="68"/>
      <c r="U49" s="77"/>
      <c r="V49" s="82"/>
      <c r="W49" s="83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8" ht="24.95" customHeight="1" x14ac:dyDescent="0.2">
      <c r="A50" s="63">
        <v>47</v>
      </c>
      <c r="B50" s="84" t="s">
        <v>134</v>
      </c>
      <c r="C50" s="91" t="s">
        <v>411</v>
      </c>
      <c r="D50" s="66" t="s">
        <v>98</v>
      </c>
      <c r="E50" s="66" t="str">
        <f>VLOOKUP(D50,'Data Jabatan'!C:D,2,FALSE)</f>
        <v>Penata Tingkat I</v>
      </c>
      <c r="F50" s="112" t="s">
        <v>343</v>
      </c>
      <c r="G50" s="68" t="s">
        <v>49</v>
      </c>
      <c r="H50" s="71"/>
      <c r="I50" s="70"/>
      <c r="J50" s="70"/>
      <c r="K50" s="71"/>
      <c r="L50" s="71"/>
      <c r="M50" s="71"/>
      <c r="N50" s="72"/>
      <c r="O50" s="70"/>
      <c r="P50" s="73"/>
      <c r="Q50" s="70"/>
      <c r="R50" s="75"/>
      <c r="S50" s="74"/>
      <c r="T50" s="76"/>
      <c r="U50" s="77"/>
      <c r="V50" s="82"/>
      <c r="W50" s="83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8" ht="24.95" customHeight="1" x14ac:dyDescent="0.2">
      <c r="A51" s="63">
        <v>48</v>
      </c>
      <c r="B51" s="84" t="s">
        <v>154</v>
      </c>
      <c r="C51" s="91" t="s">
        <v>155</v>
      </c>
      <c r="D51" s="66" t="s">
        <v>98</v>
      </c>
      <c r="E51" s="66" t="str">
        <f>VLOOKUP(D51,'Data Jabatan'!C:D,2,FALSE)</f>
        <v>Penata Tingkat I</v>
      </c>
      <c r="F51" s="67">
        <v>44287</v>
      </c>
      <c r="G51" s="68" t="s">
        <v>264</v>
      </c>
      <c r="H51" s="69"/>
      <c r="I51" s="70"/>
      <c r="J51" s="70"/>
      <c r="K51" s="71"/>
      <c r="L51" s="71"/>
      <c r="M51" s="71"/>
      <c r="N51" s="103"/>
      <c r="O51" s="70"/>
      <c r="P51" s="73"/>
      <c r="Q51" s="70"/>
      <c r="R51" s="75"/>
      <c r="S51" s="74"/>
      <c r="T51" s="76"/>
      <c r="U51" s="77"/>
      <c r="V51" s="82"/>
      <c r="W51" s="83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8" ht="24.95" customHeight="1" x14ac:dyDescent="0.2">
      <c r="A52" s="63">
        <v>49</v>
      </c>
      <c r="B52" s="84" t="s">
        <v>219</v>
      </c>
      <c r="C52" s="91" t="s">
        <v>303</v>
      </c>
      <c r="D52" s="66" t="s">
        <v>98</v>
      </c>
      <c r="E52" s="66" t="str">
        <f>VLOOKUP(D52,'Data Jabatan'!C:D,2,FALSE)</f>
        <v>Penata Tingkat I</v>
      </c>
      <c r="F52" s="67">
        <v>44287</v>
      </c>
      <c r="G52" s="68" t="s">
        <v>54</v>
      </c>
      <c r="H52" s="69"/>
      <c r="I52" s="70"/>
      <c r="J52" s="70"/>
      <c r="K52" s="71"/>
      <c r="L52" s="71"/>
      <c r="M52" s="71"/>
      <c r="N52" s="103"/>
      <c r="O52" s="70"/>
      <c r="P52" s="73"/>
      <c r="Q52" s="70"/>
      <c r="R52" s="75"/>
      <c r="S52" s="74"/>
      <c r="T52" s="99"/>
      <c r="U52" s="77"/>
      <c r="V52" s="82"/>
      <c r="W52" s="8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8" ht="24.95" customHeight="1" x14ac:dyDescent="0.2">
      <c r="A53" s="63">
        <v>50</v>
      </c>
      <c r="B53" s="114" t="s">
        <v>177</v>
      </c>
      <c r="C53" s="115" t="s">
        <v>398</v>
      </c>
      <c r="D53" s="116" t="s">
        <v>98</v>
      </c>
      <c r="E53" s="66" t="str">
        <f>VLOOKUP(D53,'Data Jabatan'!C:D,2,FALSE)</f>
        <v>Penata Tingkat I</v>
      </c>
      <c r="F53" s="117">
        <v>44470</v>
      </c>
      <c r="G53" s="68" t="s">
        <v>46</v>
      </c>
      <c r="H53" s="118"/>
      <c r="I53" s="70"/>
      <c r="J53" s="70"/>
      <c r="K53" s="74"/>
      <c r="L53" s="74"/>
      <c r="M53" s="74"/>
      <c r="N53" s="103"/>
      <c r="O53" s="70"/>
      <c r="P53" s="73"/>
      <c r="Q53" s="70"/>
      <c r="R53" s="74"/>
      <c r="S53" s="75"/>
      <c r="T53" s="68"/>
      <c r="U53" s="77"/>
      <c r="V53" s="82"/>
      <c r="W53" s="83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L53" s="44"/>
    </row>
    <row r="54" spans="1:38" ht="24.95" customHeight="1" x14ac:dyDescent="0.2">
      <c r="A54" s="63">
        <v>51</v>
      </c>
      <c r="B54" s="84" t="s">
        <v>196</v>
      </c>
      <c r="C54" s="85" t="s">
        <v>197</v>
      </c>
      <c r="D54" s="66" t="s">
        <v>98</v>
      </c>
      <c r="E54" s="66" t="str">
        <f>VLOOKUP(D54,'Data Jabatan'!C:D,2,FALSE)</f>
        <v>Penata Tingkat I</v>
      </c>
      <c r="F54" s="67">
        <v>44470</v>
      </c>
      <c r="G54" s="68" t="s">
        <v>46</v>
      </c>
      <c r="H54" s="86"/>
      <c r="I54" s="70"/>
      <c r="J54" s="70"/>
      <c r="K54" s="74"/>
      <c r="L54" s="74"/>
      <c r="M54" s="74"/>
      <c r="N54" s="103"/>
      <c r="O54" s="70"/>
      <c r="P54" s="73"/>
      <c r="Q54" s="70"/>
      <c r="R54" s="75"/>
      <c r="S54" s="74"/>
      <c r="T54" s="76"/>
      <c r="U54" s="77"/>
      <c r="V54" s="82"/>
      <c r="W54" s="83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L54" s="42"/>
    </row>
    <row r="55" spans="1:38" ht="24.95" customHeight="1" x14ac:dyDescent="0.2">
      <c r="A55" s="63">
        <v>52</v>
      </c>
      <c r="B55" s="84" t="s">
        <v>156</v>
      </c>
      <c r="C55" s="91" t="s">
        <v>157</v>
      </c>
      <c r="D55" s="66" t="s">
        <v>98</v>
      </c>
      <c r="E55" s="66" t="str">
        <f>VLOOKUP(D55,'Data Jabatan'!C:D,2,FALSE)</f>
        <v>Penata Tingkat I</v>
      </c>
      <c r="F55" s="67">
        <v>44652</v>
      </c>
      <c r="G55" s="68" t="s">
        <v>49</v>
      </c>
      <c r="H55" s="71"/>
      <c r="I55" s="70"/>
      <c r="J55" s="70"/>
      <c r="K55" s="71"/>
      <c r="L55" s="71"/>
      <c r="M55" s="71"/>
      <c r="N55" s="103"/>
      <c r="O55" s="70"/>
      <c r="P55" s="73"/>
      <c r="Q55" s="70"/>
      <c r="R55" s="74"/>
      <c r="S55" s="75"/>
      <c r="T55" s="76"/>
      <c r="U55" s="77"/>
      <c r="V55" s="82"/>
      <c r="W55" s="83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8" ht="24.95" customHeight="1" x14ac:dyDescent="0.2">
      <c r="A56" s="63">
        <v>53</v>
      </c>
      <c r="B56" s="84" t="s">
        <v>212</v>
      </c>
      <c r="C56" s="98" t="s">
        <v>213</v>
      </c>
      <c r="D56" s="66" t="s">
        <v>98</v>
      </c>
      <c r="E56" s="66" t="str">
        <f>VLOOKUP(D56,'Data Jabatan'!C:D,2,FALSE)</f>
        <v>Penata Tingkat I</v>
      </c>
      <c r="F56" s="67">
        <v>44652</v>
      </c>
      <c r="G56" s="68" t="s">
        <v>46</v>
      </c>
      <c r="H56" s="119"/>
      <c r="I56" s="70"/>
      <c r="J56" s="70"/>
      <c r="K56" s="71"/>
      <c r="L56" s="71"/>
      <c r="M56" s="71"/>
      <c r="N56" s="103"/>
      <c r="O56" s="70"/>
      <c r="P56" s="73"/>
      <c r="Q56" s="70"/>
      <c r="R56" s="74"/>
      <c r="S56" s="75"/>
      <c r="T56" s="99"/>
      <c r="U56" s="77"/>
      <c r="V56" s="82"/>
      <c r="W56" s="83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L56" s="42"/>
    </row>
    <row r="57" spans="1:38" ht="24.95" customHeight="1" x14ac:dyDescent="0.2">
      <c r="A57" s="63">
        <v>54</v>
      </c>
      <c r="B57" s="84" t="s">
        <v>406</v>
      </c>
      <c r="C57" s="120" t="s">
        <v>407</v>
      </c>
      <c r="D57" s="107" t="s">
        <v>98</v>
      </c>
      <c r="E57" s="66" t="str">
        <f>VLOOKUP(D57,'Data Jabatan'!C:D,2,FALSE)</f>
        <v>Penata Tingkat I</v>
      </c>
      <c r="F57" s="121">
        <v>44652</v>
      </c>
      <c r="G57" s="68" t="s">
        <v>71</v>
      </c>
      <c r="H57" s="69"/>
      <c r="I57" s="70"/>
      <c r="J57" s="70"/>
      <c r="K57" s="71"/>
      <c r="L57" s="71"/>
      <c r="M57" s="71"/>
      <c r="N57" s="103"/>
      <c r="O57" s="70"/>
      <c r="P57" s="73"/>
      <c r="Q57" s="122"/>
      <c r="R57" s="75"/>
      <c r="S57" s="75"/>
      <c r="T57" s="99"/>
      <c r="U57" s="77"/>
      <c r="V57" s="82"/>
      <c r="W57" s="83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8" ht="24.95" customHeight="1" x14ac:dyDescent="0.2">
      <c r="A58" s="63">
        <v>55</v>
      </c>
      <c r="B58" s="84" t="s">
        <v>404</v>
      </c>
      <c r="C58" s="120" t="s">
        <v>405</v>
      </c>
      <c r="D58" s="66" t="s">
        <v>98</v>
      </c>
      <c r="E58" s="66" t="str">
        <f>VLOOKUP(D58,'Data Jabatan'!C:D,2,FALSE)</f>
        <v>Penata Tingkat I</v>
      </c>
      <c r="F58" s="121">
        <v>44652</v>
      </c>
      <c r="G58" s="68" t="s">
        <v>71</v>
      </c>
      <c r="H58" s="119"/>
      <c r="I58" s="70"/>
      <c r="J58" s="70"/>
      <c r="K58" s="71"/>
      <c r="L58" s="71"/>
      <c r="M58" s="71"/>
      <c r="N58" s="103"/>
      <c r="O58" s="70"/>
      <c r="P58" s="73"/>
      <c r="Q58" s="104"/>
      <c r="R58" s="74"/>
      <c r="S58" s="123"/>
      <c r="T58" s="99"/>
      <c r="U58" s="77"/>
      <c r="V58" s="124"/>
      <c r="W58" s="83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8" ht="24.95" customHeight="1" x14ac:dyDescent="0.2">
      <c r="A59" s="63">
        <v>56</v>
      </c>
      <c r="B59" s="84" t="s">
        <v>228</v>
      </c>
      <c r="C59" s="120" t="s">
        <v>229</v>
      </c>
      <c r="D59" s="107" t="s">
        <v>98</v>
      </c>
      <c r="E59" s="66" t="str">
        <f>VLOOKUP(D59,'Data Jabatan'!C:D,2,FALSE)</f>
        <v>Penata Tingkat I</v>
      </c>
      <c r="F59" s="121">
        <v>44652</v>
      </c>
      <c r="G59" s="68"/>
      <c r="H59" s="71"/>
      <c r="I59" s="70"/>
      <c r="J59" s="70"/>
      <c r="K59" s="71"/>
      <c r="L59" s="71"/>
      <c r="M59" s="71"/>
      <c r="N59" s="103"/>
      <c r="O59" s="70"/>
      <c r="P59" s="73"/>
      <c r="Q59" s="70"/>
      <c r="R59" s="74"/>
      <c r="S59" s="75"/>
      <c r="T59" s="99"/>
      <c r="U59" s="77"/>
      <c r="V59" s="82"/>
      <c r="W59" s="83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8" ht="24.95" customHeight="1" x14ac:dyDescent="0.2">
      <c r="A60" s="63">
        <v>57</v>
      </c>
      <c r="B60" s="84" t="s">
        <v>386</v>
      </c>
      <c r="C60" s="120" t="s">
        <v>387</v>
      </c>
      <c r="D60" s="107" t="s">
        <v>98</v>
      </c>
      <c r="E60" s="66" t="str">
        <f>VLOOKUP(D60,'Data Jabatan'!C:D,2,FALSE)</f>
        <v>Penata Tingkat I</v>
      </c>
      <c r="F60" s="121">
        <v>44652</v>
      </c>
      <c r="G60" s="68" t="s">
        <v>67</v>
      </c>
      <c r="H60" s="69"/>
      <c r="I60" s="70"/>
      <c r="J60" s="70"/>
      <c r="K60" s="71"/>
      <c r="L60" s="71"/>
      <c r="M60" s="71"/>
      <c r="N60" s="103"/>
      <c r="O60" s="70"/>
      <c r="P60" s="73"/>
      <c r="Q60" s="104"/>
      <c r="R60" s="75"/>
      <c r="S60" s="75"/>
      <c r="T60" s="99"/>
      <c r="U60" s="77"/>
      <c r="V60" s="82"/>
      <c r="W60" s="83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8" ht="24.95" customHeight="1" x14ac:dyDescent="0.2">
      <c r="A61" s="63">
        <v>58</v>
      </c>
      <c r="B61" s="125" t="s">
        <v>112</v>
      </c>
      <c r="C61" s="103" t="s">
        <v>113</v>
      </c>
      <c r="D61" s="70" t="s">
        <v>98</v>
      </c>
      <c r="E61" s="66" t="str">
        <f>VLOOKUP(D61,'Data Jabatan'!C:D,2,FALSE)</f>
        <v>Penata Tingkat I</v>
      </c>
      <c r="F61" s="86">
        <v>45017</v>
      </c>
      <c r="G61" s="68" t="s">
        <v>46</v>
      </c>
      <c r="H61" s="71"/>
      <c r="I61" s="70"/>
      <c r="J61" s="70"/>
      <c r="K61" s="71"/>
      <c r="L61" s="71"/>
      <c r="M61" s="71"/>
      <c r="N61" s="103"/>
      <c r="O61" s="70"/>
      <c r="P61" s="73"/>
      <c r="Q61" s="70"/>
      <c r="R61" s="75"/>
      <c r="S61" s="74"/>
      <c r="T61" s="76"/>
      <c r="U61" s="77"/>
      <c r="V61" s="82"/>
      <c r="W61" s="83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L61" s="44"/>
    </row>
    <row r="62" spans="1:38" ht="24.95" customHeight="1" x14ac:dyDescent="0.2">
      <c r="A62" s="63">
        <v>59</v>
      </c>
      <c r="B62" s="84" t="s">
        <v>132</v>
      </c>
      <c r="C62" s="91" t="s">
        <v>133</v>
      </c>
      <c r="D62" s="66" t="s">
        <v>98</v>
      </c>
      <c r="E62" s="66" t="str">
        <f>VLOOKUP(D62,'Data Jabatan'!C:D,2,FALSE)</f>
        <v>Penata Tingkat I</v>
      </c>
      <c r="F62" s="67">
        <v>45017</v>
      </c>
      <c r="G62" s="68" t="s">
        <v>46</v>
      </c>
      <c r="H62" s="71"/>
      <c r="I62" s="70"/>
      <c r="J62" s="70"/>
      <c r="K62" s="71"/>
      <c r="L62" s="71"/>
      <c r="M62" s="71"/>
      <c r="N62" s="103"/>
      <c r="O62" s="70"/>
      <c r="P62" s="73"/>
      <c r="Q62" s="70"/>
      <c r="R62" s="75"/>
      <c r="S62" s="74"/>
      <c r="T62" s="76"/>
      <c r="U62" s="77"/>
      <c r="V62" s="82"/>
      <c r="W62" s="83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L62" s="44"/>
    </row>
    <row r="63" spans="1:38" ht="24.95" customHeight="1" x14ac:dyDescent="0.2">
      <c r="A63" s="63">
        <v>60</v>
      </c>
      <c r="B63" s="84" t="s">
        <v>210</v>
      </c>
      <c r="C63" s="98" t="s">
        <v>211</v>
      </c>
      <c r="D63" s="66" t="s">
        <v>98</v>
      </c>
      <c r="E63" s="66" t="str">
        <f>VLOOKUP(D63,'Data Jabatan'!C:D,2,FALSE)</f>
        <v>Penata Tingkat I</v>
      </c>
      <c r="F63" s="67">
        <v>45017</v>
      </c>
      <c r="G63" s="68" t="s">
        <v>65</v>
      </c>
      <c r="H63" s="71"/>
      <c r="I63" s="70"/>
      <c r="J63" s="70"/>
      <c r="K63" s="71"/>
      <c r="L63" s="71"/>
      <c r="M63" s="71"/>
      <c r="N63" s="103"/>
      <c r="O63" s="70"/>
      <c r="P63" s="73"/>
      <c r="Q63" s="70"/>
      <c r="R63" s="75"/>
      <c r="S63" s="74"/>
      <c r="T63" s="99"/>
      <c r="U63" s="77"/>
      <c r="V63" s="82"/>
      <c r="W63" s="83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8" ht="24.95" customHeight="1" x14ac:dyDescent="0.2">
      <c r="A64" s="63">
        <v>61</v>
      </c>
      <c r="B64" s="84" t="s">
        <v>217</v>
      </c>
      <c r="C64" s="98" t="s">
        <v>218</v>
      </c>
      <c r="D64" s="66" t="s">
        <v>98</v>
      </c>
      <c r="E64" s="66" t="str">
        <f>VLOOKUP(D64,'Data Jabatan'!C:D,2,FALSE)</f>
        <v>Penata Tingkat I</v>
      </c>
      <c r="F64" s="67">
        <v>45017</v>
      </c>
      <c r="G64" s="68" t="s">
        <v>70</v>
      </c>
      <c r="H64" s="119"/>
      <c r="I64" s="70"/>
      <c r="J64" s="70"/>
      <c r="K64" s="71"/>
      <c r="L64" s="71"/>
      <c r="M64" s="71"/>
      <c r="N64" s="103"/>
      <c r="O64" s="70"/>
      <c r="P64" s="73"/>
      <c r="Q64" s="70"/>
      <c r="R64" s="75"/>
      <c r="S64" s="74"/>
      <c r="T64" s="99"/>
      <c r="U64" s="77"/>
      <c r="V64" s="82"/>
      <c r="W64" s="83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8" ht="24.95" customHeight="1" x14ac:dyDescent="0.2">
      <c r="A65" s="63">
        <v>62</v>
      </c>
      <c r="B65" s="84" t="s">
        <v>131</v>
      </c>
      <c r="C65" s="91" t="s">
        <v>270</v>
      </c>
      <c r="D65" s="63" t="s">
        <v>98</v>
      </c>
      <c r="E65" s="66" t="str">
        <f>VLOOKUP(D65,'Data Jabatan'!C:D,2,FALSE)</f>
        <v>Penata Tingkat I</v>
      </c>
      <c r="F65" s="69">
        <v>43191</v>
      </c>
      <c r="G65" s="68" t="s">
        <v>49</v>
      </c>
      <c r="H65" s="71"/>
      <c r="I65" s="70"/>
      <c r="J65" s="70"/>
      <c r="K65" s="71"/>
      <c r="L65" s="71"/>
      <c r="M65" s="71"/>
      <c r="N65" s="72"/>
      <c r="O65" s="70"/>
      <c r="P65" s="73"/>
      <c r="Q65" s="70"/>
      <c r="R65" s="75"/>
      <c r="S65" s="74"/>
      <c r="T65" s="76"/>
      <c r="U65" s="77"/>
      <c r="V65" s="82"/>
      <c r="W65" s="83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8" ht="24.95" customHeight="1" x14ac:dyDescent="0.2">
      <c r="A66" s="63">
        <v>63</v>
      </c>
      <c r="B66" s="84" t="s">
        <v>116</v>
      </c>
      <c r="C66" s="98" t="s">
        <v>117</v>
      </c>
      <c r="D66" s="66" t="s">
        <v>103</v>
      </c>
      <c r="E66" s="66" t="str">
        <f>VLOOKUP(D66,'Data Jabatan'!C:D,2,FALSE)</f>
        <v>Penata</v>
      </c>
      <c r="F66" s="87" t="s">
        <v>288</v>
      </c>
      <c r="G66" s="68" t="s">
        <v>58</v>
      </c>
      <c r="H66" s="113"/>
      <c r="I66" s="70"/>
      <c r="J66" s="70"/>
      <c r="K66" s="71"/>
      <c r="L66" s="71"/>
      <c r="M66" s="71"/>
      <c r="N66" s="72"/>
      <c r="O66" s="70"/>
      <c r="P66" s="73"/>
      <c r="Q66" s="70"/>
      <c r="R66" s="74"/>
      <c r="S66" s="75"/>
      <c r="T66" s="76"/>
      <c r="U66" s="77"/>
      <c r="V66" s="82"/>
      <c r="W66" s="83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8" ht="24.95" customHeight="1" x14ac:dyDescent="0.2">
      <c r="A67" s="63">
        <v>64</v>
      </c>
      <c r="B67" s="64" t="s">
        <v>110</v>
      </c>
      <c r="C67" s="81" t="s">
        <v>111</v>
      </c>
      <c r="D67" s="66" t="s">
        <v>103</v>
      </c>
      <c r="E67" s="66" t="str">
        <f>VLOOKUP(D67,'Data Jabatan'!C:D,2,FALSE)</f>
        <v>Penata</v>
      </c>
      <c r="F67" s="87" t="s">
        <v>282</v>
      </c>
      <c r="G67" s="68" t="s">
        <v>46</v>
      </c>
      <c r="H67" s="69"/>
      <c r="I67" s="70"/>
      <c r="J67" s="70"/>
      <c r="K67" s="71"/>
      <c r="L67" s="71"/>
      <c r="M67" s="71"/>
      <c r="N67" s="103"/>
      <c r="O67" s="70"/>
      <c r="P67" s="73"/>
      <c r="Q67" s="70"/>
      <c r="R67" s="75"/>
      <c r="S67" s="74"/>
      <c r="T67" s="76"/>
      <c r="U67" s="77"/>
      <c r="V67" s="82"/>
      <c r="W67" s="83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8" ht="24.95" customHeight="1" x14ac:dyDescent="0.2">
      <c r="A68" s="63">
        <v>65</v>
      </c>
      <c r="B68" s="84" t="s">
        <v>215</v>
      </c>
      <c r="C68" s="98" t="s">
        <v>216</v>
      </c>
      <c r="D68" s="66" t="s">
        <v>103</v>
      </c>
      <c r="E68" s="66" t="str">
        <f>VLOOKUP(D68,'Data Jabatan'!C:D,2,FALSE)</f>
        <v>Penata</v>
      </c>
      <c r="F68" s="87" t="s">
        <v>278</v>
      </c>
      <c r="G68" s="68" t="s">
        <v>46</v>
      </c>
      <c r="H68" s="119"/>
      <c r="I68" s="70"/>
      <c r="J68" s="70"/>
      <c r="K68" s="71"/>
      <c r="L68" s="71"/>
      <c r="M68" s="71"/>
      <c r="N68" s="103"/>
      <c r="O68" s="70"/>
      <c r="P68" s="73"/>
      <c r="Q68" s="70"/>
      <c r="R68" s="74"/>
      <c r="S68" s="75"/>
      <c r="T68" s="99"/>
      <c r="U68" s="77"/>
      <c r="V68" s="82"/>
      <c r="W68" s="8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8" ht="24.95" customHeight="1" x14ac:dyDescent="0.2">
      <c r="A69" s="63">
        <v>66</v>
      </c>
      <c r="B69" s="84" t="s">
        <v>188</v>
      </c>
      <c r="C69" s="126" t="s">
        <v>189</v>
      </c>
      <c r="D69" s="107" t="s">
        <v>103</v>
      </c>
      <c r="E69" s="66" t="str">
        <f>VLOOKUP(D69,'Data Jabatan'!C:D,2,FALSE)</f>
        <v>Penata</v>
      </c>
      <c r="F69" s="108" t="s">
        <v>279</v>
      </c>
      <c r="G69" s="68" t="s">
        <v>46</v>
      </c>
      <c r="H69" s="127"/>
      <c r="I69" s="70"/>
      <c r="J69" s="70"/>
      <c r="K69" s="74"/>
      <c r="L69" s="74"/>
      <c r="M69" s="74"/>
      <c r="N69" s="103"/>
      <c r="O69" s="70"/>
      <c r="P69" s="73"/>
      <c r="Q69" s="70"/>
      <c r="R69" s="74"/>
      <c r="S69" s="75"/>
      <c r="T69" s="68"/>
      <c r="U69" s="77"/>
      <c r="V69" s="82"/>
      <c r="W69" s="83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L69" s="42"/>
    </row>
    <row r="70" spans="1:38" ht="24.95" customHeight="1" x14ac:dyDescent="0.2">
      <c r="A70" s="63">
        <v>67</v>
      </c>
      <c r="B70" s="84" t="s">
        <v>393</v>
      </c>
      <c r="C70" s="126" t="s">
        <v>394</v>
      </c>
      <c r="D70" s="66" t="s">
        <v>103</v>
      </c>
      <c r="E70" s="66" t="str">
        <f>VLOOKUP(D70,'Data Jabatan'!C:D,2,FALSE)</f>
        <v>Penata</v>
      </c>
      <c r="F70" s="121">
        <v>43739</v>
      </c>
      <c r="G70" s="68" t="s">
        <v>68</v>
      </c>
      <c r="H70" s="119"/>
      <c r="I70" s="70"/>
      <c r="J70" s="70"/>
      <c r="K70" s="71"/>
      <c r="L70" s="71"/>
      <c r="M70" s="71"/>
      <c r="N70" s="103"/>
      <c r="O70" s="70"/>
      <c r="P70" s="73"/>
      <c r="Q70" s="128"/>
      <c r="R70" s="75"/>
      <c r="S70" s="75"/>
      <c r="T70" s="99"/>
      <c r="U70" s="77"/>
      <c r="V70" s="82"/>
      <c r="W70" s="83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8" ht="24.95" customHeight="1" x14ac:dyDescent="0.2">
      <c r="A71" s="63">
        <v>68</v>
      </c>
      <c r="B71" s="64" t="s">
        <v>203</v>
      </c>
      <c r="C71" s="81" t="s">
        <v>204</v>
      </c>
      <c r="D71" s="66" t="s">
        <v>103</v>
      </c>
      <c r="E71" s="66" t="str">
        <f>VLOOKUP(D71,'Data Jabatan'!C:D,2,FALSE)</f>
        <v>Penata</v>
      </c>
      <c r="F71" s="87" t="s">
        <v>290</v>
      </c>
      <c r="G71" s="68"/>
      <c r="H71" s="74"/>
      <c r="I71" s="70"/>
      <c r="J71" s="70"/>
      <c r="K71" s="74"/>
      <c r="L71" s="74"/>
      <c r="M71" s="74"/>
      <c r="N71" s="103"/>
      <c r="O71" s="70"/>
      <c r="P71" s="73"/>
      <c r="Q71" s="70"/>
      <c r="R71" s="75"/>
      <c r="S71" s="74"/>
      <c r="T71" s="68"/>
      <c r="U71" s="92"/>
      <c r="V71" s="82"/>
      <c r="W71" s="83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8" ht="24.95" customHeight="1" x14ac:dyDescent="0.2">
      <c r="A72" s="63">
        <v>69</v>
      </c>
      <c r="B72" s="64" t="s">
        <v>443</v>
      </c>
      <c r="C72" s="81" t="s">
        <v>442</v>
      </c>
      <c r="D72" s="66" t="s">
        <v>103</v>
      </c>
      <c r="E72" s="66" t="str">
        <f>VLOOKUP(D72,'Data Jabatan'!C:D,2,FALSE)</f>
        <v>Penata</v>
      </c>
      <c r="F72" s="129" t="s">
        <v>392</v>
      </c>
      <c r="G72" s="68" t="s">
        <v>46</v>
      </c>
      <c r="H72" s="86"/>
      <c r="I72" s="70"/>
      <c r="J72" s="70"/>
      <c r="K72" s="74"/>
      <c r="L72" s="74"/>
      <c r="M72" s="74"/>
      <c r="N72" s="103"/>
      <c r="O72" s="70"/>
      <c r="P72" s="73"/>
      <c r="Q72" s="130"/>
      <c r="R72" s="75"/>
      <c r="S72" s="74"/>
      <c r="T72" s="99"/>
      <c r="U72" s="92"/>
      <c r="V72" s="82"/>
      <c r="W72" s="83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8" ht="24.95" customHeight="1" x14ac:dyDescent="0.2">
      <c r="A73" s="63">
        <v>70</v>
      </c>
      <c r="B73" s="64" t="s">
        <v>413</v>
      </c>
      <c r="C73" s="81" t="s">
        <v>412</v>
      </c>
      <c r="D73" s="66" t="s">
        <v>103</v>
      </c>
      <c r="E73" s="66" t="str">
        <f>VLOOKUP(D73,'Data Jabatan'!C:D,2,FALSE)</f>
        <v>Penata</v>
      </c>
      <c r="F73" s="67">
        <v>44287</v>
      </c>
      <c r="G73" s="68" t="s">
        <v>46</v>
      </c>
      <c r="H73" s="127"/>
      <c r="I73" s="70"/>
      <c r="J73" s="70"/>
      <c r="K73" s="74"/>
      <c r="L73" s="74"/>
      <c r="M73" s="74"/>
      <c r="N73" s="103"/>
      <c r="O73" s="70"/>
      <c r="P73" s="73"/>
      <c r="Q73" s="104"/>
      <c r="R73" s="75"/>
      <c r="S73" s="75"/>
      <c r="T73" s="68"/>
      <c r="U73" s="92"/>
      <c r="V73" s="82"/>
      <c r="W73" s="83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8" ht="24.95" customHeight="1" x14ac:dyDescent="0.2">
      <c r="A74" s="63">
        <v>71</v>
      </c>
      <c r="B74" s="125" t="s">
        <v>178</v>
      </c>
      <c r="C74" s="103" t="s">
        <v>179</v>
      </c>
      <c r="D74" s="66" t="s">
        <v>103</v>
      </c>
      <c r="E74" s="66" t="str">
        <f>VLOOKUP(D74,'Data Jabatan'!C:D,2,FALSE)</f>
        <v>Penata</v>
      </c>
      <c r="F74" s="67">
        <v>44470</v>
      </c>
      <c r="G74" s="68" t="s">
        <v>59</v>
      </c>
      <c r="H74" s="74"/>
      <c r="I74" s="70"/>
      <c r="J74" s="70"/>
      <c r="K74" s="74"/>
      <c r="L74" s="74"/>
      <c r="M74" s="74"/>
      <c r="N74" s="103"/>
      <c r="O74" s="70"/>
      <c r="P74" s="73"/>
      <c r="Q74" s="70"/>
      <c r="R74" s="75"/>
      <c r="S74" s="74"/>
      <c r="T74" s="68"/>
      <c r="U74" s="77"/>
      <c r="V74" s="82"/>
      <c r="W74" s="83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8" ht="24.95" customHeight="1" x14ac:dyDescent="0.2">
      <c r="A75" s="63">
        <v>72</v>
      </c>
      <c r="B75" s="84" t="s">
        <v>201</v>
      </c>
      <c r="C75" s="98" t="s">
        <v>202</v>
      </c>
      <c r="D75" s="66" t="s">
        <v>103</v>
      </c>
      <c r="E75" s="66" t="str">
        <f>VLOOKUP(D75,'Data Jabatan'!C:D,2,FALSE)</f>
        <v>Penata</v>
      </c>
      <c r="F75" s="67">
        <v>44470</v>
      </c>
      <c r="G75" s="68" t="s">
        <v>55</v>
      </c>
      <c r="H75" s="127"/>
      <c r="I75" s="70"/>
      <c r="J75" s="70"/>
      <c r="K75" s="74"/>
      <c r="L75" s="74"/>
      <c r="M75" s="74"/>
      <c r="N75" s="103"/>
      <c r="O75" s="70"/>
      <c r="P75" s="73"/>
      <c r="Q75" s="70"/>
      <c r="R75" s="75"/>
      <c r="S75" s="74"/>
      <c r="T75" s="68"/>
      <c r="U75" s="92"/>
      <c r="V75" s="82"/>
      <c r="W75" s="83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8" ht="24.95" customHeight="1" x14ac:dyDescent="0.2">
      <c r="A76" s="63">
        <v>73</v>
      </c>
      <c r="B76" s="84" t="s">
        <v>158</v>
      </c>
      <c r="C76" s="91" t="s">
        <v>159</v>
      </c>
      <c r="D76" s="66" t="s">
        <v>137</v>
      </c>
      <c r="E76" s="66" t="str">
        <f>VLOOKUP(D76,'Data Jabatan'!C:D,2,FALSE)</f>
        <v>Penata Muda Tingkat I</v>
      </c>
      <c r="F76" s="87" t="s">
        <v>289</v>
      </c>
      <c r="G76" s="68" t="s">
        <v>302</v>
      </c>
      <c r="H76" s="71"/>
      <c r="I76" s="70"/>
      <c r="J76" s="70"/>
      <c r="K76" s="71"/>
      <c r="L76" s="71"/>
      <c r="M76" s="71"/>
      <c r="N76" s="103"/>
      <c r="O76" s="70"/>
      <c r="P76" s="73"/>
      <c r="Q76" s="70"/>
      <c r="R76" s="75"/>
      <c r="S76" s="74"/>
      <c r="T76" s="76"/>
      <c r="U76" s="77"/>
      <c r="V76" s="82"/>
      <c r="W76" s="83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L76" s="44"/>
    </row>
    <row r="77" spans="1:38" ht="24.95" customHeight="1" x14ac:dyDescent="0.2">
      <c r="A77" s="63">
        <v>74</v>
      </c>
      <c r="B77" s="84" t="s">
        <v>135</v>
      </c>
      <c r="C77" s="91" t="s">
        <v>136</v>
      </c>
      <c r="D77" s="66" t="s">
        <v>137</v>
      </c>
      <c r="E77" s="66" t="str">
        <f>VLOOKUP(D77,'Data Jabatan'!C:D,2,FALSE)</f>
        <v>Penata Muda Tingkat I</v>
      </c>
      <c r="F77" s="87" t="s">
        <v>289</v>
      </c>
      <c r="G77" s="68" t="s">
        <v>48</v>
      </c>
      <c r="H77" s="71"/>
      <c r="I77" s="70"/>
      <c r="J77" s="70"/>
      <c r="K77" s="71"/>
      <c r="L77" s="71"/>
      <c r="M77" s="71"/>
      <c r="N77" s="103"/>
      <c r="O77" s="70"/>
      <c r="P77" s="73"/>
      <c r="Q77" s="70"/>
      <c r="R77" s="74"/>
      <c r="S77" s="75"/>
      <c r="T77" s="76"/>
      <c r="U77" s="77"/>
      <c r="V77" s="82"/>
      <c r="W77" s="83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8" ht="24.95" customHeight="1" x14ac:dyDescent="0.2">
      <c r="A78" s="63">
        <v>75</v>
      </c>
      <c r="B78" s="84" t="s">
        <v>192</v>
      </c>
      <c r="C78" s="131" t="s">
        <v>193</v>
      </c>
      <c r="D78" s="66" t="s">
        <v>137</v>
      </c>
      <c r="E78" s="66" t="str">
        <f>VLOOKUP(D78,'Data Jabatan'!C:D,2,FALSE)</f>
        <v>Penata Muda Tingkat I</v>
      </c>
      <c r="F78" s="87" t="s">
        <v>282</v>
      </c>
      <c r="G78" s="68" t="s">
        <v>49</v>
      </c>
      <c r="H78" s="86"/>
      <c r="I78" s="70"/>
      <c r="J78" s="70"/>
      <c r="K78" s="74"/>
      <c r="L78" s="74"/>
      <c r="M78" s="74"/>
      <c r="N78" s="103"/>
      <c r="O78" s="70"/>
      <c r="P78" s="73"/>
      <c r="Q78" s="70"/>
      <c r="R78" s="74"/>
      <c r="S78" s="75"/>
      <c r="T78" s="68"/>
      <c r="U78" s="77"/>
      <c r="V78" s="132"/>
      <c r="W78" s="133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8" ht="24.95" customHeight="1" x14ac:dyDescent="0.2">
      <c r="A79" s="63">
        <v>76</v>
      </c>
      <c r="B79" s="84" t="s">
        <v>190</v>
      </c>
      <c r="C79" s="98" t="s">
        <v>339</v>
      </c>
      <c r="D79" s="66" t="s">
        <v>137</v>
      </c>
      <c r="E79" s="66" t="str">
        <f>VLOOKUP(D79,'Data Jabatan'!C:D,2,FALSE)</f>
        <v>Penata Muda Tingkat I</v>
      </c>
      <c r="F79" s="87" t="s">
        <v>284</v>
      </c>
      <c r="G79" s="68" t="s">
        <v>49</v>
      </c>
      <c r="H79" s="86"/>
      <c r="I79" s="70"/>
      <c r="J79" s="70"/>
      <c r="K79" s="74"/>
      <c r="L79" s="74"/>
      <c r="M79" s="74"/>
      <c r="N79" s="103"/>
      <c r="O79" s="70"/>
      <c r="P79" s="73"/>
      <c r="Q79" s="70"/>
      <c r="R79" s="75"/>
      <c r="S79" s="74"/>
      <c r="T79" s="68"/>
      <c r="U79" s="77"/>
      <c r="V79" s="82"/>
      <c r="W79" s="83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L79" s="44"/>
    </row>
    <row r="80" spans="1:38" ht="24.95" customHeight="1" x14ac:dyDescent="0.2">
      <c r="A80" s="63">
        <v>77</v>
      </c>
      <c r="B80" s="84" t="s">
        <v>437</v>
      </c>
      <c r="C80" s="98" t="s">
        <v>438</v>
      </c>
      <c r="D80" s="66" t="s">
        <v>137</v>
      </c>
      <c r="E80" s="66" t="str">
        <f>VLOOKUP(D80,'Data Jabatan'!C:D,2,FALSE)</f>
        <v>Penata Muda Tingkat I</v>
      </c>
      <c r="F80" s="67">
        <v>43374</v>
      </c>
      <c r="G80" s="68" t="s">
        <v>58</v>
      </c>
      <c r="H80" s="74"/>
      <c r="I80" s="70"/>
      <c r="J80" s="70"/>
      <c r="K80" s="74"/>
      <c r="L80" s="74"/>
      <c r="M80" s="74"/>
      <c r="N80" s="103"/>
      <c r="O80" s="70"/>
      <c r="P80" s="73"/>
      <c r="Q80" s="128"/>
      <c r="R80" s="75"/>
      <c r="S80" s="74"/>
      <c r="T80" s="68"/>
      <c r="U80" s="77"/>
      <c r="V80" s="82"/>
      <c r="W80" s="83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L80" s="44"/>
    </row>
    <row r="81" spans="1:38" ht="24.95" customHeight="1" x14ac:dyDescent="0.2">
      <c r="A81" s="63">
        <v>78</v>
      </c>
      <c r="B81" s="84" t="s">
        <v>224</v>
      </c>
      <c r="C81" s="98" t="s">
        <v>225</v>
      </c>
      <c r="D81" s="66" t="s">
        <v>137</v>
      </c>
      <c r="E81" s="66" t="str">
        <f>VLOOKUP(D81,'Data Jabatan'!C:D,2,FALSE)</f>
        <v>Penata Muda Tingkat I</v>
      </c>
      <c r="F81" s="87" t="s">
        <v>283</v>
      </c>
      <c r="G81" s="68" t="s">
        <v>302</v>
      </c>
      <c r="H81" s="69"/>
      <c r="I81" s="70"/>
      <c r="J81" s="70"/>
      <c r="K81" s="71"/>
      <c r="L81" s="71"/>
      <c r="M81" s="71"/>
      <c r="N81" s="103"/>
      <c r="O81" s="70"/>
      <c r="P81" s="73"/>
      <c r="Q81" s="70"/>
      <c r="R81" s="74"/>
      <c r="S81" s="75"/>
      <c r="T81" s="68"/>
      <c r="U81" s="77"/>
      <c r="V81" s="82"/>
      <c r="W81" s="83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L81" s="42"/>
    </row>
    <row r="82" spans="1:38" ht="24.95" customHeight="1" x14ac:dyDescent="0.2">
      <c r="A82" s="63">
        <v>79</v>
      </c>
      <c r="B82" s="84" t="s">
        <v>160</v>
      </c>
      <c r="C82" s="98" t="s">
        <v>161</v>
      </c>
      <c r="D82" s="66" t="s">
        <v>137</v>
      </c>
      <c r="E82" s="66" t="str">
        <f>VLOOKUP(D82,'Data Jabatan'!C:D,2,FALSE)</f>
        <v>Penata Muda Tingkat I</v>
      </c>
      <c r="F82" s="87" t="s">
        <v>280</v>
      </c>
      <c r="G82" s="68" t="s">
        <v>302</v>
      </c>
      <c r="H82" s="69"/>
      <c r="I82" s="70"/>
      <c r="J82" s="70"/>
      <c r="K82" s="71"/>
      <c r="L82" s="71"/>
      <c r="M82" s="71"/>
      <c r="N82" s="103"/>
      <c r="O82" s="70"/>
      <c r="P82" s="73"/>
      <c r="Q82" s="70"/>
      <c r="R82" s="75"/>
      <c r="S82" s="74"/>
      <c r="T82" s="76"/>
      <c r="U82" s="77"/>
      <c r="V82" s="82"/>
      <c r="W82" s="83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L82" s="44"/>
    </row>
    <row r="83" spans="1:38" ht="24.95" customHeight="1" x14ac:dyDescent="0.2">
      <c r="A83" s="63">
        <v>80</v>
      </c>
      <c r="B83" s="84" t="s">
        <v>198</v>
      </c>
      <c r="C83" s="91" t="s">
        <v>199</v>
      </c>
      <c r="D83" s="66" t="s">
        <v>137</v>
      </c>
      <c r="E83" s="66" t="str">
        <f>VLOOKUP(D83,'Data Jabatan'!C:D,2,FALSE)</f>
        <v>Penata Muda Tingkat I</v>
      </c>
      <c r="F83" s="87" t="s">
        <v>280</v>
      </c>
      <c r="G83" s="68" t="s">
        <v>76</v>
      </c>
      <c r="H83" s="86"/>
      <c r="I83" s="70"/>
      <c r="J83" s="70"/>
      <c r="K83" s="74"/>
      <c r="L83" s="74"/>
      <c r="M83" s="74"/>
      <c r="N83" s="103"/>
      <c r="O83" s="70"/>
      <c r="P83" s="73"/>
      <c r="Q83" s="70"/>
      <c r="R83" s="75"/>
      <c r="S83" s="74"/>
      <c r="T83" s="68"/>
      <c r="U83" s="77"/>
      <c r="V83" s="82"/>
      <c r="W83" s="83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L83" s="42"/>
    </row>
    <row r="84" spans="1:38" ht="24.95" customHeight="1" x14ac:dyDescent="0.2">
      <c r="A84" s="63">
        <v>81</v>
      </c>
      <c r="B84" s="84" t="s">
        <v>114</v>
      </c>
      <c r="C84" s="98" t="s">
        <v>409</v>
      </c>
      <c r="D84" s="66" t="s">
        <v>137</v>
      </c>
      <c r="E84" s="66" t="str">
        <f>VLOOKUP(D84,'Data Jabatan'!C:D,2,FALSE)</f>
        <v>Penata Muda Tingkat I</v>
      </c>
      <c r="F84" s="87" t="s">
        <v>280</v>
      </c>
      <c r="G84" s="68" t="s">
        <v>302</v>
      </c>
      <c r="H84" s="69"/>
      <c r="I84" s="70"/>
      <c r="J84" s="70"/>
      <c r="K84" s="71"/>
      <c r="L84" s="71"/>
      <c r="M84" s="71"/>
      <c r="N84" s="103"/>
      <c r="O84" s="70"/>
      <c r="P84" s="73"/>
      <c r="Q84" s="70"/>
      <c r="R84" s="75"/>
      <c r="S84" s="74"/>
      <c r="T84" s="76"/>
      <c r="U84" s="77"/>
      <c r="V84" s="88"/>
      <c r="W84" s="89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L84" s="44"/>
    </row>
    <row r="85" spans="1:38" ht="24.95" customHeight="1" x14ac:dyDescent="0.2">
      <c r="A85" s="63">
        <v>82</v>
      </c>
      <c r="B85" s="84" t="s">
        <v>220</v>
      </c>
      <c r="C85" s="85" t="s">
        <v>221</v>
      </c>
      <c r="D85" s="66" t="s">
        <v>137</v>
      </c>
      <c r="E85" s="66" t="str">
        <f>VLOOKUP(D85,'Data Jabatan'!C:D,2,FALSE)</f>
        <v>Penata Muda Tingkat I</v>
      </c>
      <c r="F85" s="87" t="s">
        <v>280</v>
      </c>
      <c r="G85" s="68" t="s">
        <v>76</v>
      </c>
      <c r="H85" s="69"/>
      <c r="I85" s="70"/>
      <c r="J85" s="70"/>
      <c r="K85" s="71"/>
      <c r="L85" s="71"/>
      <c r="M85" s="71"/>
      <c r="N85" s="103"/>
      <c r="O85" s="70"/>
      <c r="P85" s="73"/>
      <c r="Q85" s="70"/>
      <c r="R85" s="75"/>
      <c r="S85" s="74"/>
      <c r="T85" s="68"/>
      <c r="U85" s="77"/>
      <c r="V85" s="82"/>
      <c r="W85" s="83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L85" s="44"/>
    </row>
    <row r="86" spans="1:38" ht="24.95" customHeight="1" x14ac:dyDescent="0.2">
      <c r="A86" s="63">
        <v>83</v>
      </c>
      <c r="B86" s="84" t="s">
        <v>399</v>
      </c>
      <c r="C86" s="57" t="s">
        <v>400</v>
      </c>
      <c r="D86" s="66" t="s">
        <v>137</v>
      </c>
      <c r="E86" s="66" t="str">
        <f>VLOOKUP(D86,'Data Jabatan'!C:D,2,FALSE)</f>
        <v>Penata Muda Tingkat I</v>
      </c>
      <c r="F86" s="112">
        <v>43739</v>
      </c>
      <c r="G86" s="68" t="s">
        <v>52</v>
      </c>
      <c r="H86" s="69"/>
      <c r="I86" s="70"/>
      <c r="J86" s="70"/>
      <c r="K86" s="71"/>
      <c r="L86" s="71"/>
      <c r="M86" s="71"/>
      <c r="N86" s="103"/>
      <c r="O86" s="70"/>
      <c r="P86" s="73"/>
      <c r="Q86" s="134"/>
      <c r="R86" s="75"/>
      <c r="S86" s="75"/>
      <c r="T86" s="68"/>
      <c r="U86" s="77"/>
      <c r="V86" s="82"/>
      <c r="W86" s="8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L86" s="44"/>
    </row>
    <row r="87" spans="1:38" ht="24.95" customHeight="1" x14ac:dyDescent="0.2">
      <c r="A87" s="63">
        <v>84</v>
      </c>
      <c r="B87" s="84" t="s">
        <v>222</v>
      </c>
      <c r="C87" s="98" t="s">
        <v>223</v>
      </c>
      <c r="D87" s="66" t="s">
        <v>137</v>
      </c>
      <c r="E87" s="66" t="str">
        <f>VLOOKUP(D87,'Data Jabatan'!C:D,2,FALSE)</f>
        <v>Penata Muda Tingkat I</v>
      </c>
      <c r="F87" s="90" t="s">
        <v>343</v>
      </c>
      <c r="G87" s="68" t="s">
        <v>70</v>
      </c>
      <c r="H87" s="119"/>
      <c r="I87" s="70"/>
      <c r="J87" s="70"/>
      <c r="K87" s="71"/>
      <c r="L87" s="71"/>
      <c r="M87" s="71"/>
      <c r="N87" s="103"/>
      <c r="O87" s="70"/>
      <c r="P87" s="73"/>
      <c r="Q87" s="70"/>
      <c r="R87" s="74"/>
      <c r="S87" s="75"/>
      <c r="T87" s="99"/>
      <c r="U87" s="77"/>
      <c r="V87" s="82"/>
      <c r="W87" s="83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L87" s="44"/>
    </row>
    <row r="88" spans="1:38" ht="24.95" customHeight="1" x14ac:dyDescent="0.2">
      <c r="A88" s="63">
        <v>85</v>
      </c>
      <c r="B88" s="84" t="s">
        <v>435</v>
      </c>
      <c r="C88" s="135" t="s">
        <v>436</v>
      </c>
      <c r="D88" s="66" t="s">
        <v>137</v>
      </c>
      <c r="E88" s="66" t="str">
        <f>VLOOKUP(D88,'Data Jabatan'!C:D,2,FALSE)</f>
        <v>Penata Muda Tingkat I</v>
      </c>
      <c r="F88" s="90" t="s">
        <v>343</v>
      </c>
      <c r="G88" s="68" t="s">
        <v>64</v>
      </c>
      <c r="H88" s="113"/>
      <c r="I88" s="70"/>
      <c r="J88" s="70"/>
      <c r="K88" s="71"/>
      <c r="L88" s="71"/>
      <c r="M88" s="71"/>
      <c r="N88" s="103"/>
      <c r="O88" s="70"/>
      <c r="P88" s="73"/>
      <c r="Q88" s="128"/>
      <c r="R88" s="74"/>
      <c r="S88" s="75"/>
      <c r="T88" s="99"/>
      <c r="U88" s="77"/>
      <c r="V88" s="82"/>
      <c r="W88" s="83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L88" s="44"/>
    </row>
    <row r="89" spans="1:38" ht="24.95" customHeight="1" x14ac:dyDescent="0.2">
      <c r="A89" s="63">
        <v>86</v>
      </c>
      <c r="B89" s="84" t="s">
        <v>226</v>
      </c>
      <c r="C89" s="98" t="s">
        <v>227</v>
      </c>
      <c r="D89" s="66" t="s">
        <v>137</v>
      </c>
      <c r="E89" s="66" t="str">
        <f>VLOOKUP(D89,'Data Jabatan'!C:D,2,FALSE)</f>
        <v>Penata Muda Tingkat I</v>
      </c>
      <c r="F89" s="67">
        <v>44287</v>
      </c>
      <c r="G89" s="68" t="s">
        <v>56</v>
      </c>
      <c r="H89" s="119"/>
      <c r="I89" s="70"/>
      <c r="J89" s="70"/>
      <c r="K89" s="71"/>
      <c r="L89" s="71"/>
      <c r="M89" s="71"/>
      <c r="N89" s="103"/>
      <c r="O89" s="70"/>
      <c r="P89" s="73"/>
      <c r="Q89" s="70"/>
      <c r="R89" s="75"/>
      <c r="S89" s="74"/>
      <c r="T89" s="99"/>
      <c r="U89" s="77"/>
      <c r="V89" s="82"/>
      <c r="W89" s="83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1:38" ht="24.95" customHeight="1" x14ac:dyDescent="0.2">
      <c r="A90" s="63">
        <v>87</v>
      </c>
      <c r="B90" s="84" t="s">
        <v>341</v>
      </c>
      <c r="C90" s="85" t="s">
        <v>342</v>
      </c>
      <c r="D90" s="66" t="s">
        <v>137</v>
      </c>
      <c r="E90" s="66" t="str">
        <f>VLOOKUP(D90,'Data Jabatan'!C:D,2,FALSE)</f>
        <v>Penata Muda Tingkat I</v>
      </c>
      <c r="F90" s="112" t="s">
        <v>392</v>
      </c>
      <c r="G90" s="68" t="s">
        <v>55</v>
      </c>
      <c r="H90" s="69"/>
      <c r="I90" s="70"/>
      <c r="J90" s="70"/>
      <c r="K90" s="71"/>
      <c r="L90" s="71"/>
      <c r="M90" s="71"/>
      <c r="N90" s="103"/>
      <c r="O90" s="70"/>
      <c r="P90" s="73"/>
      <c r="Q90" s="104"/>
      <c r="R90" s="75"/>
      <c r="S90" s="74"/>
      <c r="T90" s="99"/>
      <c r="U90" s="77"/>
      <c r="V90" s="82"/>
      <c r="W90" s="83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1:38" ht="24.95" customHeight="1" x14ac:dyDescent="0.2">
      <c r="A91" s="63">
        <v>88</v>
      </c>
      <c r="B91" s="84" t="s">
        <v>293</v>
      </c>
      <c r="C91" s="85" t="s">
        <v>191</v>
      </c>
      <c r="D91" s="66" t="s">
        <v>137</v>
      </c>
      <c r="E91" s="66" t="str">
        <f>VLOOKUP(D91,'Data Jabatan'!C:D,2,FALSE)</f>
        <v>Penata Muda Tingkat I</v>
      </c>
      <c r="F91" s="67">
        <v>44470</v>
      </c>
      <c r="G91" s="68" t="s">
        <v>52</v>
      </c>
      <c r="H91" s="119"/>
      <c r="I91" s="70"/>
      <c r="J91" s="70"/>
      <c r="K91" s="74"/>
      <c r="L91" s="74"/>
      <c r="M91" s="74"/>
      <c r="N91" s="103"/>
      <c r="O91" s="70"/>
      <c r="P91" s="73"/>
      <c r="Q91" s="70"/>
      <c r="R91" s="74"/>
      <c r="S91" s="75"/>
      <c r="T91" s="68"/>
      <c r="U91" s="77"/>
      <c r="V91" s="82"/>
      <c r="W91" s="83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1:38" ht="24.95" customHeight="1" x14ac:dyDescent="0.2">
      <c r="A92" s="63">
        <v>89</v>
      </c>
      <c r="B92" s="84" t="s">
        <v>246</v>
      </c>
      <c r="C92" s="136" t="s">
        <v>247</v>
      </c>
      <c r="D92" s="66" t="s">
        <v>137</v>
      </c>
      <c r="E92" s="66" t="str">
        <f>VLOOKUP(D92,'Data Jabatan'!C:D,2,FALSE)</f>
        <v>Penata Muda Tingkat I</v>
      </c>
      <c r="F92" s="67">
        <v>45017</v>
      </c>
      <c r="G92" s="68" t="s">
        <v>70</v>
      </c>
      <c r="H92" s="119"/>
      <c r="I92" s="70"/>
      <c r="J92" s="70"/>
      <c r="K92" s="71"/>
      <c r="L92" s="71"/>
      <c r="M92" s="71"/>
      <c r="N92" s="103"/>
      <c r="O92" s="137"/>
      <c r="P92" s="73"/>
      <c r="Q92" s="70"/>
      <c r="R92" s="75"/>
      <c r="S92" s="74"/>
      <c r="T92" s="99"/>
      <c r="U92" s="77"/>
      <c r="V92" s="82"/>
      <c r="W92" s="83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L92" s="44"/>
    </row>
    <row r="93" spans="1:38" ht="24.75" customHeight="1" x14ac:dyDescent="0.2">
      <c r="A93" s="63">
        <v>90</v>
      </c>
      <c r="B93" s="114" t="s">
        <v>200</v>
      </c>
      <c r="C93" s="138" t="s">
        <v>388</v>
      </c>
      <c r="D93" s="66" t="s">
        <v>137</v>
      </c>
      <c r="E93" s="87" t="str">
        <f>VLOOKUP(D93,'Data Jabatan'!C:D,2,FALSE)</f>
        <v>Penata Muda Tingkat I</v>
      </c>
      <c r="F93" s="121">
        <v>45017</v>
      </c>
      <c r="G93" s="68" t="s">
        <v>55</v>
      </c>
      <c r="H93" s="74"/>
      <c r="I93" s="70"/>
      <c r="J93" s="70"/>
      <c r="K93" s="74"/>
      <c r="L93" s="74"/>
      <c r="M93" s="74"/>
      <c r="N93" s="103"/>
      <c r="O93" s="70"/>
      <c r="P93" s="73"/>
      <c r="Q93" s="70"/>
      <c r="R93" s="75"/>
      <c r="S93" s="74"/>
      <c r="T93" s="68"/>
      <c r="U93" s="77"/>
      <c r="V93" s="82"/>
      <c r="W93" s="83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1:38" ht="24.95" customHeight="1" x14ac:dyDescent="0.2">
      <c r="A94" s="63">
        <v>91</v>
      </c>
      <c r="B94" s="64" t="s">
        <v>243</v>
      </c>
      <c r="C94" s="81" t="s">
        <v>271</v>
      </c>
      <c r="D94" s="66" t="s">
        <v>115</v>
      </c>
      <c r="E94" s="66" t="str">
        <f>VLOOKUP(D94,'Data Jabatan'!C:D,2,FALSE)</f>
        <v>Penata Muda</v>
      </c>
      <c r="F94" s="87" t="s">
        <v>292</v>
      </c>
      <c r="G94" s="68" t="s">
        <v>302</v>
      </c>
      <c r="H94" s="119"/>
      <c r="I94" s="70"/>
      <c r="J94" s="70"/>
      <c r="K94" s="71"/>
      <c r="L94" s="71"/>
      <c r="M94" s="71"/>
      <c r="N94" s="103"/>
      <c r="O94" s="137"/>
      <c r="P94" s="73"/>
      <c r="Q94" s="70"/>
      <c r="R94" s="75"/>
      <c r="S94" s="74"/>
      <c r="T94" s="99"/>
      <c r="U94" s="77"/>
      <c r="V94" s="82"/>
      <c r="W94" s="83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L94" s="44"/>
    </row>
    <row r="95" spans="1:38" ht="24.95" customHeight="1" x14ac:dyDescent="0.2">
      <c r="A95" s="63">
        <v>92</v>
      </c>
      <c r="B95" s="84" t="s">
        <v>262</v>
      </c>
      <c r="C95" s="85" t="s">
        <v>263</v>
      </c>
      <c r="D95" s="66" t="s">
        <v>115</v>
      </c>
      <c r="E95" s="66" t="str">
        <f>VLOOKUP(D95,'Data Jabatan'!C:D,2,FALSE)</f>
        <v>Penata Muda</v>
      </c>
      <c r="F95" s="87" t="s">
        <v>292</v>
      </c>
      <c r="G95" s="68" t="s">
        <v>302</v>
      </c>
      <c r="H95" s="119"/>
      <c r="I95" s="70"/>
      <c r="J95" s="70"/>
      <c r="K95" s="74"/>
      <c r="L95" s="74"/>
      <c r="M95" s="74"/>
      <c r="N95" s="103"/>
      <c r="O95" s="137"/>
      <c r="P95" s="73"/>
      <c r="Q95" s="70"/>
      <c r="R95" s="75"/>
      <c r="S95" s="74"/>
      <c r="T95" s="68"/>
      <c r="U95" s="77"/>
      <c r="V95" s="82"/>
      <c r="W95" s="83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1:38" ht="24.95" customHeight="1" x14ac:dyDescent="0.2">
      <c r="A96" s="63">
        <v>93</v>
      </c>
      <c r="B96" s="84" t="s">
        <v>252</v>
      </c>
      <c r="C96" s="98" t="s">
        <v>253</v>
      </c>
      <c r="D96" s="66" t="s">
        <v>115</v>
      </c>
      <c r="E96" s="66" t="str">
        <f>VLOOKUP(D96,'Data Jabatan'!C:D,2,FALSE)</f>
        <v>Penata Muda</v>
      </c>
      <c r="F96" s="87" t="s">
        <v>292</v>
      </c>
      <c r="G96" s="68" t="s">
        <v>302</v>
      </c>
      <c r="H96" s="119"/>
      <c r="I96" s="63"/>
      <c r="J96" s="63"/>
      <c r="K96" s="71"/>
      <c r="L96" s="71"/>
      <c r="M96" s="71"/>
      <c r="N96" s="103"/>
      <c r="O96" s="137"/>
      <c r="P96" s="73"/>
      <c r="Q96" s="70"/>
      <c r="R96" s="75"/>
      <c r="S96" s="74"/>
      <c r="T96" s="68"/>
      <c r="U96" s="77"/>
      <c r="V96" s="82"/>
      <c r="W96" s="83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L96" s="42"/>
    </row>
    <row r="97" spans="1:37" ht="24.95" customHeight="1" x14ac:dyDescent="0.2">
      <c r="A97" s="63">
        <v>94</v>
      </c>
      <c r="B97" s="84" t="s">
        <v>260</v>
      </c>
      <c r="C97" s="85" t="s">
        <v>261</v>
      </c>
      <c r="D97" s="66" t="s">
        <v>115</v>
      </c>
      <c r="E97" s="66" t="str">
        <f>VLOOKUP(D97,'Data Jabatan'!C:D,2,FALSE)</f>
        <v>Penata Muda</v>
      </c>
      <c r="F97" s="87" t="s">
        <v>292</v>
      </c>
      <c r="G97" s="68" t="s">
        <v>302</v>
      </c>
      <c r="H97" s="119"/>
      <c r="I97" s="70"/>
      <c r="J97" s="70"/>
      <c r="K97" s="74"/>
      <c r="L97" s="74"/>
      <c r="M97" s="74"/>
      <c r="N97" s="103"/>
      <c r="O97" s="137"/>
      <c r="P97" s="73"/>
      <c r="Q97" s="70"/>
      <c r="R97" s="75"/>
      <c r="S97" s="74"/>
      <c r="T97" s="68"/>
      <c r="U97" s="77"/>
      <c r="V97" s="82"/>
      <c r="W97" s="83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1:37" ht="24.95" customHeight="1" x14ac:dyDescent="0.2">
      <c r="A98" s="63">
        <v>95</v>
      </c>
      <c r="B98" s="84" t="s">
        <v>248</v>
      </c>
      <c r="C98" s="98" t="s">
        <v>249</v>
      </c>
      <c r="D98" s="66" t="s">
        <v>115</v>
      </c>
      <c r="E98" s="66" t="str">
        <f>VLOOKUP(D98,'Data Jabatan'!C:D,2,FALSE)</f>
        <v>Penata Muda</v>
      </c>
      <c r="F98" s="87" t="s">
        <v>292</v>
      </c>
      <c r="G98" s="68" t="s">
        <v>302</v>
      </c>
      <c r="H98" s="119"/>
      <c r="I98" s="63"/>
      <c r="J98" s="63"/>
      <c r="K98" s="71"/>
      <c r="L98" s="71"/>
      <c r="M98" s="71"/>
      <c r="N98" s="103"/>
      <c r="O98" s="137"/>
      <c r="P98" s="73"/>
      <c r="Q98" s="70"/>
      <c r="R98" s="75"/>
      <c r="S98" s="74"/>
      <c r="T98" s="99"/>
      <c r="U98" s="77"/>
      <c r="V98" s="82"/>
      <c r="W98" s="83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42"/>
    </row>
    <row r="99" spans="1:37" ht="24.95" customHeight="1" x14ac:dyDescent="0.2">
      <c r="A99" s="63">
        <v>96</v>
      </c>
      <c r="B99" s="84" t="s">
        <v>250</v>
      </c>
      <c r="C99" s="98" t="s">
        <v>251</v>
      </c>
      <c r="D99" s="66" t="s">
        <v>115</v>
      </c>
      <c r="E99" s="66" t="str">
        <f>VLOOKUP(D99,'Data Jabatan'!C:D,2,FALSE)</f>
        <v>Penata Muda</v>
      </c>
      <c r="F99" s="87" t="s">
        <v>292</v>
      </c>
      <c r="G99" s="68" t="s">
        <v>302</v>
      </c>
      <c r="H99" s="119"/>
      <c r="I99" s="63"/>
      <c r="J99" s="63"/>
      <c r="K99" s="71"/>
      <c r="L99" s="71"/>
      <c r="M99" s="71"/>
      <c r="N99" s="103"/>
      <c r="O99" s="137"/>
      <c r="P99" s="73"/>
      <c r="Q99" s="70"/>
      <c r="R99" s="75"/>
      <c r="S99" s="74"/>
      <c r="T99" s="68"/>
      <c r="U99" s="77"/>
      <c r="V99" s="82"/>
      <c r="W99" s="83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1:37" ht="24.95" customHeight="1" x14ac:dyDescent="0.2">
      <c r="A100" s="63">
        <v>97</v>
      </c>
      <c r="B100" s="84" t="s">
        <v>244</v>
      </c>
      <c r="C100" s="98" t="s">
        <v>245</v>
      </c>
      <c r="D100" s="66" t="s">
        <v>115</v>
      </c>
      <c r="E100" s="66" t="str">
        <f>VLOOKUP(D100,'Data Jabatan'!C:D,2,FALSE)</f>
        <v>Penata Muda</v>
      </c>
      <c r="F100" s="87" t="s">
        <v>292</v>
      </c>
      <c r="G100" s="68" t="s">
        <v>302</v>
      </c>
      <c r="H100" s="119"/>
      <c r="I100" s="63"/>
      <c r="J100" s="63"/>
      <c r="K100" s="71"/>
      <c r="L100" s="71"/>
      <c r="M100" s="71"/>
      <c r="N100" s="103"/>
      <c r="O100" s="137"/>
      <c r="P100" s="73"/>
      <c r="Q100" s="70"/>
      <c r="R100" s="75"/>
      <c r="S100" s="74"/>
      <c r="T100" s="99"/>
      <c r="U100" s="77"/>
      <c r="V100" s="82"/>
      <c r="W100" s="83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1:37" ht="24.95" customHeight="1" x14ac:dyDescent="0.2">
      <c r="A101" s="63">
        <v>98</v>
      </c>
      <c r="B101" s="64" t="s">
        <v>254</v>
      </c>
      <c r="C101" s="81" t="s">
        <v>255</v>
      </c>
      <c r="D101" s="66" t="s">
        <v>115</v>
      </c>
      <c r="E101" s="66" t="str">
        <f>VLOOKUP(D101,'Data Jabatan'!C:D,2,FALSE)</f>
        <v>Penata Muda</v>
      </c>
      <c r="F101" s="87" t="s">
        <v>292</v>
      </c>
      <c r="G101" s="68" t="s">
        <v>302</v>
      </c>
      <c r="H101" s="119"/>
      <c r="I101" s="70"/>
      <c r="J101" s="70"/>
      <c r="K101" s="74"/>
      <c r="L101" s="74"/>
      <c r="M101" s="74"/>
      <c r="N101" s="103"/>
      <c r="O101" s="137"/>
      <c r="P101" s="73"/>
      <c r="Q101" s="70"/>
      <c r="R101" s="75"/>
      <c r="S101" s="74"/>
      <c r="T101" s="68"/>
      <c r="U101" s="92"/>
      <c r="V101" s="82"/>
      <c r="W101" s="83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1:37" ht="24.95" customHeight="1" x14ac:dyDescent="0.2">
      <c r="A102" s="63">
        <v>99</v>
      </c>
      <c r="B102" s="84" t="s">
        <v>258</v>
      </c>
      <c r="C102" s="85" t="s">
        <v>259</v>
      </c>
      <c r="D102" s="66" t="s">
        <v>115</v>
      </c>
      <c r="E102" s="66" t="str">
        <f>VLOOKUP(D102,'Data Jabatan'!C:D,2,FALSE)</f>
        <v>Penata Muda</v>
      </c>
      <c r="F102" s="87" t="s">
        <v>292</v>
      </c>
      <c r="G102" s="68" t="s">
        <v>302</v>
      </c>
      <c r="H102" s="119"/>
      <c r="I102" s="70"/>
      <c r="J102" s="70"/>
      <c r="K102" s="74"/>
      <c r="L102" s="74"/>
      <c r="M102" s="74"/>
      <c r="N102" s="103"/>
      <c r="O102" s="137"/>
      <c r="P102" s="73"/>
      <c r="Q102" s="70"/>
      <c r="R102" s="75"/>
      <c r="S102" s="74"/>
      <c r="T102" s="68"/>
      <c r="U102" s="77"/>
      <c r="V102" s="82"/>
      <c r="W102" s="8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1:37" ht="24.95" customHeight="1" x14ac:dyDescent="0.2">
      <c r="A103" s="63">
        <v>100</v>
      </c>
      <c r="B103" s="64" t="s">
        <v>256</v>
      </c>
      <c r="C103" s="81" t="s">
        <v>257</v>
      </c>
      <c r="D103" s="66" t="s">
        <v>115</v>
      </c>
      <c r="E103" s="66" t="str">
        <f>VLOOKUP(D103,'Data Jabatan'!C:D,2,FALSE)</f>
        <v>Penata Muda</v>
      </c>
      <c r="F103" s="87" t="s">
        <v>292</v>
      </c>
      <c r="G103" s="68" t="s">
        <v>302</v>
      </c>
      <c r="H103" s="119"/>
      <c r="I103" s="70"/>
      <c r="J103" s="70"/>
      <c r="K103" s="74"/>
      <c r="L103" s="74"/>
      <c r="M103" s="74"/>
      <c r="N103" s="103"/>
      <c r="O103" s="137"/>
      <c r="P103" s="73"/>
      <c r="Q103" s="70"/>
      <c r="R103" s="75"/>
      <c r="S103" s="74"/>
      <c r="T103" s="68"/>
      <c r="U103" s="77"/>
      <c r="V103" s="82"/>
      <c r="W103" s="83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1:37" ht="24.75" customHeight="1" x14ac:dyDescent="0.2">
      <c r="A104" s="63">
        <v>101</v>
      </c>
      <c r="B104" s="114" t="s">
        <v>441</v>
      </c>
      <c r="C104" s="138" t="s">
        <v>440</v>
      </c>
      <c r="D104" s="66" t="s">
        <v>115</v>
      </c>
      <c r="E104" s="87" t="str">
        <f>VLOOKUP(D104,'Data Jabatan'!C:D,2,FALSE)</f>
        <v>Penata Muda</v>
      </c>
      <c r="F104" s="121">
        <v>43556</v>
      </c>
      <c r="G104" s="68" t="s">
        <v>302</v>
      </c>
      <c r="H104" s="86"/>
      <c r="I104" s="70"/>
      <c r="J104" s="70"/>
      <c r="K104" s="74"/>
      <c r="L104" s="74"/>
      <c r="M104" s="74"/>
      <c r="N104" s="103"/>
      <c r="O104" s="70"/>
      <c r="P104" s="73"/>
      <c r="Q104" s="130"/>
      <c r="R104" s="75"/>
      <c r="S104" s="74"/>
      <c r="T104" s="68"/>
      <c r="U104" s="77"/>
      <c r="V104" s="139"/>
      <c r="W104" s="83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1:37" ht="24.75" customHeight="1" x14ac:dyDescent="0.2">
      <c r="A105" s="63">
        <v>102</v>
      </c>
      <c r="B105" s="84" t="s">
        <v>352</v>
      </c>
      <c r="C105" s="91" t="s">
        <v>353</v>
      </c>
      <c r="D105" s="66" t="s">
        <v>115</v>
      </c>
      <c r="E105" s="87" t="str">
        <f>VLOOKUP(D105,'Data Jabatan'!C:D,2,FALSE)</f>
        <v>Penata Muda</v>
      </c>
      <c r="F105" s="101" t="s">
        <v>354</v>
      </c>
      <c r="G105" s="68" t="s">
        <v>50</v>
      </c>
      <c r="H105" s="86"/>
      <c r="I105" s="70"/>
      <c r="J105" s="70"/>
      <c r="K105" s="74"/>
      <c r="L105" s="74"/>
      <c r="M105" s="74"/>
      <c r="N105" s="103"/>
      <c r="O105" s="70"/>
      <c r="P105" s="73"/>
      <c r="Q105" s="104"/>
      <c r="R105" s="75"/>
      <c r="S105" s="75"/>
      <c r="T105" s="68"/>
      <c r="U105" s="77"/>
      <c r="V105" s="140"/>
      <c r="W105" s="83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1:37" ht="24.75" customHeight="1" x14ac:dyDescent="0.2">
      <c r="A106" s="63">
        <v>103</v>
      </c>
      <c r="B106" s="84" t="s">
        <v>395</v>
      </c>
      <c r="C106" s="91" t="s">
        <v>355</v>
      </c>
      <c r="D106" s="66" t="s">
        <v>115</v>
      </c>
      <c r="E106" s="87" t="str">
        <f>VLOOKUP(D106,'Data Jabatan'!C:D,2,FALSE)</f>
        <v>Penata Muda</v>
      </c>
      <c r="F106" s="101" t="s">
        <v>354</v>
      </c>
      <c r="G106" s="68" t="s">
        <v>302</v>
      </c>
      <c r="H106" s="86"/>
      <c r="I106" s="70"/>
      <c r="J106" s="70"/>
      <c r="K106" s="74"/>
      <c r="L106" s="74"/>
      <c r="M106" s="74"/>
      <c r="N106" s="103"/>
      <c r="O106" s="70"/>
      <c r="P106" s="73"/>
      <c r="Q106" s="104"/>
      <c r="R106" s="75"/>
      <c r="S106" s="75"/>
      <c r="T106" s="68"/>
      <c r="U106" s="77"/>
      <c r="V106" s="124"/>
      <c r="W106" s="83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1:37" ht="24.75" customHeight="1" x14ac:dyDescent="0.25">
      <c r="A107" s="63">
        <v>104</v>
      </c>
      <c r="B107" s="84" t="s">
        <v>357</v>
      </c>
      <c r="C107" s="91" t="s">
        <v>356</v>
      </c>
      <c r="D107" s="66" t="s">
        <v>115</v>
      </c>
      <c r="E107" s="87" t="str">
        <f>VLOOKUP(D107,'Data Jabatan'!C:D,2,FALSE)</f>
        <v>Penata Muda</v>
      </c>
      <c r="F107" s="101" t="s">
        <v>354</v>
      </c>
      <c r="G107" s="68" t="s">
        <v>302</v>
      </c>
      <c r="H107" s="86"/>
      <c r="I107" s="70"/>
      <c r="J107" s="70"/>
      <c r="K107" s="74"/>
      <c r="L107" s="74"/>
      <c r="M107" s="74"/>
      <c r="N107" s="103"/>
      <c r="O107" s="70"/>
      <c r="P107" s="141"/>
      <c r="Q107" s="104"/>
      <c r="R107" s="75"/>
      <c r="S107" s="75"/>
      <c r="T107" s="68"/>
      <c r="U107" s="77"/>
      <c r="V107" s="124"/>
      <c r="W107" s="83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1:37" ht="24.75" customHeight="1" x14ac:dyDescent="0.25">
      <c r="A108" s="63">
        <v>105</v>
      </c>
      <c r="B108" s="84" t="s">
        <v>359</v>
      </c>
      <c r="C108" s="91" t="s">
        <v>358</v>
      </c>
      <c r="D108" s="66" t="s">
        <v>115</v>
      </c>
      <c r="E108" s="87" t="str">
        <f>VLOOKUP(D108,'Data Jabatan'!C:D,2,FALSE)</f>
        <v>Penata Muda</v>
      </c>
      <c r="F108" s="101" t="s">
        <v>354</v>
      </c>
      <c r="G108" s="68" t="s">
        <v>50</v>
      </c>
      <c r="H108" s="86"/>
      <c r="I108" s="70"/>
      <c r="J108" s="70"/>
      <c r="K108" s="74"/>
      <c r="L108" s="74"/>
      <c r="M108" s="74"/>
      <c r="N108" s="103"/>
      <c r="O108" s="70"/>
      <c r="P108" s="141"/>
      <c r="Q108" s="104"/>
      <c r="R108" s="75"/>
      <c r="S108" s="75"/>
      <c r="T108" s="68"/>
      <c r="U108" s="77"/>
      <c r="V108" s="124"/>
      <c r="W108" s="83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1:37" ht="24.75" customHeight="1" x14ac:dyDescent="0.2">
      <c r="A109" s="63">
        <v>106</v>
      </c>
      <c r="B109" s="84" t="s">
        <v>361</v>
      </c>
      <c r="C109" s="91" t="s">
        <v>360</v>
      </c>
      <c r="D109" s="66" t="s">
        <v>115</v>
      </c>
      <c r="E109" s="87" t="str">
        <f>VLOOKUP(D109,'Data Jabatan'!C:D,2,FALSE)</f>
        <v>Penata Muda</v>
      </c>
      <c r="F109" s="101" t="s">
        <v>354</v>
      </c>
      <c r="G109" s="68" t="s">
        <v>302</v>
      </c>
      <c r="H109" s="86"/>
      <c r="I109" s="70"/>
      <c r="J109" s="70"/>
      <c r="K109" s="74"/>
      <c r="L109" s="74"/>
      <c r="M109" s="74"/>
      <c r="N109" s="103"/>
      <c r="O109" s="70"/>
      <c r="P109" s="73"/>
      <c r="Q109" s="104"/>
      <c r="R109" s="75"/>
      <c r="S109" s="75"/>
      <c r="T109" s="68"/>
      <c r="U109" s="77"/>
      <c r="V109" s="124"/>
      <c r="W109" s="83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1:37" ht="24.75" customHeight="1" x14ac:dyDescent="0.2">
      <c r="A110" s="63">
        <v>107</v>
      </c>
      <c r="B110" s="84" t="s">
        <v>363</v>
      </c>
      <c r="C110" s="91" t="s">
        <v>362</v>
      </c>
      <c r="D110" s="66" t="s">
        <v>115</v>
      </c>
      <c r="E110" s="87" t="str">
        <f>VLOOKUP(D110,'Data Jabatan'!C:D,2,FALSE)</f>
        <v>Penata Muda</v>
      </c>
      <c r="F110" s="101" t="s">
        <v>354</v>
      </c>
      <c r="G110" s="68" t="s">
        <v>50</v>
      </c>
      <c r="H110" s="86"/>
      <c r="I110" s="70"/>
      <c r="J110" s="70"/>
      <c r="K110" s="74"/>
      <c r="L110" s="74"/>
      <c r="M110" s="74"/>
      <c r="N110" s="103"/>
      <c r="O110" s="70"/>
      <c r="P110" s="73"/>
      <c r="Q110" s="104"/>
      <c r="R110" s="75"/>
      <c r="S110" s="75"/>
      <c r="T110" s="68"/>
      <c r="U110" s="77"/>
      <c r="V110" s="124"/>
      <c r="W110" s="83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1:37" ht="24.75" customHeight="1" x14ac:dyDescent="0.2">
      <c r="A111" s="63">
        <v>108</v>
      </c>
      <c r="B111" s="84" t="s">
        <v>365</v>
      </c>
      <c r="C111" s="91" t="s">
        <v>364</v>
      </c>
      <c r="D111" s="66" t="s">
        <v>115</v>
      </c>
      <c r="E111" s="87" t="str">
        <f>VLOOKUP(D111,'Data Jabatan'!C:D,2,FALSE)</f>
        <v>Penata Muda</v>
      </c>
      <c r="F111" s="101" t="s">
        <v>354</v>
      </c>
      <c r="G111" s="68"/>
      <c r="H111" s="86"/>
      <c r="I111" s="70"/>
      <c r="J111" s="70"/>
      <c r="K111" s="74"/>
      <c r="L111" s="74"/>
      <c r="M111" s="74"/>
      <c r="N111" s="103"/>
      <c r="O111" s="70"/>
      <c r="P111" s="73"/>
      <c r="Q111" s="104"/>
      <c r="R111" s="75"/>
      <c r="S111" s="75"/>
      <c r="T111" s="68"/>
      <c r="U111" s="77"/>
      <c r="V111" s="124"/>
      <c r="W111" s="83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1:37" ht="24.75" customHeight="1" x14ac:dyDescent="0.2">
      <c r="A112" s="63">
        <v>109</v>
      </c>
      <c r="B112" s="84" t="s">
        <v>367</v>
      </c>
      <c r="C112" s="91" t="s">
        <v>366</v>
      </c>
      <c r="D112" s="66" t="s">
        <v>115</v>
      </c>
      <c r="E112" s="87" t="str">
        <f>VLOOKUP(D112,'Data Jabatan'!C:D,2,FALSE)</f>
        <v>Penata Muda</v>
      </c>
      <c r="F112" s="101" t="s">
        <v>354</v>
      </c>
      <c r="G112" s="68" t="s">
        <v>50</v>
      </c>
      <c r="H112" s="86"/>
      <c r="I112" s="70"/>
      <c r="J112" s="70"/>
      <c r="K112" s="74"/>
      <c r="L112" s="74"/>
      <c r="M112" s="74"/>
      <c r="N112" s="103"/>
      <c r="O112" s="70"/>
      <c r="P112" s="73"/>
      <c r="Q112" s="104"/>
      <c r="R112" s="75"/>
      <c r="S112" s="75"/>
      <c r="T112" s="68"/>
      <c r="U112" s="77"/>
      <c r="V112" s="124"/>
      <c r="W112" s="83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1:36" ht="24.75" customHeight="1" x14ac:dyDescent="0.2">
      <c r="A113" s="63">
        <v>110</v>
      </c>
      <c r="B113" s="84" t="s">
        <v>369</v>
      </c>
      <c r="C113" s="91" t="s">
        <v>368</v>
      </c>
      <c r="D113" s="66" t="s">
        <v>115</v>
      </c>
      <c r="E113" s="87" t="str">
        <f>VLOOKUP(D113,'Data Jabatan'!C:D,2,FALSE)</f>
        <v>Penata Muda</v>
      </c>
      <c r="F113" s="101" t="s">
        <v>354</v>
      </c>
      <c r="G113" s="68" t="s">
        <v>302</v>
      </c>
      <c r="H113" s="86"/>
      <c r="I113" s="70"/>
      <c r="J113" s="70"/>
      <c r="K113" s="74"/>
      <c r="L113" s="74"/>
      <c r="M113" s="74"/>
      <c r="N113" s="103"/>
      <c r="O113" s="70"/>
      <c r="P113" s="73"/>
      <c r="Q113" s="104"/>
      <c r="R113" s="75"/>
      <c r="S113" s="75"/>
      <c r="T113" s="68"/>
      <c r="U113" s="77"/>
      <c r="V113" s="124"/>
      <c r="W113" s="83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1:36" ht="24.75" customHeight="1" x14ac:dyDescent="0.2">
      <c r="A114" s="63">
        <v>111</v>
      </c>
      <c r="B114" s="84" t="s">
        <v>371</v>
      </c>
      <c r="C114" s="91" t="s">
        <v>370</v>
      </c>
      <c r="D114" s="66" t="s">
        <v>115</v>
      </c>
      <c r="E114" s="87" t="str">
        <f>VLOOKUP(D114,'Data Jabatan'!C:D,2,FALSE)</f>
        <v>Penata Muda</v>
      </c>
      <c r="F114" s="101" t="s">
        <v>354</v>
      </c>
      <c r="G114" s="68"/>
      <c r="H114" s="86"/>
      <c r="I114" s="70"/>
      <c r="J114" s="70"/>
      <c r="K114" s="74"/>
      <c r="L114" s="74"/>
      <c r="M114" s="74"/>
      <c r="N114" s="103"/>
      <c r="O114" s="70"/>
      <c r="P114" s="73"/>
      <c r="Q114" s="104"/>
      <c r="R114" s="75"/>
      <c r="S114" s="75"/>
      <c r="T114" s="68"/>
      <c r="U114" s="77"/>
      <c r="V114" s="124"/>
      <c r="W114" s="83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1:36" ht="24.75" customHeight="1" x14ac:dyDescent="0.2">
      <c r="A115" s="63">
        <v>112</v>
      </c>
      <c r="B115" s="84" t="s">
        <v>373</v>
      </c>
      <c r="C115" s="91" t="s">
        <v>372</v>
      </c>
      <c r="D115" s="66" t="s">
        <v>115</v>
      </c>
      <c r="E115" s="87" t="str">
        <f>VLOOKUP(D115,'Data Jabatan'!C:D,2,FALSE)</f>
        <v>Penata Muda</v>
      </c>
      <c r="F115" s="101" t="s">
        <v>354</v>
      </c>
      <c r="G115" s="68" t="s">
        <v>50</v>
      </c>
      <c r="H115" s="86"/>
      <c r="I115" s="70"/>
      <c r="J115" s="70"/>
      <c r="K115" s="74"/>
      <c r="L115" s="74"/>
      <c r="M115" s="74"/>
      <c r="N115" s="103"/>
      <c r="O115" s="70"/>
      <c r="P115" s="73"/>
      <c r="Q115" s="104"/>
      <c r="R115" s="75"/>
      <c r="S115" s="75"/>
      <c r="T115" s="68"/>
      <c r="U115" s="77"/>
      <c r="V115" s="124"/>
      <c r="W115" s="83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1:36" ht="24.75" customHeight="1" x14ac:dyDescent="0.2">
      <c r="A116" s="63">
        <v>113</v>
      </c>
      <c r="B116" s="84" t="s">
        <v>375</v>
      </c>
      <c r="C116" s="91" t="s">
        <v>374</v>
      </c>
      <c r="D116" s="66" t="s">
        <v>115</v>
      </c>
      <c r="E116" s="87" t="str">
        <f>VLOOKUP(D116,'Data Jabatan'!C:D,2,FALSE)</f>
        <v>Penata Muda</v>
      </c>
      <c r="F116" s="101" t="s">
        <v>354</v>
      </c>
      <c r="G116" s="68" t="s">
        <v>50</v>
      </c>
      <c r="H116" s="86"/>
      <c r="I116" s="70"/>
      <c r="J116" s="70"/>
      <c r="K116" s="74"/>
      <c r="L116" s="74"/>
      <c r="M116" s="74"/>
      <c r="N116" s="103"/>
      <c r="O116" s="70"/>
      <c r="P116" s="73"/>
      <c r="Q116" s="104"/>
      <c r="R116" s="75"/>
      <c r="S116" s="75"/>
      <c r="T116" s="68"/>
      <c r="U116" s="77"/>
      <c r="V116" s="124"/>
      <c r="W116" s="83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1:36" ht="24.75" customHeight="1" x14ac:dyDescent="0.2">
      <c r="A117" s="63">
        <v>114</v>
      </c>
      <c r="B117" s="84" t="s">
        <v>377</v>
      </c>
      <c r="C117" s="91" t="s">
        <v>376</v>
      </c>
      <c r="D117" s="66" t="s">
        <v>115</v>
      </c>
      <c r="E117" s="87" t="str">
        <f>VLOOKUP(D117,'Data Jabatan'!C:D,2,FALSE)</f>
        <v>Penata Muda</v>
      </c>
      <c r="F117" s="101" t="s">
        <v>354</v>
      </c>
      <c r="G117" s="68" t="s">
        <v>302</v>
      </c>
      <c r="H117" s="86"/>
      <c r="I117" s="70"/>
      <c r="J117" s="70"/>
      <c r="K117" s="74"/>
      <c r="L117" s="74"/>
      <c r="M117" s="74"/>
      <c r="N117" s="103"/>
      <c r="O117" s="70"/>
      <c r="P117" s="73"/>
      <c r="Q117" s="104"/>
      <c r="R117" s="75"/>
      <c r="S117" s="75"/>
      <c r="T117" s="68"/>
      <c r="U117" s="77"/>
      <c r="V117" s="124"/>
      <c r="W117" s="83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1:36" ht="24.75" customHeight="1" x14ac:dyDescent="0.2">
      <c r="A118" s="63">
        <v>115</v>
      </c>
      <c r="B118" s="84" t="s">
        <v>379</v>
      </c>
      <c r="C118" s="91" t="s">
        <v>378</v>
      </c>
      <c r="D118" s="66" t="s">
        <v>115</v>
      </c>
      <c r="E118" s="87" t="str">
        <f>VLOOKUP(D118,'Data Jabatan'!C:D,2,FALSE)</f>
        <v>Penata Muda</v>
      </c>
      <c r="F118" s="101" t="s">
        <v>354</v>
      </c>
      <c r="G118" s="68" t="s">
        <v>302</v>
      </c>
      <c r="H118" s="86"/>
      <c r="I118" s="70"/>
      <c r="J118" s="70"/>
      <c r="K118" s="74"/>
      <c r="L118" s="74"/>
      <c r="M118" s="74"/>
      <c r="N118" s="103"/>
      <c r="O118" s="70"/>
      <c r="P118" s="73"/>
      <c r="Q118" s="104"/>
      <c r="R118" s="75"/>
      <c r="S118" s="75"/>
      <c r="T118" s="68"/>
      <c r="U118" s="77"/>
      <c r="V118" s="124"/>
      <c r="W118" s="83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1:36" ht="24.75" customHeight="1" x14ac:dyDescent="0.2">
      <c r="A119" s="63">
        <v>116</v>
      </c>
      <c r="B119" s="84" t="s">
        <v>381</v>
      </c>
      <c r="C119" s="91" t="s">
        <v>380</v>
      </c>
      <c r="D119" s="66" t="s">
        <v>115</v>
      </c>
      <c r="E119" s="87" t="str">
        <f>VLOOKUP(D119,'Data Jabatan'!C:D,2,FALSE)</f>
        <v>Penata Muda</v>
      </c>
      <c r="F119" s="101" t="s">
        <v>354</v>
      </c>
      <c r="G119" s="68" t="s">
        <v>302</v>
      </c>
      <c r="H119" s="86"/>
      <c r="I119" s="70"/>
      <c r="J119" s="70"/>
      <c r="K119" s="74"/>
      <c r="L119" s="74"/>
      <c r="M119" s="74"/>
      <c r="N119" s="103"/>
      <c r="O119" s="70"/>
      <c r="P119" s="73"/>
      <c r="Q119" s="104"/>
      <c r="R119" s="75"/>
      <c r="S119" s="75"/>
      <c r="T119" s="68"/>
      <c r="U119" s="77"/>
      <c r="V119" s="124"/>
      <c r="W119" s="83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1:36" ht="24.75" customHeight="1" x14ac:dyDescent="0.2">
      <c r="A120" s="63">
        <v>117</v>
      </c>
      <c r="B120" s="84" t="s">
        <v>383</v>
      </c>
      <c r="C120" s="91" t="s">
        <v>382</v>
      </c>
      <c r="D120" s="66" t="s">
        <v>115</v>
      </c>
      <c r="E120" s="87" t="str">
        <f>VLOOKUP(D120,'Data Jabatan'!C:D,2,FALSE)</f>
        <v>Penata Muda</v>
      </c>
      <c r="F120" s="101" t="s">
        <v>354</v>
      </c>
      <c r="G120" s="68" t="s">
        <v>302</v>
      </c>
      <c r="H120" s="86"/>
      <c r="I120" s="70"/>
      <c r="J120" s="70"/>
      <c r="K120" s="74"/>
      <c r="L120" s="74"/>
      <c r="M120" s="74"/>
      <c r="N120" s="103"/>
      <c r="O120" s="70"/>
      <c r="P120" s="73"/>
      <c r="Q120" s="104"/>
      <c r="R120" s="75"/>
      <c r="S120" s="75"/>
      <c r="T120" s="68"/>
      <c r="U120" s="77"/>
      <c r="V120" s="124"/>
      <c r="W120" s="83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1:36" ht="24.75" customHeight="1" x14ac:dyDescent="0.2">
      <c r="A121" s="63">
        <v>118</v>
      </c>
      <c r="B121" s="84" t="s">
        <v>385</v>
      </c>
      <c r="C121" s="91" t="s">
        <v>384</v>
      </c>
      <c r="D121" s="66" t="s">
        <v>115</v>
      </c>
      <c r="E121" s="87" t="str">
        <f>VLOOKUP(D121,'Data Jabatan'!C:D,2,FALSE)</f>
        <v>Penata Muda</v>
      </c>
      <c r="F121" s="101" t="s">
        <v>354</v>
      </c>
      <c r="G121" s="68" t="s">
        <v>50</v>
      </c>
      <c r="H121" s="86"/>
      <c r="I121" s="70"/>
      <c r="J121" s="70"/>
      <c r="K121" s="74"/>
      <c r="L121" s="74"/>
      <c r="M121" s="74"/>
      <c r="N121" s="103"/>
      <c r="O121" s="70"/>
      <c r="P121" s="73"/>
      <c r="Q121" s="104"/>
      <c r="R121" s="75"/>
      <c r="S121" s="75"/>
      <c r="T121" s="68"/>
      <c r="U121" s="77"/>
      <c r="V121" s="124"/>
      <c r="W121" s="83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1:36" ht="24.95" customHeight="1" x14ac:dyDescent="0.2">
      <c r="A122" s="63">
        <v>119</v>
      </c>
      <c r="B122" s="84" t="s">
        <v>240</v>
      </c>
      <c r="C122" s="98" t="s">
        <v>396</v>
      </c>
      <c r="D122" s="66" t="s">
        <v>115</v>
      </c>
      <c r="E122" s="87" t="str">
        <f>VLOOKUP(D122,'Data Jabatan'!C:D,2,FALSE)</f>
        <v>Penata Muda</v>
      </c>
      <c r="F122" s="112" t="s">
        <v>392</v>
      </c>
      <c r="G122" s="68" t="s">
        <v>66</v>
      </c>
      <c r="H122" s="119"/>
      <c r="I122" s="70"/>
      <c r="J122" s="70"/>
      <c r="K122" s="71"/>
      <c r="L122" s="71"/>
      <c r="M122" s="71"/>
      <c r="N122" s="103"/>
      <c r="O122" s="70"/>
      <c r="P122" s="73"/>
      <c r="Q122" s="70"/>
      <c r="R122" s="75"/>
      <c r="S122" s="74"/>
      <c r="T122" s="99"/>
      <c r="U122" s="77"/>
      <c r="V122" s="82"/>
      <c r="W122" s="83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1:36" ht="24.95" customHeight="1" x14ac:dyDescent="0.2">
      <c r="A123" s="63">
        <v>120</v>
      </c>
      <c r="B123" s="84" t="s">
        <v>238</v>
      </c>
      <c r="C123" s="98" t="s">
        <v>397</v>
      </c>
      <c r="D123" s="66" t="s">
        <v>115</v>
      </c>
      <c r="E123" s="66" t="str">
        <f>VLOOKUP(D123,'Data Jabatan'!C:D,2,FALSE)</f>
        <v>Penata Muda</v>
      </c>
      <c r="F123" s="112" t="s">
        <v>392</v>
      </c>
      <c r="G123" s="68" t="s">
        <v>266</v>
      </c>
      <c r="H123" s="119"/>
      <c r="I123" s="70"/>
      <c r="J123" s="70"/>
      <c r="K123" s="71"/>
      <c r="L123" s="71"/>
      <c r="M123" s="71"/>
      <c r="N123" s="103"/>
      <c r="O123" s="63"/>
      <c r="P123" s="73"/>
      <c r="Q123" s="70"/>
      <c r="R123" s="75"/>
      <c r="S123" s="74"/>
      <c r="T123" s="99"/>
      <c r="U123" s="77"/>
      <c r="V123" s="82"/>
      <c r="W123" s="83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1:36" ht="24.95" customHeight="1" x14ac:dyDescent="0.2">
      <c r="A124" s="63">
        <v>121</v>
      </c>
      <c r="B124" s="142" t="s">
        <v>417</v>
      </c>
      <c r="C124" s="80" t="s">
        <v>416</v>
      </c>
      <c r="D124" s="66" t="s">
        <v>115</v>
      </c>
      <c r="E124" s="66" t="str">
        <f>VLOOKUP(D124,'Data Jabatan'!C:D,2,FALSE)</f>
        <v>Penata Muda</v>
      </c>
      <c r="F124" s="112" t="s">
        <v>418</v>
      </c>
      <c r="G124" s="68" t="s">
        <v>302</v>
      </c>
      <c r="H124" s="119"/>
      <c r="I124" s="70"/>
      <c r="J124" s="70"/>
      <c r="K124" s="71"/>
      <c r="L124" s="71"/>
      <c r="M124" s="71"/>
      <c r="N124" s="103"/>
      <c r="O124" s="63"/>
      <c r="P124" s="73"/>
      <c r="Q124" s="104"/>
      <c r="R124" s="75"/>
      <c r="S124" s="75"/>
      <c r="T124" s="68"/>
      <c r="U124" s="77"/>
      <c r="V124" s="82"/>
      <c r="W124" s="83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1:36" ht="24.95" customHeight="1" x14ac:dyDescent="0.2">
      <c r="A125" s="63">
        <v>122</v>
      </c>
      <c r="B125" s="142" t="s">
        <v>420</v>
      </c>
      <c r="C125" s="80" t="s">
        <v>419</v>
      </c>
      <c r="D125" s="66" t="s">
        <v>115</v>
      </c>
      <c r="E125" s="66" t="str">
        <f>VLOOKUP(D125,'Data Jabatan'!C:D,2,FALSE)</f>
        <v>Penata Muda</v>
      </c>
      <c r="F125" s="112" t="s">
        <v>418</v>
      </c>
      <c r="G125" s="68" t="s">
        <v>302</v>
      </c>
      <c r="H125" s="119"/>
      <c r="I125" s="70"/>
      <c r="J125" s="70"/>
      <c r="K125" s="71"/>
      <c r="L125" s="71"/>
      <c r="M125" s="71"/>
      <c r="N125" s="103"/>
      <c r="O125" s="63"/>
      <c r="P125" s="73"/>
      <c r="Q125" s="104"/>
      <c r="R125" s="75"/>
      <c r="S125" s="75"/>
      <c r="T125" s="99"/>
      <c r="U125" s="77"/>
      <c r="V125" s="82"/>
      <c r="W125" s="83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1:36" ht="24.95" customHeight="1" x14ac:dyDescent="0.2">
      <c r="A126" s="63">
        <v>123</v>
      </c>
      <c r="B126" s="142" t="s">
        <v>422</v>
      </c>
      <c r="C126" s="80" t="s">
        <v>421</v>
      </c>
      <c r="D126" s="66" t="s">
        <v>115</v>
      </c>
      <c r="E126" s="66" t="str">
        <f>VLOOKUP(D126,'Data Jabatan'!C:D,2,FALSE)</f>
        <v>Penata Muda</v>
      </c>
      <c r="F126" s="112" t="s">
        <v>418</v>
      </c>
      <c r="G126" s="68" t="s">
        <v>302</v>
      </c>
      <c r="H126" s="119"/>
      <c r="I126" s="70"/>
      <c r="J126" s="70"/>
      <c r="K126" s="71"/>
      <c r="L126" s="71"/>
      <c r="M126" s="71"/>
      <c r="N126" s="103"/>
      <c r="O126" s="63"/>
      <c r="P126" s="73"/>
      <c r="Q126" s="104"/>
      <c r="R126" s="75"/>
      <c r="S126" s="75"/>
      <c r="T126" s="68"/>
      <c r="U126" s="77"/>
      <c r="V126" s="82"/>
      <c r="W126" s="83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1:36" ht="24.95" customHeight="1" x14ac:dyDescent="0.2">
      <c r="A127" s="63">
        <v>124</v>
      </c>
      <c r="B127" s="142" t="s">
        <v>424</v>
      </c>
      <c r="C127" s="80" t="s">
        <v>423</v>
      </c>
      <c r="D127" s="66" t="s">
        <v>115</v>
      </c>
      <c r="E127" s="66" t="str">
        <f>VLOOKUP(D127,'Data Jabatan'!C:D,2,FALSE)</f>
        <v>Penata Muda</v>
      </c>
      <c r="F127" s="112" t="s">
        <v>418</v>
      </c>
      <c r="G127" s="68" t="s">
        <v>302</v>
      </c>
      <c r="H127" s="119"/>
      <c r="I127" s="70"/>
      <c r="J127" s="70"/>
      <c r="K127" s="71"/>
      <c r="L127" s="71"/>
      <c r="M127" s="71"/>
      <c r="N127" s="103"/>
      <c r="O127" s="63"/>
      <c r="P127" s="73"/>
      <c r="Q127" s="104"/>
      <c r="R127" s="75"/>
      <c r="S127" s="75"/>
      <c r="T127" s="68"/>
      <c r="U127" s="77"/>
      <c r="V127" s="82"/>
      <c r="W127" s="83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1:36" ht="24.95" customHeight="1" x14ac:dyDescent="0.2">
      <c r="A128" s="63">
        <v>125</v>
      </c>
      <c r="B128" s="142" t="s">
        <v>426</v>
      </c>
      <c r="C128" s="80" t="s">
        <v>425</v>
      </c>
      <c r="D128" s="66" t="s">
        <v>115</v>
      </c>
      <c r="E128" s="66" t="str">
        <f>VLOOKUP(D128,'Data Jabatan'!C:D,2,FALSE)</f>
        <v>Penata Muda</v>
      </c>
      <c r="F128" s="112" t="s">
        <v>418</v>
      </c>
      <c r="G128" s="68" t="s">
        <v>50</v>
      </c>
      <c r="H128" s="119"/>
      <c r="I128" s="70"/>
      <c r="J128" s="70"/>
      <c r="K128" s="71"/>
      <c r="L128" s="71"/>
      <c r="M128" s="71"/>
      <c r="N128" s="103"/>
      <c r="O128" s="63"/>
      <c r="P128" s="73"/>
      <c r="Q128" s="104"/>
      <c r="R128" s="75"/>
      <c r="S128" s="75"/>
      <c r="T128" s="99"/>
      <c r="U128" s="77"/>
      <c r="V128" s="82"/>
      <c r="W128" s="83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1:36" ht="24.95" customHeight="1" x14ac:dyDescent="0.2">
      <c r="A129" s="63">
        <v>126</v>
      </c>
      <c r="B129" s="142" t="s">
        <v>428</v>
      </c>
      <c r="C129" s="80" t="s">
        <v>427</v>
      </c>
      <c r="D129" s="66" t="s">
        <v>115</v>
      </c>
      <c r="E129" s="66" t="str">
        <f>VLOOKUP(D129,'Data Jabatan'!C:D,2,FALSE)</f>
        <v>Penata Muda</v>
      </c>
      <c r="F129" s="112" t="s">
        <v>418</v>
      </c>
      <c r="G129" s="68" t="s">
        <v>50</v>
      </c>
      <c r="H129" s="119"/>
      <c r="I129" s="70"/>
      <c r="J129" s="70"/>
      <c r="K129" s="71"/>
      <c r="L129" s="71"/>
      <c r="M129" s="71"/>
      <c r="N129" s="103"/>
      <c r="O129" s="63"/>
      <c r="P129" s="73"/>
      <c r="Q129" s="104"/>
      <c r="R129" s="75"/>
      <c r="S129" s="75"/>
      <c r="T129" s="68"/>
      <c r="U129" s="77"/>
      <c r="V129" s="82"/>
      <c r="W129" s="83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1:36" ht="24.95" customHeight="1" x14ac:dyDescent="0.2">
      <c r="A130" s="63">
        <v>127</v>
      </c>
      <c r="B130" s="142" t="s">
        <v>430</v>
      </c>
      <c r="C130" s="80" t="s">
        <v>429</v>
      </c>
      <c r="D130" s="66" t="s">
        <v>115</v>
      </c>
      <c r="E130" s="66" t="str">
        <f>VLOOKUP(D130,'Data Jabatan'!C:D,2,FALSE)</f>
        <v>Penata Muda</v>
      </c>
      <c r="F130" s="112" t="s">
        <v>418</v>
      </c>
      <c r="G130" s="68" t="s">
        <v>50</v>
      </c>
      <c r="H130" s="119"/>
      <c r="I130" s="70"/>
      <c r="J130" s="70"/>
      <c r="K130" s="71"/>
      <c r="L130" s="71"/>
      <c r="M130" s="71"/>
      <c r="N130" s="103"/>
      <c r="O130" s="63"/>
      <c r="P130" s="73"/>
      <c r="Q130" s="104"/>
      <c r="R130" s="75"/>
      <c r="S130" s="75"/>
      <c r="T130" s="68"/>
      <c r="U130" s="77"/>
      <c r="V130" s="82"/>
      <c r="W130" s="83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1:36" ht="24.95" customHeight="1" x14ac:dyDescent="0.2">
      <c r="A131" s="63">
        <v>128</v>
      </c>
      <c r="B131" s="142" t="s">
        <v>432</v>
      </c>
      <c r="C131" s="80" t="s">
        <v>431</v>
      </c>
      <c r="D131" s="66" t="s">
        <v>115</v>
      </c>
      <c r="E131" s="66" t="str">
        <f>VLOOKUP(D131,'Data Jabatan'!C:D,2,FALSE)</f>
        <v>Penata Muda</v>
      </c>
      <c r="F131" s="112" t="s">
        <v>418</v>
      </c>
      <c r="G131" s="68" t="s">
        <v>50</v>
      </c>
      <c r="H131" s="119"/>
      <c r="I131" s="70"/>
      <c r="J131" s="70"/>
      <c r="K131" s="71"/>
      <c r="L131" s="71"/>
      <c r="M131" s="71"/>
      <c r="N131" s="103"/>
      <c r="O131" s="63"/>
      <c r="P131" s="73"/>
      <c r="Q131" s="104"/>
      <c r="R131" s="75"/>
      <c r="S131" s="75"/>
      <c r="T131" s="99"/>
      <c r="U131" s="77"/>
      <c r="V131" s="82"/>
      <c r="W131" s="83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1:36" ht="24.95" customHeight="1" x14ac:dyDescent="0.2">
      <c r="A132" s="63">
        <v>129</v>
      </c>
      <c r="B132" s="142" t="s">
        <v>434</v>
      </c>
      <c r="C132" s="80" t="s">
        <v>433</v>
      </c>
      <c r="D132" s="66" t="s">
        <v>115</v>
      </c>
      <c r="E132" s="66" t="str">
        <f>VLOOKUP(D132,'Data Jabatan'!C:D,2,FALSE)</f>
        <v>Penata Muda</v>
      </c>
      <c r="F132" s="112" t="s">
        <v>418</v>
      </c>
      <c r="G132" s="68" t="s">
        <v>302</v>
      </c>
      <c r="H132" s="119"/>
      <c r="I132" s="70"/>
      <c r="J132" s="70"/>
      <c r="K132" s="71"/>
      <c r="L132" s="71"/>
      <c r="M132" s="71"/>
      <c r="N132" s="103"/>
      <c r="O132" s="63"/>
      <c r="P132" s="73"/>
      <c r="Q132" s="104"/>
      <c r="R132" s="75"/>
      <c r="S132" s="75"/>
      <c r="T132" s="99"/>
      <c r="U132" s="77"/>
      <c r="V132" s="82"/>
      <c r="W132" s="83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1:36" ht="24.95" customHeight="1" x14ac:dyDescent="0.2">
      <c r="A133" s="63">
        <v>130</v>
      </c>
      <c r="B133" s="142" t="s">
        <v>230</v>
      </c>
      <c r="C133" s="126" t="s">
        <v>231</v>
      </c>
      <c r="D133" s="66" t="s">
        <v>291</v>
      </c>
      <c r="E133" s="107" t="str">
        <f>VLOOKUP(D133,'Data Jabatan'!C:D,2,FALSE)</f>
        <v>Pengatur Tingkat I</v>
      </c>
      <c r="F133" s="101" t="s">
        <v>290</v>
      </c>
      <c r="G133" s="68" t="s">
        <v>47</v>
      </c>
      <c r="H133" s="69"/>
      <c r="I133" s="70"/>
      <c r="J133" s="70"/>
      <c r="K133" s="71"/>
      <c r="L133" s="71"/>
      <c r="M133" s="71"/>
      <c r="N133" s="103"/>
      <c r="O133" s="70"/>
      <c r="P133" s="73"/>
      <c r="Q133" s="70"/>
      <c r="R133" s="74"/>
      <c r="S133" s="75"/>
      <c r="T133" s="99"/>
      <c r="U133" s="77"/>
      <c r="V133" s="82"/>
      <c r="W133" s="83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1:36" ht="24.95" customHeight="1" x14ac:dyDescent="0.2">
      <c r="A134" s="63">
        <v>131</v>
      </c>
      <c r="B134" s="84" t="s">
        <v>162</v>
      </c>
      <c r="C134" s="91" t="s">
        <v>163</v>
      </c>
      <c r="D134" s="66" t="s">
        <v>291</v>
      </c>
      <c r="E134" s="66" t="str">
        <f>VLOOKUP(D134,'Data Jabatan'!C:D,2,FALSE)</f>
        <v>Pengatur Tingkat I</v>
      </c>
      <c r="F134" s="101" t="s">
        <v>290</v>
      </c>
      <c r="G134" s="68" t="s">
        <v>48</v>
      </c>
      <c r="H134" s="71"/>
      <c r="I134" s="70"/>
      <c r="J134" s="70"/>
      <c r="K134" s="71"/>
      <c r="L134" s="71"/>
      <c r="M134" s="71"/>
      <c r="N134" s="103"/>
      <c r="O134" s="70"/>
      <c r="P134" s="73"/>
      <c r="Q134" s="70"/>
      <c r="R134" s="75"/>
      <c r="S134" s="74"/>
      <c r="T134" s="76"/>
      <c r="U134" s="77"/>
      <c r="V134" s="82"/>
      <c r="W134" s="83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1:36" ht="24.95" customHeight="1" x14ac:dyDescent="0.2">
      <c r="A135" s="63">
        <v>132</v>
      </c>
      <c r="B135" s="84" t="s">
        <v>232</v>
      </c>
      <c r="C135" s="98" t="s">
        <v>233</v>
      </c>
      <c r="D135" s="66" t="s">
        <v>291</v>
      </c>
      <c r="E135" s="66" t="str">
        <f>VLOOKUP(D135,'Data Jabatan'!C:D,2,FALSE)</f>
        <v>Pengatur Tingkat I</v>
      </c>
      <c r="F135" s="108" t="s">
        <v>290</v>
      </c>
      <c r="G135" s="68" t="s">
        <v>48</v>
      </c>
      <c r="H135" s="71"/>
      <c r="I135" s="70"/>
      <c r="J135" s="70"/>
      <c r="K135" s="71"/>
      <c r="L135" s="71"/>
      <c r="M135" s="71"/>
      <c r="N135" s="103"/>
      <c r="O135" s="70"/>
      <c r="P135" s="73"/>
      <c r="Q135" s="70"/>
      <c r="R135" s="74"/>
      <c r="S135" s="75"/>
      <c r="T135" s="99"/>
      <c r="U135" s="77"/>
      <c r="V135" s="82"/>
      <c r="W135" s="83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1:36" ht="24.95" customHeight="1" x14ac:dyDescent="0.2">
      <c r="A136" s="63">
        <v>133</v>
      </c>
      <c r="B136" s="84" t="s">
        <v>234</v>
      </c>
      <c r="C136" s="98" t="s">
        <v>235</v>
      </c>
      <c r="D136" s="66" t="s">
        <v>291</v>
      </c>
      <c r="E136" s="66" t="str">
        <f>VLOOKUP(D136,'Data Jabatan'!C:D,2,FALSE)</f>
        <v>Pengatur Tingkat I</v>
      </c>
      <c r="F136" s="87" t="s">
        <v>290</v>
      </c>
      <c r="G136" s="68" t="s">
        <v>48</v>
      </c>
      <c r="H136" s="71"/>
      <c r="I136" s="70"/>
      <c r="J136" s="70"/>
      <c r="K136" s="71"/>
      <c r="L136" s="71"/>
      <c r="M136" s="71"/>
      <c r="N136" s="103"/>
      <c r="O136" s="70"/>
      <c r="P136" s="73"/>
      <c r="Q136" s="70"/>
      <c r="R136" s="74"/>
      <c r="S136" s="75"/>
      <c r="T136" s="99"/>
      <c r="U136" s="77"/>
      <c r="V136" s="82"/>
      <c r="W136" s="83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1:36" ht="24.95" customHeight="1" x14ac:dyDescent="0.2">
      <c r="A137" s="63">
        <v>134</v>
      </c>
      <c r="B137" s="84" t="s">
        <v>241</v>
      </c>
      <c r="C137" s="98" t="s">
        <v>242</v>
      </c>
      <c r="D137" s="66" t="s">
        <v>291</v>
      </c>
      <c r="E137" s="66" t="str">
        <f>VLOOKUP(D137,'Data Jabatan'!C:D,2,FALSE)</f>
        <v>Pengatur Tingkat I</v>
      </c>
      <c r="F137" s="87" t="s">
        <v>290</v>
      </c>
      <c r="G137" s="68" t="s">
        <v>47</v>
      </c>
      <c r="H137" s="69"/>
      <c r="I137" s="70"/>
      <c r="J137" s="70"/>
      <c r="K137" s="71"/>
      <c r="L137" s="71"/>
      <c r="M137" s="71"/>
      <c r="N137" s="103"/>
      <c r="O137" s="70"/>
      <c r="P137" s="73"/>
      <c r="Q137" s="70"/>
      <c r="R137" s="75"/>
      <c r="S137" s="74"/>
      <c r="T137" s="99"/>
      <c r="U137" s="77"/>
      <c r="V137" s="82"/>
      <c r="W137" s="83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1:36" ht="24.95" customHeight="1" x14ac:dyDescent="0.2">
      <c r="A138" s="63">
        <v>135</v>
      </c>
      <c r="B138" s="84" t="s">
        <v>236</v>
      </c>
      <c r="C138" s="98" t="s">
        <v>237</v>
      </c>
      <c r="D138" s="66" t="s">
        <v>291</v>
      </c>
      <c r="E138" s="66" t="str">
        <f>VLOOKUP(D138,'Data Jabatan'!C:D,2,FALSE)</f>
        <v>Pengatur Tingkat I</v>
      </c>
      <c r="F138" s="67">
        <v>44652</v>
      </c>
      <c r="G138" s="68" t="s">
        <v>48</v>
      </c>
      <c r="H138" s="69"/>
      <c r="I138" s="70"/>
      <c r="J138" s="70"/>
      <c r="K138" s="71"/>
      <c r="L138" s="71"/>
      <c r="M138" s="71"/>
      <c r="N138" s="103"/>
      <c r="O138" s="70"/>
      <c r="P138" s="73"/>
      <c r="Q138" s="70"/>
      <c r="R138" s="74"/>
      <c r="S138" s="75"/>
      <c r="T138" s="99"/>
      <c r="U138" s="77"/>
      <c r="V138" s="82"/>
      <c r="W138" s="83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1:36" ht="24.95" customHeight="1" x14ac:dyDescent="0.2">
      <c r="A139" s="63">
        <v>136</v>
      </c>
      <c r="B139" s="84" t="s">
        <v>390</v>
      </c>
      <c r="C139" s="100" t="s">
        <v>389</v>
      </c>
      <c r="D139" s="66" t="s">
        <v>164</v>
      </c>
      <c r="E139" s="66" t="str">
        <f>VLOOKUP(D139,'Data Jabatan'!C:D,2,FALSE)</f>
        <v>Pengatur</v>
      </c>
      <c r="F139" s="101" t="s">
        <v>391</v>
      </c>
      <c r="G139" s="72" t="s">
        <v>466</v>
      </c>
      <c r="H139" s="102"/>
      <c r="I139" s="70"/>
      <c r="J139" s="70"/>
      <c r="K139" s="63"/>
      <c r="L139" s="63"/>
      <c r="M139" s="63"/>
      <c r="N139" s="103"/>
      <c r="O139" s="63"/>
      <c r="P139" s="73"/>
      <c r="Q139" s="104"/>
      <c r="R139" s="105"/>
      <c r="S139" s="105"/>
      <c r="T139" s="106"/>
      <c r="U139" s="77"/>
      <c r="V139" s="82"/>
      <c r="W139" s="83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1:36" x14ac:dyDescent="0.2">
      <c r="G140" s="56"/>
      <c r="T140" s="58"/>
      <c r="U140" s="57"/>
    </row>
    <row r="148" spans="3:3" x14ac:dyDescent="0.2">
      <c r="C148" s="56">
        <f>138+31</f>
        <v>169</v>
      </c>
    </row>
  </sheetData>
  <autoFilter ref="A3:AL139" xr:uid="{00000000-0009-0000-0000-000003000000}"/>
  <sortState xmlns:xlrd2="http://schemas.microsoft.com/office/spreadsheetml/2017/richdata2" ref="A1:Q133">
    <sortCondition ref="G2:G116"/>
    <sortCondition ref="F2:F116"/>
  </sortState>
  <mergeCells count="1">
    <mergeCell ref="X2:AE2"/>
  </mergeCells>
  <phoneticPr fontId="31" type="noConversion"/>
  <dataValidations xWindow="1083" yWindow="640" count="1">
    <dataValidation type="list" allowBlank="1" showInputMessage="1" showErrorMessage="1" sqref="U4:U139" xr:uid="{00000000-0002-0000-0300-000000000000}">
      <formula1>"Laki-laki,Perempuan"</formula1>
    </dataValidation>
  </dataValidations>
  <pageMargins left="0.70866141732283472" right="0.70866141732283472" top="0.74803149606299213" bottom="0.74803149606299213" header="0.31496062992125984" footer="0.31496062992125984"/>
  <pageSetup paperSize="258" scale="95" orientation="portrait" horizontalDpi="4294967293" verticalDpi="360" r:id="rId1"/>
  <extLst>
    <ext xmlns:x14="http://schemas.microsoft.com/office/spreadsheetml/2009/9/main" uri="{CCE6A557-97BC-4b89-ADB6-D9C93CAAB3DF}">
      <x14:dataValidations xmlns:xm="http://schemas.microsoft.com/office/excel/2006/main" xWindow="1083" yWindow="640" count="1">
        <x14:dataValidation type="list" allowBlank="1" showInputMessage="1" showErrorMessage="1" prompt="Jangan DIKETIK, DIPILIH!" xr:uid="{00000000-0002-0000-0300-000001000000}">
          <x14:formula1>
            <xm:f>'Data Jabatan'!$A$1:$A$45</xm:f>
          </x14:formula1>
          <xm:sqref>G4:G139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topLeftCell="A16" workbookViewId="0">
      <selection activeCell="B15" sqref="B15"/>
    </sheetView>
  </sheetViews>
  <sheetFormatPr defaultRowHeight="15" x14ac:dyDescent="0.25"/>
  <cols>
    <col min="1" max="1" width="71" style="26" bestFit="1" customWidth="1"/>
    <col min="3" max="3" width="11.5703125" customWidth="1"/>
    <col min="4" max="4" width="18.28515625" customWidth="1"/>
  </cols>
  <sheetData>
    <row r="1" spans="1:4" x14ac:dyDescent="0.25">
      <c r="A1" s="26" t="s">
        <v>43</v>
      </c>
      <c r="C1" t="s">
        <v>305</v>
      </c>
      <c r="D1" t="s">
        <v>317</v>
      </c>
    </row>
    <row r="2" spans="1:4" x14ac:dyDescent="0.25">
      <c r="A2" s="37" t="s">
        <v>59</v>
      </c>
      <c r="C2" t="s">
        <v>326</v>
      </c>
      <c r="D2" t="s">
        <v>332</v>
      </c>
    </row>
    <row r="3" spans="1:4" x14ac:dyDescent="0.25">
      <c r="A3" s="39" t="s">
        <v>70</v>
      </c>
      <c r="C3" t="s">
        <v>83</v>
      </c>
      <c r="D3" t="s">
        <v>318</v>
      </c>
    </row>
    <row r="4" spans="1:4" x14ac:dyDescent="0.25">
      <c r="A4" s="37" t="s">
        <v>55</v>
      </c>
      <c r="C4" t="s">
        <v>138</v>
      </c>
      <c r="D4" t="s">
        <v>348</v>
      </c>
    </row>
    <row r="5" spans="1:4" x14ac:dyDescent="0.25">
      <c r="A5" s="34" t="s">
        <v>80</v>
      </c>
      <c r="C5" t="s">
        <v>84</v>
      </c>
      <c r="D5" t="s">
        <v>347</v>
      </c>
    </row>
    <row r="6" spans="1:4" x14ac:dyDescent="0.25">
      <c r="A6" s="34" t="s">
        <v>79</v>
      </c>
      <c r="C6" t="s">
        <v>89</v>
      </c>
      <c r="D6" t="s">
        <v>333</v>
      </c>
    </row>
    <row r="7" spans="1:4" x14ac:dyDescent="0.25">
      <c r="A7" s="34" t="s">
        <v>78</v>
      </c>
      <c r="C7" t="s">
        <v>98</v>
      </c>
      <c r="D7" t="s">
        <v>319</v>
      </c>
    </row>
    <row r="8" spans="1:4" x14ac:dyDescent="0.25">
      <c r="A8" s="32" t="s">
        <v>302</v>
      </c>
      <c r="C8" t="s">
        <v>103</v>
      </c>
      <c r="D8" t="s">
        <v>320</v>
      </c>
    </row>
    <row r="9" spans="1:4" x14ac:dyDescent="0.25">
      <c r="A9" s="32" t="s">
        <v>74</v>
      </c>
      <c r="C9" t="s">
        <v>137</v>
      </c>
      <c r="D9" t="s">
        <v>321</v>
      </c>
    </row>
    <row r="10" spans="1:4" x14ac:dyDescent="0.25">
      <c r="A10" s="28" t="s">
        <v>75</v>
      </c>
      <c r="C10" t="s">
        <v>115</v>
      </c>
      <c r="D10" t="s">
        <v>322</v>
      </c>
    </row>
    <row r="11" spans="1:4" x14ac:dyDescent="0.25">
      <c r="A11" s="28" t="s">
        <v>76</v>
      </c>
      <c r="C11" t="s">
        <v>291</v>
      </c>
      <c r="D11" t="s">
        <v>323</v>
      </c>
    </row>
    <row r="12" spans="1:4" x14ac:dyDescent="0.25">
      <c r="A12" s="27" t="s">
        <v>45</v>
      </c>
      <c r="C12" t="s">
        <v>164</v>
      </c>
      <c r="D12" t="s">
        <v>324</v>
      </c>
    </row>
    <row r="13" spans="1:4" x14ac:dyDescent="0.25">
      <c r="A13" s="28" t="s">
        <v>46</v>
      </c>
      <c r="C13" t="s">
        <v>239</v>
      </c>
      <c r="D13" t="s">
        <v>325</v>
      </c>
    </row>
    <row r="14" spans="1:4" x14ac:dyDescent="0.25">
      <c r="A14" s="27" t="s">
        <v>73</v>
      </c>
      <c r="C14" t="s">
        <v>327</v>
      </c>
      <c r="D14" t="s">
        <v>334</v>
      </c>
    </row>
    <row r="15" spans="1:4" x14ac:dyDescent="0.25">
      <c r="A15" s="29" t="s">
        <v>56</v>
      </c>
      <c r="C15" t="s">
        <v>328</v>
      </c>
      <c r="D15" t="s">
        <v>335</v>
      </c>
    </row>
    <row r="16" spans="1:4" ht="15.75" x14ac:dyDescent="0.25">
      <c r="A16" s="33" t="s">
        <v>473</v>
      </c>
      <c r="C16" t="s">
        <v>329</v>
      </c>
      <c r="D16" t="s">
        <v>336</v>
      </c>
    </row>
    <row r="17" spans="1:4" ht="15" customHeight="1" x14ac:dyDescent="0.25">
      <c r="A17" s="33" t="s">
        <v>470</v>
      </c>
      <c r="C17" t="s">
        <v>330</v>
      </c>
      <c r="D17" t="s">
        <v>337</v>
      </c>
    </row>
    <row r="18" spans="1:4" ht="15" customHeight="1" x14ac:dyDescent="0.25">
      <c r="A18" s="33" t="s">
        <v>471</v>
      </c>
      <c r="C18" t="s">
        <v>331</v>
      </c>
      <c r="D18" t="s">
        <v>338</v>
      </c>
    </row>
    <row r="19" spans="1:4" ht="15" customHeight="1" x14ac:dyDescent="0.25">
      <c r="A19" s="33" t="s">
        <v>472</v>
      </c>
    </row>
    <row r="20" spans="1:4" ht="15" customHeight="1" x14ac:dyDescent="0.25">
      <c r="A20" s="38" t="s">
        <v>474</v>
      </c>
    </row>
    <row r="21" spans="1:4" ht="15" customHeight="1" x14ac:dyDescent="0.25">
      <c r="A21" s="38" t="s">
        <v>475</v>
      </c>
    </row>
    <row r="22" spans="1:4" x14ac:dyDescent="0.25">
      <c r="A22" s="38" t="s">
        <v>54</v>
      </c>
    </row>
    <row r="23" spans="1:4" x14ac:dyDescent="0.25">
      <c r="A23" s="28" t="s">
        <v>57</v>
      </c>
    </row>
    <row r="24" spans="1:4" ht="15" customHeight="1" x14ac:dyDescent="0.25">
      <c r="A24" s="28" t="s">
        <v>49</v>
      </c>
    </row>
    <row r="25" spans="1:4" ht="15" customHeight="1" x14ac:dyDescent="0.25">
      <c r="A25" s="28" t="s">
        <v>50</v>
      </c>
    </row>
    <row r="26" spans="1:4" ht="15" customHeight="1" x14ac:dyDescent="0.25">
      <c r="A26" s="31" t="s">
        <v>47</v>
      </c>
    </row>
    <row r="27" spans="1:4" ht="15" customHeight="1" x14ac:dyDescent="0.25">
      <c r="A27" s="29" t="s">
        <v>62</v>
      </c>
    </row>
    <row r="28" spans="1:4" ht="15" customHeight="1" x14ac:dyDescent="0.25">
      <c r="A28" s="30" t="s">
        <v>64</v>
      </c>
    </row>
    <row r="29" spans="1:4" ht="15" customHeight="1" x14ac:dyDescent="0.25">
      <c r="A29" s="30" t="s">
        <v>48</v>
      </c>
    </row>
    <row r="30" spans="1:4" x14ac:dyDescent="0.25">
      <c r="A30" s="29" t="s">
        <v>53</v>
      </c>
    </row>
    <row r="31" spans="1:4" ht="15" customHeight="1" x14ac:dyDescent="0.25">
      <c r="A31" s="31" t="s">
        <v>61</v>
      </c>
    </row>
    <row r="32" spans="1:4" x14ac:dyDescent="0.25">
      <c r="A32" s="28" t="s">
        <v>63</v>
      </c>
    </row>
    <row r="33" spans="1:1" ht="15" customHeight="1" x14ac:dyDescent="0.25">
      <c r="A33" s="29" t="s">
        <v>71</v>
      </c>
    </row>
    <row r="34" spans="1:1" x14ac:dyDescent="0.25">
      <c r="A34" s="29" t="s">
        <v>67</v>
      </c>
    </row>
    <row r="35" spans="1:1" ht="15" customHeight="1" x14ac:dyDescent="0.25">
      <c r="A35" s="29" t="s">
        <v>466</v>
      </c>
    </row>
    <row r="36" spans="1:1" ht="15" customHeight="1" x14ac:dyDescent="0.25">
      <c r="A36" s="31" t="s">
        <v>68</v>
      </c>
    </row>
    <row r="37" spans="1:1" x14ac:dyDescent="0.25">
      <c r="A37" s="28" t="s">
        <v>58</v>
      </c>
    </row>
    <row r="38" spans="1:1" x14ac:dyDescent="0.25">
      <c r="A38" s="29" t="s">
        <v>60</v>
      </c>
    </row>
    <row r="39" spans="1:1" x14ac:dyDescent="0.25">
      <c r="A39" s="31" t="s">
        <v>69</v>
      </c>
    </row>
    <row r="40" spans="1:1" x14ac:dyDescent="0.25">
      <c r="A40" s="29" t="s">
        <v>65</v>
      </c>
    </row>
    <row r="41" spans="1:1" ht="30" x14ac:dyDescent="0.25">
      <c r="A41" s="29" t="s">
        <v>52</v>
      </c>
    </row>
    <row r="42" spans="1:1" x14ac:dyDescent="0.25">
      <c r="A42" s="36" t="s">
        <v>66</v>
      </c>
    </row>
    <row r="43" spans="1:1" x14ac:dyDescent="0.25">
      <c r="A43" s="31" t="s">
        <v>72</v>
      </c>
    </row>
    <row r="44" spans="1:1" ht="15.75" x14ac:dyDescent="0.25">
      <c r="A44" s="35" t="s">
        <v>264</v>
      </c>
    </row>
  </sheetData>
  <sortState xmlns:xlrd2="http://schemas.microsoft.com/office/spreadsheetml/2017/richdata2" ref="A2:A44">
    <sortCondition ref="A1"/>
  </sortState>
  <pageMargins left="0.7" right="0.7" top="0.75" bottom="0.75" header="0.3" footer="0.3"/>
  <pageSetup paperSiz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14"/>
  <sheetViews>
    <sheetView tabSelected="1" zoomScale="78" zoomScaleNormal="78" workbookViewId="0">
      <selection activeCell="D8" sqref="D8"/>
    </sheetView>
  </sheetViews>
  <sheetFormatPr defaultRowHeight="15" x14ac:dyDescent="0.25"/>
  <cols>
    <col min="1" max="1" width="30.85546875" bestFit="1" customWidth="1"/>
    <col min="2" max="2" width="17.7109375" bestFit="1" customWidth="1"/>
    <col min="3" max="3" width="11.28515625" bestFit="1" customWidth="1"/>
    <col min="4" max="4" width="15.7109375" bestFit="1" customWidth="1"/>
    <col min="5" max="5" width="13.5703125" bestFit="1" customWidth="1"/>
    <col min="6" max="6" width="12.5703125" bestFit="1" customWidth="1"/>
    <col min="7" max="7" width="15" bestFit="1" customWidth="1"/>
    <col min="8" max="8" width="11.28515625" bestFit="1" customWidth="1"/>
    <col min="9" max="18" width="16.28515625" bestFit="1" customWidth="1"/>
    <col min="19" max="19" width="17" bestFit="1" customWidth="1"/>
    <col min="20" max="20" width="20.140625" bestFit="1" customWidth="1"/>
    <col min="21" max="21" width="19.7109375" bestFit="1" customWidth="1"/>
    <col min="22" max="22" width="19.28515625" bestFit="1" customWidth="1"/>
    <col min="23" max="23" width="19.85546875" bestFit="1" customWidth="1"/>
    <col min="24" max="24" width="17.5703125" bestFit="1" customWidth="1"/>
    <col min="25" max="25" width="16.42578125" bestFit="1" customWidth="1"/>
    <col min="26" max="26" width="18.28515625" bestFit="1" customWidth="1"/>
    <col min="27" max="27" width="17.7109375" bestFit="1" customWidth="1"/>
    <col min="28" max="45" width="15.140625" bestFit="1" customWidth="1"/>
    <col min="46" max="46" width="19" bestFit="1" customWidth="1"/>
    <col min="47" max="47" width="22.140625" bestFit="1" customWidth="1"/>
    <col min="48" max="48" width="21.7109375" bestFit="1" customWidth="1"/>
    <col min="49" max="49" width="21.140625" bestFit="1" customWidth="1"/>
    <col min="50" max="50" width="21.85546875" bestFit="1" customWidth="1"/>
    <col min="51" max="51" width="19.42578125" bestFit="1" customWidth="1"/>
    <col min="52" max="52" width="18.42578125" bestFit="1" customWidth="1"/>
    <col min="53" max="53" width="20.140625" bestFit="1" customWidth="1"/>
    <col min="54" max="54" width="19.5703125" bestFit="1" customWidth="1"/>
    <col min="55" max="55" width="17" bestFit="1" customWidth="1"/>
    <col min="56" max="56" width="20.140625" bestFit="1" customWidth="1"/>
    <col min="57" max="57" width="19.7109375" bestFit="1" customWidth="1"/>
    <col min="58" max="58" width="19.28515625" bestFit="1" customWidth="1"/>
    <col min="59" max="59" width="19.85546875" bestFit="1" customWidth="1"/>
    <col min="60" max="60" width="17.5703125" bestFit="1" customWidth="1"/>
    <col min="61" max="61" width="16.42578125" bestFit="1" customWidth="1"/>
    <col min="62" max="62" width="18.28515625" bestFit="1" customWidth="1"/>
    <col min="63" max="63" width="17.7109375" bestFit="1" customWidth="1"/>
    <col min="64" max="72" width="15.140625" bestFit="1" customWidth="1"/>
    <col min="73" max="73" width="18.28515625" bestFit="1" customWidth="1"/>
    <col min="74" max="74" width="21.42578125" bestFit="1" customWidth="1"/>
    <col min="75" max="75" width="20.85546875" bestFit="1" customWidth="1"/>
    <col min="76" max="76" width="20.42578125" bestFit="1" customWidth="1"/>
    <col min="77" max="77" width="21" bestFit="1" customWidth="1"/>
    <col min="78" max="78" width="18.7109375" bestFit="1" customWidth="1"/>
    <col min="79" max="79" width="17.7109375" bestFit="1" customWidth="1"/>
    <col min="80" max="80" width="19.42578125" bestFit="1" customWidth="1"/>
    <col min="81" max="81" width="18.85546875" bestFit="1" customWidth="1"/>
    <col min="82" max="99" width="15.140625" bestFit="1" customWidth="1"/>
    <col min="100" max="100" width="19" bestFit="1" customWidth="1"/>
    <col min="101" max="101" width="22.140625" bestFit="1" customWidth="1"/>
    <col min="102" max="102" width="21.7109375" bestFit="1" customWidth="1"/>
    <col min="103" max="103" width="21.140625" bestFit="1" customWidth="1"/>
    <col min="104" max="104" width="21.85546875" bestFit="1" customWidth="1"/>
    <col min="105" max="105" width="19.42578125" bestFit="1" customWidth="1"/>
    <col min="106" max="106" width="18.42578125" bestFit="1" customWidth="1"/>
    <col min="107" max="107" width="20.140625" bestFit="1" customWidth="1"/>
    <col min="108" max="108" width="19.5703125" bestFit="1" customWidth="1"/>
    <col min="109" max="109" width="19" bestFit="1" customWidth="1"/>
    <col min="110" max="110" width="22.140625" bestFit="1" customWidth="1"/>
    <col min="111" max="111" width="21.7109375" bestFit="1" customWidth="1"/>
    <col min="112" max="112" width="21.140625" bestFit="1" customWidth="1"/>
    <col min="113" max="113" width="21.85546875" bestFit="1" customWidth="1"/>
    <col min="114" max="114" width="19.42578125" bestFit="1" customWidth="1"/>
    <col min="115" max="115" width="18.42578125" bestFit="1" customWidth="1"/>
    <col min="116" max="116" width="20.140625" bestFit="1" customWidth="1"/>
    <col min="117" max="117" width="19.5703125" bestFit="1" customWidth="1"/>
    <col min="118" max="118" width="17" bestFit="1" customWidth="1"/>
    <col min="119" max="119" width="20.140625" bestFit="1" customWidth="1"/>
    <col min="120" max="120" width="19.7109375" bestFit="1" customWidth="1"/>
    <col min="121" max="121" width="19.28515625" bestFit="1" customWidth="1"/>
    <col min="122" max="122" width="19.85546875" bestFit="1" customWidth="1"/>
    <col min="123" max="123" width="17.5703125" bestFit="1" customWidth="1"/>
    <col min="124" max="124" width="16.42578125" bestFit="1" customWidth="1"/>
    <col min="125" max="125" width="18.28515625" bestFit="1" customWidth="1"/>
    <col min="126" max="126" width="17.7109375" bestFit="1" customWidth="1"/>
    <col min="127" max="135" width="15.140625" bestFit="1" customWidth="1"/>
    <col min="136" max="136" width="16.7109375" bestFit="1" customWidth="1"/>
    <col min="137" max="137" width="19.85546875" bestFit="1" customWidth="1"/>
    <col min="138" max="138" width="19.42578125" bestFit="1" customWidth="1"/>
    <col min="139" max="139" width="19" bestFit="1" customWidth="1"/>
    <col min="140" max="140" width="19.5703125" bestFit="1" customWidth="1"/>
    <col min="141" max="141" width="17.28515625" bestFit="1" customWidth="1"/>
    <col min="142" max="142" width="16.140625" bestFit="1" customWidth="1"/>
    <col min="143" max="143" width="18" bestFit="1" customWidth="1"/>
    <col min="144" max="144" width="17.42578125" bestFit="1" customWidth="1"/>
    <col min="145" max="153" width="15.140625" bestFit="1" customWidth="1"/>
    <col min="154" max="154" width="19" bestFit="1" customWidth="1"/>
    <col min="155" max="155" width="22.140625" bestFit="1" customWidth="1"/>
    <col min="156" max="156" width="21.7109375" bestFit="1" customWidth="1"/>
    <col min="157" max="157" width="21.140625" bestFit="1" customWidth="1"/>
    <col min="158" max="158" width="21.85546875" bestFit="1" customWidth="1"/>
    <col min="159" max="159" width="19.42578125" bestFit="1" customWidth="1"/>
    <col min="160" max="160" width="18.42578125" bestFit="1" customWidth="1"/>
    <col min="161" max="161" width="20.140625" bestFit="1" customWidth="1"/>
    <col min="162" max="162" width="19.5703125" bestFit="1" customWidth="1"/>
    <col min="163" max="163" width="19" bestFit="1" customWidth="1"/>
    <col min="164" max="164" width="22.140625" bestFit="1" customWidth="1"/>
    <col min="165" max="165" width="21.7109375" bestFit="1" customWidth="1"/>
    <col min="166" max="166" width="21.140625" bestFit="1" customWidth="1"/>
    <col min="167" max="167" width="21.85546875" bestFit="1" customWidth="1"/>
    <col min="168" max="168" width="19.42578125" bestFit="1" customWidth="1"/>
    <col min="169" max="169" width="18.42578125" bestFit="1" customWidth="1"/>
    <col min="170" max="170" width="20.140625" bestFit="1" customWidth="1"/>
    <col min="171" max="171" width="19.5703125" bestFit="1" customWidth="1"/>
    <col min="172" max="172" width="19" bestFit="1" customWidth="1"/>
    <col min="173" max="173" width="22.140625" bestFit="1" customWidth="1"/>
    <col min="174" max="174" width="21.7109375" bestFit="1" customWidth="1"/>
    <col min="175" max="175" width="21.140625" bestFit="1" customWidth="1"/>
    <col min="176" max="176" width="21.85546875" bestFit="1" customWidth="1"/>
    <col min="177" max="177" width="19.42578125" bestFit="1" customWidth="1"/>
    <col min="178" max="178" width="18.42578125" bestFit="1" customWidth="1"/>
    <col min="179" max="179" width="20.140625" bestFit="1" customWidth="1"/>
    <col min="180" max="180" width="19.5703125" bestFit="1" customWidth="1"/>
    <col min="181" max="181" width="17" bestFit="1" customWidth="1"/>
    <col min="182" max="182" width="20.140625" bestFit="1" customWidth="1"/>
    <col min="183" max="183" width="19.7109375" bestFit="1" customWidth="1"/>
    <col min="184" max="184" width="19.28515625" bestFit="1" customWidth="1"/>
    <col min="185" max="185" width="19.85546875" bestFit="1" customWidth="1"/>
    <col min="186" max="186" width="17.5703125" bestFit="1" customWidth="1"/>
    <col min="187" max="187" width="16.42578125" bestFit="1" customWidth="1"/>
    <col min="188" max="188" width="18.28515625" bestFit="1" customWidth="1"/>
    <col min="189" max="189" width="17.7109375" bestFit="1" customWidth="1"/>
    <col min="190" max="207" width="15.140625" bestFit="1" customWidth="1"/>
    <col min="208" max="208" width="19" bestFit="1" customWidth="1"/>
    <col min="209" max="209" width="22.140625" bestFit="1" customWidth="1"/>
    <col min="210" max="210" width="21.7109375" bestFit="1" customWidth="1"/>
    <col min="211" max="211" width="21.140625" bestFit="1" customWidth="1"/>
    <col min="212" max="212" width="21.85546875" bestFit="1" customWidth="1"/>
    <col min="213" max="213" width="19.42578125" bestFit="1" customWidth="1"/>
    <col min="214" max="214" width="18.42578125" bestFit="1" customWidth="1"/>
    <col min="215" max="215" width="20.140625" bestFit="1" customWidth="1"/>
    <col min="216" max="216" width="19.5703125" bestFit="1" customWidth="1"/>
    <col min="217" max="217" width="16.7109375" bestFit="1" customWidth="1"/>
    <col min="218" max="218" width="19.85546875" bestFit="1" customWidth="1"/>
    <col min="219" max="219" width="19.42578125" bestFit="1" customWidth="1"/>
    <col min="220" max="220" width="19" bestFit="1" customWidth="1"/>
    <col min="221" max="221" width="19.5703125" bestFit="1" customWidth="1"/>
    <col min="222" max="222" width="17.28515625" bestFit="1" customWidth="1"/>
    <col min="223" max="223" width="16.140625" bestFit="1" customWidth="1"/>
    <col min="224" max="224" width="18" bestFit="1" customWidth="1"/>
    <col min="225" max="225" width="17.42578125" bestFit="1" customWidth="1"/>
    <col min="226" max="243" width="15.140625" bestFit="1" customWidth="1"/>
    <col min="244" max="244" width="19" bestFit="1" customWidth="1"/>
    <col min="245" max="245" width="22.140625" bestFit="1" customWidth="1"/>
    <col min="246" max="246" width="21.7109375" bestFit="1" customWidth="1"/>
    <col min="247" max="247" width="21.140625" bestFit="1" customWidth="1"/>
    <col min="248" max="248" width="21.85546875" bestFit="1" customWidth="1"/>
    <col min="249" max="249" width="19.42578125" bestFit="1" customWidth="1"/>
    <col min="250" max="250" width="18.42578125" bestFit="1" customWidth="1"/>
    <col min="251" max="251" width="20.140625" bestFit="1" customWidth="1"/>
    <col min="252" max="252" width="19.5703125" bestFit="1" customWidth="1"/>
    <col min="253" max="253" width="19" bestFit="1" customWidth="1"/>
    <col min="254" max="254" width="22.140625" bestFit="1" customWidth="1"/>
    <col min="255" max="255" width="21.7109375" bestFit="1" customWidth="1"/>
    <col min="256" max="256" width="21.140625" bestFit="1" customWidth="1"/>
    <col min="257" max="257" width="21.85546875" bestFit="1" customWidth="1"/>
    <col min="258" max="258" width="19.42578125" bestFit="1" customWidth="1"/>
    <col min="259" max="259" width="18.42578125" bestFit="1" customWidth="1"/>
    <col min="260" max="260" width="20.140625" bestFit="1" customWidth="1"/>
    <col min="261" max="261" width="19.5703125" bestFit="1" customWidth="1"/>
    <col min="262" max="262" width="19" bestFit="1" customWidth="1"/>
    <col min="263" max="263" width="22.140625" bestFit="1" customWidth="1"/>
    <col min="264" max="264" width="21.7109375" bestFit="1" customWidth="1"/>
    <col min="265" max="265" width="21.140625" bestFit="1" customWidth="1"/>
    <col min="266" max="266" width="21.85546875" bestFit="1" customWidth="1"/>
    <col min="267" max="267" width="19.42578125" bestFit="1" customWidth="1"/>
    <col min="268" max="268" width="18.42578125" bestFit="1" customWidth="1"/>
    <col min="269" max="269" width="20.140625" bestFit="1" customWidth="1"/>
    <col min="270" max="270" width="19.5703125" bestFit="1" customWidth="1"/>
    <col min="271" max="271" width="19" bestFit="1" customWidth="1"/>
    <col min="272" max="272" width="22.140625" bestFit="1" customWidth="1"/>
    <col min="273" max="273" width="21.7109375" bestFit="1" customWidth="1"/>
    <col min="274" max="274" width="21.140625" bestFit="1" customWidth="1"/>
    <col min="275" max="275" width="21.85546875" bestFit="1" customWidth="1"/>
    <col min="276" max="276" width="19.42578125" bestFit="1" customWidth="1"/>
    <col min="277" max="277" width="18.42578125" bestFit="1" customWidth="1"/>
    <col min="278" max="278" width="20.140625" bestFit="1" customWidth="1"/>
    <col min="279" max="279" width="19.5703125" bestFit="1" customWidth="1"/>
    <col min="280" max="280" width="17" bestFit="1" customWidth="1"/>
    <col min="281" max="281" width="20.140625" bestFit="1" customWidth="1"/>
    <col min="282" max="282" width="19.7109375" bestFit="1" customWidth="1"/>
    <col min="283" max="283" width="19.28515625" bestFit="1" customWidth="1"/>
    <col min="284" max="284" width="19.85546875" bestFit="1" customWidth="1"/>
    <col min="285" max="285" width="17.5703125" bestFit="1" customWidth="1"/>
    <col min="286" max="286" width="16.42578125" bestFit="1" customWidth="1"/>
    <col min="287" max="287" width="18.28515625" bestFit="1" customWidth="1"/>
    <col min="288" max="288" width="17.7109375" bestFit="1" customWidth="1"/>
    <col min="289" max="289" width="19" bestFit="1" customWidth="1"/>
    <col min="290" max="290" width="22.140625" bestFit="1" customWidth="1"/>
    <col min="291" max="291" width="21.7109375" bestFit="1" customWidth="1"/>
    <col min="292" max="292" width="21.140625" bestFit="1" customWidth="1"/>
    <col min="293" max="293" width="21.85546875" bestFit="1" customWidth="1"/>
    <col min="294" max="294" width="19.42578125" bestFit="1" customWidth="1"/>
    <col min="295" max="295" width="18.42578125" bestFit="1" customWidth="1"/>
    <col min="296" max="296" width="20.140625" bestFit="1" customWidth="1"/>
    <col min="297" max="297" width="19.5703125" bestFit="1" customWidth="1"/>
    <col min="298" max="298" width="16.7109375" bestFit="1" customWidth="1"/>
    <col min="299" max="299" width="19.85546875" bestFit="1" customWidth="1"/>
    <col min="300" max="300" width="19.42578125" bestFit="1" customWidth="1"/>
    <col min="301" max="301" width="19" bestFit="1" customWidth="1"/>
    <col min="302" max="302" width="19.5703125" bestFit="1" customWidth="1"/>
    <col min="303" max="303" width="17.28515625" bestFit="1" customWidth="1"/>
    <col min="304" max="304" width="16.140625" bestFit="1" customWidth="1"/>
    <col min="305" max="305" width="18" bestFit="1" customWidth="1"/>
    <col min="306" max="306" width="17.42578125" bestFit="1" customWidth="1"/>
    <col min="307" max="315" width="15.140625" bestFit="1" customWidth="1"/>
    <col min="316" max="316" width="18.42578125" bestFit="1" customWidth="1"/>
    <col min="317" max="317" width="21.5703125" bestFit="1" customWidth="1"/>
    <col min="318" max="318" width="21" bestFit="1" customWidth="1"/>
    <col min="319" max="319" width="20.5703125" bestFit="1" customWidth="1"/>
    <col min="320" max="320" width="21.140625" bestFit="1" customWidth="1"/>
    <col min="321" max="321" width="18.85546875" bestFit="1" customWidth="1"/>
    <col min="322" max="322" width="17.85546875" bestFit="1" customWidth="1"/>
    <col min="323" max="323" width="19.5703125" bestFit="1" customWidth="1"/>
    <col min="324" max="324" width="19" bestFit="1" customWidth="1"/>
    <col min="325" max="333" width="15.140625" bestFit="1" customWidth="1"/>
    <col min="334" max="334" width="19" bestFit="1" customWidth="1"/>
    <col min="335" max="335" width="22.140625" bestFit="1" customWidth="1"/>
    <col min="336" max="336" width="21.7109375" bestFit="1" customWidth="1"/>
    <col min="337" max="337" width="21.140625" bestFit="1" customWidth="1"/>
    <col min="338" max="338" width="21.85546875" bestFit="1" customWidth="1"/>
    <col min="339" max="339" width="19.42578125" bestFit="1" customWidth="1"/>
    <col min="340" max="340" width="18.42578125" bestFit="1" customWidth="1"/>
    <col min="341" max="341" width="20.140625" bestFit="1" customWidth="1"/>
    <col min="342" max="342" width="19.5703125" bestFit="1" customWidth="1"/>
    <col min="343" max="343" width="19" bestFit="1" customWidth="1"/>
    <col min="344" max="344" width="22.140625" bestFit="1" customWidth="1"/>
    <col min="345" max="345" width="21.7109375" bestFit="1" customWidth="1"/>
    <col min="346" max="346" width="21.140625" bestFit="1" customWidth="1"/>
    <col min="347" max="347" width="21.85546875" bestFit="1" customWidth="1"/>
    <col min="348" max="348" width="19.42578125" bestFit="1" customWidth="1"/>
    <col min="349" max="349" width="18.42578125" bestFit="1" customWidth="1"/>
    <col min="350" max="350" width="20.140625" bestFit="1" customWidth="1"/>
    <col min="351" max="351" width="19.5703125" bestFit="1" customWidth="1"/>
    <col min="352" max="352" width="19" bestFit="1" customWidth="1"/>
    <col min="353" max="353" width="22.140625" bestFit="1" customWidth="1"/>
    <col min="354" max="354" width="21.7109375" bestFit="1" customWidth="1"/>
    <col min="355" max="355" width="21.140625" bestFit="1" customWidth="1"/>
    <col min="356" max="356" width="21.85546875" bestFit="1" customWidth="1"/>
    <col min="357" max="357" width="19.42578125" bestFit="1" customWidth="1"/>
    <col min="358" max="358" width="18.42578125" bestFit="1" customWidth="1"/>
    <col min="359" max="359" width="20.140625" bestFit="1" customWidth="1"/>
    <col min="360" max="360" width="19.5703125" bestFit="1" customWidth="1"/>
    <col min="361" max="361" width="19" bestFit="1" customWidth="1"/>
    <col min="362" max="362" width="22.140625" bestFit="1" customWidth="1"/>
    <col min="363" max="363" width="21.7109375" bestFit="1" customWidth="1"/>
    <col min="364" max="364" width="21.140625" bestFit="1" customWidth="1"/>
    <col min="365" max="365" width="21.85546875" bestFit="1" customWidth="1"/>
    <col min="366" max="366" width="19.42578125" bestFit="1" customWidth="1"/>
    <col min="367" max="367" width="18.42578125" bestFit="1" customWidth="1"/>
    <col min="368" max="368" width="20.140625" bestFit="1" customWidth="1"/>
    <col min="369" max="369" width="19.5703125" bestFit="1" customWidth="1"/>
    <col min="370" max="370" width="19" bestFit="1" customWidth="1"/>
    <col min="371" max="371" width="22.140625" bestFit="1" customWidth="1"/>
    <col min="372" max="372" width="21.7109375" bestFit="1" customWidth="1"/>
    <col min="373" max="373" width="21.140625" bestFit="1" customWidth="1"/>
    <col min="374" max="374" width="21.85546875" bestFit="1" customWidth="1"/>
    <col min="375" max="375" width="19.42578125" bestFit="1" customWidth="1"/>
    <col min="376" max="376" width="18.42578125" bestFit="1" customWidth="1"/>
    <col min="377" max="377" width="20.140625" bestFit="1" customWidth="1"/>
    <col min="378" max="378" width="19.5703125" bestFit="1" customWidth="1"/>
    <col min="379" max="379" width="17" bestFit="1" customWidth="1"/>
    <col min="380" max="380" width="20.140625" bestFit="1" customWidth="1"/>
    <col min="381" max="381" width="19.7109375" bestFit="1" customWidth="1"/>
    <col min="382" max="382" width="19.28515625" bestFit="1" customWidth="1"/>
    <col min="383" max="383" width="19.85546875" bestFit="1" customWidth="1"/>
    <col min="384" max="384" width="17.5703125" bestFit="1" customWidth="1"/>
    <col min="385" max="385" width="16.42578125" bestFit="1" customWidth="1"/>
    <col min="386" max="386" width="18.28515625" bestFit="1" customWidth="1"/>
    <col min="387" max="387" width="17.7109375" bestFit="1" customWidth="1"/>
    <col min="388" max="388" width="19" bestFit="1" customWidth="1"/>
    <col min="389" max="389" width="22.140625" bestFit="1" customWidth="1"/>
    <col min="390" max="390" width="21.7109375" bestFit="1" customWidth="1"/>
    <col min="391" max="391" width="21.140625" bestFit="1" customWidth="1"/>
    <col min="392" max="392" width="21.85546875" bestFit="1" customWidth="1"/>
    <col min="393" max="393" width="19.42578125" bestFit="1" customWidth="1"/>
    <col min="394" max="394" width="18.42578125" bestFit="1" customWidth="1"/>
    <col min="395" max="395" width="20.140625" bestFit="1" customWidth="1"/>
    <col min="396" max="396" width="19.5703125" bestFit="1" customWidth="1"/>
    <col min="397" max="397" width="19" bestFit="1" customWidth="1"/>
    <col min="398" max="398" width="22.140625" bestFit="1" customWidth="1"/>
    <col min="399" max="399" width="21.7109375" bestFit="1" customWidth="1"/>
    <col min="400" max="400" width="21.140625" bestFit="1" customWidth="1"/>
    <col min="401" max="401" width="21.85546875" bestFit="1" customWidth="1"/>
    <col min="402" max="402" width="19.42578125" bestFit="1" customWidth="1"/>
    <col min="403" max="403" width="18.42578125" bestFit="1" customWidth="1"/>
    <col min="404" max="404" width="20.140625" bestFit="1" customWidth="1"/>
    <col min="405" max="405" width="19.5703125" bestFit="1" customWidth="1"/>
    <col min="406" max="406" width="16.7109375" bestFit="1" customWidth="1"/>
    <col min="407" max="407" width="19.85546875" bestFit="1" customWidth="1"/>
    <col min="408" max="408" width="19.42578125" bestFit="1" customWidth="1"/>
    <col min="409" max="409" width="19" bestFit="1" customWidth="1"/>
    <col min="410" max="410" width="19.5703125" bestFit="1" customWidth="1"/>
    <col min="411" max="411" width="17.28515625" bestFit="1" customWidth="1"/>
    <col min="412" max="412" width="16.140625" bestFit="1" customWidth="1"/>
    <col min="413" max="413" width="18" bestFit="1" customWidth="1"/>
    <col min="414" max="414" width="17.42578125" bestFit="1" customWidth="1"/>
    <col min="415" max="423" width="15.140625" bestFit="1" customWidth="1"/>
    <col min="424" max="424" width="19" bestFit="1" customWidth="1"/>
    <col min="425" max="425" width="22.140625" bestFit="1" customWidth="1"/>
    <col min="426" max="426" width="21.7109375" bestFit="1" customWidth="1"/>
    <col min="427" max="427" width="21.140625" bestFit="1" customWidth="1"/>
    <col min="428" max="428" width="21.85546875" bestFit="1" customWidth="1"/>
    <col min="429" max="429" width="19.42578125" bestFit="1" customWidth="1"/>
    <col min="430" max="430" width="18.42578125" bestFit="1" customWidth="1"/>
    <col min="431" max="431" width="20.140625" bestFit="1" customWidth="1"/>
    <col min="432" max="432" width="19.5703125" bestFit="1" customWidth="1"/>
    <col min="433" max="433" width="18.42578125" bestFit="1" customWidth="1"/>
    <col min="434" max="434" width="21.5703125" bestFit="1" customWidth="1"/>
    <col min="435" max="435" width="21" bestFit="1" customWidth="1"/>
    <col min="436" max="436" width="20.5703125" bestFit="1" customWidth="1"/>
    <col min="437" max="437" width="21.140625" bestFit="1" customWidth="1"/>
    <col min="438" max="438" width="18.85546875" bestFit="1" customWidth="1"/>
    <col min="439" max="439" width="17.85546875" bestFit="1" customWidth="1"/>
    <col min="440" max="440" width="19.5703125" bestFit="1" customWidth="1"/>
    <col min="441" max="441" width="19" bestFit="1" customWidth="1"/>
    <col min="442" max="459" width="15.140625" bestFit="1" customWidth="1"/>
    <col min="460" max="460" width="19" bestFit="1" customWidth="1"/>
    <col min="461" max="461" width="22.140625" bestFit="1" customWidth="1"/>
    <col min="462" max="462" width="21.7109375" bestFit="1" customWidth="1"/>
    <col min="463" max="463" width="21.140625" bestFit="1" customWidth="1"/>
    <col min="464" max="464" width="21.85546875" bestFit="1" customWidth="1"/>
    <col min="465" max="465" width="19.42578125" bestFit="1" customWidth="1"/>
    <col min="466" max="466" width="18.42578125" bestFit="1" customWidth="1"/>
    <col min="467" max="467" width="20.140625" bestFit="1" customWidth="1"/>
    <col min="468" max="468" width="19.5703125" bestFit="1" customWidth="1"/>
    <col min="469" max="469" width="19" bestFit="1" customWidth="1"/>
    <col min="470" max="470" width="22.140625" bestFit="1" customWidth="1"/>
    <col min="471" max="471" width="21.7109375" bestFit="1" customWidth="1"/>
    <col min="472" max="472" width="21.140625" bestFit="1" customWidth="1"/>
    <col min="473" max="473" width="21.85546875" bestFit="1" customWidth="1"/>
    <col min="474" max="474" width="19.42578125" bestFit="1" customWidth="1"/>
    <col min="475" max="475" width="18.42578125" bestFit="1" customWidth="1"/>
    <col min="476" max="476" width="20.140625" bestFit="1" customWidth="1"/>
    <col min="477" max="477" width="19.5703125" bestFit="1" customWidth="1"/>
    <col min="478" max="478" width="19" bestFit="1" customWidth="1"/>
    <col min="479" max="479" width="22.140625" bestFit="1" customWidth="1"/>
    <col min="480" max="480" width="21.7109375" bestFit="1" customWidth="1"/>
    <col min="481" max="481" width="21.140625" bestFit="1" customWidth="1"/>
    <col min="482" max="482" width="21.85546875" bestFit="1" customWidth="1"/>
    <col min="483" max="483" width="19.42578125" bestFit="1" customWidth="1"/>
    <col min="484" max="484" width="18.42578125" bestFit="1" customWidth="1"/>
    <col min="485" max="485" width="20.140625" bestFit="1" customWidth="1"/>
    <col min="486" max="486" width="19.5703125" bestFit="1" customWidth="1"/>
    <col min="487" max="487" width="19" bestFit="1" customWidth="1"/>
    <col min="488" max="488" width="22.140625" bestFit="1" customWidth="1"/>
    <col min="489" max="489" width="21.7109375" bestFit="1" customWidth="1"/>
    <col min="490" max="490" width="21.140625" bestFit="1" customWidth="1"/>
    <col min="491" max="491" width="21.85546875" bestFit="1" customWidth="1"/>
    <col min="492" max="492" width="19.42578125" bestFit="1" customWidth="1"/>
    <col min="493" max="493" width="18.42578125" bestFit="1" customWidth="1"/>
    <col min="494" max="494" width="20.140625" bestFit="1" customWidth="1"/>
    <col min="495" max="495" width="19.5703125" bestFit="1" customWidth="1"/>
    <col min="496" max="496" width="19" bestFit="1" customWidth="1"/>
    <col min="497" max="497" width="22.140625" bestFit="1" customWidth="1"/>
    <col min="498" max="498" width="21.7109375" bestFit="1" customWidth="1"/>
    <col min="499" max="499" width="21.140625" bestFit="1" customWidth="1"/>
    <col min="500" max="500" width="21.85546875" bestFit="1" customWidth="1"/>
    <col min="501" max="501" width="19.42578125" bestFit="1" customWidth="1"/>
    <col min="502" max="502" width="18.42578125" bestFit="1" customWidth="1"/>
    <col min="503" max="503" width="20.140625" bestFit="1" customWidth="1"/>
    <col min="504" max="504" width="19.5703125" bestFit="1" customWidth="1"/>
    <col min="505" max="505" width="19" bestFit="1" customWidth="1"/>
    <col min="506" max="506" width="22.140625" bestFit="1" customWidth="1"/>
    <col min="507" max="507" width="21.7109375" bestFit="1" customWidth="1"/>
    <col min="508" max="508" width="21.140625" bestFit="1" customWidth="1"/>
    <col min="509" max="509" width="21.85546875" bestFit="1" customWidth="1"/>
    <col min="510" max="510" width="19.42578125" bestFit="1" customWidth="1"/>
    <col min="511" max="511" width="18.42578125" bestFit="1" customWidth="1"/>
    <col min="512" max="512" width="20.140625" bestFit="1" customWidth="1"/>
    <col min="513" max="513" width="19.5703125" bestFit="1" customWidth="1"/>
    <col min="514" max="514" width="17" bestFit="1" customWidth="1"/>
    <col min="515" max="515" width="20.140625" bestFit="1" customWidth="1"/>
    <col min="516" max="516" width="19.7109375" bestFit="1" customWidth="1"/>
    <col min="517" max="517" width="19.28515625" bestFit="1" customWidth="1"/>
    <col min="518" max="518" width="19.85546875" bestFit="1" customWidth="1"/>
    <col min="519" max="519" width="17.5703125" bestFit="1" customWidth="1"/>
    <col min="520" max="520" width="16.42578125" bestFit="1" customWidth="1"/>
    <col min="521" max="521" width="18.28515625" bestFit="1" customWidth="1"/>
    <col min="522" max="522" width="17.7109375" bestFit="1" customWidth="1"/>
    <col min="523" max="531" width="22.140625" bestFit="1" customWidth="1"/>
    <col min="532" max="532" width="19" bestFit="1" customWidth="1"/>
    <col min="533" max="533" width="22.140625" bestFit="1" customWidth="1"/>
    <col min="534" max="534" width="21.7109375" bestFit="1" customWidth="1"/>
    <col min="535" max="535" width="21.140625" bestFit="1" customWidth="1"/>
    <col min="536" max="536" width="21.85546875" bestFit="1" customWidth="1"/>
    <col min="537" max="537" width="19.42578125" bestFit="1" customWidth="1"/>
    <col min="538" max="538" width="18.42578125" bestFit="1" customWidth="1"/>
    <col min="539" max="539" width="20.140625" bestFit="1" customWidth="1"/>
    <col min="540" max="540" width="19.5703125" bestFit="1" customWidth="1"/>
    <col min="541" max="541" width="18.42578125" bestFit="1" customWidth="1"/>
    <col min="542" max="542" width="21.5703125" bestFit="1" customWidth="1"/>
    <col min="543" max="543" width="21" bestFit="1" customWidth="1"/>
    <col min="544" max="544" width="20.5703125" bestFit="1" customWidth="1"/>
    <col min="545" max="545" width="21.140625" bestFit="1" customWidth="1"/>
    <col min="546" max="546" width="18.85546875" bestFit="1" customWidth="1"/>
    <col min="547" max="547" width="17.85546875" bestFit="1" customWidth="1"/>
    <col min="548" max="548" width="19.5703125" bestFit="1" customWidth="1"/>
    <col min="549" max="549" width="19" bestFit="1" customWidth="1"/>
    <col min="550" max="576" width="22.140625" bestFit="1" customWidth="1"/>
    <col min="577" max="577" width="19" bestFit="1" customWidth="1"/>
    <col min="578" max="578" width="22.140625" bestFit="1" customWidth="1"/>
    <col min="579" max="579" width="21.7109375" bestFit="1" customWidth="1"/>
    <col min="580" max="580" width="21.140625" bestFit="1" customWidth="1"/>
    <col min="581" max="581" width="21.85546875" bestFit="1" customWidth="1"/>
    <col min="582" max="582" width="19.42578125" bestFit="1" customWidth="1"/>
    <col min="583" max="583" width="18.42578125" bestFit="1" customWidth="1"/>
    <col min="584" max="584" width="20.140625" bestFit="1" customWidth="1"/>
    <col min="585" max="585" width="19.5703125" bestFit="1" customWidth="1"/>
    <col min="586" max="586" width="19" bestFit="1" customWidth="1"/>
    <col min="587" max="587" width="22.140625" bestFit="1" customWidth="1"/>
    <col min="588" max="588" width="21.7109375" bestFit="1" customWidth="1"/>
    <col min="589" max="589" width="21.140625" bestFit="1" customWidth="1"/>
    <col min="590" max="590" width="21.85546875" bestFit="1" customWidth="1"/>
    <col min="591" max="591" width="19.42578125" bestFit="1" customWidth="1"/>
    <col min="592" max="592" width="18.42578125" bestFit="1" customWidth="1"/>
    <col min="593" max="593" width="20.140625" bestFit="1" customWidth="1"/>
    <col min="594" max="594" width="19.5703125" bestFit="1" customWidth="1"/>
    <col min="595" max="595" width="19" bestFit="1" customWidth="1"/>
    <col min="596" max="596" width="22.140625" bestFit="1" customWidth="1"/>
    <col min="597" max="597" width="21.7109375" bestFit="1" customWidth="1"/>
    <col min="598" max="598" width="21.140625" bestFit="1" customWidth="1"/>
    <col min="599" max="599" width="21.85546875" bestFit="1" customWidth="1"/>
    <col min="600" max="600" width="19.42578125" bestFit="1" customWidth="1"/>
    <col min="601" max="601" width="18.42578125" bestFit="1" customWidth="1"/>
    <col min="602" max="602" width="20.140625" bestFit="1" customWidth="1"/>
    <col min="603" max="603" width="19.5703125" bestFit="1" customWidth="1"/>
    <col min="604" max="604" width="19" bestFit="1" customWidth="1"/>
    <col min="605" max="605" width="22.140625" bestFit="1" customWidth="1"/>
    <col min="606" max="606" width="21.7109375" bestFit="1" customWidth="1"/>
    <col min="607" max="607" width="21.140625" bestFit="1" customWidth="1"/>
    <col min="608" max="608" width="21.85546875" bestFit="1" customWidth="1"/>
    <col min="609" max="609" width="19.42578125" bestFit="1" customWidth="1"/>
    <col min="610" max="610" width="18.42578125" bestFit="1" customWidth="1"/>
    <col min="611" max="611" width="20.140625" bestFit="1" customWidth="1"/>
    <col min="612" max="612" width="19.5703125" bestFit="1" customWidth="1"/>
    <col min="613" max="613" width="19" bestFit="1" customWidth="1"/>
    <col min="614" max="614" width="22.140625" bestFit="1" customWidth="1"/>
    <col min="615" max="615" width="21.7109375" bestFit="1" customWidth="1"/>
    <col min="616" max="616" width="21.140625" bestFit="1" customWidth="1"/>
    <col min="617" max="617" width="21.85546875" bestFit="1" customWidth="1"/>
    <col min="618" max="618" width="19.42578125" bestFit="1" customWidth="1"/>
    <col min="619" max="619" width="18.42578125" bestFit="1" customWidth="1"/>
    <col min="620" max="620" width="20.140625" bestFit="1" customWidth="1"/>
    <col min="621" max="621" width="19.5703125" bestFit="1" customWidth="1"/>
    <col min="622" max="622" width="19" bestFit="1" customWidth="1"/>
    <col min="623" max="623" width="22.140625" bestFit="1" customWidth="1"/>
    <col min="624" max="624" width="21.7109375" bestFit="1" customWidth="1"/>
    <col min="625" max="625" width="21.140625" bestFit="1" customWidth="1"/>
    <col min="626" max="626" width="21.85546875" bestFit="1" customWidth="1"/>
    <col min="627" max="627" width="19.42578125" bestFit="1" customWidth="1"/>
    <col min="628" max="628" width="18.42578125" bestFit="1" customWidth="1"/>
    <col min="629" max="629" width="20.140625" bestFit="1" customWidth="1"/>
    <col min="630" max="630" width="19.5703125" bestFit="1" customWidth="1"/>
    <col min="631" max="631" width="17" bestFit="1" customWidth="1"/>
    <col min="632" max="632" width="20.140625" bestFit="1" customWidth="1"/>
    <col min="633" max="633" width="19.7109375" bestFit="1" customWidth="1"/>
    <col min="634" max="634" width="19.28515625" bestFit="1" customWidth="1"/>
    <col min="635" max="635" width="19.85546875" bestFit="1" customWidth="1"/>
    <col min="636" max="636" width="17.5703125" bestFit="1" customWidth="1"/>
    <col min="637" max="637" width="16.42578125" bestFit="1" customWidth="1"/>
    <col min="638" max="638" width="18.28515625" bestFit="1" customWidth="1"/>
    <col min="639" max="639" width="17.7109375" bestFit="1" customWidth="1"/>
    <col min="640" max="640" width="18.42578125" bestFit="1" customWidth="1"/>
    <col min="641" max="641" width="21.5703125" bestFit="1" customWidth="1"/>
    <col min="642" max="642" width="21" bestFit="1" customWidth="1"/>
    <col min="643" max="643" width="20.5703125" bestFit="1" customWidth="1"/>
    <col min="644" max="644" width="21.140625" bestFit="1" customWidth="1"/>
    <col min="645" max="645" width="18.85546875" bestFit="1" customWidth="1"/>
    <col min="646" max="646" width="17.85546875" bestFit="1" customWidth="1"/>
    <col min="647" max="647" width="19.5703125" bestFit="1" customWidth="1"/>
    <col min="648" max="648" width="19" bestFit="1" customWidth="1"/>
    <col min="649" max="702" width="22.140625" bestFit="1" customWidth="1"/>
    <col min="703" max="703" width="19" bestFit="1" customWidth="1"/>
    <col min="704" max="704" width="22.140625" bestFit="1" customWidth="1"/>
    <col min="705" max="705" width="21.7109375" bestFit="1" customWidth="1"/>
    <col min="706" max="706" width="21.140625" bestFit="1" customWidth="1"/>
    <col min="707" max="707" width="21.85546875" bestFit="1" customWidth="1"/>
    <col min="708" max="708" width="19.42578125" bestFit="1" customWidth="1"/>
    <col min="709" max="709" width="18.42578125" bestFit="1" customWidth="1"/>
    <col min="710" max="710" width="20.140625" bestFit="1" customWidth="1"/>
    <col min="711" max="711" width="19.5703125" bestFit="1" customWidth="1"/>
    <col min="712" max="712" width="19" bestFit="1" customWidth="1"/>
    <col min="713" max="713" width="22.140625" bestFit="1" customWidth="1"/>
    <col min="714" max="714" width="21.7109375" bestFit="1" customWidth="1"/>
    <col min="715" max="715" width="21.140625" bestFit="1" customWidth="1"/>
    <col min="716" max="716" width="21.85546875" bestFit="1" customWidth="1"/>
    <col min="717" max="717" width="19.42578125" bestFit="1" customWidth="1"/>
    <col min="718" max="718" width="18.42578125" bestFit="1" customWidth="1"/>
    <col min="719" max="719" width="20.140625" bestFit="1" customWidth="1"/>
    <col min="720" max="720" width="19.5703125" bestFit="1" customWidth="1"/>
    <col min="721" max="721" width="19" bestFit="1" customWidth="1"/>
    <col min="722" max="722" width="22.140625" bestFit="1" customWidth="1"/>
    <col min="723" max="723" width="21.7109375" bestFit="1" customWidth="1"/>
    <col min="724" max="724" width="21.140625" bestFit="1" customWidth="1"/>
    <col min="725" max="725" width="21.85546875" bestFit="1" customWidth="1"/>
    <col min="726" max="726" width="19.42578125" bestFit="1" customWidth="1"/>
    <col min="727" max="727" width="18.42578125" bestFit="1" customWidth="1"/>
    <col min="728" max="728" width="20.140625" bestFit="1" customWidth="1"/>
    <col min="729" max="729" width="19.5703125" bestFit="1" customWidth="1"/>
    <col min="730" max="730" width="19" bestFit="1" customWidth="1"/>
    <col min="731" max="731" width="22.140625" bestFit="1" customWidth="1"/>
    <col min="732" max="732" width="21.7109375" bestFit="1" customWidth="1"/>
    <col min="733" max="733" width="21.140625" bestFit="1" customWidth="1"/>
    <col min="734" max="734" width="21.85546875" bestFit="1" customWidth="1"/>
    <col min="735" max="735" width="19.42578125" bestFit="1" customWidth="1"/>
    <col min="736" max="736" width="18.42578125" bestFit="1" customWidth="1"/>
    <col min="737" max="737" width="20.140625" bestFit="1" customWidth="1"/>
    <col min="738" max="738" width="19.5703125" bestFit="1" customWidth="1"/>
    <col min="739" max="739" width="19" bestFit="1" customWidth="1"/>
    <col min="740" max="740" width="22.140625" bestFit="1" customWidth="1"/>
    <col min="741" max="741" width="21.7109375" bestFit="1" customWidth="1"/>
    <col min="742" max="742" width="21.140625" bestFit="1" customWidth="1"/>
    <col min="743" max="743" width="21.85546875" bestFit="1" customWidth="1"/>
    <col min="744" max="744" width="19.42578125" bestFit="1" customWidth="1"/>
    <col min="745" max="745" width="18.42578125" bestFit="1" customWidth="1"/>
    <col min="746" max="746" width="20.140625" bestFit="1" customWidth="1"/>
    <col min="747" max="747" width="19.5703125" bestFit="1" customWidth="1"/>
    <col min="748" max="748" width="19" bestFit="1" customWidth="1"/>
    <col min="749" max="749" width="22.140625" bestFit="1" customWidth="1"/>
    <col min="750" max="750" width="21.7109375" bestFit="1" customWidth="1"/>
    <col min="751" max="751" width="21.140625" bestFit="1" customWidth="1"/>
    <col min="752" max="752" width="21.85546875" bestFit="1" customWidth="1"/>
    <col min="753" max="753" width="19.42578125" bestFit="1" customWidth="1"/>
    <col min="754" max="754" width="18.42578125" bestFit="1" customWidth="1"/>
    <col min="755" max="755" width="20.140625" bestFit="1" customWidth="1"/>
    <col min="756" max="756" width="19.5703125" bestFit="1" customWidth="1"/>
    <col min="757" max="757" width="17" bestFit="1" customWidth="1"/>
    <col min="758" max="758" width="20.140625" bestFit="1" customWidth="1"/>
    <col min="759" max="759" width="19.7109375" bestFit="1" customWidth="1"/>
    <col min="760" max="760" width="19.28515625" bestFit="1" customWidth="1"/>
    <col min="761" max="761" width="19.85546875" bestFit="1" customWidth="1"/>
    <col min="762" max="762" width="17.5703125" bestFit="1" customWidth="1"/>
    <col min="763" max="763" width="16.42578125" bestFit="1" customWidth="1"/>
    <col min="764" max="764" width="18.28515625" bestFit="1" customWidth="1"/>
    <col min="765" max="765" width="17.7109375" bestFit="1" customWidth="1"/>
  </cols>
  <sheetData>
    <row r="2" spans="1:8" x14ac:dyDescent="0.25">
      <c r="A2" s="45" t="s">
        <v>445</v>
      </c>
      <c r="B2" s="43"/>
    </row>
    <row r="3" spans="1:8" x14ac:dyDescent="0.25">
      <c r="A3" s="41" t="s">
        <v>297</v>
      </c>
      <c r="B3" s="41" t="s">
        <v>298</v>
      </c>
    </row>
    <row r="4" spans="1:8" x14ac:dyDescent="0.25">
      <c r="A4" s="41" t="s">
        <v>295</v>
      </c>
      <c r="B4" t="s">
        <v>45</v>
      </c>
      <c r="C4" t="s">
        <v>46</v>
      </c>
      <c r="D4" t="s">
        <v>302</v>
      </c>
      <c r="E4" t="s">
        <v>57</v>
      </c>
      <c r="F4" t="s">
        <v>49</v>
      </c>
      <c r="G4" t="s">
        <v>50</v>
      </c>
      <c r="H4" t="s">
        <v>296</v>
      </c>
    </row>
    <row r="5" spans="1:8" ht="30" x14ac:dyDescent="0.25">
      <c r="A5" s="143" t="s">
        <v>473</v>
      </c>
      <c r="B5">
        <v>1</v>
      </c>
      <c r="C5">
        <v>6</v>
      </c>
      <c r="D5">
        <v>2</v>
      </c>
      <c r="E5">
        <v>1</v>
      </c>
      <c r="F5">
        <v>1</v>
      </c>
      <c r="H5">
        <v>11</v>
      </c>
    </row>
    <row r="6" spans="1:8" ht="45" x14ac:dyDescent="0.25">
      <c r="A6" s="143" t="s">
        <v>477</v>
      </c>
      <c r="E6">
        <v>9</v>
      </c>
      <c r="F6">
        <v>6</v>
      </c>
      <c r="H6">
        <v>15</v>
      </c>
    </row>
    <row r="7" spans="1:8" ht="45" x14ac:dyDescent="0.25">
      <c r="A7" s="143" t="s">
        <v>478</v>
      </c>
      <c r="B7">
        <v>7</v>
      </c>
      <c r="C7">
        <v>3</v>
      </c>
      <c r="D7">
        <v>3</v>
      </c>
      <c r="E7">
        <v>1</v>
      </c>
      <c r="F7">
        <v>1</v>
      </c>
      <c r="H7">
        <v>15</v>
      </c>
    </row>
    <row r="8" spans="1:8" ht="45" x14ac:dyDescent="0.25">
      <c r="A8" s="143" t="s">
        <v>479</v>
      </c>
      <c r="B8">
        <v>3</v>
      </c>
      <c r="C8">
        <v>9</v>
      </c>
      <c r="D8">
        <v>2</v>
      </c>
      <c r="H8">
        <v>14</v>
      </c>
    </row>
    <row r="9" spans="1:8" ht="30" x14ac:dyDescent="0.25">
      <c r="A9" s="143" t="s">
        <v>474</v>
      </c>
      <c r="C9">
        <v>1</v>
      </c>
      <c r="D9">
        <v>8</v>
      </c>
      <c r="G9">
        <v>3</v>
      </c>
      <c r="H9">
        <v>12</v>
      </c>
    </row>
    <row r="10" spans="1:8" ht="30" x14ac:dyDescent="0.25">
      <c r="A10" s="143" t="s">
        <v>475</v>
      </c>
      <c r="D10">
        <v>6</v>
      </c>
      <c r="G10">
        <v>3</v>
      </c>
      <c r="H10">
        <v>9</v>
      </c>
    </row>
    <row r="11" spans="1:8" x14ac:dyDescent="0.25">
      <c r="A11" s="25" t="s">
        <v>54</v>
      </c>
      <c r="D11">
        <v>7</v>
      </c>
      <c r="G11">
        <v>5</v>
      </c>
      <c r="H11">
        <v>12</v>
      </c>
    </row>
    <row r="12" spans="1:8" x14ac:dyDescent="0.25">
      <c r="A12" s="25" t="s">
        <v>296</v>
      </c>
      <c r="B12">
        <v>11</v>
      </c>
      <c r="C12">
        <v>19</v>
      </c>
      <c r="D12">
        <v>28</v>
      </c>
      <c r="E12">
        <v>11</v>
      </c>
      <c r="F12">
        <v>8</v>
      </c>
      <c r="G12">
        <v>11</v>
      </c>
      <c r="H12">
        <v>88</v>
      </c>
    </row>
    <row r="15" spans="1:8" x14ac:dyDescent="0.25">
      <c r="A15" s="46" t="s">
        <v>446</v>
      </c>
    </row>
    <row r="16" spans="1:8" x14ac:dyDescent="0.25">
      <c r="A16" s="41" t="s">
        <v>297</v>
      </c>
      <c r="B16" s="41" t="s">
        <v>298</v>
      </c>
    </row>
    <row r="17" spans="1:4" x14ac:dyDescent="0.25">
      <c r="A17" s="41" t="s">
        <v>295</v>
      </c>
      <c r="B17" t="s">
        <v>76</v>
      </c>
      <c r="C17" t="s">
        <v>296</v>
      </c>
    </row>
    <row r="18" spans="1:4" x14ac:dyDescent="0.25">
      <c r="A18" s="25" t="s">
        <v>51</v>
      </c>
      <c r="B18">
        <v>1</v>
      </c>
      <c r="C18">
        <v>1</v>
      </c>
    </row>
    <row r="19" spans="1:4" x14ac:dyDescent="0.25">
      <c r="A19" s="25" t="s">
        <v>44</v>
      </c>
      <c r="B19">
        <v>1</v>
      </c>
      <c r="C19">
        <v>1</v>
      </c>
    </row>
    <row r="20" spans="1:4" x14ac:dyDescent="0.25">
      <c r="A20" s="25" t="s">
        <v>296</v>
      </c>
      <c r="B20">
        <v>2</v>
      </c>
      <c r="C20">
        <v>2</v>
      </c>
    </row>
    <row r="24" spans="1:4" x14ac:dyDescent="0.25">
      <c r="A24" s="46" t="s">
        <v>447</v>
      </c>
      <c r="B24" s="43"/>
      <c r="C24" s="43"/>
      <c r="D24" s="43"/>
    </row>
    <row r="25" spans="1:4" x14ac:dyDescent="0.25">
      <c r="A25" s="41" t="s">
        <v>295</v>
      </c>
      <c r="B25" t="s">
        <v>299</v>
      </c>
    </row>
    <row r="26" spans="1:4" x14ac:dyDescent="0.25">
      <c r="A26" s="25" t="s">
        <v>276</v>
      </c>
      <c r="B26">
        <v>3</v>
      </c>
    </row>
    <row r="27" spans="1:4" x14ac:dyDescent="0.25">
      <c r="A27" s="25" t="s">
        <v>275</v>
      </c>
      <c r="B27">
        <v>6</v>
      </c>
    </row>
    <row r="28" spans="1:4" x14ac:dyDescent="0.25">
      <c r="A28" s="25" t="s">
        <v>274</v>
      </c>
      <c r="B28">
        <v>82</v>
      </c>
    </row>
    <row r="29" spans="1:4" x14ac:dyDescent="0.25">
      <c r="A29" s="25" t="s">
        <v>272</v>
      </c>
      <c r="B29">
        <v>38</v>
      </c>
    </row>
    <row r="30" spans="1:4" x14ac:dyDescent="0.25">
      <c r="A30" s="25" t="s">
        <v>277</v>
      </c>
      <c r="B30">
        <v>7</v>
      </c>
    </row>
    <row r="31" spans="1:4" x14ac:dyDescent="0.25">
      <c r="A31" s="25" t="s">
        <v>296</v>
      </c>
      <c r="B31">
        <v>136</v>
      </c>
    </row>
    <row r="33" spans="1:5" x14ac:dyDescent="0.25">
      <c r="A33" s="25"/>
    </row>
    <row r="34" spans="1:5" x14ac:dyDescent="0.25">
      <c r="A34" s="45" t="s">
        <v>449</v>
      </c>
      <c r="B34" s="45"/>
      <c r="C34" s="45"/>
    </row>
    <row r="35" spans="1:5" x14ac:dyDescent="0.25">
      <c r="B35" s="41" t="s">
        <v>298</v>
      </c>
    </row>
    <row r="36" spans="1:5" x14ac:dyDescent="0.25">
      <c r="B36" t="s">
        <v>300</v>
      </c>
      <c r="C36" t="s">
        <v>301</v>
      </c>
      <c r="D36" t="s">
        <v>296</v>
      </c>
    </row>
    <row r="37" spans="1:5" x14ac:dyDescent="0.25">
      <c r="A37" t="s">
        <v>304</v>
      </c>
      <c r="B37">
        <v>68</v>
      </c>
      <c r="C37">
        <v>68</v>
      </c>
      <c r="D37">
        <v>136</v>
      </c>
    </row>
    <row r="42" spans="1:5" x14ac:dyDescent="0.25">
      <c r="A42" s="45" t="s">
        <v>448</v>
      </c>
      <c r="B42" s="45"/>
      <c r="C42" s="45"/>
      <c r="D42" s="45"/>
      <c r="E42" s="45"/>
    </row>
    <row r="43" spans="1:5" x14ac:dyDescent="0.25">
      <c r="A43" s="41" t="s">
        <v>295</v>
      </c>
      <c r="B43" t="s">
        <v>340</v>
      </c>
    </row>
    <row r="44" spans="1:5" x14ac:dyDescent="0.25">
      <c r="A44" s="25" t="s">
        <v>164</v>
      </c>
      <c r="B44">
        <v>1</v>
      </c>
    </row>
    <row r="45" spans="1:5" x14ac:dyDescent="0.25">
      <c r="A45" s="25" t="s">
        <v>291</v>
      </c>
      <c r="B45">
        <v>6</v>
      </c>
    </row>
    <row r="46" spans="1:5" x14ac:dyDescent="0.25">
      <c r="A46" s="25" t="s">
        <v>115</v>
      </c>
      <c r="B46">
        <v>39</v>
      </c>
    </row>
    <row r="47" spans="1:5" x14ac:dyDescent="0.25">
      <c r="A47" s="25" t="s">
        <v>137</v>
      </c>
      <c r="B47">
        <v>18</v>
      </c>
    </row>
    <row r="48" spans="1:5" x14ac:dyDescent="0.25">
      <c r="A48" s="25" t="s">
        <v>103</v>
      </c>
      <c r="B48">
        <v>10</v>
      </c>
    </row>
    <row r="49" spans="1:5" x14ac:dyDescent="0.25">
      <c r="A49" s="25" t="s">
        <v>98</v>
      </c>
      <c r="B49">
        <v>37</v>
      </c>
    </row>
    <row r="50" spans="1:5" x14ac:dyDescent="0.25">
      <c r="A50" s="25" t="s">
        <v>89</v>
      </c>
      <c r="B50">
        <v>12</v>
      </c>
    </row>
    <row r="51" spans="1:5" x14ac:dyDescent="0.25">
      <c r="A51" s="25" t="s">
        <v>84</v>
      </c>
      <c r="B51">
        <v>9</v>
      </c>
    </row>
    <row r="52" spans="1:5" x14ac:dyDescent="0.25">
      <c r="A52" s="25" t="s">
        <v>138</v>
      </c>
      <c r="B52">
        <v>4</v>
      </c>
    </row>
    <row r="53" spans="1:5" x14ac:dyDescent="0.25">
      <c r="A53" s="25" t="s">
        <v>296</v>
      </c>
      <c r="B53">
        <v>136</v>
      </c>
    </row>
    <row r="57" spans="1:5" x14ac:dyDescent="0.25">
      <c r="A57" s="45" t="s">
        <v>457</v>
      </c>
      <c r="B57" s="45"/>
      <c r="C57" s="45"/>
      <c r="D57" s="45"/>
      <c r="E57" s="45"/>
    </row>
    <row r="58" spans="1:5" x14ac:dyDescent="0.25">
      <c r="A58" s="41" t="s">
        <v>295</v>
      </c>
      <c r="B58" t="s">
        <v>450</v>
      </c>
    </row>
    <row r="59" spans="1:5" x14ac:dyDescent="0.25">
      <c r="A59" s="25" t="s">
        <v>273</v>
      </c>
      <c r="B59">
        <v>28</v>
      </c>
    </row>
    <row r="60" spans="1:5" x14ac:dyDescent="0.25">
      <c r="A60" s="25" t="s">
        <v>296</v>
      </c>
      <c r="B60">
        <v>28</v>
      </c>
    </row>
    <row r="63" spans="1:5" x14ac:dyDescent="0.25">
      <c r="A63" s="45" t="s">
        <v>458</v>
      </c>
      <c r="B63" s="45"/>
      <c r="C63" s="45"/>
      <c r="D63" s="45"/>
      <c r="E63" s="45"/>
    </row>
    <row r="64" spans="1:5" x14ac:dyDescent="0.25">
      <c r="A64" s="41" t="s">
        <v>295</v>
      </c>
      <c r="B64" t="s">
        <v>451</v>
      </c>
    </row>
    <row r="65" spans="1:5" x14ac:dyDescent="0.25">
      <c r="A65" s="25" t="s">
        <v>316</v>
      </c>
      <c r="B65">
        <v>16</v>
      </c>
    </row>
    <row r="66" spans="1:5" x14ac:dyDescent="0.25">
      <c r="A66" s="25" t="s">
        <v>296</v>
      </c>
      <c r="B66">
        <v>16</v>
      </c>
    </row>
    <row r="69" spans="1:5" x14ac:dyDescent="0.25">
      <c r="A69" s="45" t="s">
        <v>459</v>
      </c>
      <c r="B69" s="45"/>
      <c r="C69" s="45"/>
      <c r="D69" s="45"/>
      <c r="E69" s="45"/>
    </row>
    <row r="70" spans="1:5" x14ac:dyDescent="0.25">
      <c r="A70" s="41" t="s">
        <v>295</v>
      </c>
      <c r="B70" t="s">
        <v>452</v>
      </c>
    </row>
    <row r="71" spans="1:5" x14ac:dyDescent="0.25">
      <c r="A71" s="25" t="s">
        <v>307</v>
      </c>
      <c r="B71">
        <v>1</v>
      </c>
    </row>
    <row r="72" spans="1:5" x14ac:dyDescent="0.25">
      <c r="A72" s="25" t="s">
        <v>296</v>
      </c>
      <c r="B72">
        <v>1</v>
      </c>
    </row>
    <row r="75" spans="1:5" x14ac:dyDescent="0.25">
      <c r="A75" s="45" t="s">
        <v>460</v>
      </c>
      <c r="B75" s="45"/>
      <c r="C75" s="45"/>
      <c r="D75" s="45"/>
      <c r="E75" s="45"/>
    </row>
    <row r="76" spans="1:5" x14ac:dyDescent="0.25">
      <c r="A76" s="41" t="s">
        <v>295</v>
      </c>
      <c r="B76" t="s">
        <v>453</v>
      </c>
    </row>
    <row r="77" spans="1:5" x14ac:dyDescent="0.25">
      <c r="A77" s="25" t="s">
        <v>403</v>
      </c>
      <c r="B77">
        <v>12</v>
      </c>
    </row>
    <row r="78" spans="1:5" x14ac:dyDescent="0.25">
      <c r="A78" s="25" t="s">
        <v>296</v>
      </c>
      <c r="B78">
        <v>12</v>
      </c>
    </row>
    <row r="81" spans="1:5" x14ac:dyDescent="0.25">
      <c r="A81" s="45" t="s">
        <v>461</v>
      </c>
      <c r="B81" s="45"/>
      <c r="C81" s="45"/>
      <c r="D81" s="45"/>
      <c r="E81" s="45"/>
    </row>
    <row r="82" spans="1:5" x14ac:dyDescent="0.25">
      <c r="A82" s="41" t="s">
        <v>295</v>
      </c>
      <c r="B82" t="s">
        <v>454</v>
      </c>
    </row>
    <row r="83" spans="1:5" x14ac:dyDescent="0.25">
      <c r="A83" s="25" t="s">
        <v>414</v>
      </c>
      <c r="B83">
        <v>10</v>
      </c>
    </row>
    <row r="84" spans="1:5" x14ac:dyDescent="0.25">
      <c r="A84" s="25" t="s">
        <v>296</v>
      </c>
      <c r="B84">
        <v>10</v>
      </c>
    </row>
    <row r="87" spans="1:5" x14ac:dyDescent="0.25">
      <c r="A87" s="45" t="s">
        <v>462</v>
      </c>
      <c r="B87" s="45"/>
      <c r="C87" s="45"/>
      <c r="D87" s="45"/>
      <c r="E87" s="45"/>
    </row>
    <row r="88" spans="1:5" x14ac:dyDescent="0.25">
      <c r="A88" s="41" t="s">
        <v>295</v>
      </c>
      <c r="B88" t="s">
        <v>455</v>
      </c>
    </row>
    <row r="89" spans="1:5" x14ac:dyDescent="0.25">
      <c r="A89" s="25" t="s">
        <v>415</v>
      </c>
      <c r="B89">
        <v>11</v>
      </c>
    </row>
    <row r="90" spans="1:5" x14ac:dyDescent="0.25">
      <c r="A90" s="25" t="s">
        <v>296</v>
      </c>
      <c r="B90">
        <v>11</v>
      </c>
    </row>
    <row r="93" spans="1:5" x14ac:dyDescent="0.25">
      <c r="A93" s="45" t="s">
        <v>463</v>
      </c>
      <c r="B93" s="45"/>
      <c r="C93" s="45"/>
      <c r="D93" s="45"/>
      <c r="E93" s="45"/>
    </row>
    <row r="94" spans="1:5" x14ac:dyDescent="0.25">
      <c r="A94" s="41" t="s">
        <v>295</v>
      </c>
      <c r="B94" t="s">
        <v>456</v>
      </c>
    </row>
    <row r="95" spans="1:5" x14ac:dyDescent="0.25">
      <c r="A95" s="25" t="s">
        <v>444</v>
      </c>
      <c r="B95">
        <v>1</v>
      </c>
    </row>
    <row r="96" spans="1:5" x14ac:dyDescent="0.25">
      <c r="A96" s="40" t="s">
        <v>405</v>
      </c>
      <c r="B96">
        <v>1</v>
      </c>
    </row>
    <row r="97" spans="1:11" x14ac:dyDescent="0.25">
      <c r="A97" s="25" t="s">
        <v>296</v>
      </c>
      <c r="B97">
        <v>1</v>
      </c>
    </row>
    <row r="100" spans="1:11" x14ac:dyDescent="0.25">
      <c r="A100" s="45" t="s">
        <v>465</v>
      </c>
      <c r="B100" s="45"/>
      <c r="C100" s="45"/>
      <c r="D100" s="45"/>
      <c r="E100" s="45"/>
    </row>
    <row r="101" spans="1:11" x14ac:dyDescent="0.25">
      <c r="A101" s="41" t="s">
        <v>295</v>
      </c>
      <c r="B101" t="s">
        <v>464</v>
      </c>
      <c r="K101" t="s">
        <v>467</v>
      </c>
    </row>
    <row r="102" spans="1:11" x14ac:dyDescent="0.25">
      <c r="A102" s="25" t="s">
        <v>313</v>
      </c>
      <c r="B102">
        <v>16</v>
      </c>
    </row>
    <row r="103" spans="1:11" x14ac:dyDescent="0.25">
      <c r="A103" s="25" t="s">
        <v>310</v>
      </c>
      <c r="B103">
        <v>7</v>
      </c>
    </row>
    <row r="104" spans="1:11" x14ac:dyDescent="0.25">
      <c r="A104" s="25" t="s">
        <v>311</v>
      </c>
      <c r="B104">
        <v>11</v>
      </c>
    </row>
    <row r="105" spans="1:11" x14ac:dyDescent="0.25">
      <c r="A105" s="25" t="s">
        <v>312</v>
      </c>
      <c r="B105">
        <v>6</v>
      </c>
    </row>
    <row r="106" spans="1:11" x14ac:dyDescent="0.25">
      <c r="A106" s="25" t="s">
        <v>439</v>
      </c>
      <c r="B106">
        <v>1</v>
      </c>
    </row>
    <row r="107" spans="1:11" x14ac:dyDescent="0.25">
      <c r="A107" s="25" t="s">
        <v>315</v>
      </c>
      <c r="B107">
        <v>1</v>
      </c>
    </row>
    <row r="108" spans="1:11" x14ac:dyDescent="0.25">
      <c r="A108" s="25" t="s">
        <v>308</v>
      </c>
      <c r="B108">
        <v>2</v>
      </c>
    </row>
    <row r="109" spans="1:11" x14ac:dyDescent="0.25">
      <c r="A109" s="25" t="s">
        <v>309</v>
      </c>
      <c r="B109">
        <v>23</v>
      </c>
    </row>
    <row r="110" spans="1:11" x14ac:dyDescent="0.25">
      <c r="A110" s="25" t="s">
        <v>351</v>
      </c>
      <c r="B110">
        <v>1</v>
      </c>
    </row>
    <row r="111" spans="1:11" x14ac:dyDescent="0.25">
      <c r="A111" s="25" t="s">
        <v>401</v>
      </c>
      <c r="B111">
        <v>1</v>
      </c>
    </row>
    <row r="112" spans="1:11" x14ac:dyDescent="0.25">
      <c r="A112" s="25" t="s">
        <v>314</v>
      </c>
      <c r="B112">
        <v>1</v>
      </c>
    </row>
    <row r="113" spans="1:2" x14ac:dyDescent="0.25">
      <c r="A113" s="25" t="s">
        <v>408</v>
      </c>
      <c r="B113">
        <v>1</v>
      </c>
    </row>
    <row r="114" spans="1:2" x14ac:dyDescent="0.25">
      <c r="A114" s="25" t="s">
        <v>296</v>
      </c>
      <c r="B114">
        <v>71</v>
      </c>
    </row>
  </sheetData>
  <pageMargins left="0.7" right="0.7" top="0.75" bottom="0.75" header="0.3" footer="0.3"/>
  <pageSetup orientation="portrait" horizontalDpi="0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JC27</vt:lpstr>
      <vt:lpstr>PAC</vt:lpstr>
      <vt:lpstr>DUK</vt:lpstr>
      <vt:lpstr>Data Jabatan</vt:lpstr>
      <vt:lpstr>STATISTIK</vt:lpstr>
      <vt:lpstr>DUK!Print_Area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Rizky Roviaji</cp:lastModifiedBy>
  <cp:lastPrinted>2023-01-04T02:13:05Z</cp:lastPrinted>
  <dcterms:created xsi:type="dcterms:W3CDTF">2014-04-07T01:47:27Z</dcterms:created>
  <dcterms:modified xsi:type="dcterms:W3CDTF">2023-09-18T10:10:43Z</dcterms:modified>
</cp:coreProperties>
</file>