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kerjaan dishub\ppid baru\data 2024\agustus 2024\opendata\data penumpang akap teriminal tipe a 2024\"/>
    </mc:Choice>
  </mc:AlternateContent>
  <bookViews>
    <workbookView xWindow="0" yWindow="0" windowWidth="28800" windowHeight="121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M36" i="1"/>
  <c r="AL36" i="1"/>
  <c r="AM35" i="1"/>
  <c r="AL35" i="1"/>
  <c r="AM34" i="1"/>
  <c r="AL34" i="1"/>
  <c r="AM33" i="1"/>
  <c r="AL33" i="1"/>
  <c r="AM32" i="1"/>
  <c r="AL32" i="1"/>
  <c r="AM31" i="1"/>
  <c r="AL31" i="1"/>
  <c r="AM30" i="1"/>
  <c r="AL30" i="1"/>
  <c r="AM29" i="1"/>
  <c r="AL29" i="1"/>
  <c r="AM28" i="1"/>
  <c r="AL28" i="1"/>
  <c r="AM27" i="1"/>
  <c r="AL27" i="1"/>
  <c r="AM26" i="1"/>
  <c r="AL26" i="1"/>
  <c r="AM25" i="1"/>
  <c r="AL25" i="1"/>
  <c r="AM24" i="1"/>
  <c r="AL24" i="1"/>
  <c r="AM23" i="1"/>
  <c r="AL23" i="1"/>
  <c r="AM22" i="1"/>
  <c r="AL22" i="1"/>
  <c r="AM21" i="1"/>
  <c r="AL21" i="1"/>
  <c r="AM20" i="1"/>
  <c r="AL20" i="1"/>
  <c r="AM19" i="1"/>
  <c r="AL19" i="1"/>
  <c r="AM18" i="1"/>
  <c r="AL18" i="1"/>
  <c r="AM17" i="1"/>
  <c r="AL17" i="1"/>
  <c r="AM16" i="1"/>
  <c r="AL16" i="1"/>
  <c r="AM15" i="1"/>
  <c r="AL15" i="1"/>
  <c r="AM14" i="1"/>
  <c r="AL14" i="1"/>
  <c r="AM13" i="1"/>
  <c r="AL13" i="1"/>
  <c r="AM12" i="1"/>
  <c r="AL12" i="1"/>
  <c r="AM11" i="1"/>
  <c r="AL11" i="1"/>
  <c r="AM10" i="1"/>
  <c r="AL10" i="1"/>
  <c r="AM9" i="1"/>
  <c r="AL9" i="1"/>
  <c r="AM8" i="1"/>
  <c r="AL8" i="1"/>
  <c r="AM7" i="1"/>
  <c r="AL7" i="1"/>
  <c r="AM6" i="1"/>
  <c r="AL6" i="1"/>
  <c r="AL37" i="1" s="1"/>
  <c r="AM5" i="1"/>
  <c r="AM38" i="1" s="1"/>
  <c r="AL5" i="1"/>
  <c r="AL38" i="1" s="1"/>
  <c r="A36" i="1" l="1"/>
  <c r="AM37" i="1"/>
</calcChain>
</file>

<file path=xl/sharedStrings.xml><?xml version="1.0" encoding="utf-8"?>
<sst xmlns="http://schemas.openxmlformats.org/spreadsheetml/2006/main" count="61" uniqueCount="24">
  <si>
    <t>AKAP TERMINAL TIPE A</t>
  </si>
  <si>
    <t>TANGGAL</t>
  </si>
  <si>
    <t>CEPU KAB. BLORA</t>
  </si>
  <si>
    <t>GIRI ADIPURA KAB. WONOGIRI</t>
  </si>
  <si>
    <t>BAWEN KAB. SEMARANG</t>
  </si>
  <si>
    <t>Ir. SOEKARNO KAB. KLATEN</t>
  </si>
  <si>
    <t>JATI KAB. KUDUS</t>
  </si>
  <si>
    <t>BANGGA MBANGUN DESA KAB. CILACAP</t>
  </si>
  <si>
    <t>BULUPITU KAB. BANYUMAS</t>
  </si>
  <si>
    <t>KEBUMEN KAB. KEBUMEN</t>
  </si>
  <si>
    <t>TIDAR KOTA MAGELANG</t>
  </si>
  <si>
    <t>TINGKIR KOTA SALATIGA</t>
  </si>
  <si>
    <t>MENDOLO KAB. WONOSOBO</t>
  </si>
  <si>
    <t>PURWOREJO KAB. PURWOREJO</t>
  </si>
  <si>
    <t>MANGKANG KOTA SEMARANG</t>
  </si>
  <si>
    <t>PEKALONGAN KOTA PEKALONGAN</t>
  </si>
  <si>
    <t>INDUKPEMALANG KAB. PEMALANG</t>
  </si>
  <si>
    <t>BOBOTSARI KAB. PURBALINGGA</t>
  </si>
  <si>
    <t>TEGAL KOTA TEGAL</t>
  </si>
  <si>
    <t>TIRTONADI KOTA SURAKARTA</t>
  </si>
  <si>
    <t>TOTAL</t>
  </si>
  <si>
    <t>Berangkat</t>
  </si>
  <si>
    <t>Datang</t>
  </si>
  <si>
    <t>RATA-RATA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</si>
</sst>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_-;\-* #,##0_-;_-* &quot;-&quot;_-;_-@"/>
  </numFmts>
  <fonts count="7">
    <font>
      <sz val="11"/>
      <color theme="1"/>
      <name val="Calibri"/>
      <family val="2"/>
      <scheme val="minor"/>
    </font>
    <font>
      <sz val="11"/>
      <color theme="1"/>
      <name val="Calibri"/>
    </font>
    <font>
      <sz val="14"/>
      <color theme="1"/>
      <name val="Calibri"/>
    </font>
    <font>
      <sz val="11"/>
      <name val="Calibri"/>
    </font>
    <font>
      <sz val="9"/>
      <color theme="1"/>
      <name val="Calibri"/>
    </font>
    <font>
      <sz val="12"/>
      <color theme="1"/>
      <name val="Calibri"/>
    </font>
    <font>
      <b/>
      <sz val="14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theme="1"/>
        <bgColor theme="1"/>
      </patternFill>
    </fill>
    <fill>
      <patternFill patternType="solid">
        <fgColor theme="0"/>
        <bgColor theme="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1" fillId="0" borderId="2" xfId="0" applyFont="1" applyBorder="1" applyAlignment="1">
      <alignment horizontal="center" vertical="center" wrapText="1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4" fillId="0" borderId="8" xfId="0" applyFont="1" applyBorder="1" applyAlignment="1">
      <alignment horizontal="center" vertical="center"/>
    </xf>
    <xf numFmtId="16" fontId="5" fillId="0" borderId="8" xfId="0" applyNumberFormat="1" applyFont="1" applyBorder="1" applyAlignment="1">
      <alignment horizontal="center" vertical="center"/>
    </xf>
    <xf numFmtId="1" fontId="2" fillId="3" borderId="8" xfId="0" applyNumberFormat="1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 wrapText="1"/>
    </xf>
    <xf numFmtId="164" fontId="2" fillId="0" borderId="8" xfId="0" applyNumberFormat="1" applyFont="1" applyBorder="1" applyAlignment="1">
      <alignment horizontal="center"/>
    </xf>
    <xf numFmtId="1" fontId="2" fillId="3" borderId="7" xfId="0" applyNumberFormat="1" applyFont="1" applyFill="1" applyBorder="1" applyAlignment="1">
      <alignment horizontal="center"/>
    </xf>
    <xf numFmtId="1" fontId="2" fillId="3" borderId="8" xfId="0" applyNumberFormat="1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3" fontId="2" fillId="3" borderId="8" xfId="0" applyNumberFormat="1" applyFont="1" applyFill="1" applyBorder="1" applyAlignment="1">
      <alignment horizontal="center"/>
    </xf>
    <xf numFmtId="16" fontId="5" fillId="4" borderId="8" xfId="0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/>
    </xf>
    <xf numFmtId="3" fontId="2" fillId="4" borderId="8" xfId="0" applyNumberFormat="1" applyFont="1" applyFill="1" applyBorder="1" applyAlignment="1">
      <alignment horizontal="center"/>
    </xf>
    <xf numFmtId="164" fontId="2" fillId="4" borderId="8" xfId="0" applyNumberFormat="1" applyFont="1" applyFill="1" applyBorder="1" applyAlignment="1">
      <alignment horizontal="center"/>
    </xf>
    <xf numFmtId="0" fontId="6" fillId="0" borderId="8" xfId="0" applyFont="1" applyBorder="1" applyAlignment="1">
      <alignment horizontal="center"/>
    </xf>
    <xf numFmtId="3" fontId="6" fillId="0" borderId="8" xfId="0" applyNumberFormat="1" applyFont="1" applyBorder="1" applyAlignment="1">
      <alignment horizontal="center"/>
    </xf>
    <xf numFmtId="16" fontId="5" fillId="5" borderId="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8"/>
  <sheetViews>
    <sheetView tabSelected="1" workbookViewId="0">
      <selection activeCell="A5" sqref="A5:A35"/>
    </sheetView>
  </sheetViews>
  <sheetFormatPr defaultRowHeight="15"/>
  <sheetData>
    <row r="1" spans="1:39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>
        <v>2</v>
      </c>
      <c r="AC1" s="3"/>
      <c r="AD1" s="3"/>
      <c r="AE1" s="3"/>
      <c r="AF1" s="4"/>
      <c r="AG1" s="4"/>
      <c r="AH1" s="3"/>
      <c r="AI1" s="3"/>
      <c r="AJ1" s="4"/>
      <c r="AK1" s="4"/>
      <c r="AL1" s="4"/>
      <c r="AM1" s="4"/>
    </row>
    <row r="2" spans="1:39">
      <c r="A2" s="5" t="s">
        <v>1</v>
      </c>
      <c r="B2" s="6" t="s">
        <v>2</v>
      </c>
      <c r="C2" s="7"/>
      <c r="D2" s="6" t="s">
        <v>3</v>
      </c>
      <c r="E2" s="7"/>
      <c r="F2" s="6" t="s">
        <v>4</v>
      </c>
      <c r="G2" s="7"/>
      <c r="H2" s="6" t="s">
        <v>5</v>
      </c>
      <c r="I2" s="7"/>
      <c r="J2" s="6" t="s">
        <v>6</v>
      </c>
      <c r="K2" s="7"/>
      <c r="L2" s="6" t="s">
        <v>7</v>
      </c>
      <c r="M2" s="7"/>
      <c r="N2" s="6" t="s">
        <v>8</v>
      </c>
      <c r="O2" s="7"/>
      <c r="P2" s="6" t="s">
        <v>9</v>
      </c>
      <c r="Q2" s="7"/>
      <c r="R2" s="6" t="s">
        <v>10</v>
      </c>
      <c r="S2" s="7"/>
      <c r="T2" s="6" t="s">
        <v>11</v>
      </c>
      <c r="U2" s="7"/>
      <c r="V2" s="6" t="s">
        <v>12</v>
      </c>
      <c r="W2" s="7"/>
      <c r="X2" s="6" t="s">
        <v>13</v>
      </c>
      <c r="Y2" s="7"/>
      <c r="Z2" s="6" t="s">
        <v>14</v>
      </c>
      <c r="AA2" s="7"/>
      <c r="AB2" s="6" t="s">
        <v>15</v>
      </c>
      <c r="AC2" s="7"/>
      <c r="AD2" s="6" t="s">
        <v>16</v>
      </c>
      <c r="AE2" s="7"/>
      <c r="AF2" s="6" t="s">
        <v>17</v>
      </c>
      <c r="AG2" s="7"/>
      <c r="AH2" s="6" t="s">
        <v>18</v>
      </c>
      <c r="AI2" s="7"/>
      <c r="AJ2" s="6" t="s">
        <v>19</v>
      </c>
      <c r="AK2" s="7"/>
      <c r="AL2" s="8" t="s">
        <v>20</v>
      </c>
      <c r="AM2" s="7"/>
    </row>
    <row r="3" spans="1:39">
      <c r="A3" s="9"/>
      <c r="B3" s="10"/>
      <c r="C3" s="11"/>
      <c r="D3" s="10"/>
      <c r="E3" s="11"/>
      <c r="F3" s="10"/>
      <c r="G3" s="11"/>
      <c r="H3" s="10"/>
      <c r="I3" s="11"/>
      <c r="J3" s="10"/>
      <c r="K3" s="11"/>
      <c r="L3" s="10"/>
      <c r="M3" s="11"/>
      <c r="N3" s="10"/>
      <c r="O3" s="11"/>
      <c r="P3" s="10"/>
      <c r="Q3" s="11"/>
      <c r="R3" s="10"/>
      <c r="S3" s="11"/>
      <c r="T3" s="10"/>
      <c r="U3" s="11"/>
      <c r="V3" s="10"/>
      <c r="W3" s="11"/>
      <c r="X3" s="10"/>
      <c r="Y3" s="11"/>
      <c r="Z3" s="10"/>
      <c r="AA3" s="11"/>
      <c r="AB3" s="10"/>
      <c r="AC3" s="11"/>
      <c r="AD3" s="10"/>
      <c r="AE3" s="11"/>
      <c r="AF3" s="10"/>
      <c r="AG3" s="11"/>
      <c r="AH3" s="10"/>
      <c r="AI3" s="11"/>
      <c r="AJ3" s="10"/>
      <c r="AK3" s="11"/>
      <c r="AL3" s="10"/>
      <c r="AM3" s="11"/>
    </row>
    <row r="4" spans="1:39">
      <c r="A4" s="12"/>
      <c r="B4" s="13" t="s">
        <v>21</v>
      </c>
      <c r="C4" s="13" t="s">
        <v>22</v>
      </c>
      <c r="D4" s="13" t="s">
        <v>21</v>
      </c>
      <c r="E4" s="13" t="s">
        <v>22</v>
      </c>
      <c r="F4" s="13" t="s">
        <v>21</v>
      </c>
      <c r="G4" s="13" t="s">
        <v>22</v>
      </c>
      <c r="H4" s="13" t="s">
        <v>21</v>
      </c>
      <c r="I4" s="13" t="s">
        <v>22</v>
      </c>
      <c r="J4" s="13" t="s">
        <v>21</v>
      </c>
      <c r="K4" s="13" t="s">
        <v>22</v>
      </c>
      <c r="L4" s="13" t="s">
        <v>21</v>
      </c>
      <c r="M4" s="13" t="s">
        <v>22</v>
      </c>
      <c r="N4" s="13" t="s">
        <v>21</v>
      </c>
      <c r="O4" s="13" t="s">
        <v>22</v>
      </c>
      <c r="P4" s="13" t="s">
        <v>21</v>
      </c>
      <c r="Q4" s="13" t="s">
        <v>22</v>
      </c>
      <c r="R4" s="13" t="s">
        <v>21</v>
      </c>
      <c r="S4" s="13" t="s">
        <v>22</v>
      </c>
      <c r="T4" s="13" t="s">
        <v>21</v>
      </c>
      <c r="U4" s="13" t="s">
        <v>22</v>
      </c>
      <c r="V4" s="13" t="s">
        <v>21</v>
      </c>
      <c r="W4" s="13" t="s">
        <v>22</v>
      </c>
      <c r="X4" s="13" t="s">
        <v>21</v>
      </c>
      <c r="Y4" s="13" t="s">
        <v>22</v>
      </c>
      <c r="Z4" s="13" t="s">
        <v>21</v>
      </c>
      <c r="AA4" s="13" t="s">
        <v>22</v>
      </c>
      <c r="AB4" s="13" t="s">
        <v>21</v>
      </c>
      <c r="AC4" s="13" t="s">
        <v>22</v>
      </c>
      <c r="AD4" s="13" t="s">
        <v>21</v>
      </c>
      <c r="AE4" s="13" t="s">
        <v>22</v>
      </c>
      <c r="AF4" s="13" t="s">
        <v>21</v>
      </c>
      <c r="AG4" s="13" t="s">
        <v>22</v>
      </c>
      <c r="AH4" s="13" t="s">
        <v>21</v>
      </c>
      <c r="AI4" s="13" t="s">
        <v>22</v>
      </c>
      <c r="AJ4" s="13" t="s">
        <v>21</v>
      </c>
      <c r="AK4" s="13" t="s">
        <v>22</v>
      </c>
      <c r="AL4" s="13" t="s">
        <v>21</v>
      </c>
      <c r="AM4" s="13" t="s">
        <v>22</v>
      </c>
    </row>
    <row r="5" spans="1:39" ht="18.75">
      <c r="A5" s="14">
        <v>45505</v>
      </c>
      <c r="B5" s="15">
        <v>286</v>
      </c>
      <c r="C5" s="15">
        <v>325</v>
      </c>
      <c r="D5" s="15">
        <v>1305</v>
      </c>
      <c r="E5" s="15">
        <v>1216</v>
      </c>
      <c r="F5" s="15">
        <v>1716</v>
      </c>
      <c r="G5" s="15">
        <v>1612</v>
      </c>
      <c r="H5" s="16">
        <v>4542</v>
      </c>
      <c r="I5" s="16">
        <v>69</v>
      </c>
      <c r="J5" s="15">
        <v>1427</v>
      </c>
      <c r="K5" s="15">
        <v>1148</v>
      </c>
      <c r="L5" s="15">
        <v>299</v>
      </c>
      <c r="M5" s="15">
        <v>28</v>
      </c>
      <c r="N5" s="16">
        <v>876</v>
      </c>
      <c r="O5" s="16">
        <v>624</v>
      </c>
      <c r="P5" s="15">
        <v>411</v>
      </c>
      <c r="Q5" s="15">
        <v>388</v>
      </c>
      <c r="R5" s="15"/>
      <c r="S5" s="15"/>
      <c r="T5" s="15">
        <v>2074</v>
      </c>
      <c r="U5" s="15">
        <v>2002</v>
      </c>
      <c r="V5" s="15">
        <v>801</v>
      </c>
      <c r="W5" s="15">
        <v>685</v>
      </c>
      <c r="X5" s="15">
        <v>876</v>
      </c>
      <c r="Y5" s="15">
        <v>793</v>
      </c>
      <c r="Z5" s="15">
        <v>471</v>
      </c>
      <c r="AA5" s="15">
        <v>463</v>
      </c>
      <c r="AB5" s="15">
        <v>651</v>
      </c>
      <c r="AC5" s="15">
        <v>635</v>
      </c>
      <c r="AD5" s="15">
        <v>823</v>
      </c>
      <c r="AE5" s="15">
        <v>530</v>
      </c>
      <c r="AF5" s="15">
        <v>186</v>
      </c>
      <c r="AG5" s="15">
        <v>99</v>
      </c>
      <c r="AH5" s="15">
        <v>938</v>
      </c>
      <c r="AI5" s="15">
        <v>790</v>
      </c>
      <c r="AJ5" s="15">
        <v>4602</v>
      </c>
      <c r="AK5" s="16">
        <v>4865</v>
      </c>
      <c r="AL5" s="17">
        <f t="shared" ref="AL5:AM20" si="0">AJ5+AH5+AF5+AD5+AB5+Z5+X5+V5+T5+R5+P5+N5+L5+J5+H5+F5+D5+B5</f>
        <v>22284</v>
      </c>
      <c r="AM5" s="17">
        <f t="shared" si="0"/>
        <v>16272</v>
      </c>
    </row>
    <row r="6" spans="1:39" ht="18.75">
      <c r="A6" s="14">
        <f t="shared" ref="A6:A35" si="1">A5+1</f>
        <v>45506</v>
      </c>
      <c r="B6" s="15">
        <v>283</v>
      </c>
      <c r="C6" s="15">
        <v>265</v>
      </c>
      <c r="D6" s="15">
        <v>1292</v>
      </c>
      <c r="E6" s="15">
        <v>1133</v>
      </c>
      <c r="F6" s="15">
        <v>1785</v>
      </c>
      <c r="G6" s="15">
        <v>1725</v>
      </c>
      <c r="H6" s="16">
        <v>4679</v>
      </c>
      <c r="I6" s="16">
        <v>89</v>
      </c>
      <c r="J6" s="15">
        <v>1714</v>
      </c>
      <c r="K6" s="15">
        <v>1451</v>
      </c>
      <c r="L6" s="15">
        <v>319</v>
      </c>
      <c r="M6" s="15">
        <v>9</v>
      </c>
      <c r="N6" s="16">
        <v>775</v>
      </c>
      <c r="O6" s="16">
        <v>656</v>
      </c>
      <c r="P6" s="15">
        <v>491</v>
      </c>
      <c r="Q6" s="15">
        <v>436</v>
      </c>
      <c r="R6" s="15"/>
      <c r="S6" s="15"/>
      <c r="T6" s="15">
        <v>2111</v>
      </c>
      <c r="U6" s="15">
        <v>1942</v>
      </c>
      <c r="V6" s="15">
        <v>907</v>
      </c>
      <c r="W6" s="15">
        <v>845</v>
      </c>
      <c r="X6" s="15">
        <v>821</v>
      </c>
      <c r="Y6" s="15">
        <v>818</v>
      </c>
      <c r="Z6" s="15">
        <v>554</v>
      </c>
      <c r="AA6" s="15">
        <v>504</v>
      </c>
      <c r="AB6" s="15">
        <v>538</v>
      </c>
      <c r="AC6" s="15">
        <v>511</v>
      </c>
      <c r="AD6" s="15">
        <v>1074</v>
      </c>
      <c r="AE6" s="15">
        <v>681</v>
      </c>
      <c r="AF6" s="15">
        <v>324</v>
      </c>
      <c r="AG6" s="15">
        <v>100</v>
      </c>
      <c r="AH6" s="15">
        <v>783</v>
      </c>
      <c r="AI6" s="15">
        <v>657</v>
      </c>
      <c r="AJ6" s="15">
        <v>4934</v>
      </c>
      <c r="AK6" s="16">
        <v>4964</v>
      </c>
      <c r="AL6" s="17">
        <f t="shared" si="0"/>
        <v>23384</v>
      </c>
      <c r="AM6" s="17">
        <f t="shared" si="0"/>
        <v>16786</v>
      </c>
    </row>
    <row r="7" spans="1:39" ht="18.75">
      <c r="A7" s="14">
        <f t="shared" si="1"/>
        <v>45507</v>
      </c>
      <c r="B7" s="18">
        <v>395</v>
      </c>
      <c r="C7" s="15">
        <v>444</v>
      </c>
      <c r="D7" s="15">
        <v>1538</v>
      </c>
      <c r="E7" s="15">
        <v>1321</v>
      </c>
      <c r="F7" s="18">
        <v>2460</v>
      </c>
      <c r="G7" s="18">
        <v>2366</v>
      </c>
      <c r="H7" s="16">
        <v>4884</v>
      </c>
      <c r="I7" s="16">
        <v>100</v>
      </c>
      <c r="J7" s="15">
        <v>1524</v>
      </c>
      <c r="K7" s="18">
        <v>1389</v>
      </c>
      <c r="L7" s="18">
        <v>313</v>
      </c>
      <c r="M7" s="18">
        <v>16</v>
      </c>
      <c r="N7" s="16">
        <v>852</v>
      </c>
      <c r="O7" s="16">
        <v>613</v>
      </c>
      <c r="P7" s="18">
        <v>412</v>
      </c>
      <c r="Q7" s="18">
        <v>377</v>
      </c>
      <c r="R7" s="15"/>
      <c r="S7" s="15"/>
      <c r="T7" s="18">
        <v>2459</v>
      </c>
      <c r="U7" s="18">
        <v>2289</v>
      </c>
      <c r="V7" s="18">
        <v>875</v>
      </c>
      <c r="W7" s="15">
        <v>900</v>
      </c>
      <c r="X7" s="15">
        <v>801</v>
      </c>
      <c r="Y7" s="15">
        <v>741</v>
      </c>
      <c r="Z7" s="15">
        <v>416</v>
      </c>
      <c r="AA7" s="15">
        <v>380</v>
      </c>
      <c r="AB7" s="18">
        <v>290</v>
      </c>
      <c r="AC7" s="18">
        <v>456</v>
      </c>
      <c r="AD7" s="18">
        <v>998</v>
      </c>
      <c r="AE7" s="18">
        <v>694</v>
      </c>
      <c r="AF7" s="18">
        <v>150</v>
      </c>
      <c r="AG7" s="18">
        <v>181</v>
      </c>
      <c r="AH7" s="15">
        <v>727</v>
      </c>
      <c r="AI7" s="15">
        <v>613</v>
      </c>
      <c r="AJ7" s="15">
        <v>5408</v>
      </c>
      <c r="AK7" s="16">
        <v>5370</v>
      </c>
      <c r="AL7" s="17">
        <f t="shared" si="0"/>
        <v>24502</v>
      </c>
      <c r="AM7" s="17">
        <f t="shared" si="0"/>
        <v>18250</v>
      </c>
    </row>
    <row r="8" spans="1:39" ht="18.75">
      <c r="A8" s="14">
        <f t="shared" si="1"/>
        <v>45508</v>
      </c>
      <c r="B8" s="19">
        <v>485</v>
      </c>
      <c r="C8" s="19">
        <v>505</v>
      </c>
      <c r="D8" s="15">
        <v>1850</v>
      </c>
      <c r="E8" s="15">
        <v>1502</v>
      </c>
      <c r="F8" s="19">
        <v>2134</v>
      </c>
      <c r="G8" s="19">
        <v>2023</v>
      </c>
      <c r="H8" s="20">
        <v>6163</v>
      </c>
      <c r="I8" s="20">
        <v>126</v>
      </c>
      <c r="J8" s="19">
        <v>1674</v>
      </c>
      <c r="K8" s="19">
        <v>1426</v>
      </c>
      <c r="L8" s="19">
        <v>443</v>
      </c>
      <c r="M8" s="19">
        <v>37</v>
      </c>
      <c r="N8" s="16">
        <v>1330</v>
      </c>
      <c r="O8" s="16">
        <v>1066</v>
      </c>
      <c r="P8" s="19">
        <v>668</v>
      </c>
      <c r="Q8" s="19">
        <v>592</v>
      </c>
      <c r="R8" s="15"/>
      <c r="S8" s="15"/>
      <c r="T8" s="19">
        <v>3374</v>
      </c>
      <c r="U8" s="19">
        <v>3046</v>
      </c>
      <c r="V8" s="19">
        <v>1212</v>
      </c>
      <c r="W8" s="15">
        <v>966</v>
      </c>
      <c r="X8" s="15">
        <v>956</v>
      </c>
      <c r="Y8" s="15">
        <v>864</v>
      </c>
      <c r="Z8" s="15">
        <v>395</v>
      </c>
      <c r="AA8" s="15">
        <v>378</v>
      </c>
      <c r="AB8" s="19">
        <v>560</v>
      </c>
      <c r="AC8" s="19">
        <v>536</v>
      </c>
      <c r="AD8" s="19">
        <v>1921</v>
      </c>
      <c r="AE8" s="19">
        <v>1076</v>
      </c>
      <c r="AF8" s="19">
        <v>437</v>
      </c>
      <c r="AG8" s="19">
        <v>98</v>
      </c>
      <c r="AH8" s="15">
        <v>1032</v>
      </c>
      <c r="AI8" s="15">
        <v>904</v>
      </c>
      <c r="AJ8" s="15">
        <v>7142</v>
      </c>
      <c r="AK8" s="16">
        <v>7201</v>
      </c>
      <c r="AL8" s="17">
        <f t="shared" si="0"/>
        <v>31776</v>
      </c>
      <c r="AM8" s="17">
        <f t="shared" si="0"/>
        <v>22346</v>
      </c>
    </row>
    <row r="9" spans="1:39" ht="18.75">
      <c r="A9" s="14">
        <f t="shared" si="1"/>
        <v>45509</v>
      </c>
      <c r="B9" s="19">
        <v>424</v>
      </c>
      <c r="C9" s="19">
        <v>389</v>
      </c>
      <c r="D9" s="15">
        <v>1429</v>
      </c>
      <c r="E9" s="15">
        <v>1427</v>
      </c>
      <c r="F9" s="19">
        <v>2232</v>
      </c>
      <c r="G9" s="19">
        <v>2113</v>
      </c>
      <c r="H9" s="20">
        <v>5224</v>
      </c>
      <c r="I9" s="20">
        <v>99</v>
      </c>
      <c r="J9" s="19">
        <v>1687</v>
      </c>
      <c r="K9" s="19">
        <v>1470</v>
      </c>
      <c r="L9" s="19">
        <v>388</v>
      </c>
      <c r="M9" s="19">
        <v>40</v>
      </c>
      <c r="N9" s="16">
        <v>1105</v>
      </c>
      <c r="O9" s="16">
        <v>860</v>
      </c>
      <c r="P9" s="19">
        <v>407</v>
      </c>
      <c r="Q9" s="19">
        <v>349</v>
      </c>
      <c r="R9" s="15"/>
      <c r="S9" s="15"/>
      <c r="T9" s="19">
        <v>3004</v>
      </c>
      <c r="U9" s="19">
        <v>2822</v>
      </c>
      <c r="V9" s="19">
        <v>1098</v>
      </c>
      <c r="W9" s="15">
        <v>931</v>
      </c>
      <c r="X9" s="15">
        <v>883</v>
      </c>
      <c r="Y9" s="15">
        <v>869</v>
      </c>
      <c r="Z9" s="15">
        <v>367</v>
      </c>
      <c r="AA9" s="15">
        <v>379</v>
      </c>
      <c r="AB9" s="19">
        <v>592</v>
      </c>
      <c r="AC9" s="19">
        <v>564</v>
      </c>
      <c r="AD9" s="19">
        <v>1316</v>
      </c>
      <c r="AE9" s="19">
        <v>872</v>
      </c>
      <c r="AF9" s="19">
        <v>230</v>
      </c>
      <c r="AG9" s="19">
        <v>126</v>
      </c>
      <c r="AH9" s="15">
        <v>858</v>
      </c>
      <c r="AI9" s="15">
        <v>730</v>
      </c>
      <c r="AJ9" s="15">
        <v>4525</v>
      </c>
      <c r="AK9" s="16">
        <v>5213</v>
      </c>
      <c r="AL9" s="17">
        <f t="shared" si="0"/>
        <v>25769</v>
      </c>
      <c r="AM9" s="17">
        <f t="shared" si="0"/>
        <v>19253</v>
      </c>
    </row>
    <row r="10" spans="1:39" ht="18.75">
      <c r="A10" s="14">
        <f t="shared" si="1"/>
        <v>45510</v>
      </c>
      <c r="B10" s="20">
        <v>516</v>
      </c>
      <c r="C10" s="20">
        <v>546</v>
      </c>
      <c r="D10" s="15">
        <v>1198</v>
      </c>
      <c r="E10" s="15">
        <v>1189</v>
      </c>
      <c r="F10" s="20">
        <v>1555</v>
      </c>
      <c r="G10" s="19">
        <v>1543</v>
      </c>
      <c r="H10" s="20">
        <v>4800</v>
      </c>
      <c r="I10" s="20">
        <v>72</v>
      </c>
      <c r="J10" s="20">
        <v>1576</v>
      </c>
      <c r="K10" s="20">
        <v>1340</v>
      </c>
      <c r="L10" s="20">
        <v>242</v>
      </c>
      <c r="M10" s="20">
        <v>14</v>
      </c>
      <c r="N10" s="16">
        <v>1021</v>
      </c>
      <c r="O10" s="16">
        <v>768</v>
      </c>
      <c r="P10" s="20">
        <v>295</v>
      </c>
      <c r="Q10" s="20">
        <v>259</v>
      </c>
      <c r="R10" s="16"/>
      <c r="S10" s="16"/>
      <c r="T10" s="20">
        <v>2219</v>
      </c>
      <c r="U10" s="20">
        <v>2091</v>
      </c>
      <c r="V10" s="20">
        <v>873</v>
      </c>
      <c r="W10" s="15">
        <v>680</v>
      </c>
      <c r="X10" s="15">
        <v>789</v>
      </c>
      <c r="Y10" s="15">
        <v>779</v>
      </c>
      <c r="Z10" s="15">
        <v>392</v>
      </c>
      <c r="AA10" s="16">
        <v>368</v>
      </c>
      <c r="AB10" s="20">
        <v>554</v>
      </c>
      <c r="AC10" s="20">
        <v>572</v>
      </c>
      <c r="AD10" s="20">
        <v>950</v>
      </c>
      <c r="AE10" s="20">
        <v>619</v>
      </c>
      <c r="AF10" s="20">
        <v>233</v>
      </c>
      <c r="AG10" s="20">
        <v>140</v>
      </c>
      <c r="AH10" s="16">
        <v>937</v>
      </c>
      <c r="AI10" s="16">
        <v>783</v>
      </c>
      <c r="AJ10" s="16">
        <v>5140</v>
      </c>
      <c r="AK10" s="16">
        <v>4831</v>
      </c>
      <c r="AL10" s="17">
        <f t="shared" si="0"/>
        <v>23290</v>
      </c>
      <c r="AM10" s="17">
        <f t="shared" si="0"/>
        <v>16594</v>
      </c>
    </row>
    <row r="11" spans="1:39" ht="18.75">
      <c r="A11" s="14">
        <f t="shared" si="1"/>
        <v>45511</v>
      </c>
      <c r="B11" s="20">
        <v>384</v>
      </c>
      <c r="C11" s="20">
        <v>420</v>
      </c>
      <c r="D11" s="15">
        <v>1603</v>
      </c>
      <c r="E11" s="15">
        <v>1357</v>
      </c>
      <c r="F11" s="20">
        <v>1726</v>
      </c>
      <c r="G11" s="19">
        <v>1637</v>
      </c>
      <c r="H11" s="20">
        <v>4426</v>
      </c>
      <c r="I11" s="20">
        <v>133</v>
      </c>
      <c r="J11" s="20">
        <v>1414</v>
      </c>
      <c r="K11" s="20">
        <v>1200</v>
      </c>
      <c r="L11" s="20">
        <v>282</v>
      </c>
      <c r="M11" s="20">
        <v>28</v>
      </c>
      <c r="N11" s="16">
        <v>1018</v>
      </c>
      <c r="O11" s="16">
        <v>841</v>
      </c>
      <c r="P11" s="20">
        <v>271</v>
      </c>
      <c r="Q11" s="20">
        <v>245</v>
      </c>
      <c r="R11" s="16"/>
      <c r="S11" s="16"/>
      <c r="T11" s="20">
        <v>2172</v>
      </c>
      <c r="U11" s="20">
        <v>2037</v>
      </c>
      <c r="V11" s="20">
        <v>835</v>
      </c>
      <c r="W11" s="15">
        <v>749</v>
      </c>
      <c r="X11" s="15">
        <v>755</v>
      </c>
      <c r="Y11" s="15">
        <v>724</v>
      </c>
      <c r="Z11" s="15">
        <v>399</v>
      </c>
      <c r="AA11" s="16">
        <v>373</v>
      </c>
      <c r="AB11" s="20">
        <v>482</v>
      </c>
      <c r="AC11" s="20">
        <v>453</v>
      </c>
      <c r="AD11" s="20">
        <v>1073</v>
      </c>
      <c r="AE11" s="20">
        <v>682</v>
      </c>
      <c r="AF11" s="20">
        <v>191</v>
      </c>
      <c r="AG11" s="20">
        <v>149</v>
      </c>
      <c r="AH11" s="16">
        <v>953</v>
      </c>
      <c r="AI11" s="16">
        <v>776</v>
      </c>
      <c r="AJ11" s="16">
        <v>4957</v>
      </c>
      <c r="AK11" s="16">
        <v>6068</v>
      </c>
      <c r="AL11" s="17">
        <f t="shared" si="0"/>
        <v>22941</v>
      </c>
      <c r="AM11" s="17">
        <f t="shared" si="0"/>
        <v>17872</v>
      </c>
    </row>
    <row r="12" spans="1:39" ht="18.75">
      <c r="A12" s="14">
        <f t="shared" si="1"/>
        <v>45512</v>
      </c>
      <c r="B12" s="20">
        <v>432</v>
      </c>
      <c r="C12" s="20">
        <v>367</v>
      </c>
      <c r="D12" s="15">
        <v>1476</v>
      </c>
      <c r="E12" s="15">
        <v>1565</v>
      </c>
      <c r="F12" s="20">
        <v>1500</v>
      </c>
      <c r="G12" s="19">
        <v>1466</v>
      </c>
      <c r="H12" s="20">
        <v>4604</v>
      </c>
      <c r="I12" s="20">
        <v>95</v>
      </c>
      <c r="J12" s="20">
        <v>1395</v>
      </c>
      <c r="K12" s="20">
        <v>1161</v>
      </c>
      <c r="L12" s="20">
        <v>221</v>
      </c>
      <c r="M12" s="20">
        <v>8</v>
      </c>
      <c r="N12" s="16">
        <v>904</v>
      </c>
      <c r="O12" s="16">
        <v>662</v>
      </c>
      <c r="P12" s="20">
        <v>434</v>
      </c>
      <c r="Q12" s="20">
        <v>392</v>
      </c>
      <c r="R12" s="16"/>
      <c r="S12" s="16"/>
      <c r="T12" s="20">
        <v>2433</v>
      </c>
      <c r="U12" s="20">
        <v>2368</v>
      </c>
      <c r="V12" s="20">
        <v>895</v>
      </c>
      <c r="W12" s="15">
        <v>838</v>
      </c>
      <c r="X12" s="15">
        <v>639</v>
      </c>
      <c r="Y12" s="15">
        <v>579</v>
      </c>
      <c r="Z12" s="15">
        <v>423</v>
      </c>
      <c r="AA12" s="16">
        <v>381</v>
      </c>
      <c r="AB12" s="20">
        <v>588</v>
      </c>
      <c r="AC12" s="20">
        <v>529</v>
      </c>
      <c r="AD12" s="20">
        <v>1044</v>
      </c>
      <c r="AE12" s="20">
        <v>655</v>
      </c>
      <c r="AF12" s="20">
        <v>207</v>
      </c>
      <c r="AG12" s="20">
        <v>169</v>
      </c>
      <c r="AH12" s="16">
        <v>1024</v>
      </c>
      <c r="AI12" s="16">
        <v>815</v>
      </c>
      <c r="AJ12" s="16">
        <v>4669</v>
      </c>
      <c r="AK12" s="16">
        <v>4747</v>
      </c>
      <c r="AL12" s="17">
        <f t="shared" si="0"/>
        <v>22888</v>
      </c>
      <c r="AM12" s="17">
        <f t="shared" si="0"/>
        <v>16797</v>
      </c>
    </row>
    <row r="13" spans="1:39" ht="18.75">
      <c r="A13" s="14">
        <f t="shared" si="1"/>
        <v>45513</v>
      </c>
      <c r="B13" s="20">
        <v>281</v>
      </c>
      <c r="C13" s="20">
        <v>278</v>
      </c>
      <c r="D13" s="15">
        <v>1488</v>
      </c>
      <c r="E13" s="15">
        <v>1762</v>
      </c>
      <c r="F13" s="20">
        <v>2402</v>
      </c>
      <c r="G13" s="19">
        <v>1577</v>
      </c>
      <c r="H13" s="20">
        <v>4959</v>
      </c>
      <c r="I13" s="20">
        <v>120</v>
      </c>
      <c r="J13" s="20">
        <v>1373</v>
      </c>
      <c r="K13" s="20">
        <v>1178</v>
      </c>
      <c r="L13" s="20">
        <v>270</v>
      </c>
      <c r="M13" s="20">
        <v>49</v>
      </c>
      <c r="N13" s="16">
        <v>1056</v>
      </c>
      <c r="O13" s="16">
        <v>696</v>
      </c>
      <c r="P13" s="20">
        <v>373</v>
      </c>
      <c r="Q13" s="20">
        <v>340</v>
      </c>
      <c r="R13" s="16"/>
      <c r="S13" s="16"/>
      <c r="T13" s="20">
        <v>2665</v>
      </c>
      <c r="U13" s="20">
        <v>2536</v>
      </c>
      <c r="V13" s="20">
        <v>940</v>
      </c>
      <c r="W13" s="15">
        <v>846</v>
      </c>
      <c r="X13" s="15">
        <v>810</v>
      </c>
      <c r="Y13" s="15">
        <v>758</v>
      </c>
      <c r="Z13" s="15">
        <v>376</v>
      </c>
      <c r="AA13" s="16">
        <v>358</v>
      </c>
      <c r="AB13" s="20">
        <v>436</v>
      </c>
      <c r="AC13" s="20">
        <v>484</v>
      </c>
      <c r="AD13" s="20">
        <v>1080</v>
      </c>
      <c r="AE13" s="20">
        <v>720</v>
      </c>
      <c r="AF13" s="20">
        <v>204</v>
      </c>
      <c r="AG13" s="20">
        <v>92</v>
      </c>
      <c r="AH13" s="16">
        <v>891</v>
      </c>
      <c r="AI13" s="16">
        <v>740</v>
      </c>
      <c r="AJ13" s="16">
        <v>4779</v>
      </c>
      <c r="AK13" s="16">
        <v>4739</v>
      </c>
      <c r="AL13" s="17">
        <f t="shared" si="0"/>
        <v>24383</v>
      </c>
      <c r="AM13" s="17">
        <f t="shared" si="0"/>
        <v>17273</v>
      </c>
    </row>
    <row r="14" spans="1:39" ht="18.75">
      <c r="A14" s="14">
        <f t="shared" si="1"/>
        <v>45514</v>
      </c>
      <c r="B14" s="20">
        <v>360</v>
      </c>
      <c r="C14" s="20">
        <v>372</v>
      </c>
      <c r="D14" s="15">
        <v>1549</v>
      </c>
      <c r="E14" s="15">
        <v>1468</v>
      </c>
      <c r="F14" s="20">
        <v>2548</v>
      </c>
      <c r="G14" s="19">
        <v>2450</v>
      </c>
      <c r="H14" s="20">
        <v>5271</v>
      </c>
      <c r="I14" s="20">
        <v>108</v>
      </c>
      <c r="J14" s="20">
        <v>1676</v>
      </c>
      <c r="K14" s="20">
        <v>1426</v>
      </c>
      <c r="L14" s="20">
        <v>356</v>
      </c>
      <c r="M14" s="20">
        <v>24</v>
      </c>
      <c r="N14" s="16">
        <v>1025</v>
      </c>
      <c r="O14" s="16">
        <v>884</v>
      </c>
      <c r="P14" s="20">
        <v>346</v>
      </c>
      <c r="Q14" s="20">
        <v>320</v>
      </c>
      <c r="R14" s="16"/>
      <c r="S14" s="16"/>
      <c r="T14" s="20">
        <v>2400</v>
      </c>
      <c r="U14" s="20">
        <v>2265</v>
      </c>
      <c r="V14" s="20">
        <v>856</v>
      </c>
      <c r="W14" s="15">
        <v>912</v>
      </c>
      <c r="X14" s="15">
        <v>813</v>
      </c>
      <c r="Y14" s="15">
        <v>726</v>
      </c>
      <c r="Z14" s="15">
        <v>345</v>
      </c>
      <c r="AA14" s="16">
        <v>304</v>
      </c>
      <c r="AB14" s="20">
        <v>489</v>
      </c>
      <c r="AC14" s="20">
        <v>536</v>
      </c>
      <c r="AD14" s="20">
        <v>1042</v>
      </c>
      <c r="AE14" s="20">
        <v>638</v>
      </c>
      <c r="AF14" s="20">
        <v>126</v>
      </c>
      <c r="AG14" s="20">
        <v>177</v>
      </c>
      <c r="AH14" s="16">
        <v>729</v>
      </c>
      <c r="AI14" s="16">
        <v>650</v>
      </c>
      <c r="AJ14" s="16">
        <v>5043</v>
      </c>
      <c r="AK14" s="16">
        <v>4890</v>
      </c>
      <c r="AL14" s="17">
        <f t="shared" si="0"/>
        <v>24974</v>
      </c>
      <c r="AM14" s="17">
        <f t="shared" si="0"/>
        <v>18150</v>
      </c>
    </row>
    <row r="15" spans="1:39" ht="18.75">
      <c r="A15" s="14">
        <f t="shared" si="1"/>
        <v>45515</v>
      </c>
      <c r="B15" s="20">
        <v>447</v>
      </c>
      <c r="C15" s="20">
        <v>401</v>
      </c>
      <c r="D15" s="15">
        <v>1936</v>
      </c>
      <c r="E15" s="15">
        <v>2072</v>
      </c>
      <c r="F15" s="20">
        <v>2187</v>
      </c>
      <c r="G15" s="19">
        <v>2036</v>
      </c>
      <c r="H15" s="20">
        <v>6318</v>
      </c>
      <c r="I15" s="20">
        <v>112</v>
      </c>
      <c r="J15" s="20">
        <v>1914</v>
      </c>
      <c r="K15" s="20">
        <v>1655</v>
      </c>
      <c r="L15" s="20">
        <v>368</v>
      </c>
      <c r="M15" s="20">
        <v>30</v>
      </c>
      <c r="N15" s="16">
        <v>1752</v>
      </c>
      <c r="O15" s="16">
        <v>1477</v>
      </c>
      <c r="P15" s="20">
        <v>541</v>
      </c>
      <c r="Q15" s="20">
        <v>448</v>
      </c>
      <c r="R15" s="16"/>
      <c r="S15" s="16"/>
      <c r="T15" s="20">
        <v>3431</v>
      </c>
      <c r="U15" s="20">
        <v>3134</v>
      </c>
      <c r="V15" s="20">
        <v>1101</v>
      </c>
      <c r="W15" s="15">
        <v>972</v>
      </c>
      <c r="X15" s="15">
        <v>915</v>
      </c>
      <c r="Y15" s="15">
        <v>824</v>
      </c>
      <c r="Z15" s="15">
        <v>692</v>
      </c>
      <c r="AA15" s="16">
        <v>636</v>
      </c>
      <c r="AB15" s="20">
        <v>549</v>
      </c>
      <c r="AC15" s="20">
        <v>481</v>
      </c>
      <c r="AD15" s="20">
        <v>1856</v>
      </c>
      <c r="AE15" s="20">
        <v>1017</v>
      </c>
      <c r="AF15" s="20">
        <v>421</v>
      </c>
      <c r="AG15" s="20">
        <v>213</v>
      </c>
      <c r="AH15" s="16">
        <v>1166</v>
      </c>
      <c r="AI15" s="16">
        <v>837</v>
      </c>
      <c r="AJ15" s="16">
        <v>6240</v>
      </c>
      <c r="AK15" s="16">
        <v>5273</v>
      </c>
      <c r="AL15" s="17">
        <f t="shared" si="0"/>
        <v>31834</v>
      </c>
      <c r="AM15" s="17">
        <f t="shared" si="0"/>
        <v>21618</v>
      </c>
    </row>
    <row r="16" spans="1:39" ht="18.75">
      <c r="A16" s="14">
        <f t="shared" si="1"/>
        <v>45516</v>
      </c>
      <c r="B16" s="20">
        <v>424</v>
      </c>
      <c r="C16" s="20">
        <v>367</v>
      </c>
      <c r="D16" s="15">
        <v>1880</v>
      </c>
      <c r="E16" s="15">
        <v>1601</v>
      </c>
      <c r="F16" s="20">
        <v>1496</v>
      </c>
      <c r="G16" s="19">
        <v>1440</v>
      </c>
      <c r="H16" s="20"/>
      <c r="I16" s="20"/>
      <c r="J16" s="20">
        <v>1549</v>
      </c>
      <c r="K16" s="20">
        <v>1323</v>
      </c>
      <c r="L16" s="20">
        <v>289</v>
      </c>
      <c r="M16" s="20">
        <v>26</v>
      </c>
      <c r="N16" s="16"/>
      <c r="O16" s="16"/>
      <c r="P16" s="20">
        <v>360</v>
      </c>
      <c r="Q16" s="20">
        <v>279</v>
      </c>
      <c r="R16" s="16"/>
      <c r="S16" s="16"/>
      <c r="T16" s="20">
        <v>3110</v>
      </c>
      <c r="U16" s="20">
        <v>2998</v>
      </c>
      <c r="V16" s="20">
        <v>1094</v>
      </c>
      <c r="W16" s="15">
        <v>998</v>
      </c>
      <c r="X16" s="15">
        <v>963</v>
      </c>
      <c r="Y16" s="15">
        <v>931</v>
      </c>
      <c r="Z16" s="15">
        <v>374</v>
      </c>
      <c r="AA16" s="16">
        <v>346</v>
      </c>
      <c r="AB16" s="20">
        <v>573</v>
      </c>
      <c r="AC16" s="20">
        <v>594</v>
      </c>
      <c r="AD16" s="20">
        <v>1418</v>
      </c>
      <c r="AE16" s="20">
        <v>826</v>
      </c>
      <c r="AF16" s="20">
        <v>257</v>
      </c>
      <c r="AG16" s="20">
        <v>133</v>
      </c>
      <c r="AH16" s="16">
        <v>793</v>
      </c>
      <c r="AI16" s="16">
        <v>681</v>
      </c>
      <c r="AJ16" s="16">
        <v>4931</v>
      </c>
      <c r="AK16" s="16">
        <v>6489</v>
      </c>
      <c r="AL16" s="17">
        <f t="shared" si="0"/>
        <v>19511</v>
      </c>
      <c r="AM16" s="17">
        <f t="shared" si="0"/>
        <v>19032</v>
      </c>
    </row>
    <row r="17" spans="1:39" ht="18.75">
      <c r="A17" s="14">
        <f t="shared" si="1"/>
        <v>45517</v>
      </c>
      <c r="B17" s="20">
        <v>468</v>
      </c>
      <c r="C17" s="20">
        <v>447</v>
      </c>
      <c r="D17" s="15">
        <v>1466</v>
      </c>
      <c r="E17" s="15">
        <v>1952</v>
      </c>
      <c r="F17" s="20">
        <v>1987</v>
      </c>
      <c r="G17" s="19">
        <v>1958</v>
      </c>
      <c r="H17" s="20"/>
      <c r="I17" s="20"/>
      <c r="J17" s="20">
        <v>2024</v>
      </c>
      <c r="K17" s="20">
        <v>1638</v>
      </c>
      <c r="L17" s="20">
        <v>308</v>
      </c>
      <c r="M17" s="20">
        <v>13</v>
      </c>
      <c r="N17" s="16"/>
      <c r="O17" s="16"/>
      <c r="P17" s="20">
        <v>380</v>
      </c>
      <c r="Q17" s="20">
        <v>343</v>
      </c>
      <c r="R17" s="16"/>
      <c r="S17" s="16"/>
      <c r="T17" s="20">
        <v>2578</v>
      </c>
      <c r="U17" s="20">
        <v>2482</v>
      </c>
      <c r="V17" s="20">
        <v>920</v>
      </c>
      <c r="W17" s="15">
        <v>888</v>
      </c>
      <c r="X17" s="15">
        <v>1014</v>
      </c>
      <c r="Y17" s="15">
        <v>1032</v>
      </c>
      <c r="Z17" s="15">
        <v>342</v>
      </c>
      <c r="AA17" s="16">
        <v>302</v>
      </c>
      <c r="AB17" s="20">
        <v>494</v>
      </c>
      <c r="AC17" s="20">
        <v>513</v>
      </c>
      <c r="AD17" s="20">
        <v>1025</v>
      </c>
      <c r="AE17" s="20">
        <v>667</v>
      </c>
      <c r="AF17" s="20">
        <v>168</v>
      </c>
      <c r="AG17" s="20">
        <v>83</v>
      </c>
      <c r="AH17" s="16">
        <v>801</v>
      </c>
      <c r="AI17" s="16">
        <v>726</v>
      </c>
      <c r="AJ17" s="16">
        <v>3865</v>
      </c>
      <c r="AK17" s="16">
        <v>4733</v>
      </c>
      <c r="AL17" s="17">
        <f t="shared" si="0"/>
        <v>17840</v>
      </c>
      <c r="AM17" s="17">
        <f t="shared" si="0"/>
        <v>17777</v>
      </c>
    </row>
    <row r="18" spans="1:39" ht="18.75">
      <c r="A18" s="14">
        <f t="shared" si="1"/>
        <v>45518</v>
      </c>
      <c r="B18" s="20">
        <v>451</v>
      </c>
      <c r="C18" s="20">
        <v>518</v>
      </c>
      <c r="D18" s="15">
        <v>1697</v>
      </c>
      <c r="E18" s="15">
        <v>1836</v>
      </c>
      <c r="F18" s="20">
        <v>1654</v>
      </c>
      <c r="G18" s="19">
        <v>1675</v>
      </c>
      <c r="H18" s="20"/>
      <c r="I18" s="20"/>
      <c r="J18" s="20">
        <v>1904</v>
      </c>
      <c r="K18" s="20">
        <v>1569</v>
      </c>
      <c r="L18" s="20">
        <v>200</v>
      </c>
      <c r="M18" s="20">
        <v>11</v>
      </c>
      <c r="N18" s="16"/>
      <c r="O18" s="16"/>
      <c r="P18" s="20">
        <v>390</v>
      </c>
      <c r="Q18" s="20">
        <v>365</v>
      </c>
      <c r="R18" s="16"/>
      <c r="S18" s="16"/>
      <c r="T18" s="20">
        <v>2205</v>
      </c>
      <c r="U18" s="20">
        <v>2155</v>
      </c>
      <c r="V18" s="20">
        <v>903</v>
      </c>
      <c r="W18" s="15">
        <v>842</v>
      </c>
      <c r="X18" s="15">
        <v>780</v>
      </c>
      <c r="Y18" s="15">
        <v>752</v>
      </c>
      <c r="Z18" s="15">
        <v>369</v>
      </c>
      <c r="AA18" s="16">
        <v>355</v>
      </c>
      <c r="AB18" s="20">
        <v>457</v>
      </c>
      <c r="AC18" s="20">
        <v>482</v>
      </c>
      <c r="AD18" s="20">
        <v>1102</v>
      </c>
      <c r="AE18" s="20">
        <v>702</v>
      </c>
      <c r="AF18" s="20">
        <v>189</v>
      </c>
      <c r="AG18" s="20">
        <v>188</v>
      </c>
      <c r="AH18" s="16">
        <v>727</v>
      </c>
      <c r="AI18" s="16">
        <v>660</v>
      </c>
      <c r="AJ18" s="16">
        <v>5059</v>
      </c>
      <c r="AK18" s="16">
        <v>5756</v>
      </c>
      <c r="AL18" s="17">
        <f t="shared" si="0"/>
        <v>18087</v>
      </c>
      <c r="AM18" s="17">
        <f t="shared" si="0"/>
        <v>17866</v>
      </c>
    </row>
    <row r="19" spans="1:39" ht="18.75">
      <c r="A19" s="14">
        <f t="shared" si="1"/>
        <v>45519</v>
      </c>
      <c r="B19" s="20">
        <v>591</v>
      </c>
      <c r="C19" s="20">
        <v>522</v>
      </c>
      <c r="D19" s="15">
        <v>1543</v>
      </c>
      <c r="E19" s="15">
        <v>1675</v>
      </c>
      <c r="F19" s="20">
        <v>1367</v>
      </c>
      <c r="G19" s="19">
        <v>1297</v>
      </c>
      <c r="H19" s="20"/>
      <c r="I19" s="20"/>
      <c r="J19" s="20">
        <v>1407</v>
      </c>
      <c r="K19" s="20">
        <v>1219</v>
      </c>
      <c r="L19" s="20">
        <v>295</v>
      </c>
      <c r="M19" s="20">
        <v>12</v>
      </c>
      <c r="N19" s="16"/>
      <c r="O19" s="16"/>
      <c r="P19" s="20">
        <v>354</v>
      </c>
      <c r="Q19" s="20">
        <v>310</v>
      </c>
      <c r="R19" s="16"/>
      <c r="S19" s="16"/>
      <c r="T19" s="20">
        <v>2444</v>
      </c>
      <c r="U19" s="20">
        <v>2346</v>
      </c>
      <c r="V19" s="20">
        <v>893</v>
      </c>
      <c r="W19" s="15">
        <v>988</v>
      </c>
      <c r="X19" s="15">
        <v>785</v>
      </c>
      <c r="Y19" s="15">
        <v>737</v>
      </c>
      <c r="Z19" s="15">
        <v>405</v>
      </c>
      <c r="AA19" s="16">
        <v>389</v>
      </c>
      <c r="AB19" s="20">
        <v>522</v>
      </c>
      <c r="AC19" s="20">
        <v>564</v>
      </c>
      <c r="AD19" s="20">
        <v>1125</v>
      </c>
      <c r="AE19" s="20">
        <v>742</v>
      </c>
      <c r="AF19" s="20">
        <v>152</v>
      </c>
      <c r="AG19" s="20">
        <v>233</v>
      </c>
      <c r="AH19" s="16">
        <v>897</v>
      </c>
      <c r="AI19" s="16">
        <v>902</v>
      </c>
      <c r="AJ19" s="16">
        <v>5029</v>
      </c>
      <c r="AK19" s="16">
        <v>4888</v>
      </c>
      <c r="AL19" s="17">
        <f t="shared" si="0"/>
        <v>17809</v>
      </c>
      <c r="AM19" s="17">
        <f t="shared" si="0"/>
        <v>16824</v>
      </c>
    </row>
    <row r="20" spans="1:39" ht="18.75">
      <c r="A20" s="14">
        <f t="shared" si="1"/>
        <v>45520</v>
      </c>
      <c r="B20" s="20">
        <v>411</v>
      </c>
      <c r="C20" s="20">
        <v>480</v>
      </c>
      <c r="D20" s="15">
        <v>1539</v>
      </c>
      <c r="E20" s="15">
        <v>1654</v>
      </c>
      <c r="F20" s="20">
        <v>1682</v>
      </c>
      <c r="G20" s="20">
        <v>1576</v>
      </c>
      <c r="H20" s="20"/>
      <c r="I20" s="20"/>
      <c r="J20" s="20">
        <v>1695</v>
      </c>
      <c r="K20" s="20">
        <v>1362</v>
      </c>
      <c r="L20" s="20">
        <v>283</v>
      </c>
      <c r="M20" s="20">
        <v>7</v>
      </c>
      <c r="N20" s="16"/>
      <c r="O20" s="16"/>
      <c r="P20" s="20">
        <v>358</v>
      </c>
      <c r="Q20" s="20">
        <v>341</v>
      </c>
      <c r="R20" s="16"/>
      <c r="S20" s="16"/>
      <c r="T20" s="20">
        <v>2797</v>
      </c>
      <c r="U20" s="20">
        <v>2642</v>
      </c>
      <c r="V20" s="20">
        <v>980</v>
      </c>
      <c r="W20" s="15">
        <v>1079</v>
      </c>
      <c r="X20" s="15">
        <v>585</v>
      </c>
      <c r="Y20" s="15">
        <v>543</v>
      </c>
      <c r="Z20" s="15">
        <v>799</v>
      </c>
      <c r="AA20" s="16">
        <v>745</v>
      </c>
      <c r="AB20" s="20">
        <v>374</v>
      </c>
      <c r="AC20" s="20">
        <v>451</v>
      </c>
      <c r="AD20" s="20">
        <v>932</v>
      </c>
      <c r="AE20" s="20">
        <v>612</v>
      </c>
      <c r="AF20" s="20">
        <v>151</v>
      </c>
      <c r="AG20" s="20">
        <v>236</v>
      </c>
      <c r="AH20" s="16">
        <v>811</v>
      </c>
      <c r="AI20" s="16">
        <v>648</v>
      </c>
      <c r="AJ20" s="16">
        <v>5436</v>
      </c>
      <c r="AK20" s="16">
        <v>5209</v>
      </c>
      <c r="AL20" s="17">
        <f t="shared" si="0"/>
        <v>18833</v>
      </c>
      <c r="AM20" s="17">
        <f t="shared" si="0"/>
        <v>17585</v>
      </c>
    </row>
    <row r="21" spans="1:39" ht="18.75">
      <c r="A21" s="14">
        <f t="shared" si="1"/>
        <v>45521</v>
      </c>
      <c r="B21" s="20">
        <v>449</v>
      </c>
      <c r="C21" s="20">
        <v>566</v>
      </c>
      <c r="D21" s="15">
        <v>1655</v>
      </c>
      <c r="E21" s="15">
        <v>1641</v>
      </c>
      <c r="F21" s="20">
        <v>966</v>
      </c>
      <c r="G21" s="20">
        <v>1022</v>
      </c>
      <c r="H21" s="20"/>
      <c r="I21" s="20"/>
      <c r="J21" s="20">
        <v>1678</v>
      </c>
      <c r="K21" s="20">
        <v>1397</v>
      </c>
      <c r="L21" s="20">
        <v>269</v>
      </c>
      <c r="M21" s="20">
        <v>0</v>
      </c>
      <c r="N21" s="16"/>
      <c r="O21" s="16"/>
      <c r="P21" s="20">
        <v>380</v>
      </c>
      <c r="Q21" s="20">
        <v>355</v>
      </c>
      <c r="R21" s="16"/>
      <c r="S21" s="16"/>
      <c r="T21" s="20">
        <v>2883</v>
      </c>
      <c r="U21" s="20">
        <v>2807</v>
      </c>
      <c r="V21" s="20">
        <v>948</v>
      </c>
      <c r="W21" s="15">
        <v>1168</v>
      </c>
      <c r="X21" s="15">
        <v>646</v>
      </c>
      <c r="Y21" s="15">
        <v>592</v>
      </c>
      <c r="Z21" s="15">
        <v>464</v>
      </c>
      <c r="AA21" s="16">
        <v>429</v>
      </c>
      <c r="AB21" s="20">
        <v>494</v>
      </c>
      <c r="AC21" s="20">
        <v>570</v>
      </c>
      <c r="AD21" s="20">
        <v>919</v>
      </c>
      <c r="AE21" s="20">
        <v>636</v>
      </c>
      <c r="AF21" s="20">
        <v>156</v>
      </c>
      <c r="AG21" s="20">
        <v>352</v>
      </c>
      <c r="AH21" s="16">
        <v>915</v>
      </c>
      <c r="AI21" s="16">
        <v>732</v>
      </c>
      <c r="AJ21" s="16">
        <v>5436</v>
      </c>
      <c r="AK21" s="16">
        <v>5238</v>
      </c>
      <c r="AL21" s="17">
        <f t="shared" ref="AL21:AM36" si="2">AJ21+AH21+AF21+AD21+AB21+Z21+X21+V21+T21+R21+P21+N21+L21+J21+H21+F21+D21+B21</f>
        <v>18258</v>
      </c>
      <c r="AM21" s="17">
        <f t="shared" si="2"/>
        <v>17505</v>
      </c>
    </row>
    <row r="22" spans="1:39" ht="18.75">
      <c r="A22" s="14">
        <f t="shared" si="1"/>
        <v>45522</v>
      </c>
      <c r="B22" s="20">
        <v>467</v>
      </c>
      <c r="C22" s="20">
        <v>412</v>
      </c>
      <c r="D22" s="15">
        <v>2764</v>
      </c>
      <c r="E22" s="15">
        <v>1333</v>
      </c>
      <c r="F22" s="20">
        <v>790</v>
      </c>
      <c r="G22" s="20">
        <v>752</v>
      </c>
      <c r="H22" s="20"/>
      <c r="I22" s="20"/>
      <c r="J22" s="20">
        <v>1679</v>
      </c>
      <c r="K22" s="20">
        <v>1322</v>
      </c>
      <c r="L22" s="20">
        <v>446</v>
      </c>
      <c r="M22" s="20">
        <v>24</v>
      </c>
      <c r="N22" s="16"/>
      <c r="O22" s="16"/>
      <c r="P22" s="20">
        <v>712</v>
      </c>
      <c r="Q22" s="20">
        <v>625</v>
      </c>
      <c r="R22" s="16"/>
      <c r="S22" s="16"/>
      <c r="T22" s="20">
        <v>4961</v>
      </c>
      <c r="U22" s="20">
        <v>4519</v>
      </c>
      <c r="V22" s="20">
        <v>1489</v>
      </c>
      <c r="W22" s="15">
        <v>886</v>
      </c>
      <c r="X22" s="15">
        <v>864</v>
      </c>
      <c r="Y22" s="15">
        <v>793</v>
      </c>
      <c r="Z22" s="15">
        <v>786</v>
      </c>
      <c r="AA22" s="16">
        <v>721</v>
      </c>
      <c r="AB22" s="20">
        <v>419</v>
      </c>
      <c r="AC22" s="20">
        <v>493</v>
      </c>
      <c r="AD22" s="20">
        <v>2289</v>
      </c>
      <c r="AE22" s="20">
        <v>1099</v>
      </c>
      <c r="AF22" s="20">
        <v>618</v>
      </c>
      <c r="AG22" s="20">
        <v>246</v>
      </c>
      <c r="AH22" s="16">
        <v>1283</v>
      </c>
      <c r="AI22" s="16">
        <v>651</v>
      </c>
      <c r="AJ22" s="16">
        <v>6893</v>
      </c>
      <c r="AK22" s="16">
        <v>5713</v>
      </c>
      <c r="AL22" s="17">
        <f t="shared" si="2"/>
        <v>26460</v>
      </c>
      <c r="AM22" s="17">
        <f t="shared" si="2"/>
        <v>19589</v>
      </c>
    </row>
    <row r="23" spans="1:39" ht="18.75">
      <c r="A23" s="14">
        <f t="shared" si="1"/>
        <v>45523</v>
      </c>
      <c r="B23" s="20"/>
      <c r="C23" s="20"/>
      <c r="D23" s="15">
        <v>2471</v>
      </c>
      <c r="E23" s="15">
        <v>1689</v>
      </c>
      <c r="F23" s="20">
        <v>1251</v>
      </c>
      <c r="G23" s="20">
        <v>1203</v>
      </c>
      <c r="H23" s="20"/>
      <c r="I23" s="20"/>
      <c r="J23" s="20">
        <v>1755</v>
      </c>
      <c r="K23" s="20">
        <v>1501</v>
      </c>
      <c r="L23" s="20">
        <v>438</v>
      </c>
      <c r="M23" s="20">
        <v>15</v>
      </c>
      <c r="N23" s="16"/>
      <c r="O23" s="16"/>
      <c r="P23" s="20"/>
      <c r="Q23" s="20"/>
      <c r="R23" s="16"/>
      <c r="S23" s="16"/>
      <c r="T23" s="20">
        <v>3536</v>
      </c>
      <c r="U23" s="20">
        <v>3156</v>
      </c>
      <c r="V23" s="20">
        <v>1142</v>
      </c>
      <c r="W23" s="15">
        <v>897</v>
      </c>
      <c r="X23" s="15">
        <v>692</v>
      </c>
      <c r="Y23" s="15">
        <v>685</v>
      </c>
      <c r="Z23" s="15">
        <v>479</v>
      </c>
      <c r="AA23" s="16">
        <v>452</v>
      </c>
      <c r="AB23" s="20"/>
      <c r="AC23" s="20"/>
      <c r="AD23" s="20"/>
      <c r="AE23" s="20"/>
      <c r="AF23" s="20">
        <v>454</v>
      </c>
      <c r="AG23" s="20">
        <v>154</v>
      </c>
      <c r="AH23" s="16">
        <v>911</v>
      </c>
      <c r="AI23" s="16">
        <v>718</v>
      </c>
      <c r="AJ23" s="16">
        <v>6186</v>
      </c>
      <c r="AK23" s="16">
        <v>5848</v>
      </c>
      <c r="AL23" s="17">
        <f t="shared" si="2"/>
        <v>19315</v>
      </c>
      <c r="AM23" s="17">
        <f t="shared" si="2"/>
        <v>16318</v>
      </c>
    </row>
    <row r="24" spans="1:39" ht="18.75">
      <c r="A24" s="14">
        <f t="shared" si="1"/>
        <v>45524</v>
      </c>
      <c r="B24" s="20"/>
      <c r="C24" s="20"/>
      <c r="D24" s="15"/>
      <c r="E24" s="20"/>
      <c r="F24" s="20"/>
      <c r="G24" s="20"/>
      <c r="H24" s="20"/>
      <c r="I24" s="20"/>
      <c r="J24" s="20"/>
      <c r="K24" s="20"/>
      <c r="L24" s="20"/>
      <c r="M24" s="20"/>
      <c r="N24" s="16"/>
      <c r="O24" s="16"/>
      <c r="P24" s="20"/>
      <c r="Q24" s="20"/>
      <c r="R24" s="16"/>
      <c r="S24" s="16"/>
      <c r="T24" s="20"/>
      <c r="U24" s="20"/>
      <c r="V24" s="20"/>
      <c r="W24" s="20"/>
      <c r="X24" s="20"/>
      <c r="Y24" s="20"/>
      <c r="Z24" s="16"/>
      <c r="AA24" s="16"/>
      <c r="AB24" s="20"/>
      <c r="AC24" s="20"/>
      <c r="AD24" s="20"/>
      <c r="AE24" s="20"/>
      <c r="AF24" s="20"/>
      <c r="AG24" s="20"/>
      <c r="AH24" s="16"/>
      <c r="AI24" s="16"/>
      <c r="AJ24" s="16"/>
      <c r="AK24" s="16"/>
      <c r="AL24" s="17">
        <f t="shared" si="2"/>
        <v>0</v>
      </c>
      <c r="AM24" s="17">
        <f t="shared" si="2"/>
        <v>0</v>
      </c>
    </row>
    <row r="25" spans="1:39" ht="18.75">
      <c r="A25" s="14">
        <f t="shared" si="1"/>
        <v>45525</v>
      </c>
      <c r="B25" s="20"/>
      <c r="C25" s="20"/>
      <c r="D25" s="15"/>
      <c r="E25" s="20"/>
      <c r="F25" s="20"/>
      <c r="G25" s="20"/>
      <c r="H25" s="20"/>
      <c r="I25" s="20"/>
      <c r="J25" s="20"/>
      <c r="K25" s="20"/>
      <c r="L25" s="20"/>
      <c r="M25" s="20"/>
      <c r="N25" s="16"/>
      <c r="O25" s="16"/>
      <c r="P25" s="20"/>
      <c r="Q25" s="20"/>
      <c r="R25" s="16"/>
      <c r="S25" s="16"/>
      <c r="T25" s="20"/>
      <c r="U25" s="20"/>
      <c r="V25" s="20"/>
      <c r="W25" s="20"/>
      <c r="X25" s="20"/>
      <c r="Y25" s="20"/>
      <c r="Z25" s="16"/>
      <c r="AA25" s="16"/>
      <c r="AB25" s="20"/>
      <c r="AC25" s="20"/>
      <c r="AD25" s="20"/>
      <c r="AE25" s="20"/>
      <c r="AF25" s="20"/>
      <c r="AG25" s="20"/>
      <c r="AH25" s="16"/>
      <c r="AI25" s="16"/>
      <c r="AJ25" s="16"/>
      <c r="AK25" s="16"/>
      <c r="AL25" s="17">
        <f t="shared" si="2"/>
        <v>0</v>
      </c>
      <c r="AM25" s="17">
        <f t="shared" si="2"/>
        <v>0</v>
      </c>
    </row>
    <row r="26" spans="1:39" ht="18.75">
      <c r="A26" s="14">
        <f t="shared" si="1"/>
        <v>45526</v>
      </c>
      <c r="B26" s="20"/>
      <c r="C26" s="20"/>
      <c r="D26" s="15"/>
      <c r="E26" s="20"/>
      <c r="F26" s="20"/>
      <c r="G26" s="20"/>
      <c r="H26" s="20"/>
      <c r="I26" s="20"/>
      <c r="J26" s="20"/>
      <c r="K26" s="20"/>
      <c r="L26" s="20"/>
      <c r="M26" s="20"/>
      <c r="N26" s="16"/>
      <c r="O26" s="16"/>
      <c r="P26" s="20"/>
      <c r="Q26" s="20"/>
      <c r="R26" s="16"/>
      <c r="S26" s="16"/>
      <c r="T26" s="20"/>
      <c r="U26" s="20"/>
      <c r="V26" s="20"/>
      <c r="W26" s="20"/>
      <c r="X26" s="20"/>
      <c r="Y26" s="20"/>
      <c r="Z26" s="16"/>
      <c r="AA26" s="16"/>
      <c r="AB26" s="20"/>
      <c r="AC26" s="20"/>
      <c r="AD26" s="20"/>
      <c r="AE26" s="20"/>
      <c r="AF26" s="20"/>
      <c r="AG26" s="20"/>
      <c r="AH26" s="16"/>
      <c r="AI26" s="16"/>
      <c r="AJ26" s="16"/>
      <c r="AK26" s="16"/>
      <c r="AL26" s="17">
        <f t="shared" si="2"/>
        <v>0</v>
      </c>
      <c r="AM26" s="17">
        <f t="shared" si="2"/>
        <v>0</v>
      </c>
    </row>
    <row r="27" spans="1:39" ht="18.75">
      <c r="A27" s="14">
        <f t="shared" si="1"/>
        <v>45527</v>
      </c>
      <c r="B27" s="20"/>
      <c r="C27" s="20"/>
      <c r="D27" s="15"/>
      <c r="E27" s="20"/>
      <c r="F27" s="20"/>
      <c r="G27" s="20"/>
      <c r="H27" s="20"/>
      <c r="I27" s="20"/>
      <c r="J27" s="20"/>
      <c r="K27" s="20"/>
      <c r="L27" s="20"/>
      <c r="M27" s="20"/>
      <c r="N27" s="16"/>
      <c r="O27" s="16"/>
      <c r="P27" s="20"/>
      <c r="Q27" s="20"/>
      <c r="R27" s="16"/>
      <c r="S27" s="16"/>
      <c r="T27" s="20"/>
      <c r="U27" s="20"/>
      <c r="V27" s="20"/>
      <c r="W27" s="20"/>
      <c r="X27" s="20"/>
      <c r="Y27" s="20"/>
      <c r="Z27" s="16"/>
      <c r="AA27" s="16"/>
      <c r="AB27" s="20"/>
      <c r="AC27" s="20"/>
      <c r="AD27" s="20"/>
      <c r="AE27" s="20"/>
      <c r="AF27" s="20"/>
      <c r="AG27" s="20"/>
      <c r="AH27" s="16"/>
      <c r="AI27" s="16"/>
      <c r="AJ27" s="16"/>
      <c r="AK27" s="16"/>
      <c r="AL27" s="17">
        <f t="shared" si="2"/>
        <v>0</v>
      </c>
      <c r="AM27" s="17">
        <f t="shared" si="2"/>
        <v>0</v>
      </c>
    </row>
    <row r="28" spans="1:39" ht="18.75">
      <c r="A28" s="14">
        <f t="shared" si="1"/>
        <v>45528</v>
      </c>
      <c r="B28" s="20"/>
      <c r="C28" s="20"/>
      <c r="D28" s="15"/>
      <c r="E28" s="20"/>
      <c r="F28" s="20"/>
      <c r="G28" s="20"/>
      <c r="H28" s="20"/>
      <c r="I28" s="20"/>
      <c r="J28" s="20"/>
      <c r="K28" s="20"/>
      <c r="L28" s="20"/>
      <c r="M28" s="20"/>
      <c r="N28" s="16"/>
      <c r="O28" s="16"/>
      <c r="P28" s="20"/>
      <c r="Q28" s="20"/>
      <c r="R28" s="16"/>
      <c r="S28" s="16"/>
      <c r="T28" s="20"/>
      <c r="U28" s="20"/>
      <c r="V28" s="20"/>
      <c r="W28" s="20"/>
      <c r="X28" s="20"/>
      <c r="Y28" s="20"/>
      <c r="Z28" s="16"/>
      <c r="AA28" s="16"/>
      <c r="AB28" s="20"/>
      <c r="AC28" s="20"/>
      <c r="AD28" s="20"/>
      <c r="AE28" s="20"/>
      <c r="AF28" s="20"/>
      <c r="AG28" s="20"/>
      <c r="AH28" s="16"/>
      <c r="AI28" s="16"/>
      <c r="AJ28" s="16"/>
      <c r="AK28" s="16"/>
      <c r="AL28" s="17">
        <f t="shared" si="2"/>
        <v>0</v>
      </c>
      <c r="AM28" s="17">
        <f t="shared" si="2"/>
        <v>0</v>
      </c>
    </row>
    <row r="29" spans="1:39" ht="18.75">
      <c r="A29" s="14">
        <f t="shared" si="1"/>
        <v>45529</v>
      </c>
      <c r="B29" s="20"/>
      <c r="C29" s="20"/>
      <c r="D29" s="15"/>
      <c r="E29" s="20"/>
      <c r="F29" s="20"/>
      <c r="G29" s="20"/>
      <c r="H29" s="20"/>
      <c r="I29" s="20"/>
      <c r="J29" s="20"/>
      <c r="K29" s="20"/>
      <c r="L29" s="20"/>
      <c r="M29" s="20"/>
      <c r="N29" s="16"/>
      <c r="O29" s="16"/>
      <c r="P29" s="20"/>
      <c r="Q29" s="20"/>
      <c r="R29" s="16"/>
      <c r="S29" s="16"/>
      <c r="T29" s="20"/>
      <c r="U29" s="20"/>
      <c r="V29" s="20"/>
      <c r="W29" s="20"/>
      <c r="X29" s="20"/>
      <c r="Y29" s="20"/>
      <c r="Z29" s="16"/>
      <c r="AA29" s="16"/>
      <c r="AB29" s="20"/>
      <c r="AC29" s="20"/>
      <c r="AD29" s="20"/>
      <c r="AE29" s="20"/>
      <c r="AF29" s="20"/>
      <c r="AG29" s="20"/>
      <c r="AH29" s="16"/>
      <c r="AI29" s="16"/>
      <c r="AJ29" s="16"/>
      <c r="AK29" s="16"/>
      <c r="AL29" s="17">
        <f t="shared" si="2"/>
        <v>0</v>
      </c>
      <c r="AM29" s="17">
        <f t="shared" si="2"/>
        <v>0</v>
      </c>
    </row>
    <row r="30" spans="1:39" ht="18.75">
      <c r="A30" s="14">
        <f t="shared" si="1"/>
        <v>45530</v>
      </c>
      <c r="B30" s="20"/>
      <c r="C30" s="20"/>
      <c r="D30" s="15"/>
      <c r="E30" s="20"/>
      <c r="F30" s="20"/>
      <c r="G30" s="20"/>
      <c r="H30" s="21"/>
      <c r="I30" s="20"/>
      <c r="J30" s="20"/>
      <c r="K30" s="20"/>
      <c r="L30" s="20"/>
      <c r="M30" s="20"/>
      <c r="N30" s="16"/>
      <c r="O30" s="16"/>
      <c r="P30" s="20"/>
      <c r="Q30" s="20"/>
      <c r="R30" s="16"/>
      <c r="S30" s="16"/>
      <c r="T30" s="20"/>
      <c r="U30" s="20"/>
      <c r="V30" s="20"/>
      <c r="W30" s="20"/>
      <c r="X30" s="20"/>
      <c r="Y30" s="20"/>
      <c r="Z30" s="16"/>
      <c r="AA30" s="16"/>
      <c r="AB30" s="20"/>
      <c r="AC30" s="20"/>
      <c r="AD30" s="20"/>
      <c r="AE30" s="20"/>
      <c r="AF30" s="20"/>
      <c r="AG30" s="20"/>
      <c r="AH30" s="16"/>
      <c r="AI30" s="16"/>
      <c r="AJ30" s="16"/>
      <c r="AK30" s="16"/>
      <c r="AL30" s="17">
        <f t="shared" si="2"/>
        <v>0</v>
      </c>
      <c r="AM30" s="17">
        <f t="shared" si="2"/>
        <v>0</v>
      </c>
    </row>
    <row r="31" spans="1:39" ht="18.75">
      <c r="A31" s="14">
        <f t="shared" si="1"/>
        <v>45531</v>
      </c>
      <c r="B31" s="20"/>
      <c r="C31" s="20"/>
      <c r="D31" s="15"/>
      <c r="E31" s="20"/>
      <c r="F31" s="20"/>
      <c r="G31" s="20"/>
      <c r="H31" s="21"/>
      <c r="I31" s="20"/>
      <c r="J31" s="20"/>
      <c r="K31" s="20"/>
      <c r="L31" s="20"/>
      <c r="M31" s="20"/>
      <c r="N31" s="16"/>
      <c r="O31" s="16"/>
      <c r="P31" s="20"/>
      <c r="Q31" s="20"/>
      <c r="R31" s="16"/>
      <c r="S31" s="16"/>
      <c r="T31" s="20"/>
      <c r="U31" s="20"/>
      <c r="V31" s="20"/>
      <c r="W31" s="20"/>
      <c r="X31" s="20"/>
      <c r="Y31" s="20"/>
      <c r="Z31" s="16"/>
      <c r="AA31" s="16"/>
      <c r="AB31" s="20"/>
      <c r="AC31" s="20"/>
      <c r="AD31" s="20"/>
      <c r="AE31" s="20"/>
      <c r="AF31" s="20"/>
      <c r="AG31" s="20"/>
      <c r="AH31" s="16"/>
      <c r="AI31" s="16"/>
      <c r="AJ31" s="16"/>
      <c r="AK31" s="16"/>
      <c r="AL31" s="17">
        <f t="shared" si="2"/>
        <v>0</v>
      </c>
      <c r="AM31" s="17">
        <f t="shared" si="2"/>
        <v>0</v>
      </c>
    </row>
    <row r="32" spans="1:39" ht="18.75">
      <c r="A32" s="14">
        <f t="shared" si="1"/>
        <v>45532</v>
      </c>
      <c r="B32" s="20"/>
      <c r="C32" s="20"/>
      <c r="D32" s="15"/>
      <c r="E32" s="20"/>
      <c r="F32" s="20"/>
      <c r="G32" s="20"/>
      <c r="H32" s="21"/>
      <c r="I32" s="21"/>
      <c r="J32" s="20"/>
      <c r="K32" s="20"/>
      <c r="L32" s="20"/>
      <c r="M32" s="20"/>
      <c r="N32" s="16"/>
      <c r="O32" s="16"/>
      <c r="P32" s="20"/>
      <c r="Q32" s="20"/>
      <c r="R32" s="16"/>
      <c r="S32" s="16"/>
      <c r="T32" s="20"/>
      <c r="U32" s="20"/>
      <c r="V32" s="20"/>
      <c r="W32" s="20"/>
      <c r="X32" s="20"/>
      <c r="Y32" s="20"/>
      <c r="Z32" s="16"/>
      <c r="AA32" s="16"/>
      <c r="AB32" s="20"/>
      <c r="AC32" s="20"/>
      <c r="AD32" s="20"/>
      <c r="AE32" s="20"/>
      <c r="AF32" s="20"/>
      <c r="AG32" s="20"/>
      <c r="AH32" s="16"/>
      <c r="AI32" s="16"/>
      <c r="AJ32" s="16"/>
      <c r="AK32" s="16"/>
      <c r="AL32" s="17">
        <f t="shared" si="2"/>
        <v>0</v>
      </c>
      <c r="AM32" s="17">
        <f t="shared" si="2"/>
        <v>0</v>
      </c>
    </row>
    <row r="33" spans="1:39" ht="18.75">
      <c r="A33" s="14">
        <f t="shared" si="1"/>
        <v>45533</v>
      </c>
      <c r="B33" s="20"/>
      <c r="C33" s="20"/>
      <c r="D33" s="15"/>
      <c r="E33" s="20"/>
      <c r="F33" s="20"/>
      <c r="G33" s="20"/>
      <c r="H33" s="21"/>
      <c r="I33" s="21"/>
      <c r="J33" s="20"/>
      <c r="K33" s="20"/>
      <c r="L33" s="20"/>
      <c r="M33" s="20"/>
      <c r="N33" s="16"/>
      <c r="O33" s="16"/>
      <c r="P33" s="20"/>
      <c r="Q33" s="20"/>
      <c r="R33" s="16"/>
      <c r="S33" s="16"/>
      <c r="T33" s="20"/>
      <c r="U33" s="20"/>
      <c r="V33" s="20"/>
      <c r="W33" s="20"/>
      <c r="X33" s="20"/>
      <c r="Y33" s="20"/>
      <c r="Z33" s="16"/>
      <c r="AA33" s="16"/>
      <c r="AB33" s="20"/>
      <c r="AC33" s="20"/>
      <c r="AD33" s="20"/>
      <c r="AE33" s="20"/>
      <c r="AF33" s="20"/>
      <c r="AG33" s="20"/>
      <c r="AH33" s="16"/>
      <c r="AI33" s="16"/>
      <c r="AJ33" s="16"/>
      <c r="AK33" s="16"/>
      <c r="AL33" s="17">
        <f t="shared" si="2"/>
        <v>0</v>
      </c>
      <c r="AM33" s="17">
        <f t="shared" si="2"/>
        <v>0</v>
      </c>
    </row>
    <row r="34" spans="1:39" ht="18.75">
      <c r="A34" s="14">
        <f t="shared" si="1"/>
        <v>45534</v>
      </c>
      <c r="B34" s="20"/>
      <c r="C34" s="20"/>
      <c r="D34" s="15"/>
      <c r="E34" s="20"/>
      <c r="F34" s="20"/>
      <c r="G34" s="20"/>
      <c r="H34" s="21"/>
      <c r="I34" s="21"/>
      <c r="J34" s="20"/>
      <c r="K34" s="20"/>
      <c r="L34" s="20"/>
      <c r="M34" s="20"/>
      <c r="N34" s="16"/>
      <c r="O34" s="16"/>
      <c r="P34" s="20"/>
      <c r="Q34" s="20"/>
      <c r="R34" s="16"/>
      <c r="S34" s="16"/>
      <c r="T34" s="20"/>
      <c r="U34" s="20"/>
      <c r="V34" s="20"/>
      <c r="W34" s="20"/>
      <c r="X34" s="20"/>
      <c r="Y34" s="20"/>
      <c r="Z34" s="16"/>
      <c r="AA34" s="16"/>
      <c r="AB34" s="20"/>
      <c r="AC34" s="20"/>
      <c r="AD34" s="20"/>
      <c r="AE34" s="20"/>
      <c r="AF34" s="20"/>
      <c r="AG34" s="20"/>
      <c r="AH34" s="16"/>
      <c r="AI34" s="16"/>
      <c r="AJ34" s="16"/>
      <c r="AK34" s="16"/>
      <c r="AL34" s="17">
        <f t="shared" si="2"/>
        <v>0</v>
      </c>
      <c r="AM34" s="17">
        <f t="shared" si="2"/>
        <v>0</v>
      </c>
    </row>
    <row r="35" spans="1:39" ht="18.75">
      <c r="A35" s="28">
        <f t="shared" si="1"/>
        <v>45535</v>
      </c>
      <c r="B35" s="20"/>
      <c r="C35" s="20"/>
      <c r="D35" s="15"/>
      <c r="E35" s="20"/>
      <c r="F35" s="20"/>
      <c r="G35" s="20"/>
      <c r="H35" s="21"/>
      <c r="I35" s="21"/>
      <c r="J35" s="20"/>
      <c r="K35" s="20"/>
      <c r="L35" s="20"/>
      <c r="M35" s="20"/>
      <c r="N35" s="16"/>
      <c r="O35" s="16"/>
      <c r="P35" s="20"/>
      <c r="Q35" s="20"/>
      <c r="R35" s="16"/>
      <c r="S35" s="16"/>
      <c r="T35" s="20"/>
      <c r="U35" s="20"/>
      <c r="V35" s="20"/>
      <c r="W35" s="20"/>
      <c r="X35" s="20"/>
      <c r="Y35" s="20"/>
      <c r="Z35" s="16"/>
      <c r="AA35" s="16"/>
      <c r="AB35" s="20"/>
      <c r="AC35" s="20"/>
      <c r="AD35" s="20"/>
      <c r="AE35" s="20"/>
      <c r="AF35" s="20"/>
      <c r="AG35" s="20"/>
      <c r="AH35" s="16"/>
      <c r="AI35" s="16"/>
      <c r="AJ35" s="16"/>
      <c r="AK35" s="16"/>
      <c r="AL35" s="17">
        <f t="shared" si="2"/>
        <v>0</v>
      </c>
      <c r="AM35" s="17">
        <f t="shared" si="2"/>
        <v>0</v>
      </c>
    </row>
    <row r="36" spans="1:39" ht="18.75">
      <c r="A36" s="22">
        <f>A34+1</f>
        <v>45535</v>
      </c>
      <c r="B36" s="23"/>
      <c r="C36" s="23"/>
      <c r="D36" s="24"/>
      <c r="E36" s="24"/>
      <c r="F36" s="23"/>
      <c r="G36" s="23"/>
      <c r="H36" s="24"/>
      <c r="I36" s="24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5">
        <f t="shared" si="2"/>
        <v>0</v>
      </c>
      <c r="AM36" s="25">
        <f t="shared" si="2"/>
        <v>0</v>
      </c>
    </row>
    <row r="37" spans="1:39" ht="18.75">
      <c r="A37" s="26" t="s">
        <v>20</v>
      </c>
      <c r="B37" s="27">
        <f t="shared" ref="B37:AM37" si="3">SUM(B5:B36)</f>
        <v>7554</v>
      </c>
      <c r="C37" s="27">
        <f t="shared" si="3"/>
        <v>7624</v>
      </c>
      <c r="D37" s="27">
        <f t="shared" si="3"/>
        <v>31679</v>
      </c>
      <c r="E37" s="27">
        <f t="shared" si="3"/>
        <v>29393</v>
      </c>
      <c r="F37" s="27">
        <f t="shared" si="3"/>
        <v>33438</v>
      </c>
      <c r="G37" s="27">
        <f t="shared" si="3"/>
        <v>31471</v>
      </c>
      <c r="H37" s="27">
        <f t="shared" si="3"/>
        <v>55870</v>
      </c>
      <c r="I37" s="27">
        <f t="shared" si="3"/>
        <v>1123</v>
      </c>
      <c r="J37" s="27">
        <f t="shared" si="3"/>
        <v>31065</v>
      </c>
      <c r="K37" s="27">
        <f t="shared" si="3"/>
        <v>26175</v>
      </c>
      <c r="L37" s="27">
        <f t="shared" si="3"/>
        <v>6029</v>
      </c>
      <c r="M37" s="27">
        <f t="shared" si="3"/>
        <v>391</v>
      </c>
      <c r="N37" s="27">
        <f t="shared" si="3"/>
        <v>11714</v>
      </c>
      <c r="O37" s="27">
        <f t="shared" si="3"/>
        <v>9147</v>
      </c>
      <c r="P37" s="27">
        <f t="shared" si="3"/>
        <v>7583</v>
      </c>
      <c r="Q37" s="27">
        <f t="shared" si="3"/>
        <v>6764</v>
      </c>
      <c r="R37" s="27">
        <f t="shared" si="3"/>
        <v>0</v>
      </c>
      <c r="S37" s="27">
        <f t="shared" si="3"/>
        <v>0</v>
      </c>
      <c r="T37" s="27">
        <f t="shared" si="3"/>
        <v>52856</v>
      </c>
      <c r="U37" s="27">
        <f t="shared" si="3"/>
        <v>49637</v>
      </c>
      <c r="V37" s="27">
        <f t="shared" si="3"/>
        <v>18762</v>
      </c>
      <c r="W37" s="27">
        <f t="shared" si="3"/>
        <v>17070</v>
      </c>
      <c r="X37" s="27">
        <f t="shared" si="3"/>
        <v>15387</v>
      </c>
      <c r="Y37" s="27">
        <f t="shared" si="3"/>
        <v>14540</v>
      </c>
      <c r="Z37" s="27">
        <f t="shared" si="3"/>
        <v>8848</v>
      </c>
      <c r="AA37" s="27">
        <f t="shared" si="3"/>
        <v>8263</v>
      </c>
      <c r="AB37" s="27">
        <f t="shared" si="3"/>
        <v>9062</v>
      </c>
      <c r="AC37" s="27">
        <f t="shared" si="3"/>
        <v>9424</v>
      </c>
      <c r="AD37" s="27">
        <f t="shared" si="3"/>
        <v>21987</v>
      </c>
      <c r="AE37" s="27">
        <f t="shared" si="3"/>
        <v>13468</v>
      </c>
      <c r="AF37" s="27">
        <f t="shared" si="3"/>
        <v>4854</v>
      </c>
      <c r="AG37" s="27">
        <f t="shared" si="3"/>
        <v>3169</v>
      </c>
      <c r="AH37" s="27">
        <f t="shared" si="3"/>
        <v>17176</v>
      </c>
      <c r="AI37" s="27">
        <f t="shared" si="3"/>
        <v>14013</v>
      </c>
      <c r="AJ37" s="27">
        <f t="shared" si="3"/>
        <v>100274</v>
      </c>
      <c r="AK37" s="27">
        <f t="shared" si="3"/>
        <v>102035</v>
      </c>
      <c r="AL37" s="27">
        <f t="shared" si="3"/>
        <v>434138</v>
      </c>
      <c r="AM37" s="27">
        <f t="shared" si="3"/>
        <v>343707</v>
      </c>
    </row>
    <row r="38" spans="1:39" ht="18.75">
      <c r="A38" s="26" t="s">
        <v>23</v>
      </c>
      <c r="B38" s="27">
        <f t="shared" ref="B38:AM38" si="4">AVERAGEIF(B5:B36,"&gt;0")</f>
        <v>419.66666666666669</v>
      </c>
      <c r="C38" s="27">
        <f t="shared" si="4"/>
        <v>423.55555555555554</v>
      </c>
      <c r="D38" s="27">
        <f t="shared" si="4"/>
        <v>1667.3157894736842</v>
      </c>
      <c r="E38" s="27">
        <f t="shared" si="4"/>
        <v>1547</v>
      </c>
      <c r="F38" s="27">
        <f t="shared" si="4"/>
        <v>1759.8947368421052</v>
      </c>
      <c r="G38" s="27">
        <f t="shared" si="4"/>
        <v>1656.3684210526317</v>
      </c>
      <c r="H38" s="27">
        <f t="shared" si="4"/>
        <v>5079.090909090909</v>
      </c>
      <c r="I38" s="27">
        <f t="shared" si="4"/>
        <v>102.09090909090909</v>
      </c>
      <c r="J38" s="27">
        <f t="shared" si="4"/>
        <v>1635</v>
      </c>
      <c r="K38" s="27">
        <f t="shared" si="4"/>
        <v>1377.6315789473683</v>
      </c>
      <c r="L38" s="27">
        <f t="shared" si="4"/>
        <v>317.31578947368422</v>
      </c>
      <c r="M38" s="27">
        <f t="shared" si="4"/>
        <v>21.722222222222221</v>
      </c>
      <c r="N38" s="27">
        <f t="shared" si="4"/>
        <v>1064.909090909091</v>
      </c>
      <c r="O38" s="27">
        <f t="shared" si="4"/>
        <v>831.5454545454545</v>
      </c>
      <c r="P38" s="27">
        <f t="shared" si="4"/>
        <v>421.27777777777777</v>
      </c>
      <c r="Q38" s="27">
        <f t="shared" si="4"/>
        <v>375.77777777777777</v>
      </c>
      <c r="R38" s="27" t="e">
        <f t="shared" si="4"/>
        <v>#DIV/0!</v>
      </c>
      <c r="S38" s="27" t="e">
        <f t="shared" si="4"/>
        <v>#DIV/0!</v>
      </c>
      <c r="T38" s="27">
        <f t="shared" si="4"/>
        <v>2781.8947368421054</v>
      </c>
      <c r="U38" s="27">
        <f t="shared" si="4"/>
        <v>2612.4736842105262</v>
      </c>
      <c r="V38" s="27">
        <f t="shared" si="4"/>
        <v>987.47368421052636</v>
      </c>
      <c r="W38" s="27">
        <f t="shared" si="4"/>
        <v>898.42105263157896</v>
      </c>
      <c r="X38" s="27">
        <f t="shared" si="4"/>
        <v>809.84210526315792</v>
      </c>
      <c r="Y38" s="27">
        <f t="shared" si="4"/>
        <v>765.26315789473688</v>
      </c>
      <c r="Z38" s="27">
        <f t="shared" si="4"/>
        <v>465.68421052631578</v>
      </c>
      <c r="AA38" s="27">
        <f t="shared" si="4"/>
        <v>434.89473684210526</v>
      </c>
      <c r="AB38" s="27">
        <f t="shared" si="4"/>
        <v>503.44444444444446</v>
      </c>
      <c r="AC38" s="27">
        <f t="shared" si="4"/>
        <v>523.55555555555554</v>
      </c>
      <c r="AD38" s="27">
        <f t="shared" si="4"/>
        <v>1221.5</v>
      </c>
      <c r="AE38" s="27">
        <f t="shared" si="4"/>
        <v>748.22222222222217</v>
      </c>
      <c r="AF38" s="27">
        <f t="shared" si="4"/>
        <v>255.47368421052633</v>
      </c>
      <c r="AG38" s="27">
        <f t="shared" si="4"/>
        <v>166.78947368421052</v>
      </c>
      <c r="AH38" s="27">
        <f t="shared" si="4"/>
        <v>904</v>
      </c>
      <c r="AI38" s="27">
        <f t="shared" si="4"/>
        <v>737.52631578947364</v>
      </c>
      <c r="AJ38" s="27">
        <f t="shared" si="4"/>
        <v>5277.5789473684208</v>
      </c>
      <c r="AK38" s="27">
        <f t="shared" si="4"/>
        <v>5370.2631578947367</v>
      </c>
      <c r="AL38" s="27">
        <f t="shared" si="4"/>
        <v>22849.36842105263</v>
      </c>
      <c r="AM38" s="27">
        <f t="shared" si="4"/>
        <v>18089.842105263157</v>
      </c>
    </row>
  </sheetData>
  <mergeCells count="20">
    <mergeCell ref="AJ2:AK3"/>
    <mergeCell ref="AL2:AM3"/>
    <mergeCell ref="X2:Y3"/>
    <mergeCell ref="Z2:AA3"/>
    <mergeCell ref="AB2:AC3"/>
    <mergeCell ref="AD2:AE3"/>
    <mergeCell ref="AF2:AG3"/>
    <mergeCell ref="AH2:AI3"/>
    <mergeCell ref="L2:M3"/>
    <mergeCell ref="N2:O3"/>
    <mergeCell ref="P2:Q3"/>
    <mergeCell ref="R2:S3"/>
    <mergeCell ref="T2:U3"/>
    <mergeCell ref="V2:W3"/>
    <mergeCell ref="A2:A4"/>
    <mergeCell ref="B2:C3"/>
    <mergeCell ref="D2:E3"/>
    <mergeCell ref="F2:G3"/>
    <mergeCell ref="H2:I3"/>
    <mergeCell ref="J2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raizu</dc:creator>
  <cp:lastModifiedBy>raizu</cp:lastModifiedBy>
  <dcterms:created xsi:type="dcterms:W3CDTF">2024-08-21T03:07:53Z</dcterms:created>
  <dcterms:modified xsi:type="dcterms:W3CDTF">2024-08-21T03:08:45Z</dcterms:modified>
</cp:coreProperties>
</file>