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PARAKAN" sheetId="1" r:id="rId1"/>
  </sheets>
  <definedNames>
    <definedName name="_xlnm.Print_Titles" localSheetId="0">PARAKAN!$3:$4</definedName>
  </definedNames>
  <calcPr calcId="124519"/>
</workbook>
</file>

<file path=xl/calcChain.xml><?xml version="1.0" encoding="utf-8"?>
<calcChain xmlns="http://schemas.openxmlformats.org/spreadsheetml/2006/main">
  <c r="K83" i="1"/>
  <c r="D79"/>
  <c r="C79"/>
  <c r="AF76"/>
  <c r="AE76"/>
  <c r="AD76"/>
  <c r="AD79" s="1"/>
  <c r="AC76"/>
  <c r="AB76"/>
  <c r="AA76"/>
  <c r="Z76"/>
  <c r="Z79" s="1"/>
  <c r="Y76"/>
  <c r="X76"/>
  <c r="W76"/>
  <c r="V76"/>
  <c r="V79" s="1"/>
  <c r="U76"/>
  <c r="T76"/>
  <c r="H76" s="1"/>
  <c r="S76"/>
  <c r="R76"/>
  <c r="R79" s="1"/>
  <c r="Q76"/>
  <c r="P76"/>
  <c r="O76"/>
  <c r="N76"/>
  <c r="N79" s="1"/>
  <c r="M76"/>
  <c r="L76"/>
  <c r="F76"/>
  <c r="E75"/>
  <c r="E74"/>
  <c r="E73"/>
  <c r="E72"/>
  <c r="AF71"/>
  <c r="AF79" s="1"/>
  <c r="AE71"/>
  <c r="AE79" s="1"/>
  <c r="AD71"/>
  <c r="AC71"/>
  <c r="AC79" s="1"/>
  <c r="AB71"/>
  <c r="AB79" s="1"/>
  <c r="AA71"/>
  <c r="AA79" s="1"/>
  <c r="Z71"/>
  <c r="Y71"/>
  <c r="Y79" s="1"/>
  <c r="X71"/>
  <c r="X79" s="1"/>
  <c r="W71"/>
  <c r="W79" s="1"/>
  <c r="V71"/>
  <c r="U71"/>
  <c r="U79" s="1"/>
  <c r="T71"/>
  <c r="H71" s="1"/>
  <c r="S71"/>
  <c r="S79" s="1"/>
  <c r="R71"/>
  <c r="Q71"/>
  <c r="Q79" s="1"/>
  <c r="P71"/>
  <c r="P79" s="1"/>
  <c r="O71"/>
  <c r="F71" s="1"/>
  <c r="N71"/>
  <c r="M71"/>
  <c r="M79" s="1"/>
  <c r="L71"/>
  <c r="L79" s="1"/>
  <c r="E71"/>
  <c r="E70"/>
  <c r="E69"/>
  <c r="E68"/>
  <c r="E67"/>
  <c r="E66"/>
  <c r="E65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F64" s="1"/>
  <c r="N64"/>
  <c r="E64" s="1"/>
  <c r="M64"/>
  <c r="L64"/>
  <c r="H64"/>
  <c r="E63"/>
  <c r="E62"/>
  <c r="E61"/>
  <c r="E60"/>
  <c r="AB59"/>
  <c r="AA59"/>
  <c r="Z59"/>
  <c r="Y59"/>
  <c r="X59"/>
  <c r="W59"/>
  <c r="U59"/>
  <c r="T59"/>
  <c r="H59" s="1"/>
  <c r="S59"/>
  <c r="R59"/>
  <c r="Q59"/>
  <c r="P59"/>
  <c r="O59"/>
  <c r="N59"/>
  <c r="E59" s="1"/>
  <c r="M59"/>
  <c r="L59"/>
  <c r="F59"/>
  <c r="E58"/>
  <c r="E57"/>
  <c r="E56"/>
  <c r="E55"/>
  <c r="E54"/>
  <c r="AG53"/>
  <c r="AF53"/>
  <c r="AE53"/>
  <c r="AD53"/>
  <c r="AC53"/>
  <c r="AB53"/>
  <c r="AA53"/>
  <c r="Z53"/>
  <c r="Y53"/>
  <c r="X53"/>
  <c r="W53"/>
  <c r="V53"/>
  <c r="U53"/>
  <c r="T53"/>
  <c r="H53" s="1"/>
  <c r="S53"/>
  <c r="R53"/>
  <c r="Q53"/>
  <c r="P53"/>
  <c r="O53"/>
  <c r="F53" s="1"/>
  <c r="N53"/>
  <c r="E53" s="1"/>
  <c r="M53"/>
  <c r="L53"/>
  <c r="E52"/>
  <c r="E51"/>
  <c r="E50"/>
  <c r="E49"/>
  <c r="E48"/>
  <c r="E47"/>
  <c r="E46"/>
  <c r="E45"/>
  <c r="E44"/>
  <c r="E43"/>
  <c r="E42"/>
  <c r="E41"/>
  <c r="E40"/>
  <c r="E39"/>
  <c r="E38"/>
  <c r="E37"/>
  <c r="AG36"/>
  <c r="AG79" s="1"/>
  <c r="AF36"/>
  <c r="AE36"/>
  <c r="AD36"/>
  <c r="AC36"/>
  <c r="AB36"/>
  <c r="AA36"/>
  <c r="Z36"/>
  <c r="Y36"/>
  <c r="X36"/>
  <c r="W36"/>
  <c r="V36"/>
  <c r="U36"/>
  <c r="T36"/>
  <c r="H36" s="1"/>
  <c r="S36"/>
  <c r="R36"/>
  <c r="Q36"/>
  <c r="P36"/>
  <c r="O36"/>
  <c r="F36" s="1"/>
  <c r="N36"/>
  <c r="M36"/>
  <c r="L36"/>
  <c r="E36"/>
  <c r="E35"/>
  <c r="E34"/>
  <c r="E33"/>
  <c r="E32"/>
  <c r="E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F30" s="1"/>
  <c r="N30"/>
  <c r="E30" s="1"/>
  <c r="M30"/>
  <c r="L30"/>
  <c r="H30"/>
  <c r="E29"/>
  <c r="E28"/>
  <c r="E27"/>
  <c r="E26"/>
  <c r="AG25"/>
  <c r="AF25"/>
  <c r="AE25"/>
  <c r="AD25"/>
  <c r="AC25"/>
  <c r="AB25"/>
  <c r="AA25"/>
  <c r="Z25"/>
  <c r="Y25"/>
  <c r="X25"/>
  <c r="W25"/>
  <c r="V25"/>
  <c r="U25"/>
  <c r="T25"/>
  <c r="H25" s="1"/>
  <c r="S25"/>
  <c r="R25"/>
  <c r="Q25"/>
  <c r="P25"/>
  <c r="O25"/>
  <c r="F25" s="1"/>
  <c r="N25"/>
  <c r="E25" s="1"/>
  <c r="M25"/>
  <c r="L25"/>
  <c r="E24"/>
  <c r="E23"/>
  <c r="E22"/>
  <c r="E21"/>
  <c r="E20"/>
  <c r="AG19"/>
  <c r="AF19"/>
  <c r="AE19"/>
  <c r="AD19"/>
  <c r="AC19"/>
  <c r="AB19"/>
  <c r="AA19"/>
  <c r="Z19"/>
  <c r="Y19"/>
  <c r="X19"/>
  <c r="W19"/>
  <c r="V19"/>
  <c r="U19"/>
  <c r="T19"/>
  <c r="H19" s="1"/>
  <c r="S19"/>
  <c r="R19"/>
  <c r="Q19"/>
  <c r="P19"/>
  <c r="O19"/>
  <c r="N19"/>
  <c r="E19" s="1"/>
  <c r="M19"/>
  <c r="L19"/>
  <c r="F19"/>
  <c r="E18"/>
  <c r="E17"/>
  <c r="E16"/>
  <c r="E15"/>
  <c r="E14"/>
  <c r="E13"/>
  <c r="E12"/>
  <c r="E11"/>
  <c r="E10"/>
  <c r="E9"/>
  <c r="H79" l="1"/>
  <c r="S83"/>
  <c r="T79"/>
  <c r="O79"/>
  <c r="O83" s="1"/>
  <c r="F79" l="1"/>
</calcChain>
</file>

<file path=xl/sharedStrings.xml><?xml version="1.0" encoding="utf-8"?>
<sst xmlns="http://schemas.openxmlformats.org/spreadsheetml/2006/main" count="150" uniqueCount="91">
  <si>
    <t>AKSES AIR BERSIH DAN AKSES JAMBAN</t>
  </si>
  <si>
    <t>NO.</t>
  </si>
  <si>
    <t>NAMA DESA</t>
  </si>
  <si>
    <t>KECAMATAN</t>
  </si>
  <si>
    <t>NAMA DUSUN</t>
  </si>
  <si>
    <t>JML PDDK</t>
  </si>
  <si>
    <t>JML KK</t>
  </si>
  <si>
    <t>JML RMH</t>
  </si>
  <si>
    <t>JML JAMBAN</t>
  </si>
  <si>
    <t>SARANA AIR BERSIH</t>
  </si>
  <si>
    <t>JSP</t>
  </si>
  <si>
    <t>JSSP</t>
  </si>
  <si>
    <t>SHARING</t>
  </si>
  <si>
    <t>OD</t>
  </si>
  <si>
    <t>PDAM</t>
  </si>
  <si>
    <t>PAMSIMAS</t>
  </si>
  <si>
    <t>PP DESA</t>
  </si>
  <si>
    <t>SGL</t>
  </si>
  <si>
    <t>MA</t>
  </si>
  <si>
    <t>KU</t>
  </si>
  <si>
    <t>HU</t>
  </si>
  <si>
    <t>SUNGAI</t>
  </si>
  <si>
    <t>LAIN2</t>
  </si>
  <si>
    <t>BPSPAM</t>
  </si>
  <si>
    <t>MS</t>
  </si>
  <si>
    <t>TMS</t>
  </si>
  <si>
    <t>PUSKESMAS PARAKAN</t>
  </si>
  <si>
    <t>PARAKAN WETAN</t>
  </si>
  <si>
    <t>-</t>
  </si>
  <si>
    <t>Kemalangan</t>
  </si>
  <si>
    <t>Ngempon Lor</t>
  </si>
  <si>
    <t>Ngempon Kidul</t>
  </si>
  <si>
    <t>Sumbersari IV</t>
  </si>
  <si>
    <t>Kentengsari</t>
  </si>
  <si>
    <t>Panjangsari Lama</t>
  </si>
  <si>
    <t>Pandesari</t>
  </si>
  <si>
    <t>Batursari</t>
  </si>
  <si>
    <t>Panjangsari Baru</t>
  </si>
  <si>
    <t>Sumbersari XI</t>
  </si>
  <si>
    <t>CAMPUR SALAM</t>
  </si>
  <si>
    <t>Kembaran</t>
  </si>
  <si>
    <t>Salaman</t>
  </si>
  <si>
    <t>Nglorog Wetan</t>
  </si>
  <si>
    <t>nglorog Kulon</t>
  </si>
  <si>
    <t>WANU TENGAH</t>
  </si>
  <si>
    <t>Wanu Tengah</t>
  </si>
  <si>
    <t>Jubug</t>
  </si>
  <si>
    <t>Mulyosari</t>
  </si>
  <si>
    <t>NGLONDONG</t>
  </si>
  <si>
    <t>Nlondong</t>
  </si>
  <si>
    <t>Kroyo</t>
  </si>
  <si>
    <t>Gunung Kekep</t>
  </si>
  <si>
    <t>Banyu Urip</t>
  </si>
  <si>
    <t>PARAKAN KAUMAN</t>
  </si>
  <si>
    <t>Tejosari</t>
  </si>
  <si>
    <t>Sidorejo</t>
  </si>
  <si>
    <t>Jetis Lor</t>
  </si>
  <si>
    <t>Jetis Kidul</t>
  </si>
  <si>
    <t>Karangsari V</t>
  </si>
  <si>
    <t>Karangsari VI</t>
  </si>
  <si>
    <t>Besaran</t>
  </si>
  <si>
    <t>Jogomerton</t>
  </si>
  <si>
    <t>Klewongan</t>
  </si>
  <si>
    <t>Karangtengah</t>
  </si>
  <si>
    <t>Jetis Kauman</t>
  </si>
  <si>
    <t>Coyudan Selatan</t>
  </si>
  <si>
    <t>Coyudan Utara</t>
  </si>
  <si>
    <t>Sekrikil</t>
  </si>
  <si>
    <t>Situk Coyudan</t>
  </si>
  <si>
    <t>DEPOKHARJO</t>
  </si>
  <si>
    <t>Kaliwage Lor</t>
  </si>
  <si>
    <t>Kaligawe Kidul</t>
  </si>
  <si>
    <t>Depok</t>
  </si>
  <si>
    <t>Bendo</t>
  </si>
  <si>
    <t>CATURANOM</t>
  </si>
  <si>
    <t>Tanduran</t>
  </si>
  <si>
    <t>Campursari</t>
  </si>
  <si>
    <t>Catgawen</t>
  </si>
  <si>
    <t>GLAPANSARI</t>
  </si>
  <si>
    <t>Diwekan</t>
  </si>
  <si>
    <t>Glapansari II</t>
  </si>
  <si>
    <t>Glapansari III</t>
  </si>
  <si>
    <t>Santren</t>
  </si>
  <si>
    <t>Ganjuran</t>
  </si>
  <si>
    <t>SUNGGINGSARI</t>
  </si>
  <si>
    <t>Gemantung</t>
  </si>
  <si>
    <t>Diwek</t>
  </si>
  <si>
    <t>Sunggingan</t>
  </si>
  <si>
    <t>JUMLAH DESA</t>
  </si>
  <si>
    <t>:</t>
  </si>
  <si>
    <t>JUMLAH DUSUN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</si>
</sst>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8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1" borderId="13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1" borderId="6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0" fillId="0" borderId="13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164" fontId="0" fillId="2" borderId="13" xfId="1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0" fillId="0" borderId="6" xfId="0" applyBorder="1"/>
    <xf numFmtId="0" fontId="0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3" fontId="0" fillId="2" borderId="0" xfId="0" applyNumberFormat="1" applyFill="1"/>
  </cellXfs>
  <cellStyles count="38">
    <cellStyle name="Comma [0]" xfId="1" builtinId="6"/>
    <cellStyle name="Comma [0] 2" xfId="2"/>
    <cellStyle name="Comma [0] 2 2" xfId="3"/>
    <cellStyle name="Comma [0] 3" xfId="4"/>
    <cellStyle name="Comma 10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17" xfId="12"/>
    <cellStyle name="Comma 18" xfId="13"/>
    <cellStyle name="Comma 19" xfId="14"/>
    <cellStyle name="Comma 2" xfId="15"/>
    <cellStyle name="Comma 2 2" xfId="16"/>
    <cellStyle name="Comma 20" xfId="17"/>
    <cellStyle name="Comma 3" xfId="18"/>
    <cellStyle name="Comma 4" xfId="19"/>
    <cellStyle name="Comma 5" xfId="20"/>
    <cellStyle name="Comma 6" xfId="21"/>
    <cellStyle name="Comma 7" xfId="22"/>
    <cellStyle name="Comma 8" xfId="23"/>
    <cellStyle name="Comma 9" xfId="24"/>
    <cellStyle name="Normal" xfId="0" builtinId="0"/>
    <cellStyle name="Normal 11" xfId="25"/>
    <cellStyle name="Normal 12" xfId="26"/>
    <cellStyle name="Normal 13" xfId="27"/>
    <cellStyle name="Normal 14" xfId="28"/>
    <cellStyle name="Normal 2" xfId="29"/>
    <cellStyle name="Normal 2 2" xfId="30"/>
    <cellStyle name="Normal 3" xfId="31"/>
    <cellStyle name="Normal 4" xfId="32"/>
    <cellStyle name="Normal 5" xfId="33"/>
    <cellStyle name="Normal 6" xfId="34"/>
    <cellStyle name="Normal 7" xfId="35"/>
    <cellStyle name="Normal 8" xfId="36"/>
    <cellStyle name="Normal 9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H83"/>
  <sheetViews>
    <sheetView tabSelected="1" topLeftCell="A70" workbookViewId="0">
      <selection activeCell="V85" sqref="V85"/>
    </sheetView>
  </sheetViews>
  <sheetFormatPr defaultRowHeight="15"/>
  <cols>
    <col min="1" max="1" width="5.140625" customWidth="1"/>
    <col min="2" max="2" width="17.140625" customWidth="1"/>
    <col min="3" max="3" width="8.7109375" customWidth="1"/>
    <col min="4" max="4" width="9.85546875" customWidth="1"/>
    <col min="5" max="7" width="8.85546875" customWidth="1"/>
    <col min="8" max="8" width="10.5703125" customWidth="1"/>
    <col min="9" max="9" width="15" customWidth="1"/>
    <col min="10" max="10" width="1.7109375" customWidth="1"/>
    <col min="11" max="11" width="16.5703125" customWidth="1"/>
    <col min="12" max="12" width="8.5703125" customWidth="1"/>
    <col min="13" max="14" width="8.140625" customWidth="1"/>
    <col min="15" max="17" width="6.7109375" customWidth="1"/>
    <col min="18" max="18" width="6" customWidth="1"/>
    <col min="19" max="24" width="6.7109375" customWidth="1"/>
    <col min="25" max="25" width="6.140625" customWidth="1"/>
    <col min="26" max="26" width="6" customWidth="1"/>
    <col min="27" max="29" width="6.7109375" customWidth="1"/>
    <col min="30" max="30" width="6" customWidth="1"/>
    <col min="31" max="31" width="6.7109375" customWidth="1"/>
    <col min="32" max="32" width="5.85546875" customWidth="1"/>
    <col min="33" max="33" width="5.42578125" customWidth="1"/>
    <col min="34" max="34" width="1" customWidth="1"/>
  </cols>
  <sheetData>
    <row r="1" spans="1:34" ht="18.75">
      <c r="A1" s="1" t="s">
        <v>0</v>
      </c>
    </row>
    <row r="3" spans="1:34" ht="25.5" customHeight="1">
      <c r="A3" s="2" t="s">
        <v>1</v>
      </c>
      <c r="B3" s="2" t="s">
        <v>2</v>
      </c>
      <c r="C3" s="3"/>
      <c r="D3" s="3"/>
      <c r="E3" s="3"/>
      <c r="F3" s="3"/>
      <c r="G3" s="3"/>
      <c r="H3" s="3"/>
      <c r="I3" s="2" t="s">
        <v>3</v>
      </c>
      <c r="J3" s="4" t="s">
        <v>4</v>
      </c>
      <c r="K3" s="5"/>
      <c r="L3" s="2" t="s">
        <v>5</v>
      </c>
      <c r="M3" s="2" t="s">
        <v>6</v>
      </c>
      <c r="N3" s="2" t="s">
        <v>7</v>
      </c>
      <c r="O3" s="6" t="s">
        <v>8</v>
      </c>
      <c r="P3" s="7"/>
      <c r="Q3" s="7"/>
      <c r="R3" s="8"/>
      <c r="S3" s="9" t="s">
        <v>9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  <c r="AH3" s="12"/>
    </row>
    <row r="4" spans="1:34" ht="23.25" customHeight="1">
      <c r="A4" s="13"/>
      <c r="B4" s="13"/>
      <c r="C4" s="14"/>
      <c r="D4" s="14"/>
      <c r="E4" s="14"/>
      <c r="F4" s="14"/>
      <c r="G4" s="14"/>
      <c r="H4" s="14"/>
      <c r="I4" s="13"/>
      <c r="J4" s="15"/>
      <c r="K4" s="16"/>
      <c r="L4" s="13"/>
      <c r="M4" s="13"/>
      <c r="N4" s="13"/>
      <c r="O4" s="2" t="s">
        <v>10</v>
      </c>
      <c r="P4" s="2" t="s">
        <v>11</v>
      </c>
      <c r="Q4" s="2" t="s">
        <v>12</v>
      </c>
      <c r="R4" s="2" t="s">
        <v>13</v>
      </c>
      <c r="S4" s="2" t="s">
        <v>14</v>
      </c>
      <c r="T4" s="2" t="s">
        <v>15</v>
      </c>
      <c r="U4" s="9" t="s">
        <v>16</v>
      </c>
      <c r="V4" s="11"/>
      <c r="W4" s="9" t="s">
        <v>17</v>
      </c>
      <c r="X4" s="11"/>
      <c r="Y4" s="9" t="s">
        <v>18</v>
      </c>
      <c r="Z4" s="11"/>
      <c r="AA4" s="9" t="s">
        <v>19</v>
      </c>
      <c r="AB4" s="11"/>
      <c r="AC4" s="9" t="s">
        <v>20</v>
      </c>
      <c r="AD4" s="11"/>
      <c r="AE4" s="17" t="s">
        <v>21</v>
      </c>
      <c r="AF4" s="17" t="s">
        <v>22</v>
      </c>
      <c r="AG4" s="17" t="s">
        <v>23</v>
      </c>
      <c r="AH4" s="12"/>
    </row>
    <row r="5" spans="1:34" ht="23.25" customHeight="1">
      <c r="A5" s="18"/>
      <c r="B5" s="18"/>
      <c r="C5" s="19"/>
      <c r="D5" s="19"/>
      <c r="E5" s="19"/>
      <c r="F5" s="19"/>
      <c r="G5" s="19"/>
      <c r="H5" s="19"/>
      <c r="I5" s="18"/>
      <c r="J5" s="20"/>
      <c r="K5" s="21"/>
      <c r="L5" s="18"/>
      <c r="M5" s="18"/>
      <c r="N5" s="18"/>
      <c r="O5" s="18"/>
      <c r="P5" s="18"/>
      <c r="Q5" s="18"/>
      <c r="R5" s="18"/>
      <c r="S5" s="18"/>
      <c r="T5" s="18"/>
      <c r="U5" s="22" t="s">
        <v>24</v>
      </c>
      <c r="V5" s="22" t="s">
        <v>25</v>
      </c>
      <c r="W5" s="22" t="s">
        <v>24</v>
      </c>
      <c r="X5" s="22" t="s">
        <v>25</v>
      </c>
      <c r="Y5" s="22" t="s">
        <v>24</v>
      </c>
      <c r="Z5" s="22" t="s">
        <v>25</v>
      </c>
      <c r="AA5" s="22" t="s">
        <v>24</v>
      </c>
      <c r="AB5" s="22" t="s">
        <v>25</v>
      </c>
      <c r="AC5" s="22" t="s">
        <v>24</v>
      </c>
      <c r="AD5" s="22" t="s">
        <v>25</v>
      </c>
      <c r="AE5" s="23"/>
      <c r="AF5" s="23"/>
      <c r="AG5" s="23"/>
      <c r="AH5" s="12"/>
    </row>
    <row r="6" spans="1:34">
      <c r="A6" s="24">
        <v>1</v>
      </c>
      <c r="B6" s="24">
        <v>2</v>
      </c>
      <c r="C6" s="24"/>
      <c r="D6" s="24"/>
      <c r="E6" s="24"/>
      <c r="F6" s="24"/>
      <c r="G6" s="24"/>
      <c r="H6" s="24"/>
      <c r="I6" s="24">
        <v>3</v>
      </c>
      <c r="J6" s="25">
        <v>4</v>
      </c>
      <c r="K6" s="26"/>
      <c r="L6" s="24">
        <v>5</v>
      </c>
      <c r="M6" s="27">
        <v>6</v>
      </c>
      <c r="N6" s="24">
        <v>7</v>
      </c>
      <c r="O6" s="24">
        <v>8</v>
      </c>
      <c r="P6" s="24">
        <v>9</v>
      </c>
      <c r="Q6" s="24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4">
        <v>16</v>
      </c>
      <c r="X6" s="24">
        <v>17</v>
      </c>
      <c r="Y6" s="24">
        <v>18</v>
      </c>
      <c r="Z6" s="24">
        <v>19</v>
      </c>
      <c r="AA6" s="24">
        <v>20</v>
      </c>
      <c r="AB6" s="24">
        <v>21</v>
      </c>
      <c r="AC6" s="24">
        <v>22</v>
      </c>
      <c r="AD6" s="24">
        <v>23</v>
      </c>
      <c r="AE6" s="24">
        <v>24</v>
      </c>
      <c r="AF6" s="24">
        <v>25</v>
      </c>
      <c r="AG6" s="24">
        <v>26</v>
      </c>
    </row>
    <row r="7" spans="1:34">
      <c r="A7" s="28"/>
      <c r="B7" s="29"/>
      <c r="C7" s="30"/>
      <c r="D7" s="30"/>
      <c r="E7" s="30"/>
      <c r="F7" s="30"/>
      <c r="G7" s="30"/>
      <c r="H7" s="30"/>
      <c r="I7" s="30"/>
      <c r="J7" s="31"/>
      <c r="K7" s="32"/>
      <c r="L7" s="33"/>
      <c r="M7" s="34"/>
      <c r="N7" s="34"/>
      <c r="O7" s="34"/>
      <c r="P7" s="34"/>
      <c r="Q7" s="34"/>
      <c r="R7" s="34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4" ht="18.75">
      <c r="A8" s="36" t="s">
        <v>26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  <c r="M8" s="34"/>
      <c r="N8" s="34"/>
      <c r="O8" s="34"/>
      <c r="P8" s="34"/>
      <c r="Q8" s="34"/>
      <c r="R8" s="3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34">
      <c r="A9" s="28">
        <v>1</v>
      </c>
      <c r="B9" s="29" t="s">
        <v>27</v>
      </c>
      <c r="C9" s="29"/>
      <c r="D9" s="29">
        <v>1</v>
      </c>
      <c r="E9" s="29">
        <f>SUM(O9:Q9)-N9</f>
        <v>-35</v>
      </c>
      <c r="F9" s="29"/>
      <c r="G9" s="29"/>
      <c r="H9" s="29"/>
      <c r="I9" s="39"/>
      <c r="J9" s="40" t="s">
        <v>28</v>
      </c>
      <c r="K9" s="30" t="s">
        <v>29</v>
      </c>
      <c r="L9" s="41">
        <v>1046</v>
      </c>
      <c r="M9" s="34">
        <v>327</v>
      </c>
      <c r="N9" s="34">
        <v>328</v>
      </c>
      <c r="O9" s="34">
        <v>252</v>
      </c>
      <c r="P9" s="34">
        <v>12</v>
      </c>
      <c r="Q9" s="34">
        <v>29</v>
      </c>
      <c r="R9" s="34">
        <v>35</v>
      </c>
      <c r="S9" s="34">
        <v>219</v>
      </c>
      <c r="T9" s="34">
        <v>0</v>
      </c>
      <c r="U9" s="34">
        <v>73</v>
      </c>
      <c r="V9" s="34"/>
      <c r="W9" s="34">
        <v>16</v>
      </c>
      <c r="X9" s="34"/>
      <c r="Y9" s="34"/>
      <c r="Z9" s="34"/>
      <c r="AA9" s="34"/>
      <c r="AB9" s="34"/>
      <c r="AC9" s="34"/>
      <c r="AD9" s="34"/>
      <c r="AE9" s="34"/>
      <c r="AF9" s="34">
        <v>20</v>
      </c>
      <c r="AG9" s="34"/>
    </row>
    <row r="10" spans="1:34">
      <c r="A10" s="28"/>
      <c r="B10" s="29"/>
      <c r="C10" s="29"/>
      <c r="D10" s="29">
        <v>1</v>
      </c>
      <c r="E10" s="29">
        <f t="shared" ref="E10:E73" si="0">SUM(O10:Q10)-N10</f>
        <v>-29</v>
      </c>
      <c r="F10" s="29"/>
      <c r="G10" s="29"/>
      <c r="H10" s="29"/>
      <c r="I10" s="39"/>
      <c r="J10" s="40" t="s">
        <v>28</v>
      </c>
      <c r="K10" s="30" t="s">
        <v>30</v>
      </c>
      <c r="L10" s="41">
        <v>579</v>
      </c>
      <c r="M10" s="34">
        <v>181</v>
      </c>
      <c r="N10" s="34">
        <v>183</v>
      </c>
      <c r="O10" s="34">
        <v>104</v>
      </c>
      <c r="P10" s="34">
        <v>24</v>
      </c>
      <c r="Q10" s="34">
        <v>26</v>
      </c>
      <c r="R10" s="34">
        <v>29</v>
      </c>
      <c r="S10" s="34">
        <v>124</v>
      </c>
      <c r="T10" s="34">
        <v>0</v>
      </c>
      <c r="U10" s="34">
        <v>51</v>
      </c>
      <c r="V10" s="34"/>
      <c r="W10" s="34">
        <v>1</v>
      </c>
      <c r="X10" s="34"/>
      <c r="Y10" s="34"/>
      <c r="Z10" s="34"/>
      <c r="AA10" s="34"/>
      <c r="AB10" s="34"/>
      <c r="AC10" s="34"/>
      <c r="AD10" s="34"/>
      <c r="AE10" s="34"/>
      <c r="AF10" s="34">
        <v>7</v>
      </c>
      <c r="AG10" s="34"/>
    </row>
    <row r="11" spans="1:34">
      <c r="A11" s="28"/>
      <c r="B11" s="29"/>
      <c r="C11" s="29"/>
      <c r="D11" s="29">
        <v>1</v>
      </c>
      <c r="E11" s="29">
        <f t="shared" si="0"/>
        <v>-18</v>
      </c>
      <c r="F11" s="29"/>
      <c r="G11" s="29"/>
      <c r="H11" s="29"/>
      <c r="I11" s="39"/>
      <c r="J11" s="40" t="s">
        <v>28</v>
      </c>
      <c r="K11" s="30" t="s">
        <v>31</v>
      </c>
      <c r="L11" s="41">
        <v>294</v>
      </c>
      <c r="M11" s="34">
        <v>92</v>
      </c>
      <c r="N11" s="34">
        <v>92</v>
      </c>
      <c r="O11" s="34">
        <v>39</v>
      </c>
      <c r="P11" s="34">
        <v>21</v>
      </c>
      <c r="Q11" s="34">
        <v>14</v>
      </c>
      <c r="R11" s="34">
        <v>18</v>
      </c>
      <c r="S11" s="34">
        <v>64</v>
      </c>
      <c r="T11" s="34">
        <v>0</v>
      </c>
      <c r="U11" s="34">
        <v>23</v>
      </c>
      <c r="V11" s="34"/>
      <c r="W11" s="34">
        <v>1</v>
      </c>
      <c r="X11" s="34"/>
      <c r="Y11" s="34"/>
      <c r="Z11" s="34"/>
      <c r="AA11" s="34"/>
      <c r="AB11" s="34"/>
      <c r="AC11" s="34"/>
      <c r="AD11" s="34"/>
      <c r="AE11" s="34"/>
      <c r="AF11" s="34">
        <v>4</v>
      </c>
      <c r="AG11" s="34"/>
    </row>
    <row r="12" spans="1:34">
      <c r="A12" s="28"/>
      <c r="B12" s="29"/>
      <c r="C12" s="29"/>
      <c r="D12" s="29">
        <v>1</v>
      </c>
      <c r="E12" s="29">
        <f t="shared" si="0"/>
        <v>-29</v>
      </c>
      <c r="F12" s="29"/>
      <c r="G12" s="29"/>
      <c r="H12" s="29"/>
      <c r="I12" s="39"/>
      <c r="J12" s="40" t="s">
        <v>28</v>
      </c>
      <c r="K12" s="30" t="s">
        <v>32</v>
      </c>
      <c r="L12" s="41">
        <v>934</v>
      </c>
      <c r="M12" s="34">
        <v>292</v>
      </c>
      <c r="N12" s="34">
        <v>293</v>
      </c>
      <c r="O12" s="34">
        <v>224</v>
      </c>
      <c r="P12" s="34">
        <v>13</v>
      </c>
      <c r="Q12" s="34">
        <v>27</v>
      </c>
      <c r="R12" s="34">
        <v>29</v>
      </c>
      <c r="S12" s="34">
        <v>195</v>
      </c>
      <c r="T12" s="34">
        <v>0</v>
      </c>
      <c r="U12" s="34">
        <v>78</v>
      </c>
      <c r="V12" s="34"/>
      <c r="W12" s="34">
        <v>7</v>
      </c>
      <c r="X12" s="34"/>
      <c r="Y12" s="34">
        <v>1</v>
      </c>
      <c r="Z12" s="34"/>
      <c r="AA12" s="34"/>
      <c r="AB12" s="34"/>
      <c r="AC12" s="34"/>
      <c r="AD12" s="34"/>
      <c r="AE12" s="34"/>
      <c r="AF12" s="34">
        <v>12</v>
      </c>
      <c r="AG12" s="34"/>
    </row>
    <row r="13" spans="1:34">
      <c r="A13" s="28"/>
      <c r="B13" s="29"/>
      <c r="C13" s="29"/>
      <c r="D13" s="29">
        <v>1</v>
      </c>
      <c r="E13" s="29">
        <f t="shared" si="0"/>
        <v>-38</v>
      </c>
      <c r="F13" s="42"/>
      <c r="G13" s="42"/>
      <c r="H13" s="42"/>
      <c r="I13" s="43"/>
      <c r="J13" s="40" t="s">
        <v>28</v>
      </c>
      <c r="K13" s="30" t="s">
        <v>33</v>
      </c>
      <c r="L13" s="41">
        <v>1168</v>
      </c>
      <c r="M13" s="34">
        <v>365</v>
      </c>
      <c r="N13" s="34">
        <v>365</v>
      </c>
      <c r="O13" s="34">
        <v>278</v>
      </c>
      <c r="P13" s="34">
        <v>18</v>
      </c>
      <c r="Q13" s="34">
        <v>31</v>
      </c>
      <c r="R13" s="34">
        <v>38</v>
      </c>
      <c r="S13" s="34">
        <v>285</v>
      </c>
      <c r="T13" s="34">
        <v>0</v>
      </c>
      <c r="U13" s="34">
        <v>64</v>
      </c>
      <c r="V13" s="34"/>
      <c r="W13" s="34">
        <v>13</v>
      </c>
      <c r="X13" s="34"/>
      <c r="Y13" s="34"/>
      <c r="Z13" s="34"/>
      <c r="AA13" s="34"/>
      <c r="AB13" s="34"/>
      <c r="AC13" s="34"/>
      <c r="AD13" s="34"/>
      <c r="AE13" s="34"/>
      <c r="AF13" s="34">
        <v>3</v>
      </c>
      <c r="AG13" s="34"/>
    </row>
    <row r="14" spans="1:34">
      <c r="A14" s="28"/>
      <c r="B14" s="29"/>
      <c r="C14" s="29"/>
      <c r="D14" s="29">
        <v>1</v>
      </c>
      <c r="E14" s="29">
        <f t="shared" si="0"/>
        <v>-31</v>
      </c>
      <c r="F14" s="42"/>
      <c r="G14" s="42"/>
      <c r="H14" s="42"/>
      <c r="I14" s="43"/>
      <c r="J14" s="40" t="s">
        <v>28</v>
      </c>
      <c r="K14" s="30" t="s">
        <v>34</v>
      </c>
      <c r="L14" s="41">
        <v>595</v>
      </c>
      <c r="M14" s="34">
        <v>186</v>
      </c>
      <c r="N14" s="34">
        <v>186</v>
      </c>
      <c r="O14" s="34">
        <v>109</v>
      </c>
      <c r="P14" s="34">
        <v>25</v>
      </c>
      <c r="Q14" s="34">
        <v>21</v>
      </c>
      <c r="R14" s="34">
        <v>31</v>
      </c>
      <c r="S14" s="34">
        <v>154</v>
      </c>
      <c r="T14" s="34">
        <v>0</v>
      </c>
      <c r="U14" s="34">
        <v>7</v>
      </c>
      <c r="V14" s="34"/>
      <c r="W14" s="34">
        <v>10</v>
      </c>
      <c r="X14" s="34"/>
      <c r="Y14" s="34"/>
      <c r="Z14" s="34"/>
      <c r="AA14" s="34"/>
      <c r="AB14" s="34"/>
      <c r="AC14" s="34"/>
      <c r="AD14" s="34"/>
      <c r="AE14" s="34"/>
      <c r="AF14" s="34">
        <v>15</v>
      </c>
      <c r="AG14" s="34"/>
    </row>
    <row r="15" spans="1:34">
      <c r="A15" s="28"/>
      <c r="B15" s="29"/>
      <c r="C15" s="29"/>
      <c r="D15" s="29">
        <v>1</v>
      </c>
      <c r="E15" s="29">
        <f t="shared" si="0"/>
        <v>-29</v>
      </c>
      <c r="F15" s="42"/>
      <c r="G15" s="42"/>
      <c r="H15" s="42"/>
      <c r="I15" s="43"/>
      <c r="J15" s="40" t="s">
        <v>28</v>
      </c>
      <c r="K15" s="30" t="s">
        <v>35</v>
      </c>
      <c r="L15" s="41">
        <v>726</v>
      </c>
      <c r="M15" s="34">
        <v>227</v>
      </c>
      <c r="N15" s="34">
        <v>227</v>
      </c>
      <c r="O15" s="34">
        <v>167</v>
      </c>
      <c r="P15" s="34">
        <v>5</v>
      </c>
      <c r="Q15" s="34">
        <v>26</v>
      </c>
      <c r="R15" s="34">
        <v>29</v>
      </c>
      <c r="S15" s="34">
        <v>169</v>
      </c>
      <c r="T15" s="34">
        <v>0</v>
      </c>
      <c r="U15" s="34">
        <v>43</v>
      </c>
      <c r="V15" s="34"/>
      <c r="W15" s="34">
        <v>3</v>
      </c>
      <c r="X15" s="34"/>
      <c r="Y15" s="34"/>
      <c r="Z15" s="34"/>
      <c r="AA15" s="34"/>
      <c r="AB15" s="34"/>
      <c r="AC15" s="34"/>
      <c r="AD15" s="34"/>
      <c r="AE15" s="34"/>
      <c r="AF15" s="34">
        <v>12</v>
      </c>
      <c r="AG15" s="34"/>
    </row>
    <row r="16" spans="1:34">
      <c r="A16" s="28"/>
      <c r="B16" s="29"/>
      <c r="C16" s="29"/>
      <c r="D16" s="29">
        <v>1</v>
      </c>
      <c r="E16" s="29">
        <f t="shared" si="0"/>
        <v>-33</v>
      </c>
      <c r="F16" s="42"/>
      <c r="G16" s="42"/>
      <c r="H16" s="42"/>
      <c r="I16" s="43"/>
      <c r="J16" s="40" t="s">
        <v>28</v>
      </c>
      <c r="K16" s="30" t="s">
        <v>36</v>
      </c>
      <c r="L16" s="41">
        <v>876</v>
      </c>
      <c r="M16" s="34">
        <v>274</v>
      </c>
      <c r="N16" s="34">
        <v>275</v>
      </c>
      <c r="O16" s="34">
        <v>200</v>
      </c>
      <c r="P16" s="34">
        <v>14</v>
      </c>
      <c r="Q16" s="34">
        <v>28</v>
      </c>
      <c r="R16" s="34">
        <v>33</v>
      </c>
      <c r="S16" s="34">
        <v>176</v>
      </c>
      <c r="T16" s="34">
        <v>0</v>
      </c>
      <c r="U16" s="34">
        <v>85</v>
      </c>
      <c r="V16" s="34"/>
      <c r="W16" s="34">
        <v>11</v>
      </c>
      <c r="X16" s="34"/>
      <c r="Y16" s="34"/>
      <c r="Z16" s="34"/>
      <c r="AA16" s="34"/>
      <c r="AB16" s="34"/>
      <c r="AC16" s="34"/>
      <c r="AD16" s="34"/>
      <c r="AE16" s="34"/>
      <c r="AF16" s="34">
        <v>3</v>
      </c>
      <c r="AG16" s="34"/>
    </row>
    <row r="17" spans="1:33">
      <c r="A17" s="28"/>
      <c r="B17" s="29"/>
      <c r="C17" s="29"/>
      <c r="D17" s="29">
        <v>1</v>
      </c>
      <c r="E17" s="29">
        <f t="shared" si="0"/>
        <v>-29</v>
      </c>
      <c r="F17" s="42"/>
      <c r="G17" s="42"/>
      <c r="H17" s="42"/>
      <c r="I17" s="43"/>
      <c r="J17" s="40" t="s">
        <v>28</v>
      </c>
      <c r="K17" s="30" t="s">
        <v>37</v>
      </c>
      <c r="L17" s="41">
        <v>790</v>
      </c>
      <c r="M17" s="41">
        <v>247</v>
      </c>
      <c r="N17" s="41">
        <v>247</v>
      </c>
      <c r="O17" s="41">
        <v>184</v>
      </c>
      <c r="P17" s="41">
        <v>8</v>
      </c>
      <c r="Q17" s="41">
        <v>26</v>
      </c>
      <c r="R17" s="41">
        <v>29</v>
      </c>
      <c r="S17" s="41">
        <v>176</v>
      </c>
      <c r="T17" s="34">
        <v>0</v>
      </c>
      <c r="U17" s="41">
        <v>53</v>
      </c>
      <c r="V17" s="41"/>
      <c r="W17" s="41">
        <v>12</v>
      </c>
      <c r="X17" s="41"/>
      <c r="Y17" s="41"/>
      <c r="Z17" s="41"/>
      <c r="AA17" s="41"/>
      <c r="AB17" s="41"/>
      <c r="AC17" s="41"/>
      <c r="AD17" s="41"/>
      <c r="AE17" s="41"/>
      <c r="AF17" s="41">
        <v>6</v>
      </c>
      <c r="AG17" s="41"/>
    </row>
    <row r="18" spans="1:33">
      <c r="A18" s="28"/>
      <c r="B18" s="29"/>
      <c r="C18" s="29"/>
      <c r="D18" s="29">
        <v>1</v>
      </c>
      <c r="E18" s="29">
        <f t="shared" si="0"/>
        <v>-23</v>
      </c>
      <c r="F18" s="42"/>
      <c r="G18" s="42"/>
      <c r="H18" s="42"/>
      <c r="I18" s="43"/>
      <c r="J18" s="40" t="s">
        <v>28</v>
      </c>
      <c r="K18" s="30" t="s">
        <v>38</v>
      </c>
      <c r="L18" s="41">
        <v>636</v>
      </c>
      <c r="M18" s="34">
        <v>199</v>
      </c>
      <c r="N18" s="34">
        <v>200</v>
      </c>
      <c r="O18" s="34">
        <v>143</v>
      </c>
      <c r="P18" s="34">
        <v>11</v>
      </c>
      <c r="Q18" s="34">
        <v>23</v>
      </c>
      <c r="R18" s="34">
        <v>23</v>
      </c>
      <c r="S18" s="34">
        <v>140</v>
      </c>
      <c r="T18" s="34">
        <v>0</v>
      </c>
      <c r="U18" s="34">
        <v>30</v>
      </c>
      <c r="V18" s="34"/>
      <c r="W18" s="34">
        <v>27</v>
      </c>
      <c r="X18" s="34"/>
      <c r="Y18" s="34"/>
      <c r="Z18" s="34"/>
      <c r="AA18" s="34"/>
      <c r="AB18" s="34"/>
      <c r="AC18" s="34"/>
      <c r="AD18" s="34"/>
      <c r="AE18" s="34"/>
      <c r="AF18" s="34">
        <v>3</v>
      </c>
      <c r="AG18" s="34"/>
    </row>
    <row r="19" spans="1:33">
      <c r="A19" s="28"/>
      <c r="B19" s="29"/>
      <c r="C19" s="29"/>
      <c r="D19" s="29"/>
      <c r="E19" s="29">
        <f t="shared" si="0"/>
        <v>-294</v>
      </c>
      <c r="F19" s="44">
        <f>(SUM(O19:Q19)/N19)*100</f>
        <v>87.729549248747915</v>
      </c>
      <c r="G19" s="42"/>
      <c r="H19" s="44">
        <f>((S19+T19+U19+W19+Y19)/N19)*100</f>
        <v>96.45242070116862</v>
      </c>
      <c r="I19" s="43"/>
      <c r="J19" s="28"/>
      <c r="K19" s="30"/>
      <c r="L19" s="45">
        <f>SUM(L9:L18)</f>
        <v>7644</v>
      </c>
      <c r="M19" s="45">
        <f t="shared" ref="M19:AG19" si="1">SUM(M9:M18)</f>
        <v>2390</v>
      </c>
      <c r="N19" s="45">
        <f t="shared" si="1"/>
        <v>2396</v>
      </c>
      <c r="O19" s="45">
        <f t="shared" si="1"/>
        <v>1700</v>
      </c>
      <c r="P19" s="45">
        <f t="shared" si="1"/>
        <v>151</v>
      </c>
      <c r="Q19" s="45">
        <f t="shared" si="1"/>
        <v>251</v>
      </c>
      <c r="R19" s="45">
        <f t="shared" si="1"/>
        <v>294</v>
      </c>
      <c r="S19" s="45">
        <f t="shared" si="1"/>
        <v>1702</v>
      </c>
      <c r="T19" s="45">
        <f t="shared" si="1"/>
        <v>0</v>
      </c>
      <c r="U19" s="45">
        <f t="shared" si="1"/>
        <v>507</v>
      </c>
      <c r="V19" s="45">
        <f t="shared" si="1"/>
        <v>0</v>
      </c>
      <c r="W19" s="45">
        <f t="shared" si="1"/>
        <v>101</v>
      </c>
      <c r="X19" s="45">
        <f t="shared" si="1"/>
        <v>0</v>
      </c>
      <c r="Y19" s="45">
        <f t="shared" si="1"/>
        <v>1</v>
      </c>
      <c r="Z19" s="45">
        <f t="shared" si="1"/>
        <v>0</v>
      </c>
      <c r="AA19" s="45">
        <f t="shared" si="1"/>
        <v>0</v>
      </c>
      <c r="AB19" s="45">
        <f t="shared" si="1"/>
        <v>0</v>
      </c>
      <c r="AC19" s="45">
        <f t="shared" si="1"/>
        <v>0</v>
      </c>
      <c r="AD19" s="45">
        <f t="shared" si="1"/>
        <v>0</v>
      </c>
      <c r="AE19" s="45">
        <f t="shared" si="1"/>
        <v>0</v>
      </c>
      <c r="AF19" s="45">
        <f t="shared" si="1"/>
        <v>85</v>
      </c>
      <c r="AG19" s="45">
        <f t="shared" si="1"/>
        <v>0</v>
      </c>
    </row>
    <row r="20" spans="1:33">
      <c r="A20" s="28"/>
      <c r="B20" s="29"/>
      <c r="C20" s="29"/>
      <c r="D20" s="29"/>
      <c r="E20" s="29">
        <f t="shared" si="0"/>
        <v>0</v>
      </c>
      <c r="F20" s="42"/>
      <c r="G20" s="42"/>
      <c r="H20" s="42"/>
      <c r="I20" s="43"/>
      <c r="J20" s="28"/>
      <c r="K20" s="30"/>
      <c r="L20" s="41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>
      <c r="A21" s="28">
        <v>2</v>
      </c>
      <c r="B21" s="29" t="s">
        <v>39</v>
      </c>
      <c r="C21" s="29"/>
      <c r="D21" s="29">
        <v>1</v>
      </c>
      <c r="E21" s="29">
        <f t="shared" si="0"/>
        <v>-50</v>
      </c>
      <c r="F21" s="42"/>
      <c r="G21" s="42"/>
      <c r="H21" s="42"/>
      <c r="I21" s="43"/>
      <c r="J21" s="40" t="s">
        <v>28</v>
      </c>
      <c r="K21" s="30" t="s">
        <v>40</v>
      </c>
      <c r="L21" s="34">
        <v>680</v>
      </c>
      <c r="M21" s="34">
        <v>170</v>
      </c>
      <c r="N21" s="34">
        <v>156</v>
      </c>
      <c r="O21" s="34">
        <v>46</v>
      </c>
      <c r="P21" s="34">
        <v>43</v>
      </c>
      <c r="Q21" s="34">
        <v>17</v>
      </c>
      <c r="R21" s="34">
        <v>50</v>
      </c>
      <c r="S21" s="34">
        <v>109</v>
      </c>
      <c r="T21" s="34">
        <v>0</v>
      </c>
      <c r="U21" s="34">
        <v>4</v>
      </c>
      <c r="V21" s="34"/>
      <c r="W21" s="34">
        <v>40</v>
      </c>
      <c r="X21" s="34"/>
      <c r="Y21" s="34"/>
      <c r="Z21" s="34"/>
      <c r="AA21" s="34"/>
      <c r="AB21" s="34"/>
      <c r="AC21" s="34"/>
      <c r="AD21" s="34"/>
      <c r="AE21" s="34"/>
      <c r="AF21" s="34">
        <v>3</v>
      </c>
      <c r="AG21" s="34"/>
    </row>
    <row r="22" spans="1:33">
      <c r="A22" s="28"/>
      <c r="B22" s="29"/>
      <c r="C22" s="29"/>
      <c r="D22" s="29">
        <v>1</v>
      </c>
      <c r="E22" s="29">
        <f t="shared" si="0"/>
        <v>-90</v>
      </c>
      <c r="F22" s="42"/>
      <c r="G22" s="42"/>
      <c r="H22" s="42"/>
      <c r="I22" s="43"/>
      <c r="J22" s="40" t="s">
        <v>28</v>
      </c>
      <c r="K22" s="30" t="s">
        <v>41</v>
      </c>
      <c r="L22" s="34">
        <v>1084</v>
      </c>
      <c r="M22" s="34">
        <v>271</v>
      </c>
      <c r="N22" s="34">
        <v>246</v>
      </c>
      <c r="O22" s="34">
        <v>76</v>
      </c>
      <c r="P22" s="34">
        <v>56</v>
      </c>
      <c r="Q22" s="34">
        <v>24</v>
      </c>
      <c r="R22" s="34">
        <v>90</v>
      </c>
      <c r="S22" s="34">
        <v>77</v>
      </c>
      <c r="T22" s="34">
        <v>0</v>
      </c>
      <c r="U22" s="34">
        <v>48</v>
      </c>
      <c r="V22" s="34"/>
      <c r="W22" s="34">
        <v>121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>
      <c r="A23" s="28"/>
      <c r="B23" s="29"/>
      <c r="C23" s="29"/>
      <c r="D23" s="29">
        <v>1</v>
      </c>
      <c r="E23" s="29">
        <f t="shared" si="0"/>
        <v>-42</v>
      </c>
      <c r="F23" s="42"/>
      <c r="G23" s="42"/>
      <c r="H23" s="42"/>
      <c r="I23" s="43"/>
      <c r="J23" s="40" t="s">
        <v>28</v>
      </c>
      <c r="K23" s="46" t="s">
        <v>42</v>
      </c>
      <c r="L23" s="47">
        <v>536</v>
      </c>
      <c r="M23" s="34">
        <v>134</v>
      </c>
      <c r="N23" s="47">
        <v>116</v>
      </c>
      <c r="O23" s="34">
        <v>43</v>
      </c>
      <c r="P23" s="34">
        <v>18</v>
      </c>
      <c r="Q23" s="34">
        <v>13</v>
      </c>
      <c r="R23" s="34">
        <v>42</v>
      </c>
      <c r="S23" s="34">
        <v>19</v>
      </c>
      <c r="T23" s="34">
        <v>0</v>
      </c>
      <c r="U23" s="34">
        <v>11</v>
      </c>
      <c r="V23" s="34"/>
      <c r="W23" s="34">
        <v>80</v>
      </c>
      <c r="X23" s="34"/>
      <c r="Y23" s="34">
        <v>6</v>
      </c>
      <c r="Z23" s="34"/>
      <c r="AA23" s="34"/>
      <c r="AB23" s="34"/>
      <c r="AC23" s="34"/>
      <c r="AD23" s="34"/>
      <c r="AE23" s="34"/>
      <c r="AF23" s="34"/>
      <c r="AG23" s="34"/>
    </row>
    <row r="24" spans="1:33">
      <c r="A24" s="28"/>
      <c r="B24" s="29"/>
      <c r="C24" s="29"/>
      <c r="D24" s="29">
        <v>1</v>
      </c>
      <c r="E24" s="29">
        <f t="shared" si="0"/>
        <v>-51</v>
      </c>
      <c r="F24" s="42"/>
      <c r="G24" s="42"/>
      <c r="H24" s="42"/>
      <c r="I24" s="43"/>
      <c r="J24" s="40" t="s">
        <v>28</v>
      </c>
      <c r="K24" s="46" t="s">
        <v>43</v>
      </c>
      <c r="L24" s="47">
        <v>1064</v>
      </c>
      <c r="M24" s="34">
        <v>266</v>
      </c>
      <c r="N24" s="47">
        <v>257</v>
      </c>
      <c r="O24" s="34">
        <v>98</v>
      </c>
      <c r="P24" s="34">
        <v>87</v>
      </c>
      <c r="Q24" s="34">
        <v>21</v>
      </c>
      <c r="R24" s="34">
        <v>51</v>
      </c>
      <c r="S24" s="34">
        <v>79</v>
      </c>
      <c r="T24" s="34">
        <v>0</v>
      </c>
      <c r="U24" s="34">
        <v>29</v>
      </c>
      <c r="V24" s="34"/>
      <c r="W24" s="34">
        <v>119</v>
      </c>
      <c r="X24" s="34"/>
      <c r="Y24" s="34">
        <v>30</v>
      </c>
      <c r="Z24" s="34"/>
      <c r="AA24" s="34"/>
      <c r="AB24" s="34"/>
      <c r="AC24" s="34"/>
      <c r="AD24" s="34"/>
      <c r="AE24" s="34"/>
      <c r="AF24" s="34"/>
      <c r="AG24" s="34"/>
    </row>
    <row r="25" spans="1:33">
      <c r="A25" s="28"/>
      <c r="B25" s="29"/>
      <c r="C25" s="29"/>
      <c r="D25" s="29"/>
      <c r="E25" s="29">
        <f t="shared" si="0"/>
        <v>-233</v>
      </c>
      <c r="F25" s="44">
        <f>(SUM(O25:Q25)/N25)*100</f>
        <v>69.935483870967744</v>
      </c>
      <c r="G25" s="42"/>
      <c r="H25" s="44">
        <f>((S25+T25+U25+W25+Y25)/N25)*100</f>
        <v>99.612903225806448</v>
      </c>
      <c r="I25" s="43"/>
      <c r="J25" s="48"/>
      <c r="K25" s="46"/>
      <c r="L25" s="45">
        <f>SUM(L21:L24)</f>
        <v>3364</v>
      </c>
      <c r="M25" s="45">
        <f>SUM(M21:M24)</f>
        <v>841</v>
      </c>
      <c r="N25" s="45">
        <f>SUM(N21:N24)</f>
        <v>775</v>
      </c>
      <c r="O25" s="45">
        <f t="shared" ref="O25:AG25" si="2">SUM(O21:O24)</f>
        <v>263</v>
      </c>
      <c r="P25" s="45">
        <f t="shared" si="2"/>
        <v>204</v>
      </c>
      <c r="Q25" s="45">
        <f t="shared" si="2"/>
        <v>75</v>
      </c>
      <c r="R25" s="45">
        <f t="shared" si="2"/>
        <v>233</v>
      </c>
      <c r="S25" s="45">
        <f t="shared" si="2"/>
        <v>284</v>
      </c>
      <c r="T25" s="45">
        <f t="shared" si="2"/>
        <v>0</v>
      </c>
      <c r="U25" s="45">
        <f t="shared" si="2"/>
        <v>92</v>
      </c>
      <c r="V25" s="45">
        <f t="shared" si="2"/>
        <v>0</v>
      </c>
      <c r="W25" s="45">
        <f t="shared" si="2"/>
        <v>360</v>
      </c>
      <c r="X25" s="45">
        <f t="shared" si="2"/>
        <v>0</v>
      </c>
      <c r="Y25" s="45">
        <f t="shared" si="2"/>
        <v>36</v>
      </c>
      <c r="Z25" s="45">
        <f t="shared" si="2"/>
        <v>0</v>
      </c>
      <c r="AA25" s="45">
        <f t="shared" si="2"/>
        <v>0</v>
      </c>
      <c r="AB25" s="45">
        <f t="shared" si="2"/>
        <v>0</v>
      </c>
      <c r="AC25" s="45">
        <f t="shared" si="2"/>
        <v>0</v>
      </c>
      <c r="AD25" s="45">
        <f t="shared" si="2"/>
        <v>0</v>
      </c>
      <c r="AE25" s="45">
        <f t="shared" si="2"/>
        <v>0</v>
      </c>
      <c r="AF25" s="45">
        <f t="shared" si="2"/>
        <v>3</v>
      </c>
      <c r="AG25" s="45">
        <f t="shared" si="2"/>
        <v>0</v>
      </c>
    </row>
    <row r="26" spans="1:33">
      <c r="A26" s="28"/>
      <c r="B26" s="29"/>
      <c r="C26" s="29"/>
      <c r="D26" s="29"/>
      <c r="E26" s="29">
        <f t="shared" si="0"/>
        <v>0</v>
      </c>
      <c r="F26" s="42"/>
      <c r="G26" s="42"/>
      <c r="H26" s="42"/>
      <c r="I26" s="43"/>
      <c r="J26" s="48"/>
      <c r="K26" s="46"/>
      <c r="L26" s="41"/>
      <c r="M26" s="34"/>
      <c r="N26" s="47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>
      <c r="A27" s="28">
        <v>3</v>
      </c>
      <c r="B27" s="29" t="s">
        <v>44</v>
      </c>
      <c r="C27" s="29"/>
      <c r="D27" s="29">
        <v>1</v>
      </c>
      <c r="E27" s="29">
        <f t="shared" si="0"/>
        <v>-41</v>
      </c>
      <c r="F27" s="42"/>
      <c r="G27" s="42"/>
      <c r="H27" s="42"/>
      <c r="I27" s="43"/>
      <c r="J27" s="40" t="s">
        <v>28</v>
      </c>
      <c r="K27" s="46" t="s">
        <v>45</v>
      </c>
      <c r="L27" s="41">
        <v>874</v>
      </c>
      <c r="M27" s="34">
        <v>230</v>
      </c>
      <c r="N27" s="47">
        <v>190</v>
      </c>
      <c r="O27" s="34">
        <v>90</v>
      </c>
      <c r="P27" s="34">
        <v>32</v>
      </c>
      <c r="Q27" s="34">
        <v>27</v>
      </c>
      <c r="R27" s="34">
        <v>41</v>
      </c>
      <c r="S27" s="34">
        <v>139</v>
      </c>
      <c r="T27" s="34">
        <v>0</v>
      </c>
      <c r="U27" s="34"/>
      <c r="V27" s="34"/>
      <c r="W27" s="34">
        <v>51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>
      <c r="A28" s="28"/>
      <c r="B28" s="29"/>
      <c r="C28" s="29"/>
      <c r="D28" s="29">
        <v>1</v>
      </c>
      <c r="E28" s="29">
        <f t="shared" si="0"/>
        <v>-38</v>
      </c>
      <c r="F28" s="42"/>
      <c r="G28" s="42"/>
      <c r="H28" s="42"/>
      <c r="I28" s="43"/>
      <c r="J28" s="40" t="s">
        <v>28</v>
      </c>
      <c r="K28" s="46" t="s">
        <v>46</v>
      </c>
      <c r="L28" s="41">
        <v>821</v>
      </c>
      <c r="M28" s="34">
        <v>216</v>
      </c>
      <c r="N28" s="47">
        <v>170</v>
      </c>
      <c r="O28" s="34">
        <v>84</v>
      </c>
      <c r="P28" s="34">
        <v>24</v>
      </c>
      <c r="Q28" s="34">
        <v>24</v>
      </c>
      <c r="R28" s="34">
        <v>38</v>
      </c>
      <c r="S28" s="34">
        <v>118</v>
      </c>
      <c r="T28" s="34">
        <v>0</v>
      </c>
      <c r="U28" s="34"/>
      <c r="V28" s="34"/>
      <c r="W28" s="34">
        <v>52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>
      <c r="A29" s="28"/>
      <c r="B29" s="29"/>
      <c r="C29" s="29"/>
      <c r="D29" s="29">
        <v>1</v>
      </c>
      <c r="E29" s="29">
        <f t="shared" si="0"/>
        <v>-43</v>
      </c>
      <c r="F29" s="42"/>
      <c r="G29" s="42"/>
      <c r="H29" s="42"/>
      <c r="I29" s="43"/>
      <c r="J29" s="40" t="s">
        <v>28</v>
      </c>
      <c r="K29" s="46" t="s">
        <v>47</v>
      </c>
      <c r="L29" s="41">
        <v>768</v>
      </c>
      <c r="M29" s="34">
        <v>202</v>
      </c>
      <c r="N29" s="47">
        <v>164</v>
      </c>
      <c r="O29" s="34">
        <v>72</v>
      </c>
      <c r="P29" s="34">
        <v>18</v>
      </c>
      <c r="Q29" s="34">
        <v>31</v>
      </c>
      <c r="R29" s="34">
        <v>43</v>
      </c>
      <c r="S29" s="34">
        <v>111</v>
      </c>
      <c r="T29" s="34">
        <v>0</v>
      </c>
      <c r="U29" s="34">
        <v>6</v>
      </c>
      <c r="V29" s="34"/>
      <c r="W29" s="34">
        <v>47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>
      <c r="A30" s="28"/>
      <c r="B30" s="29"/>
      <c r="C30" s="29"/>
      <c r="D30" s="29"/>
      <c r="E30" s="29">
        <f t="shared" si="0"/>
        <v>-122</v>
      </c>
      <c r="F30" s="44">
        <f>(SUM(O30:Q30)/N30)*100</f>
        <v>76.717557251908403</v>
      </c>
      <c r="G30" s="42"/>
      <c r="H30" s="44">
        <f>((S30+T30+U30+W30+Y30)/N30)*100</f>
        <v>100</v>
      </c>
      <c r="I30" s="43"/>
      <c r="J30" s="48"/>
      <c r="K30" s="46"/>
      <c r="L30" s="45">
        <f>SUM(L27:L29)</f>
        <v>2463</v>
      </c>
      <c r="M30" s="45">
        <f t="shared" ref="M30:AG30" si="3">SUM(M27:M29)</f>
        <v>648</v>
      </c>
      <c r="N30" s="45">
        <f t="shared" si="3"/>
        <v>524</v>
      </c>
      <c r="O30" s="45">
        <f t="shared" si="3"/>
        <v>246</v>
      </c>
      <c r="P30" s="45">
        <f t="shared" si="3"/>
        <v>74</v>
      </c>
      <c r="Q30" s="45">
        <f t="shared" si="3"/>
        <v>82</v>
      </c>
      <c r="R30" s="45">
        <f t="shared" si="3"/>
        <v>122</v>
      </c>
      <c r="S30" s="45">
        <f t="shared" si="3"/>
        <v>368</v>
      </c>
      <c r="T30" s="45">
        <f t="shared" si="3"/>
        <v>0</v>
      </c>
      <c r="U30" s="45">
        <f t="shared" si="3"/>
        <v>6</v>
      </c>
      <c r="V30" s="45">
        <f t="shared" si="3"/>
        <v>0</v>
      </c>
      <c r="W30" s="45">
        <f t="shared" si="3"/>
        <v>150</v>
      </c>
      <c r="X30" s="45">
        <f t="shared" si="3"/>
        <v>0</v>
      </c>
      <c r="Y30" s="45">
        <f t="shared" si="3"/>
        <v>0</v>
      </c>
      <c r="Z30" s="45">
        <f t="shared" si="3"/>
        <v>0</v>
      </c>
      <c r="AA30" s="45">
        <f t="shared" si="3"/>
        <v>0</v>
      </c>
      <c r="AB30" s="45">
        <f t="shared" si="3"/>
        <v>0</v>
      </c>
      <c r="AC30" s="45">
        <f t="shared" si="3"/>
        <v>0</v>
      </c>
      <c r="AD30" s="45">
        <f t="shared" si="3"/>
        <v>0</v>
      </c>
      <c r="AE30" s="45">
        <f t="shared" si="3"/>
        <v>0</v>
      </c>
      <c r="AF30" s="45">
        <f t="shared" si="3"/>
        <v>0</v>
      </c>
      <c r="AG30" s="45">
        <f t="shared" si="3"/>
        <v>0</v>
      </c>
    </row>
    <row r="31" spans="1:33">
      <c r="A31" s="28"/>
      <c r="B31" s="29"/>
      <c r="C31" s="29"/>
      <c r="D31" s="29"/>
      <c r="E31" s="29">
        <f t="shared" si="0"/>
        <v>0</v>
      </c>
      <c r="F31" s="42"/>
      <c r="G31" s="42"/>
      <c r="H31" s="42"/>
      <c r="I31" s="43"/>
      <c r="J31" s="48"/>
      <c r="K31" s="46"/>
      <c r="L31" s="41"/>
      <c r="M31" s="34"/>
      <c r="N31" s="47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>
      <c r="A32" s="28">
        <v>4</v>
      </c>
      <c r="B32" s="29" t="s">
        <v>48</v>
      </c>
      <c r="C32" s="29"/>
      <c r="D32" s="29">
        <v>1</v>
      </c>
      <c r="E32" s="29">
        <f t="shared" si="0"/>
        <v>-34</v>
      </c>
      <c r="F32" s="42"/>
      <c r="G32" s="42"/>
      <c r="H32" s="42"/>
      <c r="I32" s="43"/>
      <c r="J32" s="40" t="s">
        <v>28</v>
      </c>
      <c r="K32" s="46" t="s">
        <v>49</v>
      </c>
      <c r="L32" s="41">
        <v>720</v>
      </c>
      <c r="M32" s="34">
        <v>187</v>
      </c>
      <c r="N32" s="47">
        <v>187</v>
      </c>
      <c r="O32" s="34">
        <v>49</v>
      </c>
      <c r="P32" s="34">
        <v>77</v>
      </c>
      <c r="Q32" s="34">
        <v>27</v>
      </c>
      <c r="R32" s="34">
        <v>34</v>
      </c>
      <c r="S32" s="34">
        <v>3</v>
      </c>
      <c r="T32" s="34">
        <v>0</v>
      </c>
      <c r="U32" s="34">
        <v>25</v>
      </c>
      <c r="V32" s="34"/>
      <c r="W32" s="34">
        <v>135</v>
      </c>
      <c r="X32" s="34"/>
      <c r="Y32" s="34">
        <v>24</v>
      </c>
      <c r="Z32" s="34"/>
      <c r="AA32" s="34"/>
      <c r="AB32" s="34"/>
      <c r="AC32" s="34"/>
      <c r="AD32" s="34"/>
      <c r="AE32" s="34"/>
      <c r="AF32" s="34"/>
      <c r="AG32" s="34"/>
    </row>
    <row r="33" spans="1:33">
      <c r="A33" s="28"/>
      <c r="B33" s="29"/>
      <c r="C33" s="29"/>
      <c r="D33" s="29">
        <v>1</v>
      </c>
      <c r="E33" s="29">
        <f t="shared" si="0"/>
        <v>-21</v>
      </c>
      <c r="F33" s="42"/>
      <c r="G33" s="42"/>
      <c r="H33" s="42"/>
      <c r="I33" s="43"/>
      <c r="J33" s="40" t="s">
        <v>28</v>
      </c>
      <c r="K33" s="46" t="s">
        <v>50</v>
      </c>
      <c r="L33" s="41">
        <v>563</v>
      </c>
      <c r="M33" s="34">
        <v>78</v>
      </c>
      <c r="N33" s="47">
        <v>75</v>
      </c>
      <c r="O33" s="34">
        <v>20</v>
      </c>
      <c r="P33" s="34">
        <v>27</v>
      </c>
      <c r="Q33" s="34">
        <v>7</v>
      </c>
      <c r="R33" s="34">
        <v>21</v>
      </c>
      <c r="S33" s="34">
        <v>0</v>
      </c>
      <c r="T33" s="34">
        <v>0</v>
      </c>
      <c r="U33" s="34">
        <v>31</v>
      </c>
      <c r="V33" s="34"/>
      <c r="W33" s="34">
        <v>44</v>
      </c>
      <c r="X33" s="34"/>
      <c r="Y33" s="34"/>
      <c r="Z33" s="34"/>
      <c r="AA33" s="34"/>
      <c r="AB33" s="34"/>
      <c r="AC33" s="34"/>
      <c r="AD33" s="34"/>
      <c r="AE33" s="34"/>
      <c r="AF33" s="34"/>
      <c r="AG33" s="34"/>
    </row>
    <row r="34" spans="1:33">
      <c r="A34" s="28"/>
      <c r="B34" s="29"/>
      <c r="C34" s="29"/>
      <c r="D34" s="29">
        <v>1</v>
      </c>
      <c r="E34" s="29">
        <f t="shared" si="0"/>
        <v>-31</v>
      </c>
      <c r="F34" s="42"/>
      <c r="G34" s="42"/>
      <c r="H34" s="42"/>
      <c r="I34" s="43"/>
      <c r="J34" s="40" t="s">
        <v>28</v>
      </c>
      <c r="K34" s="46" t="s">
        <v>51</v>
      </c>
      <c r="L34" s="41">
        <v>320</v>
      </c>
      <c r="M34" s="34">
        <v>149</v>
      </c>
      <c r="N34" s="47">
        <v>149</v>
      </c>
      <c r="O34" s="34">
        <v>70</v>
      </c>
      <c r="P34" s="34">
        <v>41</v>
      </c>
      <c r="Q34" s="34">
        <v>7</v>
      </c>
      <c r="R34" s="34">
        <v>31</v>
      </c>
      <c r="S34" s="34">
        <v>0</v>
      </c>
      <c r="T34" s="34">
        <v>0</v>
      </c>
      <c r="U34" s="34">
        <v>25</v>
      </c>
      <c r="V34" s="34"/>
      <c r="W34" s="34">
        <v>100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</row>
    <row r="35" spans="1:33">
      <c r="A35" s="28"/>
      <c r="B35" s="29"/>
      <c r="C35" s="29"/>
      <c r="D35" s="29">
        <v>1</v>
      </c>
      <c r="E35" s="29">
        <f t="shared" si="0"/>
        <v>-12</v>
      </c>
      <c r="F35" s="42"/>
      <c r="G35" s="42"/>
      <c r="H35" s="42"/>
      <c r="I35" s="43"/>
      <c r="J35" s="40" t="s">
        <v>28</v>
      </c>
      <c r="K35" s="30" t="s">
        <v>52</v>
      </c>
      <c r="L35" s="41">
        <v>195</v>
      </c>
      <c r="M35" s="34">
        <v>52</v>
      </c>
      <c r="N35" s="34">
        <v>45</v>
      </c>
      <c r="O35" s="34">
        <v>20</v>
      </c>
      <c r="P35" s="34">
        <v>7</v>
      </c>
      <c r="Q35" s="34">
        <v>6</v>
      </c>
      <c r="R35" s="34">
        <v>12</v>
      </c>
      <c r="S35" s="34">
        <v>0</v>
      </c>
      <c r="T35" s="34">
        <v>0</v>
      </c>
      <c r="U35" s="34">
        <v>6</v>
      </c>
      <c r="V35" s="34"/>
      <c r="W35" s="34">
        <v>39</v>
      </c>
      <c r="X35" s="34"/>
      <c r="Y35" s="34">
        <v>24</v>
      </c>
      <c r="Z35" s="34"/>
      <c r="AA35" s="34"/>
      <c r="AB35" s="34"/>
      <c r="AC35" s="34"/>
      <c r="AD35" s="34"/>
      <c r="AE35" s="34"/>
      <c r="AF35" s="34"/>
      <c r="AG35" s="34"/>
    </row>
    <row r="36" spans="1:33">
      <c r="A36" s="28"/>
      <c r="B36" s="29"/>
      <c r="C36" s="29"/>
      <c r="D36" s="29"/>
      <c r="E36" s="29">
        <f t="shared" si="0"/>
        <v>-98</v>
      </c>
      <c r="F36" s="44">
        <f>(SUM(O36:Q36)/N36)*100</f>
        <v>78.508771929824562</v>
      </c>
      <c r="G36" s="42"/>
      <c r="H36" s="44">
        <f>((S36+T36+U36+W36+Y36)/N36)*100</f>
        <v>100</v>
      </c>
      <c r="I36" s="43"/>
      <c r="J36" s="48"/>
      <c r="K36" s="30"/>
      <c r="L36" s="45">
        <f>SUM(L32:L35)</f>
        <v>1798</v>
      </c>
      <c r="M36" s="45">
        <f t="shared" ref="M36:AG36" si="4">SUM(M32:M35)</f>
        <v>466</v>
      </c>
      <c r="N36" s="45">
        <f t="shared" si="4"/>
        <v>456</v>
      </c>
      <c r="O36" s="45">
        <f t="shared" si="4"/>
        <v>159</v>
      </c>
      <c r="P36" s="45">
        <f t="shared" si="4"/>
        <v>152</v>
      </c>
      <c r="Q36" s="45">
        <f t="shared" si="4"/>
        <v>47</v>
      </c>
      <c r="R36" s="45">
        <f t="shared" si="4"/>
        <v>98</v>
      </c>
      <c r="S36" s="45">
        <f t="shared" si="4"/>
        <v>3</v>
      </c>
      <c r="T36" s="45">
        <f t="shared" si="4"/>
        <v>0</v>
      </c>
      <c r="U36" s="45">
        <f t="shared" si="4"/>
        <v>87</v>
      </c>
      <c r="V36" s="45">
        <f t="shared" si="4"/>
        <v>0</v>
      </c>
      <c r="W36" s="45">
        <f t="shared" si="4"/>
        <v>318</v>
      </c>
      <c r="X36" s="45">
        <f t="shared" si="4"/>
        <v>0</v>
      </c>
      <c r="Y36" s="45">
        <f t="shared" si="4"/>
        <v>48</v>
      </c>
      <c r="Z36" s="45">
        <f t="shared" si="4"/>
        <v>0</v>
      </c>
      <c r="AA36" s="45">
        <f t="shared" si="4"/>
        <v>0</v>
      </c>
      <c r="AB36" s="45">
        <f t="shared" si="4"/>
        <v>0</v>
      </c>
      <c r="AC36" s="45">
        <f t="shared" si="4"/>
        <v>0</v>
      </c>
      <c r="AD36" s="45">
        <f t="shared" si="4"/>
        <v>0</v>
      </c>
      <c r="AE36" s="45">
        <f t="shared" si="4"/>
        <v>0</v>
      </c>
      <c r="AF36" s="45">
        <f t="shared" si="4"/>
        <v>0</v>
      </c>
      <c r="AG36" s="45">
        <f t="shared" si="4"/>
        <v>0</v>
      </c>
    </row>
    <row r="37" spans="1:33">
      <c r="A37" s="28"/>
      <c r="B37" s="29"/>
      <c r="C37" s="29"/>
      <c r="D37" s="29"/>
      <c r="E37" s="29">
        <f t="shared" si="0"/>
        <v>0</v>
      </c>
      <c r="F37" s="42"/>
      <c r="G37" s="42"/>
      <c r="H37" s="42"/>
      <c r="I37" s="43"/>
      <c r="J37" s="48"/>
      <c r="K37" s="30"/>
      <c r="L37" s="41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>
      <c r="A38" s="28">
        <v>5</v>
      </c>
      <c r="B38" s="29" t="s">
        <v>53</v>
      </c>
      <c r="C38" s="29"/>
      <c r="D38" s="29">
        <v>1</v>
      </c>
      <c r="E38" s="29">
        <f t="shared" si="0"/>
        <v>-73</v>
      </c>
      <c r="F38" s="42"/>
      <c r="G38" s="42"/>
      <c r="H38" s="42"/>
      <c r="I38" s="43"/>
      <c r="J38" s="40" t="s">
        <v>28</v>
      </c>
      <c r="K38" s="30" t="s">
        <v>54</v>
      </c>
      <c r="L38" s="41">
        <v>931</v>
      </c>
      <c r="M38" s="34">
        <v>291</v>
      </c>
      <c r="N38" s="34">
        <v>278</v>
      </c>
      <c r="O38" s="34">
        <v>185</v>
      </c>
      <c r="P38" s="34">
        <v>10</v>
      </c>
      <c r="Q38" s="34">
        <v>10</v>
      </c>
      <c r="R38" s="34">
        <v>73</v>
      </c>
      <c r="S38" s="34">
        <v>127</v>
      </c>
      <c r="T38" s="34">
        <v>0</v>
      </c>
      <c r="U38" s="34">
        <v>47</v>
      </c>
      <c r="V38" s="34"/>
      <c r="W38" s="34">
        <v>63</v>
      </c>
      <c r="X38" s="34"/>
      <c r="Y38" s="34"/>
      <c r="Z38" s="34"/>
      <c r="AA38" s="34"/>
      <c r="AB38" s="34"/>
      <c r="AC38" s="34"/>
      <c r="AD38" s="34"/>
      <c r="AE38" s="34">
        <v>4</v>
      </c>
      <c r="AF38" s="34"/>
      <c r="AG38" s="34"/>
    </row>
    <row r="39" spans="1:33">
      <c r="A39" s="28"/>
      <c r="B39" s="29"/>
      <c r="C39" s="29"/>
      <c r="D39" s="29">
        <v>1</v>
      </c>
      <c r="E39" s="29">
        <f t="shared" si="0"/>
        <v>-34</v>
      </c>
      <c r="F39" s="42"/>
      <c r="G39" s="42"/>
      <c r="H39" s="42"/>
      <c r="I39" s="43"/>
      <c r="J39" s="40" t="s">
        <v>28</v>
      </c>
      <c r="K39" s="30" t="s">
        <v>55</v>
      </c>
      <c r="L39" s="41">
        <v>598</v>
      </c>
      <c r="M39" s="34">
        <v>187</v>
      </c>
      <c r="N39" s="34">
        <v>160</v>
      </c>
      <c r="O39" s="34">
        <v>63</v>
      </c>
      <c r="P39" s="34">
        <v>38</v>
      </c>
      <c r="Q39" s="34">
        <v>25</v>
      </c>
      <c r="R39" s="34">
        <v>34</v>
      </c>
      <c r="S39" s="34">
        <v>88</v>
      </c>
      <c r="T39" s="34">
        <v>0</v>
      </c>
      <c r="U39" s="34">
        <v>7</v>
      </c>
      <c r="V39" s="34"/>
      <c r="W39" s="34">
        <v>40</v>
      </c>
      <c r="X39" s="34"/>
      <c r="Y39" s="34"/>
      <c r="Z39" s="34"/>
      <c r="AA39" s="34"/>
      <c r="AB39" s="34"/>
      <c r="AC39" s="34"/>
      <c r="AD39" s="34"/>
      <c r="AE39" s="34">
        <v>25</v>
      </c>
      <c r="AF39" s="34"/>
      <c r="AG39" s="34"/>
    </row>
    <row r="40" spans="1:33">
      <c r="A40" s="28"/>
      <c r="B40" s="29"/>
      <c r="C40" s="29"/>
      <c r="D40" s="29">
        <v>1</v>
      </c>
      <c r="E40" s="29">
        <f t="shared" si="0"/>
        <v>-94</v>
      </c>
      <c r="F40" s="42"/>
      <c r="G40" s="42"/>
      <c r="H40" s="42"/>
      <c r="I40" s="43"/>
      <c r="J40" s="40" t="s">
        <v>28</v>
      </c>
      <c r="K40" s="30" t="s">
        <v>56</v>
      </c>
      <c r="L40" s="41">
        <v>1558</v>
      </c>
      <c r="M40" s="34">
        <v>487</v>
      </c>
      <c r="N40" s="34">
        <v>318</v>
      </c>
      <c r="O40" s="34">
        <v>157</v>
      </c>
      <c r="P40" s="34">
        <v>46</v>
      </c>
      <c r="Q40" s="34">
        <v>21</v>
      </c>
      <c r="R40" s="34">
        <v>94</v>
      </c>
      <c r="S40" s="34">
        <v>215</v>
      </c>
      <c r="T40" s="34">
        <v>0</v>
      </c>
      <c r="U40" s="34">
        <v>23</v>
      </c>
      <c r="V40" s="34"/>
      <c r="W40" s="34">
        <v>30</v>
      </c>
      <c r="X40" s="34"/>
      <c r="Y40" s="34"/>
      <c r="Z40" s="34"/>
      <c r="AA40" s="34"/>
      <c r="AB40" s="34"/>
      <c r="AC40" s="34"/>
      <c r="AD40" s="34"/>
      <c r="AE40" s="34">
        <v>50</v>
      </c>
      <c r="AF40" s="34"/>
      <c r="AG40" s="34"/>
    </row>
    <row r="41" spans="1:33">
      <c r="A41" s="28"/>
      <c r="B41" s="29"/>
      <c r="C41" s="29"/>
      <c r="D41" s="29">
        <v>1</v>
      </c>
      <c r="E41" s="29">
        <f t="shared" si="0"/>
        <v>-42</v>
      </c>
      <c r="F41" s="42"/>
      <c r="G41" s="42"/>
      <c r="H41" s="42"/>
      <c r="I41" s="43"/>
      <c r="J41" s="40" t="s">
        <v>28</v>
      </c>
      <c r="K41" s="30" t="s">
        <v>57</v>
      </c>
      <c r="L41" s="41">
        <v>649</v>
      </c>
      <c r="M41" s="34">
        <v>203</v>
      </c>
      <c r="N41" s="34">
        <v>154</v>
      </c>
      <c r="O41" s="34">
        <v>89</v>
      </c>
      <c r="P41" s="34">
        <v>18</v>
      </c>
      <c r="Q41" s="34">
        <v>5</v>
      </c>
      <c r="R41" s="34">
        <v>42</v>
      </c>
      <c r="S41" s="34">
        <v>112</v>
      </c>
      <c r="T41" s="34">
        <v>0</v>
      </c>
      <c r="U41" s="34">
        <v>11</v>
      </c>
      <c r="V41" s="34"/>
      <c r="W41" s="34">
        <v>26</v>
      </c>
      <c r="X41" s="34"/>
      <c r="Y41" s="34"/>
      <c r="Z41" s="34"/>
      <c r="AA41" s="34"/>
      <c r="AB41" s="34"/>
      <c r="AC41" s="34"/>
      <c r="AD41" s="34"/>
      <c r="AE41" s="34">
        <v>5</v>
      </c>
      <c r="AF41" s="34"/>
      <c r="AG41" s="34"/>
    </row>
    <row r="42" spans="1:33">
      <c r="A42" s="28"/>
      <c r="B42" s="29"/>
      <c r="C42" s="29"/>
      <c r="D42" s="29">
        <v>1</v>
      </c>
      <c r="E42" s="29">
        <f t="shared" si="0"/>
        <v>-63</v>
      </c>
      <c r="F42" s="42"/>
      <c r="G42" s="42"/>
      <c r="H42" s="42"/>
      <c r="I42" s="43"/>
      <c r="J42" s="40" t="s">
        <v>28</v>
      </c>
      <c r="K42" s="30" t="s">
        <v>58</v>
      </c>
      <c r="L42" s="41">
        <v>822</v>
      </c>
      <c r="M42" s="34">
        <v>257</v>
      </c>
      <c r="N42" s="34">
        <v>198</v>
      </c>
      <c r="O42" s="34">
        <v>103</v>
      </c>
      <c r="P42" s="34">
        <v>21</v>
      </c>
      <c r="Q42" s="34">
        <v>11</v>
      </c>
      <c r="R42" s="34">
        <v>63</v>
      </c>
      <c r="S42" s="34">
        <v>132</v>
      </c>
      <c r="T42" s="34">
        <v>0</v>
      </c>
      <c r="U42" s="34">
        <v>20</v>
      </c>
      <c r="V42" s="34"/>
      <c r="W42" s="34">
        <v>42</v>
      </c>
      <c r="X42" s="34"/>
      <c r="Y42" s="34"/>
      <c r="Z42" s="34"/>
      <c r="AA42" s="34"/>
      <c r="AB42" s="34"/>
      <c r="AC42" s="34"/>
      <c r="AD42" s="34"/>
      <c r="AE42" s="34">
        <v>4</v>
      </c>
      <c r="AF42" s="34"/>
      <c r="AG42" s="34"/>
    </row>
    <row r="43" spans="1:33">
      <c r="A43" s="28"/>
      <c r="B43" s="29"/>
      <c r="C43" s="29"/>
      <c r="D43" s="29">
        <v>1</v>
      </c>
      <c r="E43" s="29">
        <f t="shared" si="0"/>
        <v>-35</v>
      </c>
      <c r="F43" s="42"/>
      <c r="G43" s="42"/>
      <c r="H43" s="42"/>
      <c r="I43" s="43"/>
      <c r="J43" s="40" t="s">
        <v>28</v>
      </c>
      <c r="K43" s="30" t="s">
        <v>59</v>
      </c>
      <c r="L43" s="41">
        <v>585</v>
      </c>
      <c r="M43" s="34">
        <v>183</v>
      </c>
      <c r="N43" s="34">
        <v>140</v>
      </c>
      <c r="O43" s="34">
        <v>85</v>
      </c>
      <c r="P43" s="34">
        <v>12</v>
      </c>
      <c r="Q43" s="34">
        <v>8</v>
      </c>
      <c r="R43" s="34">
        <v>35</v>
      </c>
      <c r="S43" s="34">
        <v>119</v>
      </c>
      <c r="T43" s="34">
        <v>0</v>
      </c>
      <c r="U43" s="34">
        <v>0</v>
      </c>
      <c r="V43" s="34"/>
      <c r="W43" s="34">
        <v>21</v>
      </c>
      <c r="X43" s="34"/>
      <c r="Y43" s="34"/>
      <c r="Z43" s="34"/>
      <c r="AA43" s="34"/>
      <c r="AB43" s="34"/>
      <c r="AC43" s="34"/>
      <c r="AD43" s="34"/>
      <c r="AE43" s="34">
        <v>0</v>
      </c>
      <c r="AF43" s="34"/>
      <c r="AG43" s="34"/>
    </row>
    <row r="44" spans="1:33">
      <c r="A44" s="28"/>
      <c r="B44" s="29"/>
      <c r="C44" s="29"/>
      <c r="D44" s="29">
        <v>1</v>
      </c>
      <c r="E44" s="29">
        <f t="shared" si="0"/>
        <v>-77</v>
      </c>
      <c r="F44" s="42"/>
      <c r="G44" s="42"/>
      <c r="H44" s="42"/>
      <c r="I44" s="43"/>
      <c r="J44" s="40" t="s">
        <v>28</v>
      </c>
      <c r="K44" s="30" t="s">
        <v>60</v>
      </c>
      <c r="L44" s="41">
        <v>928</v>
      </c>
      <c r="M44" s="41">
        <v>290</v>
      </c>
      <c r="N44" s="41">
        <v>245</v>
      </c>
      <c r="O44" s="41">
        <v>126</v>
      </c>
      <c r="P44" s="41">
        <v>29</v>
      </c>
      <c r="Q44" s="41">
        <v>13</v>
      </c>
      <c r="R44" s="41">
        <v>77</v>
      </c>
      <c r="S44" s="41">
        <v>157</v>
      </c>
      <c r="T44" s="34">
        <v>0</v>
      </c>
      <c r="U44" s="41">
        <v>64</v>
      </c>
      <c r="V44" s="41"/>
      <c r="W44" s="41">
        <v>24</v>
      </c>
      <c r="X44" s="41"/>
      <c r="Y44" s="41"/>
      <c r="Z44" s="41"/>
      <c r="AA44" s="41"/>
      <c r="AB44" s="41"/>
      <c r="AC44" s="41"/>
      <c r="AD44" s="41"/>
      <c r="AE44" s="41">
        <v>0</v>
      </c>
      <c r="AF44" s="41"/>
      <c r="AG44" s="41"/>
    </row>
    <row r="45" spans="1:33">
      <c r="A45" s="28"/>
      <c r="B45" s="29"/>
      <c r="C45" s="29"/>
      <c r="D45" s="29">
        <v>1</v>
      </c>
      <c r="E45" s="29">
        <f t="shared" si="0"/>
        <v>-71</v>
      </c>
      <c r="F45" s="42"/>
      <c r="G45" s="42"/>
      <c r="H45" s="42"/>
      <c r="I45" s="43"/>
      <c r="J45" s="40" t="s">
        <v>28</v>
      </c>
      <c r="K45" s="30" t="s">
        <v>61</v>
      </c>
      <c r="L45" s="41">
        <v>918</v>
      </c>
      <c r="M45" s="34">
        <v>287</v>
      </c>
      <c r="N45" s="34">
        <v>253</v>
      </c>
      <c r="O45" s="34">
        <v>150</v>
      </c>
      <c r="P45" s="34">
        <v>23</v>
      </c>
      <c r="Q45" s="34">
        <v>9</v>
      </c>
      <c r="R45" s="34">
        <v>71</v>
      </c>
      <c r="S45" s="34">
        <v>150</v>
      </c>
      <c r="T45" s="34">
        <v>0</v>
      </c>
      <c r="U45" s="34">
        <v>23</v>
      </c>
      <c r="V45" s="34"/>
      <c r="W45" s="34">
        <v>40</v>
      </c>
      <c r="X45" s="34"/>
      <c r="Y45" s="34"/>
      <c r="Z45" s="34"/>
      <c r="AA45" s="34"/>
      <c r="AB45" s="34"/>
      <c r="AC45" s="34"/>
      <c r="AD45" s="34"/>
      <c r="AE45" s="34">
        <v>40</v>
      </c>
      <c r="AF45" s="34"/>
      <c r="AG45" s="34"/>
    </row>
    <row r="46" spans="1:33">
      <c r="A46" s="28"/>
      <c r="B46" s="29"/>
      <c r="C46" s="29"/>
      <c r="D46" s="29">
        <v>1</v>
      </c>
      <c r="E46" s="29">
        <f t="shared" si="0"/>
        <v>-28</v>
      </c>
      <c r="F46" s="42"/>
      <c r="G46" s="42"/>
      <c r="H46" s="42"/>
      <c r="I46" s="43"/>
      <c r="J46" s="40" t="s">
        <v>28</v>
      </c>
      <c r="K46" s="30" t="s">
        <v>62</v>
      </c>
      <c r="L46" s="41">
        <v>524</v>
      </c>
      <c r="M46" s="34">
        <v>164</v>
      </c>
      <c r="N46" s="34">
        <v>136</v>
      </c>
      <c r="O46" s="34">
        <v>87</v>
      </c>
      <c r="P46" s="34">
        <v>17</v>
      </c>
      <c r="Q46" s="34">
        <v>4</v>
      </c>
      <c r="R46" s="34">
        <v>28</v>
      </c>
      <c r="S46" s="34">
        <v>116</v>
      </c>
      <c r="T46" s="34">
        <v>0</v>
      </c>
      <c r="U46" s="34">
        <v>0</v>
      </c>
      <c r="V46" s="34"/>
      <c r="W46" s="34">
        <v>20</v>
      </c>
      <c r="X46" s="34"/>
      <c r="Y46" s="34"/>
      <c r="Z46" s="34"/>
      <c r="AA46" s="34"/>
      <c r="AB46" s="34"/>
      <c r="AC46" s="34"/>
      <c r="AD46" s="34"/>
      <c r="AE46" s="34">
        <v>0</v>
      </c>
      <c r="AF46" s="34"/>
      <c r="AG46" s="34"/>
    </row>
    <row r="47" spans="1:33">
      <c r="A47" s="28"/>
      <c r="B47" s="29"/>
      <c r="C47" s="29"/>
      <c r="D47" s="29">
        <v>1</v>
      </c>
      <c r="E47" s="29">
        <f t="shared" si="0"/>
        <v>-52</v>
      </c>
      <c r="F47" s="42"/>
      <c r="G47" s="42"/>
      <c r="H47" s="42"/>
      <c r="I47" s="43"/>
      <c r="J47" s="40" t="s">
        <v>28</v>
      </c>
      <c r="K47" s="46" t="s">
        <v>63</v>
      </c>
      <c r="L47" s="41">
        <v>796</v>
      </c>
      <c r="M47" s="34">
        <v>249</v>
      </c>
      <c r="N47" s="47">
        <v>198</v>
      </c>
      <c r="O47" s="34">
        <v>80</v>
      </c>
      <c r="P47" s="34">
        <v>47</v>
      </c>
      <c r="Q47" s="34">
        <v>19</v>
      </c>
      <c r="R47" s="34">
        <v>52</v>
      </c>
      <c r="S47" s="34">
        <v>133</v>
      </c>
      <c r="T47" s="34">
        <v>0</v>
      </c>
      <c r="U47" s="34">
        <v>40</v>
      </c>
      <c r="V47" s="34"/>
      <c r="W47" s="34">
        <v>25</v>
      </c>
      <c r="X47" s="34"/>
      <c r="Y47" s="34"/>
      <c r="Z47" s="34"/>
      <c r="AA47" s="34"/>
      <c r="AB47" s="34"/>
      <c r="AC47" s="34"/>
      <c r="AD47" s="34"/>
      <c r="AE47" s="34">
        <v>0</v>
      </c>
      <c r="AF47" s="34"/>
      <c r="AG47" s="34"/>
    </row>
    <row r="48" spans="1:33">
      <c r="A48" s="28"/>
      <c r="B48" s="29"/>
      <c r="C48" s="29"/>
      <c r="D48" s="29">
        <v>1</v>
      </c>
      <c r="E48" s="29">
        <f t="shared" si="0"/>
        <v>-64</v>
      </c>
      <c r="F48" s="42"/>
      <c r="G48" s="42"/>
      <c r="H48" s="42"/>
      <c r="I48" s="43"/>
      <c r="J48" s="40" t="s">
        <v>28</v>
      </c>
      <c r="K48" s="46" t="s">
        <v>64</v>
      </c>
      <c r="L48" s="41">
        <v>899</v>
      </c>
      <c r="M48" s="34">
        <v>281</v>
      </c>
      <c r="N48" s="47">
        <v>222</v>
      </c>
      <c r="O48" s="34">
        <v>107</v>
      </c>
      <c r="P48" s="34">
        <v>37</v>
      </c>
      <c r="Q48" s="34">
        <v>14</v>
      </c>
      <c r="R48" s="34">
        <v>64</v>
      </c>
      <c r="S48" s="34">
        <v>121</v>
      </c>
      <c r="T48" s="34">
        <v>0</v>
      </c>
      <c r="U48" s="34">
        <v>74</v>
      </c>
      <c r="V48" s="34"/>
      <c r="W48" s="34">
        <v>27</v>
      </c>
      <c r="X48" s="34"/>
      <c r="Y48" s="34"/>
      <c r="Z48" s="34"/>
      <c r="AA48" s="34"/>
      <c r="AB48" s="34"/>
      <c r="AC48" s="34"/>
      <c r="AD48" s="34"/>
      <c r="AE48" s="34">
        <v>0</v>
      </c>
      <c r="AF48" s="34"/>
      <c r="AG48" s="34"/>
    </row>
    <row r="49" spans="1:33">
      <c r="A49" s="28"/>
      <c r="B49" s="29"/>
      <c r="C49" s="29"/>
      <c r="D49" s="29">
        <v>1</v>
      </c>
      <c r="E49" s="29">
        <f t="shared" si="0"/>
        <v>-41</v>
      </c>
      <c r="F49" s="42"/>
      <c r="G49" s="42"/>
      <c r="H49" s="42"/>
      <c r="I49" s="43"/>
      <c r="J49" s="40" t="s">
        <v>28</v>
      </c>
      <c r="K49" s="46" t="s">
        <v>65</v>
      </c>
      <c r="L49" s="41">
        <v>540</v>
      </c>
      <c r="M49" s="34">
        <v>169</v>
      </c>
      <c r="N49" s="47">
        <v>140</v>
      </c>
      <c r="O49" s="34">
        <v>78</v>
      </c>
      <c r="P49" s="34">
        <v>13</v>
      </c>
      <c r="Q49" s="34">
        <v>8</v>
      </c>
      <c r="R49" s="34">
        <v>41</v>
      </c>
      <c r="S49" s="34">
        <v>108</v>
      </c>
      <c r="T49" s="34">
        <v>0</v>
      </c>
      <c r="U49" s="34">
        <v>0</v>
      </c>
      <c r="V49" s="34"/>
      <c r="W49" s="34">
        <v>31</v>
      </c>
      <c r="X49" s="34"/>
      <c r="Y49" s="34"/>
      <c r="Z49" s="34"/>
      <c r="AA49" s="34"/>
      <c r="AB49" s="34"/>
      <c r="AC49" s="34"/>
      <c r="AD49" s="34"/>
      <c r="AE49" s="34">
        <v>1</v>
      </c>
      <c r="AF49" s="34"/>
      <c r="AG49" s="34"/>
    </row>
    <row r="50" spans="1:33">
      <c r="A50" s="28"/>
      <c r="B50" s="29"/>
      <c r="C50" s="29"/>
      <c r="D50" s="29">
        <v>1</v>
      </c>
      <c r="E50" s="29">
        <f t="shared" si="0"/>
        <v>-41</v>
      </c>
      <c r="F50" s="42"/>
      <c r="G50" s="42"/>
      <c r="H50" s="42"/>
      <c r="I50" s="43"/>
      <c r="J50" s="40" t="s">
        <v>28</v>
      </c>
      <c r="K50" s="46" t="s">
        <v>66</v>
      </c>
      <c r="L50" s="41">
        <v>630</v>
      </c>
      <c r="M50" s="34">
        <v>197</v>
      </c>
      <c r="N50" s="47">
        <v>156</v>
      </c>
      <c r="O50" s="34">
        <v>72</v>
      </c>
      <c r="P50" s="34">
        <v>27</v>
      </c>
      <c r="Q50" s="34">
        <v>16</v>
      </c>
      <c r="R50" s="34">
        <v>41</v>
      </c>
      <c r="S50" s="34">
        <v>131</v>
      </c>
      <c r="T50" s="34">
        <v>0</v>
      </c>
      <c r="U50" s="34">
        <v>0</v>
      </c>
      <c r="V50" s="34"/>
      <c r="W50" s="34">
        <v>25</v>
      </c>
      <c r="X50" s="34"/>
      <c r="Y50" s="34"/>
      <c r="Z50" s="34"/>
      <c r="AA50" s="34"/>
      <c r="AB50" s="34"/>
      <c r="AC50" s="34"/>
      <c r="AD50" s="34"/>
      <c r="AE50" s="34">
        <v>0</v>
      </c>
      <c r="AF50" s="34"/>
      <c r="AG50" s="34"/>
    </row>
    <row r="51" spans="1:33">
      <c r="A51" s="28"/>
      <c r="B51" s="29"/>
      <c r="C51" s="29"/>
      <c r="D51" s="29">
        <v>1</v>
      </c>
      <c r="E51" s="29">
        <f t="shared" si="0"/>
        <v>-36</v>
      </c>
      <c r="F51" s="42"/>
      <c r="G51" s="42"/>
      <c r="H51" s="42"/>
      <c r="I51" s="43"/>
      <c r="J51" s="40" t="s">
        <v>28</v>
      </c>
      <c r="K51" s="46" t="s">
        <v>67</v>
      </c>
      <c r="L51" s="41">
        <v>598</v>
      </c>
      <c r="M51" s="34">
        <v>187</v>
      </c>
      <c r="N51" s="47">
        <v>160</v>
      </c>
      <c r="O51" s="34">
        <v>86</v>
      </c>
      <c r="P51" s="34">
        <v>28</v>
      </c>
      <c r="Q51" s="34">
        <v>10</v>
      </c>
      <c r="R51" s="34">
        <v>36</v>
      </c>
      <c r="S51" s="34">
        <v>114</v>
      </c>
      <c r="T51" s="34">
        <v>0</v>
      </c>
      <c r="U51" s="34">
        <v>0</v>
      </c>
      <c r="V51" s="34"/>
      <c r="W51" s="34">
        <v>23</v>
      </c>
      <c r="X51" s="34"/>
      <c r="Y51" s="34"/>
      <c r="Z51" s="34"/>
      <c r="AA51" s="34"/>
      <c r="AB51" s="34"/>
      <c r="AC51" s="34"/>
      <c r="AD51" s="34"/>
      <c r="AE51" s="34">
        <v>0</v>
      </c>
      <c r="AF51" s="34"/>
      <c r="AG51" s="34"/>
    </row>
    <row r="52" spans="1:33">
      <c r="A52" s="28"/>
      <c r="B52" s="29"/>
      <c r="C52" s="29"/>
      <c r="D52" s="29">
        <v>1</v>
      </c>
      <c r="E52" s="29">
        <f t="shared" si="0"/>
        <v>-36</v>
      </c>
      <c r="F52" s="42"/>
      <c r="G52" s="42"/>
      <c r="H52" s="42"/>
      <c r="I52" s="43"/>
      <c r="J52" s="40" t="s">
        <v>28</v>
      </c>
      <c r="K52" s="46" t="s">
        <v>68</v>
      </c>
      <c r="L52" s="41">
        <v>592</v>
      </c>
      <c r="M52" s="41">
        <v>185</v>
      </c>
      <c r="N52" s="41">
        <v>138</v>
      </c>
      <c r="O52" s="41">
        <v>74</v>
      </c>
      <c r="P52" s="41">
        <v>16</v>
      </c>
      <c r="Q52" s="41">
        <v>12</v>
      </c>
      <c r="R52" s="41">
        <v>36</v>
      </c>
      <c r="S52" s="41">
        <v>121</v>
      </c>
      <c r="T52" s="34">
        <v>0</v>
      </c>
      <c r="U52" s="41">
        <v>0</v>
      </c>
      <c r="V52" s="41"/>
      <c r="W52" s="41">
        <v>17</v>
      </c>
      <c r="X52" s="41"/>
      <c r="Y52" s="41"/>
      <c r="Z52" s="41"/>
      <c r="AA52" s="41"/>
      <c r="AB52" s="41"/>
      <c r="AC52" s="41"/>
      <c r="AD52" s="41"/>
      <c r="AE52" s="41">
        <v>0</v>
      </c>
      <c r="AF52" s="41"/>
      <c r="AG52" s="41"/>
    </row>
    <row r="53" spans="1:33">
      <c r="A53" s="28"/>
      <c r="B53" s="29"/>
      <c r="C53" s="29"/>
      <c r="D53" s="29"/>
      <c r="E53" s="29">
        <f t="shared" si="0"/>
        <v>-787</v>
      </c>
      <c r="F53" s="44">
        <f>(SUM(O53:Q53)/N53)*100</f>
        <v>72.824585635359114</v>
      </c>
      <c r="G53" s="42"/>
      <c r="H53" s="44">
        <f>((S53+T53+U53+W53+Y53)/N53)*100</f>
        <v>93.473756906077341</v>
      </c>
      <c r="I53" s="43"/>
      <c r="J53" s="48"/>
      <c r="K53" s="46"/>
      <c r="L53" s="45">
        <f>SUM(L38:L52)</f>
        <v>11568</v>
      </c>
      <c r="M53" s="45">
        <f t="shared" ref="M53:AG53" si="5">SUM(M38:M52)</f>
        <v>3617</v>
      </c>
      <c r="N53" s="45">
        <f t="shared" si="5"/>
        <v>2896</v>
      </c>
      <c r="O53" s="45">
        <f t="shared" si="5"/>
        <v>1542</v>
      </c>
      <c r="P53" s="45">
        <f t="shared" si="5"/>
        <v>382</v>
      </c>
      <c r="Q53" s="45">
        <f t="shared" si="5"/>
        <v>185</v>
      </c>
      <c r="R53" s="45">
        <f t="shared" si="5"/>
        <v>787</v>
      </c>
      <c r="S53" s="45">
        <f t="shared" si="5"/>
        <v>1944</v>
      </c>
      <c r="T53" s="45">
        <f t="shared" si="5"/>
        <v>0</v>
      </c>
      <c r="U53" s="45">
        <f t="shared" si="5"/>
        <v>309</v>
      </c>
      <c r="V53" s="45">
        <f t="shared" si="5"/>
        <v>0</v>
      </c>
      <c r="W53" s="45">
        <f t="shared" si="5"/>
        <v>454</v>
      </c>
      <c r="X53" s="45">
        <f t="shared" si="5"/>
        <v>0</v>
      </c>
      <c r="Y53" s="45">
        <f t="shared" si="5"/>
        <v>0</v>
      </c>
      <c r="Z53" s="45">
        <f t="shared" si="5"/>
        <v>0</v>
      </c>
      <c r="AA53" s="45">
        <f t="shared" si="5"/>
        <v>0</v>
      </c>
      <c r="AB53" s="45">
        <f t="shared" si="5"/>
        <v>0</v>
      </c>
      <c r="AC53" s="45">
        <f t="shared" si="5"/>
        <v>0</v>
      </c>
      <c r="AD53" s="45">
        <f t="shared" si="5"/>
        <v>0</v>
      </c>
      <c r="AE53" s="45">
        <f t="shared" si="5"/>
        <v>129</v>
      </c>
      <c r="AF53" s="45">
        <f t="shared" si="5"/>
        <v>0</v>
      </c>
      <c r="AG53" s="45">
        <f t="shared" si="5"/>
        <v>0</v>
      </c>
    </row>
    <row r="54" spans="1:33">
      <c r="A54" s="28"/>
      <c r="B54" s="29"/>
      <c r="C54" s="29"/>
      <c r="D54" s="29"/>
      <c r="E54" s="29">
        <f t="shared" si="0"/>
        <v>0</v>
      </c>
      <c r="F54" s="42"/>
      <c r="G54" s="42"/>
      <c r="H54" s="42"/>
      <c r="I54" s="43"/>
      <c r="J54" s="48"/>
      <c r="K54" s="46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</row>
    <row r="55" spans="1:33">
      <c r="A55" s="28">
        <v>6</v>
      </c>
      <c r="B55" s="29" t="s">
        <v>69</v>
      </c>
      <c r="C55" s="29"/>
      <c r="D55" s="29">
        <v>1</v>
      </c>
      <c r="E55" s="29">
        <f t="shared" si="0"/>
        <v>-17</v>
      </c>
      <c r="F55" s="42"/>
      <c r="G55" s="42"/>
      <c r="H55" s="42"/>
      <c r="I55" s="43"/>
      <c r="J55" s="40" t="s">
        <v>28</v>
      </c>
      <c r="K55" s="46" t="s">
        <v>70</v>
      </c>
      <c r="L55" s="41">
        <v>196</v>
      </c>
      <c r="M55" s="41">
        <v>55</v>
      </c>
      <c r="N55" s="41">
        <v>43</v>
      </c>
      <c r="O55" s="41">
        <v>16</v>
      </c>
      <c r="P55" s="41">
        <v>6</v>
      </c>
      <c r="Q55" s="41">
        <v>4</v>
      </c>
      <c r="R55" s="41">
        <v>17</v>
      </c>
      <c r="S55" s="41">
        <v>0</v>
      </c>
      <c r="T55" s="41">
        <v>0</v>
      </c>
      <c r="U55" s="41">
        <v>27</v>
      </c>
      <c r="V55" s="41"/>
      <c r="W55" s="41">
        <v>12</v>
      </c>
      <c r="X55" s="41"/>
      <c r="Y55" s="41">
        <v>4</v>
      </c>
      <c r="Z55" s="41"/>
      <c r="AA55" s="41"/>
      <c r="AB55" s="41"/>
      <c r="AC55" s="41"/>
      <c r="AD55" s="41"/>
      <c r="AE55" s="41"/>
      <c r="AF55" s="41"/>
      <c r="AG55" s="41"/>
    </row>
    <row r="56" spans="1:33">
      <c r="A56" s="28"/>
      <c r="B56" s="29"/>
      <c r="C56" s="29"/>
      <c r="D56" s="29">
        <v>1</v>
      </c>
      <c r="E56" s="29">
        <f t="shared" si="0"/>
        <v>-16</v>
      </c>
      <c r="F56" s="42"/>
      <c r="G56" s="42"/>
      <c r="H56" s="42"/>
      <c r="I56" s="43"/>
      <c r="J56" s="40" t="s">
        <v>28</v>
      </c>
      <c r="K56" s="46" t="s">
        <v>71</v>
      </c>
      <c r="L56" s="41">
        <v>241</v>
      </c>
      <c r="M56" s="41">
        <v>71</v>
      </c>
      <c r="N56" s="41">
        <v>51</v>
      </c>
      <c r="O56" s="41">
        <v>17</v>
      </c>
      <c r="P56" s="41">
        <v>12</v>
      </c>
      <c r="Q56" s="41">
        <v>6</v>
      </c>
      <c r="R56" s="41">
        <v>16</v>
      </c>
      <c r="S56" s="41">
        <v>0</v>
      </c>
      <c r="T56" s="41">
        <v>0</v>
      </c>
      <c r="U56" s="41">
        <v>33</v>
      </c>
      <c r="V56" s="41"/>
      <c r="W56" s="41">
        <v>11</v>
      </c>
      <c r="X56" s="41"/>
      <c r="Y56" s="41">
        <v>7</v>
      </c>
      <c r="Z56" s="41"/>
      <c r="AA56" s="41"/>
      <c r="AB56" s="41"/>
      <c r="AC56" s="41"/>
      <c r="AD56" s="41"/>
      <c r="AE56" s="41"/>
      <c r="AF56" s="41"/>
      <c r="AG56" s="41"/>
    </row>
    <row r="57" spans="1:33">
      <c r="A57" s="28"/>
      <c r="B57" s="29"/>
      <c r="C57" s="29"/>
      <c r="D57" s="29">
        <v>1</v>
      </c>
      <c r="E57" s="29">
        <f t="shared" si="0"/>
        <v>-12</v>
      </c>
      <c r="F57" s="42"/>
      <c r="G57" s="42"/>
      <c r="H57" s="42"/>
      <c r="I57" s="43"/>
      <c r="J57" s="40" t="s">
        <v>28</v>
      </c>
      <c r="K57" s="46" t="s">
        <v>72</v>
      </c>
      <c r="L57" s="41">
        <v>184</v>
      </c>
      <c r="M57" s="41">
        <v>56</v>
      </c>
      <c r="N57" s="41">
        <v>39</v>
      </c>
      <c r="O57" s="41">
        <v>14</v>
      </c>
      <c r="P57" s="41">
        <v>9</v>
      </c>
      <c r="Q57" s="41">
        <v>4</v>
      </c>
      <c r="R57" s="41">
        <v>12</v>
      </c>
      <c r="S57" s="41">
        <v>0</v>
      </c>
      <c r="T57" s="41">
        <v>0</v>
      </c>
      <c r="U57" s="41">
        <v>22</v>
      </c>
      <c r="V57" s="41"/>
      <c r="W57" s="41">
        <v>12</v>
      </c>
      <c r="X57" s="41"/>
      <c r="Y57" s="41">
        <v>5</v>
      </c>
      <c r="Z57" s="41"/>
      <c r="AA57" s="41"/>
      <c r="AB57" s="41"/>
      <c r="AC57" s="41"/>
      <c r="AD57" s="41"/>
      <c r="AE57" s="41"/>
      <c r="AF57" s="41"/>
      <c r="AG57" s="41"/>
    </row>
    <row r="58" spans="1:33">
      <c r="A58" s="28"/>
      <c r="B58" s="29"/>
      <c r="C58" s="29"/>
      <c r="D58" s="29">
        <v>1</v>
      </c>
      <c r="E58" s="29">
        <f t="shared" si="0"/>
        <v>-11</v>
      </c>
      <c r="F58" s="42"/>
      <c r="G58" s="42"/>
      <c r="H58" s="42"/>
      <c r="I58" s="43"/>
      <c r="J58" s="40" t="s">
        <v>28</v>
      </c>
      <c r="K58" s="46" t="s">
        <v>73</v>
      </c>
      <c r="L58" s="41">
        <v>197</v>
      </c>
      <c r="M58" s="41">
        <v>55</v>
      </c>
      <c r="N58" s="41">
        <v>41</v>
      </c>
      <c r="O58" s="41">
        <v>16</v>
      </c>
      <c r="P58" s="41">
        <v>9</v>
      </c>
      <c r="Q58" s="41">
        <v>5</v>
      </c>
      <c r="R58" s="41">
        <v>11</v>
      </c>
      <c r="S58" s="41">
        <v>0</v>
      </c>
      <c r="T58" s="41">
        <v>0</v>
      </c>
      <c r="U58" s="41">
        <v>31</v>
      </c>
      <c r="V58" s="41"/>
      <c r="W58" s="41">
        <v>5</v>
      </c>
      <c r="X58" s="41"/>
      <c r="Y58" s="41">
        <v>5</v>
      </c>
      <c r="Z58" s="41"/>
      <c r="AA58" s="41"/>
      <c r="AB58" s="41"/>
      <c r="AC58" s="41"/>
      <c r="AD58" s="41"/>
      <c r="AE58" s="41"/>
      <c r="AF58" s="41"/>
      <c r="AG58" s="41"/>
    </row>
    <row r="59" spans="1:33">
      <c r="A59" s="28"/>
      <c r="B59" s="29"/>
      <c r="C59" s="29"/>
      <c r="D59" s="29"/>
      <c r="E59" s="29">
        <f t="shared" si="0"/>
        <v>-56</v>
      </c>
      <c r="F59" s="44">
        <f>(SUM(O59:Q59)/N59)*100</f>
        <v>67.81609195402298</v>
      </c>
      <c r="G59" s="42"/>
      <c r="H59" s="44">
        <f>((S59+T59+U59+W59+Y59)/N59)*100</f>
        <v>100</v>
      </c>
      <c r="I59" s="43"/>
      <c r="J59" s="48"/>
      <c r="K59" s="46"/>
      <c r="L59" s="49">
        <f>SUM(L55:L58)</f>
        <v>818</v>
      </c>
      <c r="M59" s="49">
        <f t="shared" ref="M59:U59" si="6">SUM(M55:M58)</f>
        <v>237</v>
      </c>
      <c r="N59" s="49">
        <f t="shared" si="6"/>
        <v>174</v>
      </c>
      <c r="O59" s="49">
        <f t="shared" si="6"/>
        <v>63</v>
      </c>
      <c r="P59" s="49">
        <f t="shared" si="6"/>
        <v>36</v>
      </c>
      <c r="Q59" s="49">
        <f t="shared" si="6"/>
        <v>19</v>
      </c>
      <c r="R59" s="49">
        <f t="shared" si="6"/>
        <v>56</v>
      </c>
      <c r="S59" s="49">
        <f t="shared" si="6"/>
        <v>0</v>
      </c>
      <c r="T59" s="49">
        <f t="shared" si="6"/>
        <v>0</v>
      </c>
      <c r="U59" s="49">
        <f t="shared" si="6"/>
        <v>113</v>
      </c>
      <c r="V59" s="50"/>
      <c r="W59" s="49">
        <f>SUM(W55:W58)</f>
        <v>40</v>
      </c>
      <c r="X59" s="49">
        <f t="shared" ref="X59:AB59" si="7">SUM(X55:X58)</f>
        <v>0</v>
      </c>
      <c r="Y59" s="49">
        <f t="shared" si="7"/>
        <v>21</v>
      </c>
      <c r="Z59" s="49">
        <f t="shared" si="7"/>
        <v>0</v>
      </c>
      <c r="AA59" s="49">
        <f t="shared" si="7"/>
        <v>0</v>
      </c>
      <c r="AB59" s="49">
        <f t="shared" si="7"/>
        <v>0</v>
      </c>
      <c r="AC59" s="51">
        <v>0</v>
      </c>
      <c r="AD59" s="51">
        <v>0</v>
      </c>
      <c r="AE59" s="51">
        <v>0</v>
      </c>
      <c r="AF59" s="45">
        <v>0</v>
      </c>
      <c r="AG59" s="45">
        <v>0</v>
      </c>
    </row>
    <row r="60" spans="1:33">
      <c r="A60" s="28"/>
      <c r="B60" s="29"/>
      <c r="C60" s="29"/>
      <c r="D60" s="29"/>
      <c r="E60" s="29">
        <f t="shared" si="0"/>
        <v>0</v>
      </c>
      <c r="F60" s="42"/>
      <c r="G60" s="42"/>
      <c r="H60" s="42"/>
      <c r="I60" s="43"/>
      <c r="J60" s="48"/>
      <c r="K60" s="46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</row>
    <row r="61" spans="1:33">
      <c r="A61" s="28">
        <v>7</v>
      </c>
      <c r="B61" s="29" t="s">
        <v>74</v>
      </c>
      <c r="C61" s="29"/>
      <c r="D61" s="29">
        <v>1</v>
      </c>
      <c r="E61" s="29">
        <f t="shared" si="0"/>
        <v>-38</v>
      </c>
      <c r="F61" s="42"/>
      <c r="G61" s="42"/>
      <c r="H61" s="42"/>
      <c r="I61" s="43"/>
      <c r="J61" s="40" t="s">
        <v>28</v>
      </c>
      <c r="K61" s="46" t="s">
        <v>75</v>
      </c>
      <c r="L61" s="41">
        <v>1176</v>
      </c>
      <c r="M61" s="41">
        <v>330</v>
      </c>
      <c r="N61" s="41">
        <v>248</v>
      </c>
      <c r="O61" s="41">
        <v>129</v>
      </c>
      <c r="P61" s="41">
        <v>60</v>
      </c>
      <c r="Q61" s="41">
        <v>21</v>
      </c>
      <c r="R61" s="41">
        <v>38</v>
      </c>
      <c r="S61" s="41">
        <v>0</v>
      </c>
      <c r="T61" s="41">
        <v>5</v>
      </c>
      <c r="U61" s="41">
        <v>129</v>
      </c>
      <c r="V61" s="41"/>
      <c r="W61" s="41">
        <v>17</v>
      </c>
      <c r="X61" s="41"/>
      <c r="Y61" s="41">
        <v>97</v>
      </c>
      <c r="Z61" s="41"/>
      <c r="AA61" s="41"/>
      <c r="AB61" s="41"/>
      <c r="AC61" s="41"/>
      <c r="AD61" s="41"/>
      <c r="AE61" s="41">
        <v>0</v>
      </c>
      <c r="AF61" s="41"/>
      <c r="AG61" s="41"/>
    </row>
    <row r="62" spans="1:33">
      <c r="A62" s="28"/>
      <c r="B62" s="29"/>
      <c r="C62" s="29"/>
      <c r="D62" s="29">
        <v>1</v>
      </c>
      <c r="E62" s="29">
        <f t="shared" si="0"/>
        <v>-34</v>
      </c>
      <c r="F62" s="42"/>
      <c r="G62" s="42"/>
      <c r="H62" s="42"/>
      <c r="I62" s="43"/>
      <c r="J62" s="40" t="s">
        <v>28</v>
      </c>
      <c r="K62" s="46" t="s">
        <v>76</v>
      </c>
      <c r="L62" s="41">
        <v>602</v>
      </c>
      <c r="M62" s="41">
        <v>112</v>
      </c>
      <c r="N62" s="41">
        <v>112</v>
      </c>
      <c r="O62" s="41">
        <v>67</v>
      </c>
      <c r="P62" s="41">
        <v>6</v>
      </c>
      <c r="Q62" s="41">
        <v>5</v>
      </c>
      <c r="R62" s="41">
        <v>34</v>
      </c>
      <c r="S62" s="41">
        <v>24</v>
      </c>
      <c r="T62" s="41">
        <v>10</v>
      </c>
      <c r="U62" s="41">
        <v>58</v>
      </c>
      <c r="V62" s="41"/>
      <c r="W62" s="41">
        <v>10</v>
      </c>
      <c r="X62" s="41"/>
      <c r="Y62" s="41">
        <v>9</v>
      </c>
      <c r="Z62" s="41"/>
      <c r="AA62" s="41"/>
      <c r="AB62" s="41"/>
      <c r="AC62" s="41"/>
      <c r="AD62" s="41"/>
      <c r="AE62" s="41">
        <v>0</v>
      </c>
      <c r="AF62" s="41">
        <v>1</v>
      </c>
      <c r="AG62" s="41"/>
    </row>
    <row r="63" spans="1:33">
      <c r="A63" s="28"/>
      <c r="B63" s="29"/>
      <c r="C63" s="29"/>
      <c r="D63" s="29">
        <v>1</v>
      </c>
      <c r="E63" s="29">
        <f t="shared" si="0"/>
        <v>-26</v>
      </c>
      <c r="F63" s="42"/>
      <c r="G63" s="42"/>
      <c r="H63" s="42"/>
      <c r="I63" s="43"/>
      <c r="J63" s="40" t="s">
        <v>28</v>
      </c>
      <c r="K63" s="46" t="s">
        <v>77</v>
      </c>
      <c r="L63" s="41">
        <v>692</v>
      </c>
      <c r="M63" s="41">
        <v>169</v>
      </c>
      <c r="N63" s="41">
        <v>145</v>
      </c>
      <c r="O63" s="41">
        <v>79</v>
      </c>
      <c r="P63" s="41">
        <v>18</v>
      </c>
      <c r="Q63" s="41">
        <v>22</v>
      </c>
      <c r="R63" s="41">
        <v>26</v>
      </c>
      <c r="S63" s="41">
        <v>50</v>
      </c>
      <c r="T63" s="41">
        <v>5</v>
      </c>
      <c r="U63" s="41">
        <v>59</v>
      </c>
      <c r="V63" s="41"/>
      <c r="W63" s="41">
        <v>24</v>
      </c>
      <c r="X63" s="41"/>
      <c r="Y63" s="41">
        <v>7</v>
      </c>
      <c r="Z63" s="41"/>
      <c r="AA63" s="41"/>
      <c r="AB63" s="41"/>
      <c r="AC63" s="41"/>
      <c r="AD63" s="41"/>
      <c r="AE63" s="41">
        <v>0</v>
      </c>
      <c r="AF63" s="41"/>
      <c r="AG63" s="41"/>
    </row>
    <row r="64" spans="1:33">
      <c r="A64" s="28"/>
      <c r="B64" s="29"/>
      <c r="C64" s="29"/>
      <c r="D64" s="29"/>
      <c r="E64" s="29">
        <f t="shared" si="0"/>
        <v>-98</v>
      </c>
      <c r="F64" s="44">
        <f>(SUM(O64:Q64)/N64)*100</f>
        <v>80.594059405940598</v>
      </c>
      <c r="G64" s="42"/>
      <c r="H64" s="44">
        <f>((S64+T64+U64+W64+Y64)/N64)*100</f>
        <v>99.801980198019805</v>
      </c>
      <c r="I64" s="43"/>
      <c r="J64" s="48"/>
      <c r="K64" s="46"/>
      <c r="L64" s="45">
        <f>SUM(L61:L63)</f>
        <v>2470</v>
      </c>
      <c r="M64" s="45">
        <f t="shared" ref="M64:AF64" si="8">SUM(M61:M63)</f>
        <v>611</v>
      </c>
      <c r="N64" s="45">
        <f t="shared" si="8"/>
        <v>505</v>
      </c>
      <c r="O64" s="45">
        <f t="shared" si="8"/>
        <v>275</v>
      </c>
      <c r="P64" s="45">
        <f t="shared" si="8"/>
        <v>84</v>
      </c>
      <c r="Q64" s="45">
        <f t="shared" si="8"/>
        <v>48</v>
      </c>
      <c r="R64" s="45">
        <f t="shared" si="8"/>
        <v>98</v>
      </c>
      <c r="S64" s="45">
        <f t="shared" si="8"/>
        <v>74</v>
      </c>
      <c r="T64" s="45">
        <f t="shared" si="8"/>
        <v>20</v>
      </c>
      <c r="U64" s="45">
        <f t="shared" si="8"/>
        <v>246</v>
      </c>
      <c r="V64" s="45">
        <f t="shared" si="8"/>
        <v>0</v>
      </c>
      <c r="W64" s="45">
        <f t="shared" si="8"/>
        <v>51</v>
      </c>
      <c r="X64" s="45">
        <f t="shared" si="8"/>
        <v>0</v>
      </c>
      <c r="Y64" s="45">
        <f t="shared" si="8"/>
        <v>113</v>
      </c>
      <c r="Z64" s="45">
        <f t="shared" si="8"/>
        <v>0</v>
      </c>
      <c r="AA64" s="45">
        <f t="shared" si="8"/>
        <v>0</v>
      </c>
      <c r="AB64" s="45">
        <f t="shared" si="8"/>
        <v>0</v>
      </c>
      <c r="AC64" s="45">
        <f t="shared" si="8"/>
        <v>0</v>
      </c>
      <c r="AD64" s="45">
        <f t="shared" si="8"/>
        <v>0</v>
      </c>
      <c r="AE64" s="45">
        <f t="shared" si="8"/>
        <v>0</v>
      </c>
      <c r="AF64" s="45">
        <f t="shared" si="8"/>
        <v>1</v>
      </c>
      <c r="AG64" s="45"/>
    </row>
    <row r="65" spans="1:33">
      <c r="A65" s="28"/>
      <c r="B65" s="29"/>
      <c r="C65" s="29"/>
      <c r="D65" s="29"/>
      <c r="E65" s="29">
        <f t="shared" si="0"/>
        <v>0</v>
      </c>
      <c r="F65" s="42"/>
      <c r="G65" s="42"/>
      <c r="H65" s="42"/>
      <c r="I65" s="43"/>
      <c r="J65" s="48"/>
      <c r="K65" s="46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</row>
    <row r="66" spans="1:33">
      <c r="A66" s="28">
        <v>8</v>
      </c>
      <c r="B66" s="29" t="s">
        <v>78</v>
      </c>
      <c r="C66" s="29"/>
      <c r="D66" s="29">
        <v>1</v>
      </c>
      <c r="E66" s="29">
        <f t="shared" si="0"/>
        <v>-62</v>
      </c>
      <c r="F66" s="42"/>
      <c r="G66" s="42"/>
      <c r="H66" s="42"/>
      <c r="I66" s="43"/>
      <c r="J66" s="40" t="s">
        <v>28</v>
      </c>
      <c r="K66" s="46" t="s">
        <v>79</v>
      </c>
      <c r="L66" s="41">
        <v>635</v>
      </c>
      <c r="M66" s="41">
        <v>163</v>
      </c>
      <c r="N66" s="41">
        <v>154</v>
      </c>
      <c r="O66" s="41">
        <v>53</v>
      </c>
      <c r="P66" s="41">
        <v>21</v>
      </c>
      <c r="Q66" s="41">
        <v>18</v>
      </c>
      <c r="R66" s="41">
        <v>62</v>
      </c>
      <c r="S66" s="41">
        <v>0</v>
      </c>
      <c r="T66" s="41">
        <v>0</v>
      </c>
      <c r="U66" s="41"/>
      <c r="V66" s="41"/>
      <c r="W66" s="41"/>
      <c r="X66" s="41"/>
      <c r="Y66" s="41">
        <v>154</v>
      </c>
      <c r="Z66" s="41"/>
      <c r="AA66" s="41"/>
      <c r="AB66" s="41"/>
      <c r="AC66" s="41"/>
      <c r="AD66" s="41"/>
      <c r="AE66" s="41"/>
      <c r="AF66" s="41"/>
      <c r="AG66" s="41"/>
    </row>
    <row r="67" spans="1:33">
      <c r="A67" s="28"/>
      <c r="B67" s="29"/>
      <c r="C67" s="29"/>
      <c r="D67" s="29">
        <v>1</v>
      </c>
      <c r="E67" s="29">
        <f t="shared" si="0"/>
        <v>-37</v>
      </c>
      <c r="F67" s="42"/>
      <c r="G67" s="42"/>
      <c r="H67" s="42"/>
      <c r="I67" s="43"/>
      <c r="J67" s="40" t="s">
        <v>28</v>
      </c>
      <c r="K67" s="46" t="s">
        <v>80</v>
      </c>
      <c r="L67" s="41">
        <v>993</v>
      </c>
      <c r="M67" s="41">
        <v>247</v>
      </c>
      <c r="N67" s="41">
        <v>212</v>
      </c>
      <c r="O67" s="41">
        <v>111</v>
      </c>
      <c r="P67" s="41">
        <v>53</v>
      </c>
      <c r="Q67" s="41">
        <v>11</v>
      </c>
      <c r="R67" s="41">
        <v>37</v>
      </c>
      <c r="S67" s="41">
        <v>0</v>
      </c>
      <c r="T67" s="41">
        <v>63</v>
      </c>
      <c r="U67" s="41">
        <v>70</v>
      </c>
      <c r="V67" s="41"/>
      <c r="W67" s="41"/>
      <c r="X67" s="41"/>
      <c r="Y67" s="41">
        <v>79</v>
      </c>
      <c r="Z67" s="41"/>
      <c r="AA67" s="41"/>
      <c r="AB67" s="41"/>
      <c r="AC67" s="41"/>
      <c r="AD67" s="41"/>
      <c r="AE67" s="41"/>
      <c r="AF67" s="41"/>
      <c r="AG67" s="41"/>
    </row>
    <row r="68" spans="1:33">
      <c r="A68" s="28"/>
      <c r="B68" s="29"/>
      <c r="C68" s="29"/>
      <c r="D68" s="29">
        <v>1</v>
      </c>
      <c r="E68" s="29">
        <f t="shared" si="0"/>
        <v>-87</v>
      </c>
      <c r="F68" s="42"/>
      <c r="G68" s="42"/>
      <c r="H68" s="42"/>
      <c r="I68" s="43"/>
      <c r="J68" s="40" t="s">
        <v>28</v>
      </c>
      <c r="K68" s="46" t="s">
        <v>81</v>
      </c>
      <c r="L68" s="41">
        <v>857</v>
      </c>
      <c r="M68" s="41">
        <v>235</v>
      </c>
      <c r="N68" s="41">
        <v>209</v>
      </c>
      <c r="O68" s="41">
        <v>62</v>
      </c>
      <c r="P68" s="41">
        <v>42</v>
      </c>
      <c r="Q68" s="41">
        <v>18</v>
      </c>
      <c r="R68" s="41">
        <v>87</v>
      </c>
      <c r="S68" s="41">
        <v>0</v>
      </c>
      <c r="T68" s="41">
        <v>57</v>
      </c>
      <c r="U68" s="41">
        <v>75</v>
      </c>
      <c r="V68" s="41"/>
      <c r="W68" s="41"/>
      <c r="X68" s="41"/>
      <c r="Y68" s="41">
        <v>77</v>
      </c>
      <c r="Z68" s="41"/>
      <c r="AA68" s="41"/>
      <c r="AB68" s="41"/>
      <c r="AC68" s="41"/>
      <c r="AD68" s="41"/>
      <c r="AE68" s="41"/>
      <c r="AF68" s="41"/>
      <c r="AG68" s="41"/>
    </row>
    <row r="69" spans="1:33">
      <c r="A69" s="28"/>
      <c r="B69" s="29"/>
      <c r="C69" s="29">
        <v>1</v>
      </c>
      <c r="D69" s="29">
        <v>1</v>
      </c>
      <c r="E69" s="29">
        <f t="shared" si="0"/>
        <v>0</v>
      </c>
      <c r="F69" s="42"/>
      <c r="G69" s="42"/>
      <c r="H69" s="42"/>
      <c r="I69" s="43"/>
      <c r="J69" s="40" t="s">
        <v>28</v>
      </c>
      <c r="K69" s="46" t="s">
        <v>82</v>
      </c>
      <c r="L69" s="41">
        <v>562</v>
      </c>
      <c r="M69" s="41">
        <v>155</v>
      </c>
      <c r="N69" s="41">
        <v>148</v>
      </c>
      <c r="O69" s="41">
        <v>89</v>
      </c>
      <c r="P69" s="41">
        <v>16</v>
      </c>
      <c r="Q69" s="41">
        <v>43</v>
      </c>
      <c r="R69" s="41">
        <v>0</v>
      </c>
      <c r="S69" s="41">
        <v>0</v>
      </c>
      <c r="T69" s="41">
        <v>66</v>
      </c>
      <c r="U69" s="41">
        <v>69</v>
      </c>
      <c r="V69" s="41"/>
      <c r="W69" s="41"/>
      <c r="X69" s="41"/>
      <c r="Y69" s="41">
        <v>13</v>
      </c>
      <c r="Z69" s="41"/>
      <c r="AA69" s="41"/>
      <c r="AB69" s="41"/>
      <c r="AC69" s="41"/>
      <c r="AD69" s="41"/>
      <c r="AE69" s="41"/>
      <c r="AF69" s="41"/>
      <c r="AG69" s="41"/>
    </row>
    <row r="70" spans="1:33">
      <c r="A70" s="28"/>
      <c r="B70" s="29"/>
      <c r="C70" s="29"/>
      <c r="D70" s="29">
        <v>1</v>
      </c>
      <c r="E70" s="29">
        <f t="shared" si="0"/>
        <v>-98</v>
      </c>
      <c r="F70" s="42"/>
      <c r="G70" s="42"/>
      <c r="H70" s="42"/>
      <c r="I70" s="43"/>
      <c r="J70" s="40" t="s">
        <v>28</v>
      </c>
      <c r="K70" s="46" t="s">
        <v>83</v>
      </c>
      <c r="L70" s="41">
        <v>534</v>
      </c>
      <c r="M70" s="41">
        <v>217</v>
      </c>
      <c r="N70" s="41">
        <v>217</v>
      </c>
      <c r="O70" s="41">
        <v>64</v>
      </c>
      <c r="P70" s="41">
        <v>38</v>
      </c>
      <c r="Q70" s="41">
        <v>17</v>
      </c>
      <c r="R70" s="41">
        <v>98</v>
      </c>
      <c r="S70" s="41">
        <v>0</v>
      </c>
      <c r="T70" s="41">
        <v>54</v>
      </c>
      <c r="U70" s="41">
        <v>36</v>
      </c>
      <c r="V70" s="41"/>
      <c r="W70" s="41"/>
      <c r="X70" s="41"/>
      <c r="Y70" s="41">
        <v>127</v>
      </c>
      <c r="Z70" s="41"/>
      <c r="AA70" s="41"/>
      <c r="AB70" s="41"/>
      <c r="AC70" s="41"/>
      <c r="AD70" s="41"/>
      <c r="AE70" s="41"/>
      <c r="AF70" s="41"/>
      <c r="AG70" s="41"/>
    </row>
    <row r="71" spans="1:33">
      <c r="A71" s="28"/>
      <c r="B71" s="29"/>
      <c r="C71" s="29"/>
      <c r="D71" s="29"/>
      <c r="E71" s="29">
        <f t="shared" si="0"/>
        <v>-284</v>
      </c>
      <c r="F71" s="44">
        <f>(SUM(O71:Q71)/N71)*100</f>
        <v>69.787234042553195</v>
      </c>
      <c r="G71" s="42"/>
      <c r="H71" s="44">
        <f>((S71+T71+U71+W71+Y71)/N71)*100</f>
        <v>100</v>
      </c>
      <c r="I71" s="43"/>
      <c r="J71" s="48"/>
      <c r="K71" s="46"/>
      <c r="L71" s="45">
        <f>SUM(L66:L70)</f>
        <v>3581</v>
      </c>
      <c r="M71" s="45">
        <f t="shared" ref="M71:AF71" si="9">SUM(M66:M70)</f>
        <v>1017</v>
      </c>
      <c r="N71" s="45">
        <f t="shared" si="9"/>
        <v>940</v>
      </c>
      <c r="O71" s="45">
        <f t="shared" si="9"/>
        <v>379</v>
      </c>
      <c r="P71" s="45">
        <f t="shared" si="9"/>
        <v>170</v>
      </c>
      <c r="Q71" s="45">
        <f t="shared" si="9"/>
        <v>107</v>
      </c>
      <c r="R71" s="45">
        <f t="shared" si="9"/>
        <v>284</v>
      </c>
      <c r="S71" s="45">
        <f t="shared" si="9"/>
        <v>0</v>
      </c>
      <c r="T71" s="45">
        <f t="shared" si="9"/>
        <v>240</v>
      </c>
      <c r="U71" s="45">
        <f t="shared" si="9"/>
        <v>250</v>
      </c>
      <c r="V71" s="45">
        <f t="shared" si="9"/>
        <v>0</v>
      </c>
      <c r="W71" s="45">
        <f t="shared" si="9"/>
        <v>0</v>
      </c>
      <c r="X71" s="45">
        <f t="shared" si="9"/>
        <v>0</v>
      </c>
      <c r="Y71" s="45">
        <f t="shared" si="9"/>
        <v>450</v>
      </c>
      <c r="Z71" s="45">
        <f t="shared" si="9"/>
        <v>0</v>
      </c>
      <c r="AA71" s="45">
        <f t="shared" si="9"/>
        <v>0</v>
      </c>
      <c r="AB71" s="45">
        <f t="shared" si="9"/>
        <v>0</v>
      </c>
      <c r="AC71" s="45">
        <f t="shared" si="9"/>
        <v>0</v>
      </c>
      <c r="AD71" s="45">
        <f t="shared" si="9"/>
        <v>0</v>
      </c>
      <c r="AE71" s="45">
        <f t="shared" si="9"/>
        <v>0</v>
      </c>
      <c r="AF71" s="45">
        <f t="shared" si="9"/>
        <v>0</v>
      </c>
      <c r="AG71" s="45"/>
    </row>
    <row r="72" spans="1:33">
      <c r="A72" s="28"/>
      <c r="B72" s="29"/>
      <c r="C72" s="29"/>
      <c r="D72" s="29"/>
      <c r="E72" s="29">
        <f t="shared" si="0"/>
        <v>0</v>
      </c>
      <c r="F72" s="42"/>
      <c r="G72" s="42"/>
      <c r="H72" s="42"/>
      <c r="I72" s="43"/>
      <c r="J72" s="48"/>
      <c r="K72" s="46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</row>
    <row r="73" spans="1:33">
      <c r="A73" s="28">
        <v>9</v>
      </c>
      <c r="B73" s="29" t="s">
        <v>84</v>
      </c>
      <c r="C73" s="29"/>
      <c r="D73" s="29">
        <v>1</v>
      </c>
      <c r="E73" s="29">
        <f t="shared" si="0"/>
        <v>-26</v>
      </c>
      <c r="F73" s="42"/>
      <c r="G73" s="42"/>
      <c r="H73" s="42"/>
      <c r="I73" s="43"/>
      <c r="J73" s="40" t="s">
        <v>28</v>
      </c>
      <c r="K73" s="46" t="s">
        <v>85</v>
      </c>
      <c r="L73" s="41">
        <v>568</v>
      </c>
      <c r="M73" s="41">
        <v>161</v>
      </c>
      <c r="N73" s="41">
        <v>147</v>
      </c>
      <c r="O73" s="41">
        <v>60</v>
      </c>
      <c r="P73" s="41">
        <v>44</v>
      </c>
      <c r="Q73" s="41">
        <v>17</v>
      </c>
      <c r="R73" s="41">
        <v>26</v>
      </c>
      <c r="S73" s="41">
        <v>0</v>
      </c>
      <c r="T73" s="41">
        <v>0</v>
      </c>
      <c r="U73" s="41">
        <v>147</v>
      </c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</row>
    <row r="74" spans="1:33">
      <c r="A74" s="28"/>
      <c r="B74" s="29"/>
      <c r="C74" s="29"/>
      <c r="D74" s="29">
        <v>1</v>
      </c>
      <c r="E74" s="29">
        <f t="shared" ref="E74:E75" si="10">SUM(O74:Q74)-N74</f>
        <v>-47</v>
      </c>
      <c r="F74" s="42"/>
      <c r="G74" s="42"/>
      <c r="H74" s="42"/>
      <c r="I74" s="43"/>
      <c r="J74" s="40" t="s">
        <v>28</v>
      </c>
      <c r="K74" s="46" t="s">
        <v>86</v>
      </c>
      <c r="L74" s="41">
        <v>829</v>
      </c>
      <c r="M74" s="41">
        <v>265</v>
      </c>
      <c r="N74" s="41">
        <v>221</v>
      </c>
      <c r="O74" s="41">
        <v>136</v>
      </c>
      <c r="P74" s="41">
        <v>24</v>
      </c>
      <c r="Q74" s="41">
        <v>14</v>
      </c>
      <c r="R74" s="41">
        <v>47</v>
      </c>
      <c r="S74" s="41">
        <v>0</v>
      </c>
      <c r="T74" s="41">
        <v>0</v>
      </c>
      <c r="U74" s="41">
        <v>189</v>
      </c>
      <c r="V74" s="41"/>
      <c r="W74" s="41">
        <v>26</v>
      </c>
      <c r="X74" s="41"/>
      <c r="Y74" s="41"/>
      <c r="Z74" s="41"/>
      <c r="AA74" s="41"/>
      <c r="AB74" s="41"/>
      <c r="AC74" s="41"/>
      <c r="AD74" s="41"/>
      <c r="AE74" s="41">
        <v>6</v>
      </c>
      <c r="AF74" s="41"/>
      <c r="AG74" s="41"/>
    </row>
    <row r="75" spans="1:33">
      <c r="A75" s="28"/>
      <c r="B75" s="29"/>
      <c r="C75" s="29"/>
      <c r="D75" s="29">
        <v>1</v>
      </c>
      <c r="E75" s="29">
        <f t="shared" si="10"/>
        <v>-39</v>
      </c>
      <c r="F75" s="42"/>
      <c r="G75" s="42"/>
      <c r="H75" s="42"/>
      <c r="I75" s="43"/>
      <c r="J75" s="40" t="s">
        <v>28</v>
      </c>
      <c r="K75" s="46" t="s">
        <v>87</v>
      </c>
      <c r="L75" s="41">
        <v>860</v>
      </c>
      <c r="M75" s="34">
        <v>250</v>
      </c>
      <c r="N75" s="47">
        <v>230</v>
      </c>
      <c r="O75" s="34">
        <v>148</v>
      </c>
      <c r="P75" s="34">
        <v>29</v>
      </c>
      <c r="Q75" s="34">
        <v>14</v>
      </c>
      <c r="R75" s="34">
        <v>39</v>
      </c>
      <c r="S75" s="34">
        <v>0</v>
      </c>
      <c r="T75" s="34">
        <v>0</v>
      </c>
      <c r="U75" s="34">
        <v>230</v>
      </c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</row>
    <row r="76" spans="1:33">
      <c r="A76" s="28"/>
      <c r="B76" s="29"/>
      <c r="C76" s="29"/>
      <c r="D76" s="29"/>
      <c r="E76" s="29"/>
      <c r="F76" s="44">
        <f>(SUM(O76:Q76)/N76)*100</f>
        <v>81.27090301003345</v>
      </c>
      <c r="G76" s="42"/>
      <c r="H76" s="44">
        <f>((S76+T76+U76+W76+Y76)/N76)*100</f>
        <v>98.996655518394647</v>
      </c>
      <c r="I76" s="43"/>
      <c r="J76" s="48"/>
      <c r="K76" s="46"/>
      <c r="L76" s="45">
        <f>SUM(L73:L75)</f>
        <v>2257</v>
      </c>
      <c r="M76" s="45">
        <f t="shared" ref="M76:AF76" si="11">SUM(M73:M75)</f>
        <v>676</v>
      </c>
      <c r="N76" s="45">
        <f t="shared" si="11"/>
        <v>598</v>
      </c>
      <c r="O76" s="45">
        <f t="shared" si="11"/>
        <v>344</v>
      </c>
      <c r="P76" s="45">
        <f t="shared" si="11"/>
        <v>97</v>
      </c>
      <c r="Q76" s="45">
        <f t="shared" si="11"/>
        <v>45</v>
      </c>
      <c r="R76" s="45">
        <f t="shared" si="11"/>
        <v>112</v>
      </c>
      <c r="S76" s="45">
        <f t="shared" si="11"/>
        <v>0</v>
      </c>
      <c r="T76" s="45">
        <f t="shared" si="11"/>
        <v>0</v>
      </c>
      <c r="U76" s="45">
        <f t="shared" si="11"/>
        <v>566</v>
      </c>
      <c r="V76" s="45">
        <f t="shared" si="11"/>
        <v>0</v>
      </c>
      <c r="W76" s="45">
        <f t="shared" si="11"/>
        <v>26</v>
      </c>
      <c r="X76" s="45">
        <f t="shared" si="11"/>
        <v>0</v>
      </c>
      <c r="Y76" s="45">
        <f t="shared" si="11"/>
        <v>0</v>
      </c>
      <c r="Z76" s="45">
        <f t="shared" si="11"/>
        <v>0</v>
      </c>
      <c r="AA76" s="45">
        <f t="shared" si="11"/>
        <v>0</v>
      </c>
      <c r="AB76" s="45">
        <f t="shared" si="11"/>
        <v>0</v>
      </c>
      <c r="AC76" s="45">
        <f t="shared" si="11"/>
        <v>0</v>
      </c>
      <c r="AD76" s="45">
        <f t="shared" si="11"/>
        <v>0</v>
      </c>
      <c r="AE76" s="45">
        <f t="shared" si="11"/>
        <v>6</v>
      </c>
      <c r="AF76" s="45">
        <f t="shared" si="11"/>
        <v>0</v>
      </c>
      <c r="AG76" s="45">
        <v>0</v>
      </c>
    </row>
    <row r="77" spans="1:33">
      <c r="A77" s="28"/>
      <c r="B77" s="29"/>
      <c r="C77" s="29"/>
      <c r="D77" s="29"/>
      <c r="E77" s="29"/>
      <c r="F77" s="42"/>
      <c r="G77" s="42"/>
      <c r="H77" s="42"/>
      <c r="I77" s="43"/>
      <c r="J77" s="48"/>
      <c r="K77" s="46"/>
      <c r="L77" s="33"/>
      <c r="M77" s="41"/>
      <c r="N77" s="52"/>
      <c r="O77" s="41"/>
      <c r="P77" s="41"/>
      <c r="Q77" s="41"/>
      <c r="R77" s="41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</row>
    <row r="78" spans="1:33">
      <c r="A78" s="28"/>
      <c r="B78" s="29"/>
      <c r="C78" s="29"/>
      <c r="D78" s="29"/>
      <c r="E78" s="29"/>
      <c r="F78" s="42"/>
      <c r="G78" s="42"/>
      <c r="H78" s="42"/>
      <c r="I78" s="43"/>
      <c r="J78" s="48"/>
      <c r="K78" s="46"/>
      <c r="L78" s="33"/>
      <c r="M78" s="41"/>
      <c r="N78" s="52"/>
      <c r="O78" s="41"/>
      <c r="P78" s="41"/>
      <c r="Q78" s="41"/>
      <c r="R78" s="41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</row>
    <row r="79" spans="1:33">
      <c r="A79" s="28"/>
      <c r="B79" s="29"/>
      <c r="C79" s="29">
        <f>SUM(C9:C78)</f>
        <v>1</v>
      </c>
      <c r="D79" s="29">
        <f>SUM(D9:D78)</f>
        <v>51</v>
      </c>
      <c r="E79" s="29"/>
      <c r="F79" s="44">
        <f>(SUM(O79:Q79)/N79)*100</f>
        <v>77.504317789291889</v>
      </c>
      <c r="G79" s="42"/>
      <c r="H79" s="44">
        <f>((S79+T79+U79+W79+Y79)/N79)*100</f>
        <v>96.934369602763383</v>
      </c>
      <c r="I79" s="43"/>
      <c r="J79" s="48"/>
      <c r="K79" s="30"/>
      <c r="L79" s="54">
        <f>SUM(L76+L71+L64+L59+L53+L36+L30+L25+L19)</f>
        <v>35963</v>
      </c>
      <c r="M79" s="54">
        <f t="shared" ref="M79:AG79" si="12">SUM(M76+M71+M64+M59+M53+M36+M30+M25+M19)</f>
        <v>10503</v>
      </c>
      <c r="N79" s="55">
        <f t="shared" si="12"/>
        <v>9264</v>
      </c>
      <c r="O79" s="54">
        <f t="shared" si="12"/>
        <v>4971</v>
      </c>
      <c r="P79" s="54">
        <f t="shared" si="12"/>
        <v>1350</v>
      </c>
      <c r="Q79" s="54">
        <f t="shared" si="12"/>
        <v>859</v>
      </c>
      <c r="R79" s="54">
        <f t="shared" si="12"/>
        <v>2084</v>
      </c>
      <c r="S79" s="54">
        <f t="shared" si="12"/>
        <v>4375</v>
      </c>
      <c r="T79" s="54">
        <f t="shared" si="12"/>
        <v>260</v>
      </c>
      <c r="U79" s="54">
        <f t="shared" si="12"/>
        <v>2176</v>
      </c>
      <c r="V79" s="54">
        <f t="shared" si="12"/>
        <v>0</v>
      </c>
      <c r="W79" s="54">
        <f t="shared" si="12"/>
        <v>1500</v>
      </c>
      <c r="X79" s="54">
        <f t="shared" si="12"/>
        <v>0</v>
      </c>
      <c r="Y79" s="54">
        <f t="shared" si="12"/>
        <v>669</v>
      </c>
      <c r="Z79" s="54">
        <f t="shared" si="12"/>
        <v>0</v>
      </c>
      <c r="AA79" s="54">
        <f t="shared" si="12"/>
        <v>0</v>
      </c>
      <c r="AB79" s="54">
        <f t="shared" si="12"/>
        <v>0</v>
      </c>
      <c r="AC79" s="54">
        <f t="shared" si="12"/>
        <v>0</v>
      </c>
      <c r="AD79" s="54">
        <f t="shared" si="12"/>
        <v>0</v>
      </c>
      <c r="AE79" s="54">
        <f t="shared" si="12"/>
        <v>135</v>
      </c>
      <c r="AF79" s="54">
        <f t="shared" si="12"/>
        <v>89</v>
      </c>
      <c r="AG79" s="54">
        <f t="shared" si="12"/>
        <v>0</v>
      </c>
    </row>
    <row r="80" spans="1:33">
      <c r="A80" s="28"/>
      <c r="B80" s="29"/>
      <c r="C80" s="29"/>
      <c r="D80" s="29"/>
      <c r="E80" s="29"/>
      <c r="F80" s="42"/>
      <c r="G80" s="42"/>
      <c r="H80" s="42"/>
      <c r="I80" s="43"/>
      <c r="J80" s="48"/>
      <c r="K80" s="30"/>
      <c r="L80" s="33"/>
      <c r="M80" s="34"/>
      <c r="N80" s="34"/>
      <c r="O80" s="34"/>
      <c r="P80" s="34"/>
      <c r="Q80" s="34"/>
      <c r="R80" s="3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</row>
    <row r="82" spans="9:19">
      <c r="I82" t="s">
        <v>88</v>
      </c>
      <c r="J82" t="s">
        <v>89</v>
      </c>
      <c r="K82" s="56">
        <v>9</v>
      </c>
    </row>
    <row r="83" spans="9:19">
      <c r="I83" t="s">
        <v>90</v>
      </c>
      <c r="J83" t="s">
        <v>89</v>
      </c>
      <c r="K83" s="56">
        <f>10+4+3+4+15+4+3+5+3</f>
        <v>51</v>
      </c>
      <c r="O83" s="57">
        <f>SUM(O79:Q79)</f>
        <v>7180</v>
      </c>
      <c r="S83" s="57">
        <f>S79+T79+U79+W79+Y79</f>
        <v>8980</v>
      </c>
    </row>
  </sheetData>
  <mergeCells count="25">
    <mergeCell ref="AG4:AG5"/>
    <mergeCell ref="J6:K6"/>
    <mergeCell ref="J7:K7"/>
    <mergeCell ref="W4:X4"/>
    <mergeCell ref="Y4:Z4"/>
    <mergeCell ref="AA4:AB4"/>
    <mergeCell ref="AC4:AD4"/>
    <mergeCell ref="AE4:AE5"/>
    <mergeCell ref="AF4:AF5"/>
    <mergeCell ref="N3:N5"/>
    <mergeCell ref="O3:R3"/>
    <mergeCell ref="S3:AG3"/>
    <mergeCell ref="O4:O5"/>
    <mergeCell ref="P4:P5"/>
    <mergeCell ref="Q4:Q5"/>
    <mergeCell ref="R4:R5"/>
    <mergeCell ref="S4:S5"/>
    <mergeCell ref="T4:T5"/>
    <mergeCell ref="U4:V4"/>
    <mergeCell ref="A3:A5"/>
    <mergeCell ref="B3:B5"/>
    <mergeCell ref="I3:I5"/>
    <mergeCell ref="J3:K5"/>
    <mergeCell ref="L3:L5"/>
    <mergeCell ref="M3:M5"/>
  </mergeCells>
  <pageMargins left="0.5" right="1.5" top="0.75" bottom="0.5" header="0.3" footer="0.3"/>
  <pageSetup paperSize="5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PARAKAN</vt:lpstr>
      <vt:lpstr>PARAKAN!Print_Titles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2017-11-06T00:48:16Z</dcterms:created>
  <dcterms:modified xsi:type="dcterms:W3CDTF">2017-11-06T00:48:32Z</dcterms:modified>
</cp:coreProperties>
</file>